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UFATMA\Desktop\Calculer le score fournisseur par sous famille\"/>
    </mc:Choice>
  </mc:AlternateContent>
  <xr:revisionPtr revIDLastSave="0" documentId="13_ncr:1_{8C919FC4-0516-4FE6-B43C-F3A35EAF9894}" xr6:coauthVersionLast="47" xr6:coauthVersionMax="47" xr10:uidLastSave="{00000000-0000-0000-0000-000000000000}"/>
  <bookViews>
    <workbookView xWindow="-110" yWindow="-110" windowWidth="19420" windowHeight="11500" activeTab="1" xr2:uid="{743F1054-4B10-452D-A76D-220B177DDB11}"/>
  </bookViews>
  <sheets>
    <sheet name="ALL" sheetId="1" r:id="rId1"/>
    <sheet name="Biscuiterie" sheetId="10" r:id="rId2"/>
    <sheet name="MARGE ARRIERE" sheetId="11" r:id="rId3"/>
    <sheet name="CODE EAN " sheetId="9" r:id="rId4"/>
  </sheets>
  <externalReferences>
    <externalReference r:id="rId5"/>
  </externalReferences>
  <definedNames>
    <definedName name="_xlnm._FilterDatabase" localSheetId="0" hidden="1">ALL!$A$1:$M$2008</definedName>
    <definedName name="_xlnm._FilterDatabase" localSheetId="1" hidden="1">Biscuiterie!$A$1:$L$984</definedName>
    <definedName name="_xlnm._FilterDatabase" localSheetId="3" hidden="1">'CODE EAN '!$A$1:$P$703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X369" i="11" l="1"/>
  <c r="X368" i="11"/>
  <c r="X365" i="11"/>
  <c r="X364" i="11"/>
  <c r="X366" i="11" s="1"/>
  <c r="U323" i="11"/>
  <c r="P323" i="11"/>
  <c r="R323" i="11" s="1"/>
  <c r="U322" i="11"/>
  <c r="P322" i="11"/>
  <c r="R322" i="11" s="1"/>
  <c r="W321" i="11"/>
  <c r="U321" i="11"/>
  <c r="I321" i="11" s="1"/>
  <c r="J321" i="11" s="1"/>
  <c r="R321" i="11"/>
  <c r="P321" i="11"/>
  <c r="K321" i="11"/>
  <c r="G321" i="11"/>
  <c r="U320" i="11"/>
  <c r="R320" i="11"/>
  <c r="U319" i="11"/>
  <c r="P319" i="11"/>
  <c r="R319" i="11" s="1"/>
  <c r="U318" i="11"/>
  <c r="P318" i="11"/>
  <c r="R318" i="11" s="1"/>
  <c r="U317" i="11"/>
  <c r="I305" i="11" s="1"/>
  <c r="J305" i="11" s="1"/>
  <c r="P317" i="11"/>
  <c r="R317" i="11" s="1"/>
  <c r="U316" i="11"/>
  <c r="P316" i="11"/>
  <c r="R316" i="11" s="1"/>
  <c r="U315" i="11"/>
  <c r="R315" i="11"/>
  <c r="P315" i="11"/>
  <c r="U314" i="11"/>
  <c r="P314" i="11"/>
  <c r="R314" i="11" s="1"/>
  <c r="U313" i="11"/>
  <c r="P313" i="11"/>
  <c r="R313" i="11" s="1"/>
  <c r="U312" i="11"/>
  <c r="R312" i="11"/>
  <c r="P312" i="11"/>
  <c r="U311" i="11"/>
  <c r="P311" i="11"/>
  <c r="R311" i="11" s="1"/>
  <c r="U310" i="11"/>
  <c r="R310" i="11"/>
  <c r="P310" i="11"/>
  <c r="U309" i="11"/>
  <c r="P309" i="11"/>
  <c r="R309" i="11" s="1"/>
  <c r="U308" i="11"/>
  <c r="R308" i="11"/>
  <c r="P308" i="11"/>
  <c r="U307" i="11"/>
  <c r="P307" i="11"/>
  <c r="R307" i="11" s="1"/>
  <c r="U306" i="11"/>
  <c r="P306" i="11"/>
  <c r="R306" i="11" s="1"/>
  <c r="U305" i="11"/>
  <c r="P305" i="11"/>
  <c r="W305" i="11" s="1"/>
  <c r="K305" i="11"/>
  <c r="G305" i="11"/>
  <c r="U304" i="11"/>
  <c r="Q304" i="11"/>
  <c r="R304" i="11" s="1"/>
  <c r="U303" i="11"/>
  <c r="Q303" i="11"/>
  <c r="R303" i="11" s="1"/>
  <c r="U302" i="11"/>
  <c r="Q302" i="11"/>
  <c r="R302" i="11" s="1"/>
  <c r="U301" i="11"/>
  <c r="Q301" i="11"/>
  <c r="R301" i="11" s="1"/>
  <c r="U300" i="11"/>
  <c r="Q300" i="11"/>
  <c r="R300" i="11" s="1"/>
  <c r="U299" i="11"/>
  <c r="Q299" i="11"/>
  <c r="R299" i="11" s="1"/>
  <c r="U298" i="11"/>
  <c r="Q298" i="11"/>
  <c r="R298" i="11" s="1"/>
  <c r="W297" i="11"/>
  <c r="U297" i="11"/>
  <c r="Q297" i="11"/>
  <c r="R297" i="11" s="1"/>
  <c r="K297" i="11"/>
  <c r="U296" i="11"/>
  <c r="Q296" i="11"/>
  <c r="R296" i="11" s="1"/>
  <c r="U295" i="11"/>
  <c r="Q295" i="11"/>
  <c r="R295" i="11" s="1"/>
  <c r="U294" i="11"/>
  <c r="Q294" i="11"/>
  <c r="R294" i="11" s="1"/>
  <c r="U293" i="11"/>
  <c r="R293" i="11"/>
  <c r="Q293" i="11"/>
  <c r="U292" i="11"/>
  <c r="Q292" i="11"/>
  <c r="R292" i="11" s="1"/>
  <c r="U291" i="11"/>
  <c r="Q291" i="11"/>
  <c r="R291" i="11" s="1"/>
  <c r="U290" i="11"/>
  <c r="Q290" i="11"/>
  <c r="R290" i="11" s="1"/>
  <c r="U289" i="11"/>
  <c r="Q289" i="11"/>
  <c r="R289" i="11" s="1"/>
  <c r="U288" i="11"/>
  <c r="Q288" i="11"/>
  <c r="R288" i="11" s="1"/>
  <c r="U287" i="11"/>
  <c r="Q287" i="11"/>
  <c r="R287" i="11" s="1"/>
  <c r="U286" i="11"/>
  <c r="Q286" i="11"/>
  <c r="R286" i="11" s="1"/>
  <c r="U285" i="11"/>
  <c r="Q285" i="11"/>
  <c r="W285" i="11" s="1"/>
  <c r="K285" i="11"/>
  <c r="K281" i="11" s="1"/>
  <c r="W282" i="11"/>
  <c r="V282" i="11"/>
  <c r="U282" i="11"/>
  <c r="I282" i="11" s="1"/>
  <c r="R282" i="11"/>
  <c r="K282" i="11"/>
  <c r="G282" i="11"/>
  <c r="H281" i="11"/>
  <c r="E281" i="11"/>
  <c r="D281" i="11"/>
  <c r="W280" i="11"/>
  <c r="V280" i="11"/>
  <c r="U280" i="11"/>
  <c r="R280" i="11"/>
  <c r="V279" i="11"/>
  <c r="U279" i="11"/>
  <c r="P279" i="11"/>
  <c r="W279" i="11" s="1"/>
  <c r="V278" i="11"/>
  <c r="U278" i="11"/>
  <c r="P278" i="11"/>
  <c r="W278" i="11" s="1"/>
  <c r="V277" i="11"/>
  <c r="U277" i="11"/>
  <c r="I277" i="11" s="1"/>
  <c r="J277" i="11" s="1"/>
  <c r="P277" i="11"/>
  <c r="W277" i="11" s="1"/>
  <c r="K277" i="11"/>
  <c r="G277" i="11"/>
  <c r="V276" i="11"/>
  <c r="U276" i="11"/>
  <c r="P276" i="11"/>
  <c r="W276" i="11" s="1"/>
  <c r="V275" i="11"/>
  <c r="U275" i="11"/>
  <c r="P275" i="11"/>
  <c r="W275" i="11" s="1"/>
  <c r="W274" i="11"/>
  <c r="V274" i="11"/>
  <c r="U274" i="11"/>
  <c r="R274" i="11"/>
  <c r="P274" i="11"/>
  <c r="V273" i="11"/>
  <c r="U273" i="11"/>
  <c r="P273" i="11"/>
  <c r="W272" i="11"/>
  <c r="V272" i="11"/>
  <c r="U272" i="11"/>
  <c r="R272" i="11"/>
  <c r="W271" i="11"/>
  <c r="V271" i="11"/>
  <c r="U271" i="11"/>
  <c r="I269" i="11" s="1"/>
  <c r="J269" i="11" s="1"/>
  <c r="R271" i="11"/>
  <c r="W270" i="11"/>
  <c r="V270" i="11"/>
  <c r="U270" i="11"/>
  <c r="R270" i="11"/>
  <c r="V269" i="11"/>
  <c r="U269" i="11"/>
  <c r="P269" i="11"/>
  <c r="W269" i="11" s="1"/>
  <c r="K269" i="11"/>
  <c r="G269" i="11"/>
  <c r="W268" i="11"/>
  <c r="V268" i="11"/>
  <c r="U268" i="11"/>
  <c r="R268" i="11"/>
  <c r="V267" i="11"/>
  <c r="U267" i="11"/>
  <c r="P267" i="11"/>
  <c r="W267" i="11" s="1"/>
  <c r="W266" i="11"/>
  <c r="V266" i="11"/>
  <c r="U266" i="11"/>
  <c r="I264" i="11" s="1"/>
  <c r="J264" i="11" s="1"/>
  <c r="R266" i="11"/>
  <c r="W265" i="11"/>
  <c r="V265" i="11"/>
  <c r="U265" i="11"/>
  <c r="R265" i="11"/>
  <c r="P265" i="11"/>
  <c r="V264" i="11"/>
  <c r="U264" i="11"/>
  <c r="P264" i="11"/>
  <c r="W264" i="11" s="1"/>
  <c r="K264" i="11"/>
  <c r="G264" i="11"/>
  <c r="W263" i="11"/>
  <c r="V263" i="11"/>
  <c r="U263" i="11"/>
  <c r="R263" i="11"/>
  <c r="P263" i="11"/>
  <c r="V262" i="11"/>
  <c r="U262" i="11"/>
  <c r="P262" i="11"/>
  <c r="W262" i="11" s="1"/>
  <c r="V261" i="11"/>
  <c r="U261" i="11"/>
  <c r="P261" i="11"/>
  <c r="W261" i="11" s="1"/>
  <c r="W260" i="11"/>
  <c r="V260" i="11"/>
  <c r="U260" i="11"/>
  <c r="P260" i="11"/>
  <c r="R260" i="11" s="1"/>
  <c r="W259" i="11"/>
  <c r="V259" i="11"/>
  <c r="U259" i="11"/>
  <c r="R259" i="11"/>
  <c r="V258" i="11"/>
  <c r="U258" i="11"/>
  <c r="I256" i="11" s="1"/>
  <c r="J256" i="11" s="1"/>
  <c r="P258" i="11"/>
  <c r="W258" i="11" s="1"/>
  <c r="W257" i="11"/>
  <c r="V257" i="11"/>
  <c r="U257" i="11"/>
  <c r="P257" i="11"/>
  <c r="R257" i="11" s="1"/>
  <c r="W256" i="11"/>
  <c r="V256" i="11"/>
  <c r="U256" i="11"/>
  <c r="R256" i="11"/>
  <c r="K256" i="11"/>
  <c r="G256" i="11"/>
  <c r="W255" i="11"/>
  <c r="V255" i="11"/>
  <c r="U255" i="11"/>
  <c r="R255" i="11"/>
  <c r="P255" i="11"/>
  <c r="V254" i="11"/>
  <c r="U254" i="11"/>
  <c r="R254" i="11"/>
  <c r="P254" i="11"/>
  <c r="W254" i="11" s="1"/>
  <c r="V253" i="11"/>
  <c r="U253" i="11"/>
  <c r="P253" i="11"/>
  <c r="W253" i="11" s="1"/>
  <c r="W252" i="11"/>
  <c r="V252" i="11"/>
  <c r="U252" i="11"/>
  <c r="P252" i="11"/>
  <c r="R252" i="11" s="1"/>
  <c r="V251" i="11"/>
  <c r="U251" i="11"/>
  <c r="P251" i="11"/>
  <c r="W251" i="11" s="1"/>
  <c r="V250" i="11"/>
  <c r="U250" i="11"/>
  <c r="P250" i="11"/>
  <c r="W250" i="11" s="1"/>
  <c r="W249" i="11"/>
  <c r="V249" i="11"/>
  <c r="U249" i="11"/>
  <c r="R249" i="11"/>
  <c r="V248" i="11"/>
  <c r="U248" i="11"/>
  <c r="P248" i="11"/>
  <c r="W248" i="11" s="1"/>
  <c r="K248" i="11"/>
  <c r="K247" i="11" s="1"/>
  <c r="G248" i="11"/>
  <c r="H247" i="11"/>
  <c r="F247" i="11"/>
  <c r="E247" i="11"/>
  <c r="G247" i="11" s="1"/>
  <c r="D247" i="11"/>
  <c r="U246" i="11"/>
  <c r="R246" i="11"/>
  <c r="U245" i="11"/>
  <c r="R245" i="11"/>
  <c r="J245" i="11"/>
  <c r="J244" i="11" s="1"/>
  <c r="G245" i="11"/>
  <c r="G244" i="11" s="1"/>
  <c r="K244" i="11"/>
  <c r="I244" i="11"/>
  <c r="H244" i="11"/>
  <c r="F244" i="11"/>
  <c r="E244" i="11"/>
  <c r="D244" i="11"/>
  <c r="U243" i="11"/>
  <c r="P243" i="11"/>
  <c r="R243" i="11" s="1"/>
  <c r="U242" i="11"/>
  <c r="R242" i="11"/>
  <c r="P242" i="11"/>
  <c r="U241" i="11"/>
  <c r="P241" i="11"/>
  <c r="R241" i="11" s="1"/>
  <c r="U240" i="11"/>
  <c r="P240" i="11"/>
  <c r="R240" i="11" s="1"/>
  <c r="U239" i="11"/>
  <c r="P239" i="11"/>
  <c r="R239" i="11" s="1"/>
  <c r="V238" i="11"/>
  <c r="U238" i="11"/>
  <c r="P238" i="11"/>
  <c r="W238" i="11" s="1"/>
  <c r="U237" i="11"/>
  <c r="R237" i="11"/>
  <c r="U236" i="11"/>
  <c r="I235" i="11" s="1"/>
  <c r="J235" i="11" s="1"/>
  <c r="R236" i="11"/>
  <c r="W235" i="11"/>
  <c r="V235" i="11"/>
  <c r="U235" i="11"/>
  <c r="R235" i="11"/>
  <c r="W234" i="11"/>
  <c r="V234" i="11"/>
  <c r="J234" i="11"/>
  <c r="G234" i="11"/>
  <c r="U233" i="11"/>
  <c r="R233" i="11"/>
  <c r="P233" i="11"/>
  <c r="U232" i="11"/>
  <c r="P232" i="11"/>
  <c r="R232" i="11" s="1"/>
  <c r="U231" i="11"/>
  <c r="R231" i="11"/>
  <c r="U230" i="11"/>
  <c r="R230" i="11"/>
  <c r="U229" i="11"/>
  <c r="R229" i="11"/>
  <c r="W228" i="11"/>
  <c r="V228" i="11"/>
  <c r="U228" i="11"/>
  <c r="R228" i="11"/>
  <c r="U227" i="11"/>
  <c r="R227" i="11"/>
  <c r="U226" i="11"/>
  <c r="R226" i="11"/>
  <c r="W225" i="11"/>
  <c r="V225" i="11"/>
  <c r="U225" i="11"/>
  <c r="R225" i="11"/>
  <c r="J225" i="11"/>
  <c r="G225" i="11"/>
  <c r="U224" i="11"/>
  <c r="R224" i="11"/>
  <c r="P224" i="11"/>
  <c r="U223" i="11"/>
  <c r="P223" i="11"/>
  <c r="R223" i="11" s="1"/>
  <c r="U222" i="11"/>
  <c r="R222" i="11"/>
  <c r="U221" i="11"/>
  <c r="P221" i="11"/>
  <c r="R221" i="11" s="1"/>
  <c r="U220" i="11"/>
  <c r="P220" i="11"/>
  <c r="R220" i="11" s="1"/>
  <c r="U219" i="11"/>
  <c r="P219" i="11"/>
  <c r="R219" i="11" s="1"/>
  <c r="W218" i="11"/>
  <c r="V218" i="11"/>
  <c r="U218" i="11"/>
  <c r="R218" i="11"/>
  <c r="P218" i="11"/>
  <c r="G218" i="11"/>
  <c r="K217" i="11"/>
  <c r="H217" i="11"/>
  <c r="E217" i="11"/>
  <c r="D217" i="11"/>
  <c r="U216" i="11"/>
  <c r="R216" i="11"/>
  <c r="P216" i="11"/>
  <c r="U215" i="11"/>
  <c r="P215" i="11"/>
  <c r="R215" i="11" s="1"/>
  <c r="U214" i="11"/>
  <c r="P214" i="11"/>
  <c r="R214" i="11" s="1"/>
  <c r="U213" i="11"/>
  <c r="R213" i="11"/>
  <c r="P213" i="11"/>
  <c r="U212" i="11"/>
  <c r="P212" i="11"/>
  <c r="R212" i="11" s="1"/>
  <c r="U211" i="11"/>
  <c r="P211" i="11"/>
  <c r="R211" i="11" s="1"/>
  <c r="V210" i="11"/>
  <c r="U210" i="11"/>
  <c r="P210" i="11"/>
  <c r="W210" i="11" s="1"/>
  <c r="G210" i="11"/>
  <c r="U209" i="11"/>
  <c r="I207" i="11" s="1"/>
  <c r="J207" i="11" s="1"/>
  <c r="P209" i="11"/>
  <c r="R209" i="11" s="1"/>
  <c r="U208" i="11"/>
  <c r="P208" i="11"/>
  <c r="R208" i="11" s="1"/>
  <c r="V207" i="11"/>
  <c r="U207" i="11"/>
  <c r="P207" i="11"/>
  <c r="W207" i="11" s="1"/>
  <c r="G207" i="11"/>
  <c r="K206" i="11"/>
  <c r="H206" i="11"/>
  <c r="F206" i="11"/>
  <c r="G206" i="11" s="1"/>
  <c r="E206" i="11"/>
  <c r="D206" i="11"/>
  <c r="U205" i="11"/>
  <c r="P205" i="11"/>
  <c r="R205" i="11" s="1"/>
  <c r="U204" i="11"/>
  <c r="P204" i="11"/>
  <c r="R204" i="11" s="1"/>
  <c r="U203" i="11"/>
  <c r="P203" i="11"/>
  <c r="R203" i="11" s="1"/>
  <c r="U202" i="11"/>
  <c r="P202" i="11"/>
  <c r="R202" i="11" s="1"/>
  <c r="U201" i="11"/>
  <c r="P201" i="11"/>
  <c r="R201" i="11" s="1"/>
  <c r="U200" i="11"/>
  <c r="P200" i="11"/>
  <c r="R200" i="11" s="1"/>
  <c r="U199" i="11"/>
  <c r="P199" i="11"/>
  <c r="R199" i="11" s="1"/>
  <c r="W198" i="11"/>
  <c r="V198" i="11"/>
  <c r="U198" i="11"/>
  <c r="P198" i="11"/>
  <c r="R198" i="11" s="1"/>
  <c r="G198" i="11"/>
  <c r="U197" i="11"/>
  <c r="I196" i="11" s="1"/>
  <c r="J196" i="11" s="1"/>
  <c r="R197" i="11"/>
  <c r="W196" i="11"/>
  <c r="V196" i="11"/>
  <c r="U196" i="11"/>
  <c r="R196" i="11"/>
  <c r="U195" i="11"/>
  <c r="P195" i="11"/>
  <c r="R195" i="11" s="1"/>
  <c r="U194" i="11"/>
  <c r="P194" i="11"/>
  <c r="R194" i="11" s="1"/>
  <c r="U193" i="11"/>
  <c r="R193" i="11"/>
  <c r="P193" i="11"/>
  <c r="U192" i="11"/>
  <c r="P192" i="11"/>
  <c r="R192" i="11" s="1"/>
  <c r="U191" i="11"/>
  <c r="P191" i="11"/>
  <c r="R191" i="11" s="1"/>
  <c r="U190" i="11"/>
  <c r="P190" i="11"/>
  <c r="R190" i="11" s="1"/>
  <c r="U189" i="11"/>
  <c r="P189" i="11"/>
  <c r="R189" i="11" s="1"/>
  <c r="W188" i="11"/>
  <c r="V188" i="11"/>
  <c r="U188" i="11"/>
  <c r="P188" i="11"/>
  <c r="R188" i="11" s="1"/>
  <c r="F188" i="11" s="1"/>
  <c r="G188" i="11" s="1"/>
  <c r="U187" i="11"/>
  <c r="P187" i="11"/>
  <c r="R187" i="11" s="1"/>
  <c r="U186" i="11"/>
  <c r="P186" i="11"/>
  <c r="R186" i="11" s="1"/>
  <c r="U185" i="11"/>
  <c r="I184" i="11" s="1"/>
  <c r="J184" i="11" s="1"/>
  <c r="P185" i="11"/>
  <c r="R185" i="11" s="1"/>
  <c r="F184" i="11" s="1"/>
  <c r="G184" i="11" s="1"/>
  <c r="W184" i="11"/>
  <c r="V184" i="11"/>
  <c r="U184" i="11"/>
  <c r="R184" i="11"/>
  <c r="P184" i="11"/>
  <c r="U183" i="11"/>
  <c r="P183" i="11"/>
  <c r="R183" i="11" s="1"/>
  <c r="U182" i="11"/>
  <c r="P182" i="11"/>
  <c r="R182" i="11" s="1"/>
  <c r="U181" i="11"/>
  <c r="P181" i="11"/>
  <c r="R181" i="11" s="1"/>
  <c r="U180" i="11"/>
  <c r="P180" i="11"/>
  <c r="R180" i="11" s="1"/>
  <c r="U179" i="11"/>
  <c r="R179" i="11"/>
  <c r="U178" i="11"/>
  <c r="P178" i="11"/>
  <c r="R178" i="11" s="1"/>
  <c r="U177" i="11"/>
  <c r="P177" i="11"/>
  <c r="R177" i="11" s="1"/>
  <c r="U176" i="11"/>
  <c r="P176" i="11"/>
  <c r="R176" i="11" s="1"/>
  <c r="U175" i="11"/>
  <c r="P175" i="11"/>
  <c r="R175" i="11" s="1"/>
  <c r="U174" i="11"/>
  <c r="R174" i="11"/>
  <c r="P174" i="11"/>
  <c r="U173" i="11"/>
  <c r="P173" i="11"/>
  <c r="R173" i="11" s="1"/>
  <c r="U172" i="11"/>
  <c r="P172" i="11"/>
  <c r="R172" i="11" s="1"/>
  <c r="U171" i="11"/>
  <c r="R171" i="11"/>
  <c r="P171" i="11"/>
  <c r="V170" i="11"/>
  <c r="U170" i="11"/>
  <c r="P170" i="11"/>
  <c r="W170" i="11" s="1"/>
  <c r="U169" i="11"/>
  <c r="R169" i="11"/>
  <c r="P169" i="11"/>
  <c r="U168" i="11"/>
  <c r="P168" i="11"/>
  <c r="R168" i="11" s="1"/>
  <c r="U167" i="11"/>
  <c r="P167" i="11"/>
  <c r="R167" i="11" s="1"/>
  <c r="U166" i="11"/>
  <c r="R166" i="11"/>
  <c r="P166" i="11"/>
  <c r="U165" i="11"/>
  <c r="P165" i="11"/>
  <c r="R165" i="11" s="1"/>
  <c r="U164" i="11"/>
  <c r="R164" i="11"/>
  <c r="U163" i="11"/>
  <c r="P163" i="11"/>
  <c r="R163" i="11" s="1"/>
  <c r="U162" i="11"/>
  <c r="P162" i="11"/>
  <c r="R162" i="11" s="1"/>
  <c r="U161" i="11"/>
  <c r="P161" i="11"/>
  <c r="R161" i="11" s="1"/>
  <c r="W160" i="11"/>
  <c r="V160" i="11"/>
  <c r="U160" i="11"/>
  <c r="R160" i="11"/>
  <c r="P160" i="11"/>
  <c r="U159" i="11"/>
  <c r="R159" i="11"/>
  <c r="U158" i="11"/>
  <c r="P158" i="11"/>
  <c r="R158" i="11" s="1"/>
  <c r="U157" i="11"/>
  <c r="P157" i="11"/>
  <c r="R157" i="11" s="1"/>
  <c r="U156" i="11"/>
  <c r="P156" i="11"/>
  <c r="R156" i="11" s="1"/>
  <c r="U155" i="11"/>
  <c r="P155" i="11"/>
  <c r="R155" i="11" s="1"/>
  <c r="U154" i="11"/>
  <c r="P154" i="11"/>
  <c r="R154" i="11" s="1"/>
  <c r="U153" i="11"/>
  <c r="P153" i="11"/>
  <c r="R153" i="11" s="1"/>
  <c r="U152" i="11"/>
  <c r="R152" i="11"/>
  <c r="P152" i="11"/>
  <c r="U151" i="11"/>
  <c r="R151" i="11"/>
  <c r="P151" i="11"/>
  <c r="U150" i="11"/>
  <c r="P150" i="11"/>
  <c r="R150" i="11" s="1"/>
  <c r="U149" i="11"/>
  <c r="P149" i="11"/>
  <c r="R149" i="11" s="1"/>
  <c r="U148" i="11"/>
  <c r="I147" i="11" s="1"/>
  <c r="P148" i="11"/>
  <c r="R148" i="11" s="1"/>
  <c r="W147" i="11"/>
  <c r="V147" i="11"/>
  <c r="U147" i="11"/>
  <c r="R147" i="11"/>
  <c r="P147" i="11"/>
  <c r="G147" i="11"/>
  <c r="K146" i="11"/>
  <c r="H146" i="11"/>
  <c r="E146" i="11"/>
  <c r="D146" i="11"/>
  <c r="U145" i="11"/>
  <c r="R145" i="11"/>
  <c r="P145" i="11"/>
  <c r="U144" i="11"/>
  <c r="P144" i="11"/>
  <c r="R144" i="11" s="1"/>
  <c r="U143" i="11"/>
  <c r="P143" i="11"/>
  <c r="R143" i="11" s="1"/>
  <c r="V142" i="11"/>
  <c r="U142" i="11"/>
  <c r="I142" i="11" s="1"/>
  <c r="J142" i="11" s="1"/>
  <c r="P142" i="11"/>
  <c r="W142" i="11" s="1"/>
  <c r="U141" i="11"/>
  <c r="R141" i="11"/>
  <c r="P141" i="11"/>
  <c r="U140" i="11"/>
  <c r="P140" i="11"/>
  <c r="R140" i="11" s="1"/>
  <c r="U139" i="11"/>
  <c r="R139" i="11"/>
  <c r="U138" i="11"/>
  <c r="R138" i="11"/>
  <c r="P138" i="11"/>
  <c r="U137" i="11"/>
  <c r="P137" i="11"/>
  <c r="R137" i="11" s="1"/>
  <c r="U136" i="11"/>
  <c r="P136" i="11"/>
  <c r="R136" i="11" s="1"/>
  <c r="U135" i="11"/>
  <c r="P135" i="11"/>
  <c r="R135" i="11" s="1"/>
  <c r="U134" i="11"/>
  <c r="R134" i="11"/>
  <c r="U133" i="11"/>
  <c r="R133" i="11"/>
  <c r="P133" i="11"/>
  <c r="U132" i="11"/>
  <c r="P132" i="11"/>
  <c r="R132" i="11" s="1"/>
  <c r="U131" i="11"/>
  <c r="I128" i="11" s="1"/>
  <c r="R131" i="11"/>
  <c r="P131" i="11"/>
  <c r="U130" i="11"/>
  <c r="P130" i="11"/>
  <c r="R130" i="11" s="1"/>
  <c r="U129" i="11"/>
  <c r="P129" i="11"/>
  <c r="R129" i="11" s="1"/>
  <c r="W128" i="11"/>
  <c r="V128" i="11"/>
  <c r="U128" i="11"/>
  <c r="P128" i="11"/>
  <c r="R128" i="11" s="1"/>
  <c r="K127" i="11"/>
  <c r="H127" i="11"/>
  <c r="E127" i="11"/>
  <c r="D127" i="11"/>
  <c r="W126" i="11"/>
  <c r="V126" i="11"/>
  <c r="U126" i="11"/>
  <c r="I123" i="11" s="1"/>
  <c r="J123" i="11" s="1"/>
  <c r="R126" i="11"/>
  <c r="W125" i="11"/>
  <c r="V125" i="11"/>
  <c r="U125" i="11"/>
  <c r="R125" i="11"/>
  <c r="W124" i="11"/>
  <c r="V124" i="11"/>
  <c r="U124" i="11"/>
  <c r="R124" i="11"/>
  <c r="W123" i="11"/>
  <c r="V123" i="11"/>
  <c r="U123" i="11"/>
  <c r="R123" i="11"/>
  <c r="K123" i="11"/>
  <c r="G123" i="11"/>
  <c r="V122" i="11"/>
  <c r="U122" i="11"/>
  <c r="P122" i="11"/>
  <c r="W122" i="11" s="1"/>
  <c r="W121" i="11"/>
  <c r="V121" i="11"/>
  <c r="U121" i="11"/>
  <c r="R121" i="11"/>
  <c r="V120" i="11"/>
  <c r="U120" i="11"/>
  <c r="P120" i="11"/>
  <c r="W119" i="11"/>
  <c r="V119" i="11"/>
  <c r="U119" i="11"/>
  <c r="R119" i="11"/>
  <c r="W118" i="11"/>
  <c r="V118" i="11"/>
  <c r="U118" i="11"/>
  <c r="R118" i="11"/>
  <c r="P118" i="11"/>
  <c r="V117" i="11"/>
  <c r="U117" i="11"/>
  <c r="P117" i="11"/>
  <c r="W117" i="11" s="1"/>
  <c r="W116" i="11"/>
  <c r="V116" i="11"/>
  <c r="U116" i="11"/>
  <c r="P116" i="11"/>
  <c r="R116" i="11" s="1"/>
  <c r="W115" i="11"/>
  <c r="V115" i="11"/>
  <c r="U115" i="11"/>
  <c r="P115" i="11"/>
  <c r="R115" i="11" s="1"/>
  <c r="V114" i="11"/>
  <c r="U114" i="11"/>
  <c r="P114" i="11"/>
  <c r="W114" i="11" s="1"/>
  <c r="W113" i="11"/>
  <c r="V113" i="11"/>
  <c r="U113" i="11"/>
  <c r="P113" i="11"/>
  <c r="R113" i="11" s="1"/>
  <c r="V112" i="11"/>
  <c r="U112" i="11"/>
  <c r="P112" i="11"/>
  <c r="W111" i="11"/>
  <c r="V111" i="11"/>
  <c r="U111" i="11"/>
  <c r="R111" i="11"/>
  <c r="W110" i="11"/>
  <c r="V110" i="11"/>
  <c r="U110" i="11"/>
  <c r="P110" i="11"/>
  <c r="R110" i="11" s="1"/>
  <c r="K110" i="11"/>
  <c r="G110" i="11"/>
  <c r="V109" i="11"/>
  <c r="U109" i="11"/>
  <c r="P109" i="11"/>
  <c r="R109" i="11" s="1"/>
  <c r="V108" i="11"/>
  <c r="U108" i="11"/>
  <c r="P108" i="11"/>
  <c r="W108" i="11" s="1"/>
  <c r="V107" i="11"/>
  <c r="U107" i="11"/>
  <c r="P107" i="11"/>
  <c r="W106" i="11"/>
  <c r="V106" i="11"/>
  <c r="U106" i="11"/>
  <c r="R106" i="11"/>
  <c r="W105" i="11"/>
  <c r="V105" i="11"/>
  <c r="U105" i="11"/>
  <c r="R105" i="11"/>
  <c r="W104" i="11"/>
  <c r="V104" i="11"/>
  <c r="U104" i="11"/>
  <c r="P104" i="11"/>
  <c r="R104" i="11" s="1"/>
  <c r="V103" i="11"/>
  <c r="U103" i="11"/>
  <c r="P103" i="11"/>
  <c r="W103" i="11" s="1"/>
  <c r="W102" i="11"/>
  <c r="V102" i="11"/>
  <c r="U102" i="11"/>
  <c r="R102" i="11"/>
  <c r="W101" i="11"/>
  <c r="V101" i="11"/>
  <c r="U101" i="11"/>
  <c r="P101" i="11"/>
  <c r="R101" i="11" s="1"/>
  <c r="V100" i="11"/>
  <c r="U100" i="11"/>
  <c r="P100" i="11"/>
  <c r="W100" i="11" s="1"/>
  <c r="K100" i="11"/>
  <c r="G100" i="11"/>
  <c r="W99" i="11"/>
  <c r="V99" i="11"/>
  <c r="U99" i="11"/>
  <c r="P99" i="11"/>
  <c r="R99" i="11" s="1"/>
  <c r="W98" i="11"/>
  <c r="V98" i="11"/>
  <c r="U98" i="11"/>
  <c r="P98" i="11"/>
  <c r="R98" i="11" s="1"/>
  <c r="W97" i="11"/>
  <c r="V97" i="11"/>
  <c r="U97" i="11"/>
  <c r="R97" i="11"/>
  <c r="W96" i="11"/>
  <c r="V96" i="11"/>
  <c r="U96" i="11"/>
  <c r="P96" i="11"/>
  <c r="R96" i="11" s="1"/>
  <c r="W95" i="11"/>
  <c r="V95" i="11"/>
  <c r="U95" i="11"/>
  <c r="R95" i="11"/>
  <c r="P95" i="11"/>
  <c r="W94" i="11"/>
  <c r="V94" i="11"/>
  <c r="U94" i="11"/>
  <c r="R94" i="11"/>
  <c r="W93" i="11"/>
  <c r="V93" i="11"/>
  <c r="U93" i="11"/>
  <c r="R93" i="11"/>
  <c r="V92" i="11"/>
  <c r="U92" i="11"/>
  <c r="R92" i="11"/>
  <c r="P92" i="11"/>
  <c r="W92" i="11" s="1"/>
  <c r="V91" i="11"/>
  <c r="U91" i="11"/>
  <c r="P91" i="11"/>
  <c r="W91" i="11" s="1"/>
  <c r="W90" i="11"/>
  <c r="V90" i="11"/>
  <c r="U90" i="11"/>
  <c r="P90" i="11"/>
  <c r="R90" i="11" s="1"/>
  <c r="W89" i="11"/>
  <c r="V89" i="11"/>
  <c r="U89" i="11"/>
  <c r="R89" i="11"/>
  <c r="P89" i="11"/>
  <c r="V88" i="11"/>
  <c r="U88" i="11"/>
  <c r="P88" i="11"/>
  <c r="W88" i="11" s="1"/>
  <c r="W87" i="11"/>
  <c r="V87" i="11"/>
  <c r="U87" i="11"/>
  <c r="R87" i="11"/>
  <c r="W86" i="11"/>
  <c r="V86" i="11"/>
  <c r="U86" i="11"/>
  <c r="R86" i="11"/>
  <c r="P86" i="11"/>
  <c r="V85" i="11"/>
  <c r="U85" i="11"/>
  <c r="P85" i="11"/>
  <c r="W85" i="11" s="1"/>
  <c r="V84" i="11"/>
  <c r="U84" i="11"/>
  <c r="P84" i="11"/>
  <c r="V83" i="11"/>
  <c r="U83" i="11"/>
  <c r="P83" i="11"/>
  <c r="W83" i="11" s="1"/>
  <c r="W82" i="11"/>
  <c r="V82" i="11"/>
  <c r="U82" i="11"/>
  <c r="R82" i="11"/>
  <c r="P82" i="11"/>
  <c r="V81" i="11"/>
  <c r="U81" i="11"/>
  <c r="P81" i="11"/>
  <c r="W81" i="11" s="1"/>
  <c r="V80" i="11"/>
  <c r="U80" i="11"/>
  <c r="P80" i="11"/>
  <c r="W80" i="11" s="1"/>
  <c r="K80" i="11"/>
  <c r="G80" i="11"/>
  <c r="V79" i="11"/>
  <c r="U79" i="11"/>
  <c r="Q79" i="11"/>
  <c r="W79" i="11" s="1"/>
  <c r="W78" i="11"/>
  <c r="V78" i="11"/>
  <c r="U78" i="11"/>
  <c r="R78" i="11"/>
  <c r="W77" i="11"/>
  <c r="V77" i="11"/>
  <c r="U77" i="11"/>
  <c r="R77" i="11"/>
  <c r="Q77" i="11"/>
  <c r="V76" i="11"/>
  <c r="U76" i="11"/>
  <c r="Q76" i="11"/>
  <c r="W76" i="11" s="1"/>
  <c r="V75" i="11"/>
  <c r="U75" i="11"/>
  <c r="R75" i="11"/>
  <c r="Q75" i="11"/>
  <c r="W75" i="11" s="1"/>
  <c r="W74" i="11"/>
  <c r="V74" i="11"/>
  <c r="U74" i="11"/>
  <c r="Q74" i="11"/>
  <c r="R74" i="11" s="1"/>
  <c r="V73" i="11"/>
  <c r="U73" i="11"/>
  <c r="Q73" i="11"/>
  <c r="W73" i="11" s="1"/>
  <c r="V72" i="11"/>
  <c r="U72" i="11"/>
  <c r="Q72" i="11"/>
  <c r="W72" i="11" s="1"/>
  <c r="W71" i="11"/>
  <c r="V71" i="11"/>
  <c r="U71" i="11"/>
  <c r="R71" i="11"/>
  <c r="Q71" i="11"/>
  <c r="K71" i="11"/>
  <c r="G71" i="11"/>
  <c r="V70" i="11"/>
  <c r="U70" i="11"/>
  <c r="P70" i="11"/>
  <c r="W70" i="11" s="1"/>
  <c r="W69" i="11"/>
  <c r="V69" i="11"/>
  <c r="U69" i="11"/>
  <c r="R69" i="11"/>
  <c r="P69" i="11"/>
  <c r="V68" i="11"/>
  <c r="U68" i="11"/>
  <c r="P68" i="11"/>
  <c r="W68" i="11" s="1"/>
  <c r="V67" i="11"/>
  <c r="U67" i="11"/>
  <c r="P67" i="11"/>
  <c r="W67" i="11" s="1"/>
  <c r="W66" i="11"/>
  <c r="V66" i="11"/>
  <c r="U66" i="11"/>
  <c r="P66" i="11"/>
  <c r="R66" i="11" s="1"/>
  <c r="W65" i="11"/>
  <c r="V65" i="11"/>
  <c r="U65" i="11"/>
  <c r="R65" i="11"/>
  <c r="V64" i="11"/>
  <c r="U64" i="11"/>
  <c r="P64" i="11"/>
  <c r="W63" i="11"/>
  <c r="V63" i="11"/>
  <c r="U63" i="11"/>
  <c r="P63" i="11"/>
  <c r="R63" i="11" s="1"/>
  <c r="W62" i="11"/>
  <c r="V62" i="11"/>
  <c r="U62" i="11"/>
  <c r="R62" i="11"/>
  <c r="V61" i="11"/>
  <c r="U61" i="11"/>
  <c r="P61" i="11"/>
  <c r="W61" i="11" s="1"/>
  <c r="W60" i="11"/>
  <c r="V60" i="11"/>
  <c r="U60" i="11"/>
  <c r="P60" i="11"/>
  <c r="R60" i="11" s="1"/>
  <c r="W59" i="11"/>
  <c r="V59" i="11"/>
  <c r="U59" i="11"/>
  <c r="R59" i="11"/>
  <c r="V58" i="11"/>
  <c r="U58" i="11"/>
  <c r="I57" i="11" s="1"/>
  <c r="J57" i="11" s="1"/>
  <c r="P58" i="11"/>
  <c r="W58" i="11" s="1"/>
  <c r="W57" i="11"/>
  <c r="V57" i="11"/>
  <c r="U57" i="11"/>
  <c r="P57" i="11"/>
  <c r="R57" i="11" s="1"/>
  <c r="K57" i="11"/>
  <c r="G57" i="11"/>
  <c r="W56" i="11"/>
  <c r="V56" i="11"/>
  <c r="U56" i="11"/>
  <c r="R56" i="11"/>
  <c r="W55" i="11"/>
  <c r="V55" i="11"/>
  <c r="U55" i="11"/>
  <c r="R55" i="11"/>
  <c r="W54" i="11"/>
  <c r="V54" i="11"/>
  <c r="U54" i="11"/>
  <c r="I53" i="11" s="1"/>
  <c r="R54" i="11"/>
  <c r="W53" i="11"/>
  <c r="V53" i="11"/>
  <c r="U53" i="11"/>
  <c r="R53" i="11"/>
  <c r="K53" i="11"/>
  <c r="G53" i="11"/>
  <c r="H52" i="11"/>
  <c r="F52" i="11"/>
  <c r="E52" i="11"/>
  <c r="G52" i="11" s="1"/>
  <c r="D52" i="11"/>
  <c r="W51" i="11"/>
  <c r="V51" i="11"/>
  <c r="U51" i="11"/>
  <c r="P51" i="11"/>
  <c r="R51" i="11" s="1"/>
  <c r="W50" i="11"/>
  <c r="V50" i="11"/>
  <c r="U50" i="11"/>
  <c r="P50" i="11"/>
  <c r="R50" i="11" s="1"/>
  <c r="V49" i="11"/>
  <c r="U49" i="11"/>
  <c r="P49" i="11"/>
  <c r="W49" i="11" s="1"/>
  <c r="W48" i="11"/>
  <c r="V48" i="11"/>
  <c r="U48" i="11"/>
  <c r="P48" i="11"/>
  <c r="R48" i="11" s="1"/>
  <c r="V47" i="11"/>
  <c r="U47" i="11"/>
  <c r="P47" i="11"/>
  <c r="V46" i="11"/>
  <c r="U46" i="11"/>
  <c r="P46" i="11"/>
  <c r="W46" i="11" s="1"/>
  <c r="K46" i="11"/>
  <c r="G46" i="11"/>
  <c r="V45" i="11"/>
  <c r="U45" i="11"/>
  <c r="P45" i="11"/>
  <c r="W44" i="11"/>
  <c r="V44" i="11"/>
  <c r="U44" i="11"/>
  <c r="R44" i="11"/>
  <c r="V43" i="11"/>
  <c r="U43" i="11"/>
  <c r="P43" i="11"/>
  <c r="W43" i="11" s="1"/>
  <c r="V42" i="11"/>
  <c r="U42" i="11"/>
  <c r="P42" i="11"/>
  <c r="V41" i="11"/>
  <c r="U41" i="11"/>
  <c r="P41" i="11"/>
  <c r="W41" i="11" s="1"/>
  <c r="W40" i="11"/>
  <c r="V40" i="11"/>
  <c r="U40" i="11"/>
  <c r="R40" i="11"/>
  <c r="P40" i="11"/>
  <c r="W39" i="11"/>
  <c r="V39" i="11"/>
  <c r="U39" i="11"/>
  <c r="R39" i="11"/>
  <c r="V38" i="11"/>
  <c r="U38" i="11"/>
  <c r="P38" i="11"/>
  <c r="W38" i="11" s="1"/>
  <c r="W37" i="11"/>
  <c r="V37" i="11"/>
  <c r="U37" i="11"/>
  <c r="I35" i="11" s="1"/>
  <c r="J35" i="11" s="1"/>
  <c r="R37" i="11"/>
  <c r="P37" i="11"/>
  <c r="V36" i="11"/>
  <c r="U36" i="11"/>
  <c r="R36" i="11"/>
  <c r="P36" i="11"/>
  <c r="W36" i="11" s="1"/>
  <c r="V35" i="11"/>
  <c r="U35" i="11"/>
  <c r="P35" i="11"/>
  <c r="R35" i="11" s="1"/>
  <c r="K35" i="11"/>
  <c r="G35" i="11"/>
  <c r="V34" i="11"/>
  <c r="U34" i="11"/>
  <c r="P34" i="11"/>
  <c r="W34" i="11" s="1"/>
  <c r="V33" i="11"/>
  <c r="U33" i="11"/>
  <c r="P33" i="11"/>
  <c r="W33" i="11" s="1"/>
  <c r="W32" i="11"/>
  <c r="V32" i="11"/>
  <c r="U32" i="11"/>
  <c r="R32" i="11"/>
  <c r="V31" i="11"/>
  <c r="U31" i="11"/>
  <c r="R31" i="11"/>
  <c r="P31" i="11"/>
  <c r="W31" i="11" s="1"/>
  <c r="V30" i="11"/>
  <c r="U30" i="11"/>
  <c r="P30" i="11"/>
  <c r="W30" i="11" s="1"/>
  <c r="W29" i="11"/>
  <c r="V29" i="11"/>
  <c r="U29" i="11"/>
  <c r="R29" i="11"/>
  <c r="W28" i="11"/>
  <c r="V28" i="11"/>
  <c r="U28" i="11"/>
  <c r="R28" i="11"/>
  <c r="V27" i="11"/>
  <c r="U27" i="11"/>
  <c r="P27" i="11"/>
  <c r="W27" i="11" s="1"/>
  <c r="W26" i="11"/>
  <c r="V26" i="11"/>
  <c r="U26" i="11"/>
  <c r="R26" i="11"/>
  <c r="V25" i="11"/>
  <c r="U25" i="11"/>
  <c r="P25" i="11"/>
  <c r="W24" i="11"/>
  <c r="V24" i="11"/>
  <c r="U24" i="11"/>
  <c r="R24" i="11"/>
  <c r="P24" i="11"/>
  <c r="W23" i="11"/>
  <c r="V23" i="11"/>
  <c r="U23" i="11"/>
  <c r="R23" i="11"/>
  <c r="P23" i="11"/>
  <c r="W22" i="11"/>
  <c r="V22" i="11"/>
  <c r="U22" i="11"/>
  <c r="R22" i="11"/>
  <c r="K22" i="11"/>
  <c r="G22" i="11"/>
  <c r="C22" i="11"/>
  <c r="C3" i="11" s="1"/>
  <c r="W21" i="11"/>
  <c r="V21" i="11"/>
  <c r="U21" i="11"/>
  <c r="R21" i="11"/>
  <c r="P21" i="11"/>
  <c r="V20" i="11"/>
  <c r="U20" i="11"/>
  <c r="P20" i="11"/>
  <c r="W20" i="11" s="1"/>
  <c r="W19" i="11"/>
  <c r="V19" i="11"/>
  <c r="U19" i="11"/>
  <c r="R19" i="11"/>
  <c r="P19" i="11"/>
  <c r="W18" i="11"/>
  <c r="V18" i="11"/>
  <c r="U18" i="11"/>
  <c r="P18" i="11"/>
  <c r="R18" i="11" s="1"/>
  <c r="V17" i="11"/>
  <c r="U17" i="11"/>
  <c r="P17" i="11"/>
  <c r="W17" i="11" s="1"/>
  <c r="K17" i="11"/>
  <c r="K5" i="11" s="1"/>
  <c r="I17" i="11"/>
  <c r="J17" i="11" s="1"/>
  <c r="G17" i="11"/>
  <c r="W16" i="11"/>
  <c r="V16" i="11"/>
  <c r="U16" i="11"/>
  <c r="P16" i="11"/>
  <c r="R16" i="11" s="1"/>
  <c r="V15" i="11"/>
  <c r="U15" i="11"/>
  <c r="P15" i="11"/>
  <c r="W15" i="11" s="1"/>
  <c r="V14" i="11"/>
  <c r="U14" i="11"/>
  <c r="P14" i="11"/>
  <c r="W14" i="11" s="1"/>
  <c r="W13" i="11"/>
  <c r="V13" i="11"/>
  <c r="U13" i="11"/>
  <c r="R13" i="11"/>
  <c r="P13" i="11"/>
  <c r="V12" i="11"/>
  <c r="U12" i="11"/>
  <c r="P12" i="11"/>
  <c r="W12" i="11" s="1"/>
  <c r="V11" i="11"/>
  <c r="U11" i="11"/>
  <c r="P11" i="11"/>
  <c r="W11" i="11" s="1"/>
  <c r="W10" i="11"/>
  <c r="V10" i="11"/>
  <c r="U10" i="11"/>
  <c r="R10" i="11"/>
  <c r="V9" i="11"/>
  <c r="U9" i="11"/>
  <c r="P9" i="11"/>
  <c r="W9" i="11" s="1"/>
  <c r="V8" i="11"/>
  <c r="U8" i="11"/>
  <c r="I6" i="11" s="1"/>
  <c r="P8" i="11"/>
  <c r="W8" i="11" s="1"/>
  <c r="W7" i="11"/>
  <c r="V7" i="11"/>
  <c r="U7" i="11"/>
  <c r="P7" i="11"/>
  <c r="R7" i="11" s="1"/>
  <c r="V6" i="11"/>
  <c r="U6" i="11"/>
  <c r="P6" i="11"/>
  <c r="W6" i="11" s="1"/>
  <c r="K6" i="11"/>
  <c r="G6" i="11"/>
  <c r="H5" i="11"/>
  <c r="F5" i="11"/>
  <c r="E5" i="11"/>
  <c r="G5" i="11" s="1"/>
  <c r="D5" i="1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51" i="1"/>
  <c r="G352" i="1"/>
  <c r="G353" i="1"/>
  <c r="G354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5" i="1"/>
  <c r="G376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" i="1"/>
  <c r="M992" i="1"/>
  <c r="M991" i="1"/>
  <c r="M990" i="1"/>
  <c r="I127" i="11" l="1"/>
  <c r="J128" i="11"/>
  <c r="H4" i="11"/>
  <c r="E4" i="11"/>
  <c r="J6" i="11"/>
  <c r="W120" i="11"/>
  <c r="R120" i="11"/>
  <c r="J147" i="11"/>
  <c r="I146" i="11"/>
  <c r="J146" i="11" s="1"/>
  <c r="I22" i="11"/>
  <c r="J22" i="11" s="1"/>
  <c r="I188" i="11"/>
  <c r="J188" i="11" s="1"/>
  <c r="R117" i="11"/>
  <c r="R277" i="11"/>
  <c r="R49" i="11"/>
  <c r="R72" i="11"/>
  <c r="I110" i="11"/>
  <c r="J110" i="11" s="1"/>
  <c r="R142" i="11"/>
  <c r="F142" i="11" s="1"/>
  <c r="G142" i="11" s="1"/>
  <c r="I71" i="11"/>
  <c r="J71" i="11" s="1"/>
  <c r="R114" i="11"/>
  <c r="F160" i="11"/>
  <c r="F228" i="11"/>
  <c r="W25" i="11"/>
  <c r="R25" i="11"/>
  <c r="R43" i="11"/>
  <c r="J127" i="11"/>
  <c r="I228" i="11"/>
  <c r="J228" i="11" s="1"/>
  <c r="R14" i="11"/>
  <c r="R46" i="11"/>
  <c r="R70" i="11"/>
  <c r="R83" i="11"/>
  <c r="R251" i="11"/>
  <c r="R11" i="11"/>
  <c r="R20" i="11"/>
  <c r="I46" i="11"/>
  <c r="J46" i="11" s="1"/>
  <c r="R80" i="11"/>
  <c r="R108" i="11"/>
  <c r="I206" i="11"/>
  <c r="J206" i="11" s="1"/>
  <c r="R275" i="11"/>
  <c r="J282" i="11"/>
  <c r="R17" i="11"/>
  <c r="R67" i="11"/>
  <c r="I80" i="11"/>
  <c r="J80" i="11" s="1"/>
  <c r="R248" i="11"/>
  <c r="R8" i="11"/>
  <c r="W64" i="11"/>
  <c r="R64" i="11"/>
  <c r="F128" i="11"/>
  <c r="I248" i="11"/>
  <c r="I52" i="11"/>
  <c r="J52" i="11" s="1"/>
  <c r="J53" i="11"/>
  <c r="I210" i="11"/>
  <c r="J210" i="11" s="1"/>
  <c r="F297" i="11"/>
  <c r="G297" i="11" s="1"/>
  <c r="I100" i="11"/>
  <c r="J100" i="11" s="1"/>
  <c r="I170" i="11"/>
  <c r="J170" i="11" s="1"/>
  <c r="I297" i="11"/>
  <c r="J297" i="11" s="1"/>
  <c r="I198" i="11"/>
  <c r="J198" i="11" s="1"/>
  <c r="W84" i="11"/>
  <c r="R84" i="11"/>
  <c r="R238" i="11"/>
  <c r="F238" i="11" s="1"/>
  <c r="G238" i="11" s="1"/>
  <c r="R12" i="11"/>
  <c r="R15" i="11"/>
  <c r="R61" i="11"/>
  <c r="R81" i="11"/>
  <c r="I238" i="11"/>
  <c r="J238" i="11" s="1"/>
  <c r="R261" i="11"/>
  <c r="R285" i="11"/>
  <c r="F285" i="11" s="1"/>
  <c r="R6" i="11"/>
  <c r="R38" i="11"/>
  <c r="R41" i="11"/>
  <c r="W47" i="11"/>
  <c r="R47" i="11"/>
  <c r="R58" i="11"/>
  <c r="R79" i="11"/>
  <c r="R210" i="11"/>
  <c r="R258" i="11"/>
  <c r="R269" i="11"/>
  <c r="I285" i="11"/>
  <c r="J285" i="11" s="1"/>
  <c r="R33" i="11"/>
  <c r="R76" i="11"/>
  <c r="W273" i="11"/>
  <c r="R273" i="11"/>
  <c r="R30" i="11"/>
  <c r="W45" i="11"/>
  <c r="R45" i="11"/>
  <c r="K52" i="11"/>
  <c r="K4" i="11" s="1"/>
  <c r="R68" i="11"/>
  <c r="R73" i="11"/>
  <c r="R85" i="11"/>
  <c r="R88" i="11"/>
  <c r="R91" i="11"/>
  <c r="R103" i="11"/>
  <c r="W109" i="11"/>
  <c r="R122" i="11"/>
  <c r="I160" i="11"/>
  <c r="J160" i="11" s="1"/>
  <c r="R207" i="11"/>
  <c r="I218" i="11"/>
  <c r="F235" i="11"/>
  <c r="G235" i="11" s="1"/>
  <c r="R253" i="11"/>
  <c r="R267" i="11"/>
  <c r="R279" i="11"/>
  <c r="R27" i="11"/>
  <c r="W35" i="11"/>
  <c r="R100" i="11"/>
  <c r="F196" i="11"/>
  <c r="G196" i="11" s="1"/>
  <c r="R250" i="11"/>
  <c r="R264" i="11"/>
  <c r="W42" i="11"/>
  <c r="R42" i="11"/>
  <c r="W107" i="11"/>
  <c r="R107" i="11"/>
  <c r="R262" i="11"/>
  <c r="R305" i="11"/>
  <c r="R9" i="11"/>
  <c r="W112" i="11"/>
  <c r="R112" i="11"/>
  <c r="R34" i="11"/>
  <c r="R170" i="11"/>
  <c r="F170" i="11" s="1"/>
  <c r="G170" i="11" s="1"/>
  <c r="R276" i="11"/>
  <c r="R278" i="11"/>
  <c r="L2008" i="1"/>
  <c r="M2008" i="1" s="1"/>
  <c r="L2007" i="1"/>
  <c r="M2007" i="1" s="1"/>
  <c r="L2006" i="1"/>
  <c r="M2006" i="1" s="1"/>
  <c r="M2005" i="1"/>
  <c r="L2004" i="1"/>
  <c r="M2004" i="1" s="1"/>
  <c r="L2003" i="1"/>
  <c r="M2003" i="1" s="1"/>
  <c r="M2002" i="1"/>
  <c r="L2001" i="1"/>
  <c r="M2001" i="1" s="1"/>
  <c r="L2000" i="1"/>
  <c r="M2000" i="1" s="1"/>
  <c r="L1999" i="1"/>
  <c r="M1999" i="1" s="1"/>
  <c r="M1998" i="1"/>
  <c r="L1997" i="1"/>
  <c r="M1997" i="1" s="1"/>
  <c r="L1996" i="1"/>
  <c r="M1996" i="1" s="1"/>
  <c r="L1995" i="1"/>
  <c r="M1995" i="1" s="1"/>
  <c r="L1994" i="1"/>
  <c r="M1994" i="1" s="1"/>
  <c r="M1993" i="1"/>
  <c r="L1992" i="1"/>
  <c r="M1992" i="1" s="1"/>
  <c r="L1991" i="1"/>
  <c r="M1991" i="1" s="1"/>
  <c r="M1990" i="1"/>
  <c r="L1989" i="1"/>
  <c r="M1989" i="1" s="1"/>
  <c r="L1988" i="1"/>
  <c r="M1988" i="1" s="1"/>
  <c r="L1987" i="1"/>
  <c r="M1987" i="1" s="1"/>
  <c r="L1986" i="1"/>
  <c r="M1986" i="1" s="1"/>
  <c r="M1985" i="1"/>
  <c r="L1984" i="1"/>
  <c r="M1984" i="1" s="1"/>
  <c r="L1983" i="1"/>
  <c r="M1983" i="1" s="1"/>
  <c r="L1982" i="1"/>
  <c r="M1982" i="1" s="1"/>
  <c r="L1981" i="1"/>
  <c r="M1981" i="1" s="1"/>
  <c r="M1980" i="1"/>
  <c r="L1979" i="1"/>
  <c r="M1979" i="1" s="1"/>
  <c r="L1978" i="1"/>
  <c r="M1978" i="1" s="1"/>
  <c r="L1977" i="1"/>
  <c r="M1977" i="1" s="1"/>
  <c r="L1976" i="1"/>
  <c r="M1976" i="1" s="1"/>
  <c r="L1975" i="1"/>
  <c r="M1975" i="1" s="1"/>
  <c r="L1974" i="1"/>
  <c r="M1974" i="1" s="1"/>
  <c r="L1973" i="1"/>
  <c r="M1973" i="1" s="1"/>
  <c r="L1972" i="1"/>
  <c r="M1972" i="1" s="1"/>
  <c r="M1971" i="1"/>
  <c r="L1970" i="1"/>
  <c r="M1970" i="1" s="1"/>
  <c r="L1969" i="1"/>
  <c r="M1969" i="1" s="1"/>
  <c r="L1968" i="1"/>
  <c r="M1968" i="1" s="1"/>
  <c r="L1967" i="1"/>
  <c r="M1967" i="1" s="1"/>
  <c r="L1966" i="1"/>
  <c r="M1966" i="1" s="1"/>
  <c r="L1965" i="1"/>
  <c r="M1965" i="1" s="1"/>
  <c r="L1964" i="1"/>
  <c r="M1964" i="1" s="1"/>
  <c r="L1963" i="1"/>
  <c r="M1963" i="1" s="1"/>
  <c r="M1962" i="1"/>
  <c r="L1961" i="1"/>
  <c r="M1961" i="1" s="1"/>
  <c r="L1960" i="1"/>
  <c r="M1960" i="1" s="1"/>
  <c r="L1959" i="1"/>
  <c r="M1959" i="1" s="1"/>
  <c r="L1958" i="1"/>
  <c r="M1958" i="1" s="1"/>
  <c r="M1956" i="1"/>
  <c r="L1955" i="1"/>
  <c r="M1955" i="1" s="1"/>
  <c r="L1954" i="1"/>
  <c r="M1954" i="1" s="1"/>
  <c r="L1953" i="1"/>
  <c r="M1953" i="1" s="1"/>
  <c r="L1952" i="1"/>
  <c r="M1952" i="1" s="1"/>
  <c r="L1951" i="1"/>
  <c r="M1951" i="1" s="1"/>
  <c r="L1950" i="1"/>
  <c r="M1950" i="1" s="1"/>
  <c r="L1949" i="1"/>
  <c r="M1949" i="1" s="1"/>
  <c r="M1948" i="1"/>
  <c r="M1947" i="1"/>
  <c r="L1946" i="1"/>
  <c r="M1946" i="1" s="1"/>
  <c r="L1945" i="1"/>
  <c r="M1945" i="1" s="1"/>
  <c r="L1944" i="1"/>
  <c r="M1944" i="1" s="1"/>
  <c r="L1943" i="1"/>
  <c r="M1943" i="1" s="1"/>
  <c r="L1942" i="1"/>
  <c r="M1942" i="1" s="1"/>
  <c r="L1941" i="1"/>
  <c r="M1941" i="1" s="1"/>
  <c r="L1940" i="1"/>
  <c r="M1940" i="1" s="1"/>
  <c r="L1939" i="1"/>
  <c r="M1939" i="1" s="1"/>
  <c r="L1938" i="1"/>
  <c r="M1938" i="1" s="1"/>
  <c r="L1937" i="1"/>
  <c r="M1937" i="1" s="1"/>
  <c r="L1936" i="1"/>
  <c r="M1936" i="1" s="1"/>
  <c r="L1935" i="1"/>
  <c r="M1935" i="1" s="1"/>
  <c r="L1934" i="1"/>
  <c r="M1934" i="1" s="1"/>
  <c r="L1933" i="1"/>
  <c r="M1933" i="1" s="1"/>
  <c r="L1932" i="1"/>
  <c r="M1932" i="1" s="1"/>
  <c r="M1931" i="1"/>
  <c r="L1930" i="1"/>
  <c r="M1930" i="1" s="1"/>
  <c r="M1929" i="1"/>
  <c r="L1928" i="1"/>
  <c r="M1928" i="1" s="1"/>
  <c r="M1927" i="1"/>
  <c r="L1926" i="1"/>
  <c r="M1926" i="1" s="1"/>
  <c r="L1925" i="1"/>
  <c r="M1925" i="1" s="1"/>
  <c r="M1924" i="1"/>
  <c r="M1923" i="1"/>
  <c r="L1922" i="1"/>
  <c r="M1922" i="1" s="1"/>
  <c r="M1921" i="1"/>
  <c r="L1920" i="1"/>
  <c r="M1920" i="1" s="1"/>
  <c r="L1919" i="1"/>
  <c r="M1919" i="1" s="1"/>
  <c r="M1918" i="1"/>
  <c r="M1917" i="1"/>
  <c r="L1916" i="1"/>
  <c r="M1916" i="1" s="1"/>
  <c r="L1915" i="1"/>
  <c r="M1915" i="1" s="1"/>
  <c r="M1914" i="1"/>
  <c r="M1913" i="1"/>
  <c r="M1912" i="1"/>
  <c r="L1911" i="1"/>
  <c r="M1911" i="1" s="1"/>
  <c r="L1910" i="1"/>
  <c r="M1910" i="1" s="1"/>
  <c r="L1909" i="1"/>
  <c r="M1909" i="1" s="1"/>
  <c r="L1908" i="1"/>
  <c r="M1908" i="1" s="1"/>
  <c r="L1907" i="1"/>
  <c r="M1907" i="1" s="1"/>
  <c r="L1906" i="1"/>
  <c r="M1906" i="1" s="1"/>
  <c r="L1905" i="1"/>
  <c r="M1905" i="1" s="1"/>
  <c r="L1904" i="1"/>
  <c r="M1904" i="1" s="1"/>
  <c r="M1903" i="1"/>
  <c r="L1902" i="1"/>
  <c r="M1902" i="1" s="1"/>
  <c r="M1901" i="1"/>
  <c r="L1900" i="1"/>
  <c r="M1900" i="1" s="1"/>
  <c r="L1899" i="1"/>
  <c r="M1899" i="1" s="1"/>
  <c r="L1898" i="1"/>
  <c r="M1898" i="1" s="1"/>
  <c r="L1897" i="1"/>
  <c r="M1897" i="1" s="1"/>
  <c r="L1896" i="1"/>
  <c r="M1896" i="1" s="1"/>
  <c r="L1895" i="1"/>
  <c r="M1895" i="1" s="1"/>
  <c r="L1894" i="1"/>
  <c r="M1894" i="1" s="1"/>
  <c r="L1893" i="1"/>
  <c r="M1893" i="1" s="1"/>
  <c r="L1892" i="1"/>
  <c r="M1892" i="1" s="1"/>
  <c r="M1891" i="1"/>
  <c r="L1890" i="1"/>
  <c r="M1890" i="1" s="1"/>
  <c r="M1889" i="1"/>
  <c r="L1888" i="1"/>
  <c r="M1888" i="1" s="1"/>
  <c r="M1887" i="1"/>
  <c r="L1886" i="1"/>
  <c r="M1886" i="1" s="1"/>
  <c r="M1885" i="1"/>
  <c r="L1884" i="1"/>
  <c r="M1884" i="1" s="1"/>
  <c r="L1883" i="1"/>
  <c r="M1883" i="1" s="1"/>
  <c r="M1882" i="1"/>
  <c r="L1881" i="1"/>
  <c r="M1881" i="1" s="1"/>
  <c r="L1880" i="1"/>
  <c r="M1880" i="1" s="1"/>
  <c r="L1879" i="1"/>
  <c r="M1879" i="1" s="1"/>
  <c r="M1878" i="1"/>
  <c r="L1877" i="1"/>
  <c r="M1877" i="1" s="1"/>
  <c r="L1876" i="1"/>
  <c r="M1876" i="1" s="1"/>
  <c r="L1875" i="1"/>
  <c r="M1875" i="1" s="1"/>
  <c r="L1874" i="1"/>
  <c r="M1874" i="1" s="1"/>
  <c r="M1873" i="1"/>
  <c r="L1872" i="1"/>
  <c r="M1872" i="1" s="1"/>
  <c r="L1871" i="1"/>
  <c r="M1871" i="1" s="1"/>
  <c r="L1870" i="1"/>
  <c r="M1870" i="1" s="1"/>
  <c r="L1869" i="1"/>
  <c r="M1869" i="1" s="1"/>
  <c r="L1868" i="1"/>
  <c r="M1868" i="1" s="1"/>
  <c r="M1867" i="1"/>
  <c r="M1866" i="1"/>
  <c r="L1865" i="1"/>
  <c r="M1865" i="1" s="1"/>
  <c r="M1864" i="1"/>
  <c r="L1863" i="1"/>
  <c r="M1863" i="1" s="1"/>
  <c r="L1862" i="1"/>
  <c r="M1862" i="1" s="1"/>
  <c r="L1861" i="1"/>
  <c r="M1861" i="1" s="1"/>
  <c r="L1860" i="1"/>
  <c r="M1860" i="1" s="1"/>
  <c r="L1859" i="1"/>
  <c r="M1859" i="1" s="1"/>
  <c r="L1858" i="1"/>
  <c r="M1858" i="1" s="1"/>
  <c r="L1857" i="1"/>
  <c r="M1857" i="1" s="1"/>
  <c r="L1856" i="1"/>
  <c r="M1856" i="1" s="1"/>
  <c r="L1855" i="1"/>
  <c r="M1855" i="1" s="1"/>
  <c r="L1854" i="1"/>
  <c r="M1854" i="1" s="1"/>
  <c r="L1853" i="1"/>
  <c r="M1853" i="1" s="1"/>
  <c r="M1852" i="1"/>
  <c r="L1851" i="1"/>
  <c r="M1851" i="1" s="1"/>
  <c r="L1850" i="1"/>
  <c r="M1850" i="1" s="1"/>
  <c r="L1849" i="1"/>
  <c r="M1849" i="1" s="1"/>
  <c r="M1848" i="1"/>
  <c r="L1847" i="1"/>
  <c r="M1847" i="1" s="1"/>
  <c r="M1846" i="1"/>
  <c r="L1845" i="1"/>
  <c r="M1845" i="1" s="1"/>
  <c r="L1844" i="1"/>
  <c r="M1844" i="1" s="1"/>
  <c r="L1843" i="1"/>
  <c r="M1843" i="1" s="1"/>
  <c r="L1842" i="1"/>
  <c r="M1842" i="1" s="1"/>
  <c r="L1841" i="1"/>
  <c r="M1841" i="1" s="1"/>
  <c r="M1840" i="1"/>
  <c r="M1839" i="1"/>
  <c r="L1838" i="1"/>
  <c r="M1838" i="1" s="1"/>
  <c r="L1837" i="1"/>
  <c r="M1837" i="1" s="1"/>
  <c r="L1836" i="1"/>
  <c r="M1836" i="1" s="1"/>
  <c r="L1835" i="1"/>
  <c r="M1835" i="1" s="1"/>
  <c r="L1834" i="1"/>
  <c r="M1834" i="1" s="1"/>
  <c r="L1833" i="1"/>
  <c r="M1833" i="1" s="1"/>
  <c r="L1832" i="1"/>
  <c r="M1832" i="1" s="1"/>
  <c r="L1831" i="1"/>
  <c r="M1831" i="1" s="1"/>
  <c r="L1830" i="1"/>
  <c r="M1830" i="1" s="1"/>
  <c r="L1829" i="1"/>
  <c r="M1829" i="1" s="1"/>
  <c r="L1828" i="1"/>
  <c r="M1828" i="1" s="1"/>
  <c r="L1827" i="1"/>
  <c r="M1827" i="1" s="1"/>
  <c r="L1826" i="1"/>
  <c r="M1826" i="1" s="1"/>
  <c r="L1825" i="1"/>
  <c r="M1825" i="1" s="1"/>
  <c r="M1824" i="1"/>
  <c r="M1823" i="1"/>
  <c r="M1822" i="1"/>
  <c r="M1821" i="1"/>
  <c r="M1820" i="1"/>
  <c r="M1819" i="1"/>
  <c r="M1818" i="1"/>
  <c r="M1817" i="1"/>
  <c r="M1816" i="1"/>
  <c r="M1815" i="1"/>
  <c r="L1814" i="1"/>
  <c r="M1814" i="1" s="1"/>
  <c r="L1813" i="1"/>
  <c r="M1813" i="1" s="1"/>
  <c r="L1812" i="1"/>
  <c r="M1812" i="1" s="1"/>
  <c r="L1811" i="1"/>
  <c r="M1811" i="1" s="1"/>
  <c r="L1810" i="1"/>
  <c r="M1810" i="1" s="1"/>
  <c r="L1809" i="1"/>
  <c r="M1809" i="1" s="1"/>
  <c r="L1808" i="1"/>
  <c r="M1808" i="1" s="1"/>
  <c r="L1807" i="1"/>
  <c r="M1807" i="1" s="1"/>
  <c r="L1806" i="1"/>
  <c r="M1806" i="1" s="1"/>
  <c r="L1805" i="1"/>
  <c r="M1805" i="1" s="1"/>
  <c r="M1804" i="1"/>
  <c r="L1803" i="1"/>
  <c r="M1803" i="1" s="1"/>
  <c r="L1802" i="1"/>
  <c r="M1802" i="1" s="1"/>
  <c r="L1801" i="1"/>
  <c r="M1801" i="1" s="1"/>
  <c r="L1800" i="1"/>
  <c r="M1800" i="1" s="1"/>
  <c r="L1799" i="1"/>
  <c r="M1799" i="1" s="1"/>
  <c r="L1798" i="1"/>
  <c r="M1798" i="1" s="1"/>
  <c r="L1797" i="1"/>
  <c r="M1797" i="1" s="1"/>
  <c r="L1796" i="1"/>
  <c r="M1796" i="1" s="1"/>
  <c r="L1795" i="1"/>
  <c r="M1795" i="1" s="1"/>
  <c r="L1794" i="1"/>
  <c r="M1794" i="1" s="1"/>
  <c r="L1793" i="1"/>
  <c r="M1793" i="1" s="1"/>
  <c r="L1792" i="1"/>
  <c r="M1792" i="1" s="1"/>
  <c r="L1791" i="1"/>
  <c r="M1791" i="1" s="1"/>
  <c r="L1790" i="1"/>
  <c r="M1790" i="1" s="1"/>
  <c r="M1789" i="1"/>
  <c r="L1788" i="1"/>
  <c r="M1788" i="1" s="1"/>
  <c r="M1787" i="1"/>
  <c r="L1786" i="1"/>
  <c r="M1786" i="1" s="1"/>
  <c r="L1785" i="1"/>
  <c r="M1785" i="1" s="1"/>
  <c r="L1784" i="1"/>
  <c r="M1784" i="1" s="1"/>
  <c r="L1783" i="1"/>
  <c r="M1783" i="1" s="1"/>
  <c r="L1782" i="1"/>
  <c r="M1782" i="1" s="1"/>
  <c r="L1781" i="1"/>
  <c r="M1781" i="1" s="1"/>
  <c r="L1780" i="1"/>
  <c r="M1780" i="1" s="1"/>
  <c r="L1779" i="1"/>
  <c r="M1779" i="1" s="1"/>
  <c r="L1778" i="1"/>
  <c r="M1778" i="1" s="1"/>
  <c r="L1777" i="1"/>
  <c r="M1777" i="1" s="1"/>
  <c r="L1776" i="1"/>
  <c r="M1776" i="1" s="1"/>
  <c r="L1775" i="1"/>
  <c r="M1775" i="1" s="1"/>
  <c r="M1774" i="1"/>
  <c r="M1773" i="1"/>
  <c r="M1772" i="1"/>
  <c r="M1771" i="1"/>
  <c r="L1770" i="1"/>
  <c r="M1770" i="1" s="1"/>
  <c r="L1769" i="1"/>
  <c r="M1769" i="1" s="1"/>
  <c r="L1768" i="1"/>
  <c r="M1768" i="1" s="1"/>
  <c r="L1767" i="1"/>
  <c r="M1767" i="1" s="1"/>
  <c r="L1766" i="1"/>
  <c r="M1766" i="1" s="1"/>
  <c r="L1765" i="1"/>
  <c r="M1765" i="1" s="1"/>
  <c r="L1764" i="1"/>
  <c r="M1764" i="1" s="1"/>
  <c r="L1763" i="1"/>
  <c r="M1763" i="1" s="1"/>
  <c r="L1762" i="1"/>
  <c r="M1762" i="1" s="1"/>
  <c r="M1761" i="1"/>
  <c r="M1760" i="1"/>
  <c r="M1759" i="1"/>
  <c r="M1758" i="1"/>
  <c r="L1757" i="1"/>
  <c r="M1757" i="1" s="1"/>
  <c r="L1756" i="1"/>
  <c r="M1756" i="1" s="1"/>
  <c r="L1755" i="1"/>
  <c r="M1755" i="1" s="1"/>
  <c r="L1754" i="1"/>
  <c r="M1754" i="1" s="1"/>
  <c r="L1753" i="1"/>
  <c r="M1753" i="1" s="1"/>
  <c r="L1752" i="1"/>
  <c r="M1752" i="1" s="1"/>
  <c r="L1751" i="1"/>
  <c r="M1751" i="1" s="1"/>
  <c r="L1750" i="1"/>
  <c r="M1750" i="1" s="1"/>
  <c r="M1749" i="1"/>
  <c r="M1748" i="1"/>
  <c r="M1747" i="1"/>
  <c r="L1746" i="1"/>
  <c r="M1746" i="1" s="1"/>
  <c r="L1745" i="1"/>
  <c r="M1745" i="1" s="1"/>
  <c r="L1744" i="1"/>
  <c r="M1744" i="1" s="1"/>
  <c r="L1743" i="1"/>
  <c r="M1743" i="1" s="1"/>
  <c r="L1742" i="1"/>
  <c r="M1742" i="1" s="1"/>
  <c r="M1741" i="1"/>
  <c r="L1740" i="1"/>
  <c r="M1740" i="1" s="1"/>
  <c r="L1739" i="1"/>
  <c r="M1739" i="1" s="1"/>
  <c r="L1738" i="1"/>
  <c r="M1738" i="1" s="1"/>
  <c r="M1737" i="1"/>
  <c r="M1736" i="1"/>
  <c r="L1735" i="1"/>
  <c r="M1735" i="1" s="1"/>
  <c r="L1734" i="1"/>
  <c r="M1734" i="1" s="1"/>
  <c r="L1733" i="1"/>
  <c r="M1733" i="1" s="1"/>
  <c r="L1732" i="1"/>
  <c r="M1732" i="1" s="1"/>
  <c r="L1731" i="1"/>
  <c r="M1731" i="1" s="1"/>
  <c r="L1730" i="1"/>
  <c r="M1730" i="1" s="1"/>
  <c r="L1729" i="1"/>
  <c r="M1729" i="1" s="1"/>
  <c r="L1728" i="1"/>
  <c r="M1728" i="1" s="1"/>
  <c r="M1727" i="1"/>
  <c r="L1726" i="1"/>
  <c r="M1726" i="1" s="1"/>
  <c r="M1725" i="1"/>
  <c r="L1724" i="1"/>
  <c r="M1724" i="1" s="1"/>
  <c r="L1723" i="1"/>
  <c r="M1723" i="1" s="1"/>
  <c r="M1722" i="1"/>
  <c r="M1721" i="1"/>
  <c r="L1720" i="1"/>
  <c r="M1720" i="1" s="1"/>
  <c r="L1719" i="1"/>
  <c r="M1719" i="1" s="1"/>
  <c r="L1718" i="1"/>
  <c r="M1718" i="1" s="1"/>
  <c r="L1717" i="1"/>
  <c r="M1717" i="1" s="1"/>
  <c r="L1716" i="1"/>
  <c r="M1716" i="1" s="1"/>
  <c r="L1715" i="1"/>
  <c r="M1715" i="1" s="1"/>
  <c r="L1714" i="1"/>
  <c r="M1714" i="1" s="1"/>
  <c r="L1713" i="1"/>
  <c r="M1713" i="1" s="1"/>
  <c r="M1712" i="1"/>
  <c r="M1711" i="1"/>
  <c r="M1710" i="1"/>
  <c r="M1709" i="1"/>
  <c r="M1708" i="1"/>
  <c r="M1707" i="1"/>
  <c r="M1706" i="1"/>
  <c r="L1705" i="1"/>
  <c r="M1705" i="1" s="1"/>
  <c r="L1704" i="1"/>
  <c r="M1704" i="1" s="1"/>
  <c r="L1703" i="1"/>
  <c r="M1703" i="1" s="1"/>
  <c r="L1702" i="1"/>
  <c r="M1702" i="1" s="1"/>
  <c r="L1701" i="1"/>
  <c r="M1701" i="1" s="1"/>
  <c r="L1700" i="1"/>
  <c r="M1700" i="1" s="1"/>
  <c r="L1699" i="1"/>
  <c r="M1699" i="1" s="1"/>
  <c r="L1698" i="1"/>
  <c r="M1698" i="1" s="1"/>
  <c r="L1697" i="1"/>
  <c r="M1697" i="1" s="1"/>
  <c r="L1696" i="1"/>
  <c r="M1696" i="1" s="1"/>
  <c r="L1695" i="1"/>
  <c r="M1695" i="1" s="1"/>
  <c r="L1694" i="1"/>
  <c r="M1694" i="1" s="1"/>
  <c r="L1693" i="1"/>
  <c r="M1693" i="1" s="1"/>
  <c r="L1692" i="1"/>
  <c r="M1692" i="1" s="1"/>
  <c r="L1691" i="1"/>
  <c r="M1691" i="1" s="1"/>
  <c r="M1690" i="1"/>
  <c r="L1689" i="1"/>
  <c r="M1689" i="1" s="1"/>
  <c r="L1688" i="1"/>
  <c r="M1688" i="1" s="1"/>
  <c r="L1687" i="1"/>
  <c r="M1687" i="1" s="1"/>
  <c r="L1686" i="1"/>
  <c r="M1686" i="1" s="1"/>
  <c r="L1685" i="1"/>
  <c r="M1685" i="1" s="1"/>
  <c r="L1684" i="1"/>
  <c r="M1684" i="1" s="1"/>
  <c r="L1683" i="1"/>
  <c r="M1683" i="1" s="1"/>
  <c r="L1682" i="1"/>
  <c r="M1682" i="1" s="1"/>
  <c r="L1681" i="1"/>
  <c r="M1681" i="1" s="1"/>
  <c r="L1680" i="1"/>
  <c r="M1680" i="1" s="1"/>
  <c r="L1679" i="1"/>
  <c r="M1679" i="1" s="1"/>
  <c r="L1678" i="1"/>
  <c r="M1678" i="1" s="1"/>
  <c r="L1677" i="1"/>
  <c r="M1677" i="1" s="1"/>
  <c r="L1676" i="1"/>
  <c r="M1676" i="1" s="1"/>
  <c r="L1675" i="1"/>
  <c r="M1675" i="1" s="1"/>
  <c r="L1674" i="1"/>
  <c r="M1674" i="1" s="1"/>
  <c r="M1673" i="1"/>
  <c r="M1672" i="1"/>
  <c r="M1671" i="1"/>
  <c r="L1670" i="1"/>
  <c r="M1670" i="1" s="1"/>
  <c r="M1669" i="1"/>
  <c r="L1668" i="1"/>
  <c r="M1668" i="1" s="1"/>
  <c r="L1667" i="1"/>
  <c r="M1667" i="1" s="1"/>
  <c r="L1666" i="1"/>
  <c r="M1666" i="1" s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L1650" i="1"/>
  <c r="M1650" i="1" s="1"/>
  <c r="L1649" i="1"/>
  <c r="M1649" i="1" s="1"/>
  <c r="L1648" i="1"/>
  <c r="M1648" i="1" s="1"/>
  <c r="L1647" i="1"/>
  <c r="M1647" i="1" s="1"/>
  <c r="M1646" i="1"/>
  <c r="L1645" i="1"/>
  <c r="M1645" i="1" s="1"/>
  <c r="L1644" i="1"/>
  <c r="M1644" i="1" s="1"/>
  <c r="L1643" i="1"/>
  <c r="M1643" i="1" s="1"/>
  <c r="L1642" i="1"/>
  <c r="M1642" i="1" s="1"/>
  <c r="L1641" i="1"/>
  <c r="M1641" i="1" s="1"/>
  <c r="L1640" i="1"/>
  <c r="M1640" i="1" s="1"/>
  <c r="L1639" i="1"/>
  <c r="M1639" i="1" s="1"/>
  <c r="L1638" i="1"/>
  <c r="M1638" i="1" s="1"/>
  <c r="L1637" i="1"/>
  <c r="M1637" i="1" s="1"/>
  <c r="L1636" i="1"/>
  <c r="M1636" i="1" s="1"/>
  <c r="L1635" i="1"/>
  <c r="M1635" i="1" s="1"/>
  <c r="M1634" i="1"/>
  <c r="L1633" i="1"/>
  <c r="M1633" i="1" s="1"/>
  <c r="L1632" i="1"/>
  <c r="M1632" i="1" s="1"/>
  <c r="L1631" i="1"/>
  <c r="M1631" i="1" s="1"/>
  <c r="L1630" i="1"/>
  <c r="M1630" i="1" s="1"/>
  <c r="L1629" i="1"/>
  <c r="M1629" i="1" s="1"/>
  <c r="L1628" i="1"/>
  <c r="M1628" i="1" s="1"/>
  <c r="L1627" i="1"/>
  <c r="M1627" i="1" s="1"/>
  <c r="L1626" i="1"/>
  <c r="M1626" i="1" s="1"/>
  <c r="L1625" i="1"/>
  <c r="M1625" i="1" s="1"/>
  <c r="L1624" i="1"/>
  <c r="M1624" i="1" s="1"/>
  <c r="L1623" i="1"/>
  <c r="M1623" i="1" s="1"/>
  <c r="L1622" i="1"/>
  <c r="M1622" i="1" s="1"/>
  <c r="L1621" i="1"/>
  <c r="M1621" i="1" s="1"/>
  <c r="L1620" i="1"/>
  <c r="M1620" i="1" s="1"/>
  <c r="L1619" i="1"/>
  <c r="M1619" i="1" s="1"/>
  <c r="L1618" i="1"/>
  <c r="M1618" i="1" s="1"/>
  <c r="L1617" i="1"/>
  <c r="M1617" i="1" s="1"/>
  <c r="L1616" i="1"/>
  <c r="M1616" i="1" s="1"/>
  <c r="L1615" i="1"/>
  <c r="M1615" i="1" s="1"/>
  <c r="L1614" i="1"/>
  <c r="M1614" i="1" s="1"/>
  <c r="L1613" i="1"/>
  <c r="M1613" i="1" s="1"/>
  <c r="L1612" i="1"/>
  <c r="M1612" i="1" s="1"/>
  <c r="L1611" i="1"/>
  <c r="M1611" i="1" s="1"/>
  <c r="L1610" i="1"/>
  <c r="M1610" i="1" s="1"/>
  <c r="L1609" i="1"/>
  <c r="M1609" i="1" s="1"/>
  <c r="L1608" i="1"/>
  <c r="M1608" i="1" s="1"/>
  <c r="L1607" i="1"/>
  <c r="M1607" i="1" s="1"/>
  <c r="L1606" i="1"/>
  <c r="M1606" i="1" s="1"/>
  <c r="L1605" i="1"/>
  <c r="M1605" i="1" s="1"/>
  <c r="L1604" i="1"/>
  <c r="M1604" i="1" s="1"/>
  <c r="L1603" i="1"/>
  <c r="M1603" i="1" s="1"/>
  <c r="L1602" i="1"/>
  <c r="M1602" i="1" s="1"/>
  <c r="L1601" i="1"/>
  <c r="M1601" i="1" s="1"/>
  <c r="L1600" i="1"/>
  <c r="M1600" i="1" s="1"/>
  <c r="L1599" i="1"/>
  <c r="M1599" i="1" s="1"/>
  <c r="L1598" i="1"/>
  <c r="M1598" i="1" s="1"/>
  <c r="L1597" i="1"/>
  <c r="M1597" i="1" s="1"/>
  <c r="L1596" i="1"/>
  <c r="M1596" i="1" s="1"/>
  <c r="L1595" i="1"/>
  <c r="M1595" i="1" s="1"/>
  <c r="L1594" i="1"/>
  <c r="M1594" i="1" s="1"/>
  <c r="M1593" i="1"/>
  <c r="M1592" i="1"/>
  <c r="M1591" i="1"/>
  <c r="M1590" i="1"/>
  <c r="M1589" i="1"/>
  <c r="M1588" i="1"/>
  <c r="L1587" i="1"/>
  <c r="M1587" i="1" s="1"/>
  <c r="L1586" i="1"/>
  <c r="M1586" i="1" s="1"/>
  <c r="L1585" i="1"/>
  <c r="M1585" i="1" s="1"/>
  <c r="L1584" i="1"/>
  <c r="M1584" i="1" s="1"/>
  <c r="L1583" i="1"/>
  <c r="M1583" i="1" s="1"/>
  <c r="L1582" i="1"/>
  <c r="M1582" i="1" s="1"/>
  <c r="L1581" i="1"/>
  <c r="M1581" i="1" s="1"/>
  <c r="L1580" i="1"/>
  <c r="M1580" i="1" s="1"/>
  <c r="L1579" i="1"/>
  <c r="M1579" i="1" s="1"/>
  <c r="L1578" i="1"/>
  <c r="M1578" i="1" s="1"/>
  <c r="L1577" i="1"/>
  <c r="M1577" i="1" s="1"/>
  <c r="M1576" i="1"/>
  <c r="L1575" i="1"/>
  <c r="M1575" i="1" s="1"/>
  <c r="L1574" i="1"/>
  <c r="M1574" i="1" s="1"/>
  <c r="L1573" i="1"/>
  <c r="M1573" i="1" s="1"/>
  <c r="L1572" i="1"/>
  <c r="M1572" i="1" s="1"/>
  <c r="L1571" i="1"/>
  <c r="M1571" i="1" s="1"/>
  <c r="L1570" i="1"/>
  <c r="M1570" i="1" s="1"/>
  <c r="L1569" i="1"/>
  <c r="M1569" i="1" s="1"/>
  <c r="L1568" i="1"/>
  <c r="M1568" i="1" s="1"/>
  <c r="M1567" i="1"/>
  <c r="M1566" i="1"/>
  <c r="M1565" i="1"/>
  <c r="M1564" i="1"/>
  <c r="L1563" i="1"/>
  <c r="M1563" i="1" s="1"/>
  <c r="L1562" i="1"/>
  <c r="M1562" i="1" s="1"/>
  <c r="L1561" i="1"/>
  <c r="M1561" i="1" s="1"/>
  <c r="L1560" i="1"/>
  <c r="M1560" i="1" s="1"/>
  <c r="L1559" i="1"/>
  <c r="M1559" i="1" s="1"/>
  <c r="M1558" i="1"/>
  <c r="L1557" i="1"/>
  <c r="M1557" i="1" s="1"/>
  <c r="L1556" i="1"/>
  <c r="M1556" i="1" s="1"/>
  <c r="L1555" i="1"/>
  <c r="M1555" i="1" s="1"/>
  <c r="L1554" i="1"/>
  <c r="M1554" i="1" s="1"/>
  <c r="L1553" i="1"/>
  <c r="M1553" i="1" s="1"/>
  <c r="L1552" i="1"/>
  <c r="M1552" i="1" s="1"/>
  <c r="L1551" i="1"/>
  <c r="M1551" i="1" s="1"/>
  <c r="L1550" i="1"/>
  <c r="M1550" i="1" s="1"/>
  <c r="L1549" i="1"/>
  <c r="M1549" i="1" s="1"/>
  <c r="L1548" i="1"/>
  <c r="M1548" i="1" s="1"/>
  <c r="L1547" i="1"/>
  <c r="M1547" i="1" s="1"/>
  <c r="L1546" i="1"/>
  <c r="M1546" i="1" s="1"/>
  <c r="L1545" i="1"/>
  <c r="M1545" i="1" s="1"/>
  <c r="L1544" i="1"/>
  <c r="M1544" i="1" s="1"/>
  <c r="L1543" i="1"/>
  <c r="M1543" i="1" s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L1530" i="1"/>
  <c r="M1530" i="1" s="1"/>
  <c r="M1529" i="1"/>
  <c r="L1528" i="1"/>
  <c r="M1528" i="1" s="1"/>
  <c r="L1527" i="1"/>
  <c r="M1527" i="1" s="1"/>
  <c r="L1526" i="1"/>
  <c r="M1526" i="1" s="1"/>
  <c r="L1525" i="1"/>
  <c r="M1525" i="1" s="1"/>
  <c r="L1524" i="1"/>
  <c r="M1524" i="1" s="1"/>
  <c r="L1523" i="1"/>
  <c r="M1523" i="1" s="1"/>
  <c r="M1522" i="1"/>
  <c r="L1521" i="1"/>
  <c r="M1521" i="1" s="1"/>
  <c r="L1520" i="1"/>
  <c r="M1520" i="1" s="1"/>
  <c r="L1519" i="1"/>
  <c r="M1519" i="1" s="1"/>
  <c r="L1518" i="1"/>
  <c r="M1518" i="1" s="1"/>
  <c r="L1517" i="1"/>
  <c r="M1517" i="1" s="1"/>
  <c r="L1516" i="1"/>
  <c r="M1516" i="1" s="1"/>
  <c r="L1515" i="1"/>
  <c r="M1515" i="1" s="1"/>
  <c r="M1514" i="1"/>
  <c r="L1513" i="1"/>
  <c r="M1513" i="1" s="1"/>
  <c r="L1512" i="1"/>
  <c r="M1512" i="1" s="1"/>
  <c r="L1511" i="1"/>
  <c r="M1511" i="1" s="1"/>
  <c r="L1510" i="1"/>
  <c r="M1510" i="1" s="1"/>
  <c r="M1509" i="1"/>
  <c r="L1508" i="1"/>
  <c r="M1508" i="1" s="1"/>
  <c r="L1507" i="1"/>
  <c r="M1507" i="1" s="1"/>
  <c r="L1506" i="1"/>
  <c r="M1506" i="1" s="1"/>
  <c r="L1505" i="1"/>
  <c r="M1505" i="1" s="1"/>
  <c r="L1504" i="1"/>
  <c r="M1504" i="1" s="1"/>
  <c r="L1503" i="1"/>
  <c r="M1503" i="1" s="1"/>
  <c r="L1502" i="1"/>
  <c r="M1502" i="1" s="1"/>
  <c r="L1501" i="1"/>
  <c r="M1501" i="1" s="1"/>
  <c r="L1500" i="1"/>
  <c r="M1500" i="1" s="1"/>
  <c r="L1499" i="1"/>
  <c r="M1499" i="1" s="1"/>
  <c r="L1498" i="1"/>
  <c r="M1498" i="1" s="1"/>
  <c r="L1497" i="1"/>
  <c r="M1497" i="1" s="1"/>
  <c r="L1496" i="1"/>
  <c r="M1496" i="1" s="1"/>
  <c r="L1495" i="1"/>
  <c r="M1495" i="1" s="1"/>
  <c r="L1494" i="1"/>
  <c r="M1494" i="1" s="1"/>
  <c r="L1493" i="1"/>
  <c r="M1493" i="1" s="1"/>
  <c r="L1492" i="1"/>
  <c r="M1492" i="1" s="1"/>
  <c r="L1491" i="1"/>
  <c r="M1491" i="1" s="1"/>
  <c r="L1490" i="1"/>
  <c r="M1490" i="1" s="1"/>
  <c r="L1489" i="1"/>
  <c r="M1489" i="1" s="1"/>
  <c r="L1488" i="1"/>
  <c r="M1488" i="1" s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L1472" i="1"/>
  <c r="M1472" i="1" s="1"/>
  <c r="L1471" i="1"/>
  <c r="M1471" i="1" s="1"/>
  <c r="L1470" i="1"/>
  <c r="M1470" i="1" s="1"/>
  <c r="L1469" i="1"/>
  <c r="M1469" i="1" s="1"/>
  <c r="L1468" i="1"/>
  <c r="M1468" i="1" s="1"/>
  <c r="L1467" i="1"/>
  <c r="M1467" i="1" s="1"/>
  <c r="L1466" i="1"/>
  <c r="M1466" i="1" s="1"/>
  <c r="L1465" i="1"/>
  <c r="M1465" i="1" s="1"/>
  <c r="L1464" i="1"/>
  <c r="M1464" i="1" s="1"/>
  <c r="L1463" i="1"/>
  <c r="M1463" i="1" s="1"/>
  <c r="L1462" i="1"/>
  <c r="M1462" i="1" s="1"/>
  <c r="L1461" i="1"/>
  <c r="M1461" i="1" s="1"/>
  <c r="L1460" i="1"/>
  <c r="M1460" i="1" s="1"/>
  <c r="L1459" i="1"/>
  <c r="M1459" i="1" s="1"/>
  <c r="L1458" i="1"/>
  <c r="M1458" i="1" s="1"/>
  <c r="L1457" i="1"/>
  <c r="M1457" i="1" s="1"/>
  <c r="L1456" i="1"/>
  <c r="M1456" i="1" s="1"/>
  <c r="L1455" i="1"/>
  <c r="M1455" i="1" s="1"/>
  <c r="L1454" i="1"/>
  <c r="M1454" i="1" s="1"/>
  <c r="L1453" i="1"/>
  <c r="M1453" i="1" s="1"/>
  <c r="L1452" i="1"/>
  <c r="M1452" i="1" s="1"/>
  <c r="L1451" i="1"/>
  <c r="M1451" i="1" s="1"/>
  <c r="M1450" i="1"/>
  <c r="L1449" i="1"/>
  <c r="M1449" i="1" s="1"/>
  <c r="L1448" i="1"/>
  <c r="M1448" i="1" s="1"/>
  <c r="L1447" i="1"/>
  <c r="M1447" i="1" s="1"/>
  <c r="L1446" i="1"/>
  <c r="M1446" i="1" s="1"/>
  <c r="L1445" i="1"/>
  <c r="M1445" i="1" s="1"/>
  <c r="L1444" i="1"/>
  <c r="M1444" i="1" s="1"/>
  <c r="L1443" i="1"/>
  <c r="M1443" i="1" s="1"/>
  <c r="L1442" i="1"/>
  <c r="M1442" i="1" s="1"/>
  <c r="L1441" i="1"/>
  <c r="M1441" i="1" s="1"/>
  <c r="L1440" i="1"/>
  <c r="M1440" i="1" s="1"/>
  <c r="L1439" i="1"/>
  <c r="M1439" i="1" s="1"/>
  <c r="L1438" i="1"/>
  <c r="M1438" i="1" s="1"/>
  <c r="L1437" i="1"/>
  <c r="M1437" i="1" s="1"/>
  <c r="L1436" i="1"/>
  <c r="M1436" i="1" s="1"/>
  <c r="L1435" i="1"/>
  <c r="M1435" i="1" s="1"/>
  <c r="L1434" i="1"/>
  <c r="M1434" i="1" s="1"/>
  <c r="L1433" i="1"/>
  <c r="M1433" i="1" s="1"/>
  <c r="L1432" i="1"/>
  <c r="M1432" i="1" s="1"/>
  <c r="L1431" i="1"/>
  <c r="M1431" i="1" s="1"/>
  <c r="L1430" i="1"/>
  <c r="M1430" i="1" s="1"/>
  <c r="L1429" i="1"/>
  <c r="M1429" i="1" s="1"/>
  <c r="L1428" i="1"/>
  <c r="M1428" i="1" s="1"/>
  <c r="L1427" i="1"/>
  <c r="M1427" i="1" s="1"/>
  <c r="L1426" i="1"/>
  <c r="M1426" i="1" s="1"/>
  <c r="M1425" i="1"/>
  <c r="M1424" i="1"/>
  <c r="M1423" i="1"/>
  <c r="M1422" i="1"/>
  <c r="M1421" i="1"/>
  <c r="M1420" i="1"/>
  <c r="M1419" i="1"/>
  <c r="M1418" i="1"/>
  <c r="M1417" i="1"/>
  <c r="M1416" i="1"/>
  <c r="M1415" i="1"/>
  <c r="L1414" i="1"/>
  <c r="M1414" i="1" s="1"/>
  <c r="L1413" i="1"/>
  <c r="M1413" i="1" s="1"/>
  <c r="L1412" i="1"/>
  <c r="M1412" i="1" s="1"/>
  <c r="L1411" i="1"/>
  <c r="M1411" i="1" s="1"/>
  <c r="L1410" i="1"/>
  <c r="M1410" i="1" s="1"/>
  <c r="L1409" i="1"/>
  <c r="M1409" i="1" s="1"/>
  <c r="L1408" i="1"/>
  <c r="M1408" i="1" s="1"/>
  <c r="L1407" i="1"/>
  <c r="M1407" i="1" s="1"/>
  <c r="L1406" i="1"/>
  <c r="M1406" i="1" s="1"/>
  <c r="M1405" i="1"/>
  <c r="L1404" i="1"/>
  <c r="M1404" i="1" s="1"/>
  <c r="L1403" i="1"/>
  <c r="M1403" i="1" s="1"/>
  <c r="L1402" i="1"/>
  <c r="M1402" i="1" s="1"/>
  <c r="M1401" i="1"/>
  <c r="M1400" i="1"/>
  <c r="M1399" i="1"/>
  <c r="M1398" i="1"/>
  <c r="M1397" i="1"/>
  <c r="M1396" i="1"/>
  <c r="M1395" i="1"/>
  <c r="M1394" i="1"/>
  <c r="L1393" i="1"/>
  <c r="M1393" i="1" s="1"/>
  <c r="L1392" i="1"/>
  <c r="M1392" i="1" s="1"/>
  <c r="L1391" i="1"/>
  <c r="M1391" i="1" s="1"/>
  <c r="L1390" i="1"/>
  <c r="M1390" i="1" s="1"/>
  <c r="L1389" i="1"/>
  <c r="M1389" i="1" s="1"/>
  <c r="L1388" i="1"/>
  <c r="M1388" i="1" s="1"/>
  <c r="L1387" i="1"/>
  <c r="M1387" i="1" s="1"/>
  <c r="M1386" i="1"/>
  <c r="L1385" i="1"/>
  <c r="M1385" i="1" s="1"/>
  <c r="L1384" i="1"/>
  <c r="M1384" i="1" s="1"/>
  <c r="M1383" i="1"/>
  <c r="L1382" i="1"/>
  <c r="M1382" i="1" s="1"/>
  <c r="L1381" i="1"/>
  <c r="M1381" i="1" s="1"/>
  <c r="L1380" i="1"/>
  <c r="M1380" i="1" s="1"/>
  <c r="L1379" i="1"/>
  <c r="M1379" i="1" s="1"/>
  <c r="L1378" i="1"/>
  <c r="M1378" i="1" s="1"/>
  <c r="L1377" i="1"/>
  <c r="M1377" i="1" s="1"/>
  <c r="L1376" i="1"/>
  <c r="M1376" i="1" s="1"/>
  <c r="L1375" i="1"/>
  <c r="M1375" i="1" s="1"/>
  <c r="L1374" i="1"/>
  <c r="M1374" i="1" s="1"/>
  <c r="L1373" i="1"/>
  <c r="M1373" i="1" s="1"/>
  <c r="L1372" i="1"/>
  <c r="M1372" i="1" s="1"/>
  <c r="L1371" i="1"/>
  <c r="M1371" i="1" s="1"/>
  <c r="L1370" i="1"/>
  <c r="M1370" i="1" s="1"/>
  <c r="M1369" i="1"/>
  <c r="L1368" i="1"/>
  <c r="M1368" i="1" s="1"/>
  <c r="L1367" i="1"/>
  <c r="M1367" i="1" s="1"/>
  <c r="L1366" i="1"/>
  <c r="M1366" i="1" s="1"/>
  <c r="L1365" i="1"/>
  <c r="M1365" i="1" s="1"/>
  <c r="L1364" i="1"/>
  <c r="M1364" i="1" s="1"/>
  <c r="L1363" i="1"/>
  <c r="M1363" i="1" s="1"/>
  <c r="L1362" i="1"/>
  <c r="M1362" i="1" s="1"/>
  <c r="L1361" i="1"/>
  <c r="M1361" i="1" s="1"/>
  <c r="L1360" i="1"/>
  <c r="M1360" i="1" s="1"/>
  <c r="L1359" i="1"/>
  <c r="M1359" i="1" s="1"/>
  <c r="L1358" i="1"/>
  <c r="M1358" i="1" s="1"/>
  <c r="L1357" i="1"/>
  <c r="M1357" i="1" s="1"/>
  <c r="L1356" i="1"/>
  <c r="M1356" i="1" s="1"/>
  <c r="L1355" i="1"/>
  <c r="M1355" i="1" s="1"/>
  <c r="L1354" i="1"/>
  <c r="M1354" i="1" s="1"/>
  <c r="L1353" i="1"/>
  <c r="M1353" i="1" s="1"/>
  <c r="L1352" i="1"/>
  <c r="M1352" i="1" s="1"/>
  <c r="L1351" i="1"/>
  <c r="M1351" i="1" s="1"/>
  <c r="L1350" i="1"/>
  <c r="M1350" i="1" s="1"/>
  <c r="L1349" i="1"/>
  <c r="M1349" i="1" s="1"/>
  <c r="L1348" i="1"/>
  <c r="M1348" i="1" s="1"/>
  <c r="L1347" i="1"/>
  <c r="M1347" i="1" s="1"/>
  <c r="M1346" i="1"/>
  <c r="L1345" i="1"/>
  <c r="M1345" i="1" s="1"/>
  <c r="L1344" i="1"/>
  <c r="M1344" i="1" s="1"/>
  <c r="L1343" i="1"/>
  <c r="M1343" i="1" s="1"/>
  <c r="L1342" i="1"/>
  <c r="M1342" i="1" s="1"/>
  <c r="L1341" i="1"/>
  <c r="M1341" i="1" s="1"/>
  <c r="L1340" i="1"/>
  <c r="M1340" i="1" s="1"/>
  <c r="L1339" i="1"/>
  <c r="M1339" i="1" s="1"/>
  <c r="M1338" i="1"/>
  <c r="L1337" i="1"/>
  <c r="M1337" i="1" s="1"/>
  <c r="L1336" i="1"/>
  <c r="M1336" i="1" s="1"/>
  <c r="L1335" i="1"/>
  <c r="M1335" i="1" s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L1312" i="1"/>
  <c r="M1312" i="1" s="1"/>
  <c r="L1311" i="1"/>
  <c r="M1311" i="1" s="1"/>
  <c r="L1310" i="1"/>
  <c r="M1310" i="1" s="1"/>
  <c r="L1309" i="1"/>
  <c r="M1309" i="1" s="1"/>
  <c r="L1308" i="1"/>
  <c r="M1308" i="1" s="1"/>
  <c r="L1307" i="1"/>
  <c r="M1307" i="1" s="1"/>
  <c r="L1306" i="1"/>
  <c r="M1306" i="1" s="1"/>
  <c r="L1305" i="1"/>
  <c r="M1305" i="1" s="1"/>
  <c r="L1304" i="1"/>
  <c r="M1304" i="1" s="1"/>
  <c r="L1303" i="1"/>
  <c r="M1303" i="1" s="1"/>
  <c r="L1302" i="1"/>
  <c r="M1302" i="1" s="1"/>
  <c r="L1301" i="1"/>
  <c r="M1301" i="1" s="1"/>
  <c r="L1300" i="1"/>
  <c r="M1300" i="1" s="1"/>
  <c r="L1299" i="1"/>
  <c r="M1299" i="1" s="1"/>
  <c r="L1298" i="1"/>
  <c r="M1298" i="1" s="1"/>
  <c r="L1297" i="1"/>
  <c r="M1297" i="1" s="1"/>
  <c r="L1296" i="1"/>
  <c r="M1296" i="1" s="1"/>
  <c r="L1295" i="1"/>
  <c r="M1295" i="1" s="1"/>
  <c r="L1294" i="1"/>
  <c r="M1294" i="1" s="1"/>
  <c r="L1293" i="1"/>
  <c r="M1293" i="1" s="1"/>
  <c r="L1292" i="1"/>
  <c r="M1292" i="1" s="1"/>
  <c r="L1291" i="1"/>
  <c r="M1291" i="1" s="1"/>
  <c r="L1290" i="1"/>
  <c r="M1290" i="1" s="1"/>
  <c r="L1289" i="1"/>
  <c r="M1289" i="1" s="1"/>
  <c r="L1288" i="1"/>
  <c r="M1288" i="1" s="1"/>
  <c r="L1287" i="1"/>
  <c r="M1287" i="1" s="1"/>
  <c r="L1286" i="1"/>
  <c r="M1286" i="1" s="1"/>
  <c r="L1285" i="1"/>
  <c r="M1285" i="1" s="1"/>
  <c r="L1284" i="1"/>
  <c r="M1284" i="1" s="1"/>
  <c r="L1283" i="1"/>
  <c r="M1283" i="1" s="1"/>
  <c r="L1282" i="1"/>
  <c r="M1282" i="1" s="1"/>
  <c r="M1281" i="1"/>
  <c r="L1280" i="1"/>
  <c r="M1280" i="1" s="1"/>
  <c r="L1279" i="1"/>
  <c r="M1279" i="1" s="1"/>
  <c r="L1278" i="1"/>
  <c r="M1278" i="1" s="1"/>
  <c r="L1277" i="1"/>
  <c r="M1277" i="1" s="1"/>
  <c r="L1276" i="1"/>
  <c r="M1276" i="1" s="1"/>
  <c r="L1275" i="1"/>
  <c r="M1275" i="1" s="1"/>
  <c r="L1274" i="1"/>
  <c r="M1274" i="1" s="1"/>
  <c r="L1273" i="1"/>
  <c r="M1273" i="1" s="1"/>
  <c r="L1272" i="1"/>
  <c r="M1272" i="1" s="1"/>
  <c r="L1271" i="1"/>
  <c r="M1271" i="1" s="1"/>
  <c r="L1270" i="1"/>
  <c r="M1270" i="1" s="1"/>
  <c r="L1269" i="1"/>
  <c r="M1269" i="1" s="1"/>
  <c r="L1268" i="1"/>
  <c r="M1268" i="1" s="1"/>
  <c r="L1267" i="1"/>
  <c r="M1267" i="1" s="1"/>
  <c r="L1266" i="1"/>
  <c r="M1266" i="1" s="1"/>
  <c r="L1265" i="1"/>
  <c r="M1265" i="1" s="1"/>
  <c r="L1264" i="1"/>
  <c r="M1264" i="1" s="1"/>
  <c r="L1263" i="1"/>
  <c r="M1263" i="1" s="1"/>
  <c r="L1262" i="1"/>
  <c r="M1262" i="1" s="1"/>
  <c r="L1261" i="1"/>
  <c r="M1261" i="1" s="1"/>
  <c r="L1260" i="1"/>
  <c r="M1260" i="1" s="1"/>
  <c r="L1259" i="1"/>
  <c r="M1259" i="1" s="1"/>
  <c r="L1258" i="1"/>
  <c r="M1258" i="1" s="1"/>
  <c r="L1257" i="1"/>
  <c r="M1257" i="1" s="1"/>
  <c r="M1256" i="1"/>
  <c r="L1255" i="1"/>
  <c r="M1255" i="1" s="1"/>
  <c r="L1254" i="1"/>
  <c r="M1254" i="1" s="1"/>
  <c r="L1253" i="1"/>
  <c r="M1253" i="1" s="1"/>
  <c r="L1252" i="1"/>
  <c r="M1252" i="1" s="1"/>
  <c r="L1251" i="1"/>
  <c r="M1251" i="1" s="1"/>
  <c r="L1250" i="1"/>
  <c r="M1250" i="1" s="1"/>
  <c r="L1249" i="1"/>
  <c r="M1249" i="1" s="1"/>
  <c r="L1248" i="1"/>
  <c r="M1248" i="1" s="1"/>
  <c r="L1247" i="1"/>
  <c r="M1247" i="1" s="1"/>
  <c r="L1246" i="1"/>
  <c r="M1246" i="1" s="1"/>
  <c r="L1245" i="1"/>
  <c r="M1245" i="1" s="1"/>
  <c r="L1244" i="1"/>
  <c r="M1244" i="1" s="1"/>
  <c r="L1243" i="1"/>
  <c r="M1243" i="1" s="1"/>
  <c r="L1242" i="1"/>
  <c r="M1242" i="1" s="1"/>
  <c r="L1241" i="1"/>
  <c r="M1241" i="1" s="1"/>
  <c r="L1240" i="1"/>
  <c r="M1240" i="1" s="1"/>
  <c r="L1239" i="1"/>
  <c r="M1239" i="1" s="1"/>
  <c r="L1238" i="1"/>
  <c r="M1238" i="1" s="1"/>
  <c r="L1237" i="1"/>
  <c r="M1237" i="1" s="1"/>
  <c r="L1236" i="1"/>
  <c r="M1236" i="1" s="1"/>
  <c r="L1235" i="1"/>
  <c r="M1235" i="1" s="1"/>
  <c r="L1234" i="1"/>
  <c r="M1234" i="1" s="1"/>
  <c r="L1233" i="1"/>
  <c r="M1233" i="1" s="1"/>
  <c r="L1232" i="1"/>
  <c r="M1232" i="1" s="1"/>
  <c r="L1231" i="1"/>
  <c r="M1231" i="1" s="1"/>
  <c r="L1230" i="1"/>
  <c r="M1230" i="1" s="1"/>
  <c r="L1229" i="1"/>
  <c r="M1229" i="1" s="1"/>
  <c r="L1228" i="1"/>
  <c r="M1228" i="1" s="1"/>
  <c r="L1227" i="1"/>
  <c r="M1227" i="1" s="1"/>
  <c r="L1226" i="1"/>
  <c r="M1226" i="1" s="1"/>
  <c r="L1225" i="1"/>
  <c r="M1225" i="1" s="1"/>
  <c r="L1224" i="1"/>
  <c r="M1224" i="1" s="1"/>
  <c r="L1223" i="1"/>
  <c r="M1223" i="1" s="1"/>
  <c r="L1222" i="1"/>
  <c r="M1222" i="1" s="1"/>
  <c r="L1221" i="1"/>
  <c r="M1221" i="1" s="1"/>
  <c r="L1220" i="1"/>
  <c r="M1220" i="1" s="1"/>
  <c r="L1219" i="1"/>
  <c r="M1219" i="1" s="1"/>
  <c r="L1218" i="1"/>
  <c r="M1218" i="1" s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L1200" i="1"/>
  <c r="M1200" i="1" s="1"/>
  <c r="L1199" i="1"/>
  <c r="M1199" i="1" s="1"/>
  <c r="L1198" i="1"/>
  <c r="M1198" i="1" s="1"/>
  <c r="L1197" i="1"/>
  <c r="M1197" i="1" s="1"/>
  <c r="L1196" i="1"/>
  <c r="M1196" i="1" s="1"/>
  <c r="L1195" i="1"/>
  <c r="M1195" i="1" s="1"/>
  <c r="L1194" i="1"/>
  <c r="M1194" i="1" s="1"/>
  <c r="L1193" i="1"/>
  <c r="M1193" i="1" s="1"/>
  <c r="L1192" i="1"/>
  <c r="M1192" i="1" s="1"/>
  <c r="L1191" i="1"/>
  <c r="M1191" i="1" s="1"/>
  <c r="L1190" i="1"/>
  <c r="M1190" i="1" s="1"/>
  <c r="L1189" i="1"/>
  <c r="M1189" i="1" s="1"/>
  <c r="L1188" i="1"/>
  <c r="M1188" i="1" s="1"/>
  <c r="M1187" i="1"/>
  <c r="M1186" i="1"/>
  <c r="M1185" i="1"/>
  <c r="M1184" i="1"/>
  <c r="L1183" i="1"/>
  <c r="M1183" i="1" s="1"/>
  <c r="L1182" i="1"/>
  <c r="M1182" i="1" s="1"/>
  <c r="L1181" i="1"/>
  <c r="M1181" i="1" s="1"/>
  <c r="L1180" i="1"/>
  <c r="M1180" i="1" s="1"/>
  <c r="L1179" i="1"/>
  <c r="M1179" i="1" s="1"/>
  <c r="L1178" i="1"/>
  <c r="M1178" i="1" s="1"/>
  <c r="L1177" i="1"/>
  <c r="M1177" i="1" s="1"/>
  <c r="L1176" i="1"/>
  <c r="M1176" i="1" s="1"/>
  <c r="M1175" i="1"/>
  <c r="L1174" i="1"/>
  <c r="M1174" i="1" s="1"/>
  <c r="L1173" i="1"/>
  <c r="M1173" i="1" s="1"/>
  <c r="L1172" i="1"/>
  <c r="M1172" i="1" s="1"/>
  <c r="L1171" i="1"/>
  <c r="M1171" i="1" s="1"/>
  <c r="L1170" i="1"/>
  <c r="M1170" i="1" s="1"/>
  <c r="L1169" i="1"/>
  <c r="M1169" i="1" s="1"/>
  <c r="L1168" i="1"/>
  <c r="M1168" i="1" s="1"/>
  <c r="L1167" i="1"/>
  <c r="M1167" i="1" s="1"/>
  <c r="L1166" i="1"/>
  <c r="M1166" i="1" s="1"/>
  <c r="L1165" i="1"/>
  <c r="M1165" i="1" s="1"/>
  <c r="L1164" i="1"/>
  <c r="M1164" i="1" s="1"/>
  <c r="L1163" i="1"/>
  <c r="M1163" i="1" s="1"/>
  <c r="L1162" i="1"/>
  <c r="M1162" i="1" s="1"/>
  <c r="M1161" i="1"/>
  <c r="M1160" i="1"/>
  <c r="M1159" i="1"/>
  <c r="L1158" i="1"/>
  <c r="M1158" i="1" s="1"/>
  <c r="L1157" i="1"/>
  <c r="M1157" i="1" s="1"/>
  <c r="L1156" i="1"/>
  <c r="M1156" i="1" s="1"/>
  <c r="L1155" i="1"/>
  <c r="M1155" i="1" s="1"/>
  <c r="L1154" i="1"/>
  <c r="M1154" i="1" s="1"/>
  <c r="L1153" i="1"/>
  <c r="M1153" i="1" s="1"/>
  <c r="L1152" i="1"/>
  <c r="M1152" i="1" s="1"/>
  <c r="L1151" i="1"/>
  <c r="M1151" i="1" s="1"/>
  <c r="L1150" i="1"/>
  <c r="L1149" i="1"/>
  <c r="M1149" i="1" s="1"/>
  <c r="L1148" i="1"/>
  <c r="M1148" i="1" s="1"/>
  <c r="L1147" i="1"/>
  <c r="M1147" i="1" s="1"/>
  <c r="L1146" i="1"/>
  <c r="M1146" i="1" s="1"/>
  <c r="L1145" i="1"/>
  <c r="M1145" i="1" s="1"/>
  <c r="L1144" i="1"/>
  <c r="M1144" i="1" s="1"/>
  <c r="L1143" i="1"/>
  <c r="M1143" i="1" s="1"/>
  <c r="M1142" i="1"/>
  <c r="M1141" i="1"/>
  <c r="L1140" i="1"/>
  <c r="M1140" i="1" s="1"/>
  <c r="L1139" i="1"/>
  <c r="M1139" i="1" s="1"/>
  <c r="L1138" i="1"/>
  <c r="M1138" i="1" s="1"/>
  <c r="L1137" i="1"/>
  <c r="M1137" i="1" s="1"/>
  <c r="M1136" i="1"/>
  <c r="L1135" i="1"/>
  <c r="M1135" i="1" s="1"/>
  <c r="L1134" i="1"/>
  <c r="M1134" i="1" s="1"/>
  <c r="M1133" i="1"/>
  <c r="L1132" i="1"/>
  <c r="M1132" i="1" s="1"/>
  <c r="L1131" i="1"/>
  <c r="M1131" i="1" s="1"/>
  <c r="L1130" i="1"/>
  <c r="M1130" i="1" s="1"/>
  <c r="L1129" i="1"/>
  <c r="M1129" i="1" s="1"/>
  <c r="L1128" i="1"/>
  <c r="M1128" i="1" s="1"/>
  <c r="L1127" i="1"/>
  <c r="M1127" i="1" s="1"/>
  <c r="L1126" i="1"/>
  <c r="M1126" i="1" s="1"/>
  <c r="L1125" i="1"/>
  <c r="M1125" i="1" s="1"/>
  <c r="L1124" i="1"/>
  <c r="M1124" i="1" s="1"/>
  <c r="L1123" i="1"/>
  <c r="M1123" i="1" s="1"/>
  <c r="L1122" i="1"/>
  <c r="M1122" i="1" s="1"/>
  <c r="L1121" i="1"/>
  <c r="M1121" i="1" s="1"/>
  <c r="L1120" i="1"/>
  <c r="M1120" i="1" s="1"/>
  <c r="L1119" i="1"/>
  <c r="M1119" i="1" s="1"/>
  <c r="L1118" i="1"/>
  <c r="M1118" i="1" s="1"/>
  <c r="L1117" i="1"/>
  <c r="M1117" i="1" s="1"/>
  <c r="L1116" i="1"/>
  <c r="M1116" i="1" s="1"/>
  <c r="L1115" i="1"/>
  <c r="M1115" i="1" s="1"/>
  <c r="L1114" i="1"/>
  <c r="M1114" i="1" s="1"/>
  <c r="L1113" i="1"/>
  <c r="M1113" i="1" s="1"/>
  <c r="L1112" i="1"/>
  <c r="M1112" i="1" s="1"/>
  <c r="L1111" i="1"/>
  <c r="M1111" i="1" s="1"/>
  <c r="L1110" i="1"/>
  <c r="M1110" i="1" s="1"/>
  <c r="L1109" i="1"/>
  <c r="M1109" i="1" s="1"/>
  <c r="L1108" i="1"/>
  <c r="M1108" i="1" s="1"/>
  <c r="L1107" i="1"/>
  <c r="M1107" i="1" s="1"/>
  <c r="L1106" i="1"/>
  <c r="M1106" i="1" s="1"/>
  <c r="L1105" i="1"/>
  <c r="M1105" i="1" s="1"/>
  <c r="L1104" i="1"/>
  <c r="M1104" i="1" s="1"/>
  <c r="L1103" i="1"/>
  <c r="M1103" i="1" s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L1089" i="1"/>
  <c r="M1089" i="1" s="1"/>
  <c r="L1088" i="1"/>
  <c r="M1088" i="1" s="1"/>
  <c r="L1087" i="1"/>
  <c r="M1087" i="1" s="1"/>
  <c r="L1086" i="1"/>
  <c r="M1086" i="1" s="1"/>
  <c r="M1085" i="1"/>
  <c r="L1084" i="1"/>
  <c r="M1084" i="1" s="1"/>
  <c r="L1083" i="1"/>
  <c r="M1083" i="1" s="1"/>
  <c r="L1082" i="1"/>
  <c r="M1082" i="1" s="1"/>
  <c r="L1081" i="1"/>
  <c r="M1081" i="1" s="1"/>
  <c r="L1080" i="1"/>
  <c r="M1080" i="1" s="1"/>
  <c r="L1079" i="1"/>
  <c r="M1079" i="1" s="1"/>
  <c r="L1078" i="1"/>
  <c r="M1078" i="1" s="1"/>
  <c r="L1077" i="1"/>
  <c r="M1077" i="1" s="1"/>
  <c r="L1076" i="1"/>
  <c r="M1076" i="1" s="1"/>
  <c r="M1075" i="1"/>
  <c r="L1074" i="1"/>
  <c r="M1074" i="1" s="1"/>
  <c r="L1073" i="1"/>
  <c r="M1073" i="1" s="1"/>
  <c r="L1072" i="1"/>
  <c r="M1072" i="1" s="1"/>
  <c r="L1071" i="1"/>
  <c r="M1071" i="1" s="1"/>
  <c r="L1070" i="1"/>
  <c r="M1070" i="1" s="1"/>
  <c r="L1069" i="1"/>
  <c r="M1069" i="1" s="1"/>
  <c r="L1068" i="1"/>
  <c r="M1068" i="1" s="1"/>
  <c r="M1067" i="1"/>
  <c r="M1066" i="1"/>
  <c r="M1065" i="1"/>
  <c r="L1064" i="1"/>
  <c r="M1064" i="1" s="1"/>
  <c r="L1063" i="1"/>
  <c r="M1063" i="1" s="1"/>
  <c r="L1062" i="1"/>
  <c r="M1062" i="1" s="1"/>
  <c r="L1061" i="1"/>
  <c r="M1061" i="1" s="1"/>
  <c r="L1060" i="1"/>
  <c r="M1060" i="1" s="1"/>
  <c r="L1059" i="1"/>
  <c r="M1059" i="1" s="1"/>
  <c r="L1058" i="1"/>
  <c r="M1058" i="1" s="1"/>
  <c r="L1057" i="1"/>
  <c r="M1057" i="1" s="1"/>
  <c r="M1056" i="1"/>
  <c r="L1055" i="1"/>
  <c r="M1055" i="1" s="1"/>
  <c r="L1054" i="1"/>
  <c r="M1054" i="1" s="1"/>
  <c r="L1053" i="1"/>
  <c r="M1053" i="1" s="1"/>
  <c r="L1052" i="1"/>
  <c r="M1052" i="1" s="1"/>
  <c r="L1051" i="1"/>
  <c r="M1051" i="1" s="1"/>
  <c r="L1050" i="1"/>
  <c r="M1050" i="1" s="1"/>
  <c r="L1049" i="1"/>
  <c r="M1049" i="1" s="1"/>
  <c r="L1048" i="1"/>
  <c r="M1048" i="1" s="1"/>
  <c r="L1047" i="1"/>
  <c r="M1047" i="1" s="1"/>
  <c r="L1046" i="1"/>
  <c r="M1046" i="1" s="1"/>
  <c r="L1045" i="1"/>
  <c r="M1045" i="1" s="1"/>
  <c r="L1044" i="1"/>
  <c r="M1044" i="1" s="1"/>
  <c r="L1043" i="1"/>
  <c r="M1043" i="1" s="1"/>
  <c r="L1042" i="1"/>
  <c r="M1042" i="1" s="1"/>
  <c r="L1041" i="1"/>
  <c r="M1041" i="1" s="1"/>
  <c r="L1040" i="1"/>
  <c r="M1040" i="1" s="1"/>
  <c r="L1039" i="1"/>
  <c r="M1039" i="1" s="1"/>
  <c r="L1038" i="1"/>
  <c r="M1038" i="1" s="1"/>
  <c r="L1037" i="1"/>
  <c r="M1037" i="1" s="1"/>
  <c r="L1036" i="1"/>
  <c r="M1036" i="1" s="1"/>
  <c r="L1035" i="1"/>
  <c r="M1035" i="1" s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L1018" i="1"/>
  <c r="M1018" i="1" s="1"/>
  <c r="L1017" i="1"/>
  <c r="M1017" i="1" s="1"/>
  <c r="L1016" i="1"/>
  <c r="M1016" i="1" s="1"/>
  <c r="L1015" i="1"/>
  <c r="M1015" i="1" s="1"/>
  <c r="L1014" i="1"/>
  <c r="M1014" i="1" s="1"/>
  <c r="L1013" i="1"/>
  <c r="M1013" i="1" s="1"/>
  <c r="L1012" i="1"/>
  <c r="M1012" i="1" s="1"/>
  <c r="L1011" i="1"/>
  <c r="M1011" i="1" s="1"/>
  <c r="L1010" i="1"/>
  <c r="M1010" i="1" s="1"/>
  <c r="M1009" i="1"/>
  <c r="L1008" i="1"/>
  <c r="M1008" i="1" s="1"/>
  <c r="L1007" i="1"/>
  <c r="M1007" i="1" s="1"/>
  <c r="M1006" i="1"/>
  <c r="L1005" i="1"/>
  <c r="M1005" i="1" s="1"/>
  <c r="L1004" i="1"/>
  <c r="M1004" i="1" s="1"/>
  <c r="L1003" i="1"/>
  <c r="M1003" i="1" s="1"/>
  <c r="L1002" i="1"/>
  <c r="M1002" i="1" s="1"/>
  <c r="L1001" i="1"/>
  <c r="M1001" i="1" s="1"/>
  <c r="L1000" i="1"/>
  <c r="M1000" i="1" s="1"/>
  <c r="L999" i="1"/>
  <c r="M999" i="1" s="1"/>
  <c r="L998" i="1"/>
  <c r="M998" i="1" s="1"/>
  <c r="L997" i="1"/>
  <c r="M997" i="1" s="1"/>
  <c r="L996" i="1"/>
  <c r="M996" i="1" s="1"/>
  <c r="L995" i="1"/>
  <c r="M995" i="1" s="1"/>
  <c r="L994" i="1"/>
  <c r="M994" i="1" s="1"/>
  <c r="L993" i="1"/>
  <c r="M993" i="1" s="1"/>
  <c r="L989" i="1"/>
  <c r="M989" i="1" s="1"/>
  <c r="L988" i="1"/>
  <c r="M988" i="1" s="1"/>
  <c r="L987" i="1"/>
  <c r="M987" i="1" s="1"/>
  <c r="L986" i="1"/>
  <c r="L985" i="1"/>
  <c r="M985" i="1" s="1"/>
  <c r="L984" i="1"/>
  <c r="M984" i="1" s="1"/>
  <c r="L983" i="1"/>
  <c r="M983" i="1" s="1"/>
  <c r="M982" i="1"/>
  <c r="M981" i="1"/>
  <c r="M980" i="1"/>
  <c r="L979" i="1"/>
  <c r="M979" i="1" s="1"/>
  <c r="L978" i="1"/>
  <c r="M978" i="1" s="1"/>
  <c r="L977" i="1"/>
  <c r="M977" i="1" s="1"/>
  <c r="L976" i="1"/>
  <c r="M976" i="1" s="1"/>
  <c r="L975" i="1"/>
  <c r="M975" i="1" s="1"/>
  <c r="M974" i="1"/>
  <c r="L973" i="1"/>
  <c r="M973" i="1" s="1"/>
  <c r="L972" i="1"/>
  <c r="M972" i="1" s="1"/>
  <c r="L971" i="1"/>
  <c r="M971" i="1" s="1"/>
  <c r="L970" i="1"/>
  <c r="M970" i="1" s="1"/>
  <c r="L969" i="1"/>
  <c r="M969" i="1" s="1"/>
  <c r="L968" i="1"/>
  <c r="M968" i="1" s="1"/>
  <c r="L967" i="1"/>
  <c r="M967" i="1" s="1"/>
  <c r="L966" i="1"/>
  <c r="M966" i="1" s="1"/>
  <c r="L965" i="1"/>
  <c r="M965" i="1" s="1"/>
  <c r="L964" i="1"/>
  <c r="M964" i="1" s="1"/>
  <c r="L963" i="1"/>
  <c r="M963" i="1" s="1"/>
  <c r="L962" i="1"/>
  <c r="M962" i="1" s="1"/>
  <c r="L961" i="1"/>
  <c r="M961" i="1" s="1"/>
  <c r="L960" i="1"/>
  <c r="M960" i="1" s="1"/>
  <c r="L959" i="1"/>
  <c r="M959" i="1" s="1"/>
  <c r="L958" i="1"/>
  <c r="M958" i="1" s="1"/>
  <c r="L957" i="1"/>
  <c r="M957" i="1" s="1"/>
  <c r="L956" i="1"/>
  <c r="M956" i="1" s="1"/>
  <c r="L955" i="1"/>
  <c r="M955" i="1" s="1"/>
  <c r="L954" i="1"/>
  <c r="M954" i="1" s="1"/>
  <c r="L953" i="1"/>
  <c r="M953" i="1" s="1"/>
  <c r="L952" i="1"/>
  <c r="M952" i="1" s="1"/>
  <c r="L951" i="1"/>
  <c r="M951" i="1" s="1"/>
  <c r="M950" i="1"/>
  <c r="M949" i="1"/>
  <c r="M948" i="1"/>
  <c r="M947" i="1"/>
  <c r="L946" i="1"/>
  <c r="M946" i="1" s="1"/>
  <c r="L945" i="1"/>
  <c r="M945" i="1" s="1"/>
  <c r="L944" i="1"/>
  <c r="M944" i="1" s="1"/>
  <c r="L943" i="1"/>
  <c r="M943" i="1" s="1"/>
  <c r="L942" i="1"/>
  <c r="M942" i="1" s="1"/>
  <c r="L941" i="1"/>
  <c r="M941" i="1" s="1"/>
  <c r="L940" i="1"/>
  <c r="M940" i="1" s="1"/>
  <c r="L939" i="1"/>
  <c r="M939" i="1" s="1"/>
  <c r="L938" i="1"/>
  <c r="M938" i="1" s="1"/>
  <c r="L937" i="1"/>
  <c r="M937" i="1" s="1"/>
  <c r="L936" i="1"/>
  <c r="M936" i="1" s="1"/>
  <c r="L935" i="1"/>
  <c r="M935" i="1" s="1"/>
  <c r="L934" i="1"/>
  <c r="M934" i="1" s="1"/>
  <c r="L933" i="1"/>
  <c r="M933" i="1" s="1"/>
  <c r="M932" i="1"/>
  <c r="L931" i="1"/>
  <c r="M931" i="1" s="1"/>
  <c r="L930" i="1"/>
  <c r="M930" i="1" s="1"/>
  <c r="L929" i="1"/>
  <c r="M929" i="1" s="1"/>
  <c r="L928" i="1"/>
  <c r="M928" i="1" s="1"/>
  <c r="L927" i="1"/>
  <c r="M927" i="1" s="1"/>
  <c r="L926" i="1"/>
  <c r="M926" i="1" s="1"/>
  <c r="L925" i="1"/>
  <c r="M925" i="1" s="1"/>
  <c r="L924" i="1"/>
  <c r="M924" i="1" s="1"/>
  <c r="L923" i="1"/>
  <c r="M923" i="1" s="1"/>
  <c r="L922" i="1"/>
  <c r="M922" i="1" s="1"/>
  <c r="L921" i="1"/>
  <c r="M921" i="1" s="1"/>
  <c r="L920" i="1"/>
  <c r="M920" i="1" s="1"/>
  <c r="L919" i="1"/>
  <c r="M919" i="1" s="1"/>
  <c r="L918" i="1"/>
  <c r="M918" i="1" s="1"/>
  <c r="L917" i="1"/>
  <c r="M917" i="1" s="1"/>
  <c r="L916" i="1"/>
  <c r="M916" i="1" s="1"/>
  <c r="L915" i="1"/>
  <c r="M915" i="1" s="1"/>
  <c r="L914" i="1"/>
  <c r="M914" i="1" s="1"/>
  <c r="L913" i="1"/>
  <c r="M913" i="1" s="1"/>
  <c r="L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L890" i="1"/>
  <c r="M890" i="1" s="1"/>
  <c r="L889" i="1"/>
  <c r="M889" i="1" s="1"/>
  <c r="L888" i="1"/>
  <c r="M888" i="1" s="1"/>
  <c r="L887" i="1"/>
  <c r="M887" i="1" s="1"/>
  <c r="L886" i="1"/>
  <c r="M886" i="1" s="1"/>
  <c r="L885" i="1"/>
  <c r="M885" i="1" s="1"/>
  <c r="L884" i="1"/>
  <c r="M884" i="1" s="1"/>
  <c r="L883" i="1"/>
  <c r="M883" i="1" s="1"/>
  <c r="L882" i="1"/>
  <c r="M882" i="1" s="1"/>
  <c r="L881" i="1"/>
  <c r="M881" i="1" s="1"/>
  <c r="L880" i="1"/>
  <c r="M880" i="1" s="1"/>
  <c r="L879" i="1"/>
  <c r="M879" i="1" s="1"/>
  <c r="L878" i="1"/>
  <c r="M878" i="1" s="1"/>
  <c r="L877" i="1"/>
  <c r="M877" i="1" s="1"/>
  <c r="L876" i="1"/>
  <c r="L875" i="1"/>
  <c r="M875" i="1" s="1"/>
  <c r="L874" i="1"/>
  <c r="M874" i="1" s="1"/>
  <c r="M873" i="1"/>
  <c r="M872" i="1"/>
  <c r="L871" i="1"/>
  <c r="M871" i="1" s="1"/>
  <c r="L870" i="1"/>
  <c r="M870" i="1" s="1"/>
  <c r="L869" i="1"/>
  <c r="M869" i="1" s="1"/>
  <c r="L868" i="1"/>
  <c r="M868" i="1" s="1"/>
  <c r="L867" i="1"/>
  <c r="M867" i="1" s="1"/>
  <c r="L866" i="1"/>
  <c r="M866" i="1" s="1"/>
  <c r="M865" i="1"/>
  <c r="L864" i="1"/>
  <c r="M864" i="1" s="1"/>
  <c r="L863" i="1"/>
  <c r="M863" i="1" s="1"/>
  <c r="L862" i="1"/>
  <c r="M862" i="1" s="1"/>
  <c r="L861" i="1"/>
  <c r="M861" i="1" s="1"/>
  <c r="L860" i="1"/>
  <c r="M860" i="1" s="1"/>
  <c r="L859" i="1"/>
  <c r="M859" i="1" s="1"/>
  <c r="M858" i="1"/>
  <c r="L857" i="1"/>
  <c r="M857" i="1" s="1"/>
  <c r="L856" i="1"/>
  <c r="M856" i="1" s="1"/>
  <c r="L855" i="1"/>
  <c r="M855" i="1" s="1"/>
  <c r="L854" i="1"/>
  <c r="M854" i="1" s="1"/>
  <c r="L853" i="1"/>
  <c r="M853" i="1" s="1"/>
  <c r="M852" i="1"/>
  <c r="M851" i="1"/>
  <c r="M850" i="1"/>
  <c r="M849" i="1"/>
  <c r="M848" i="1"/>
  <c r="M847" i="1"/>
  <c r="M846" i="1"/>
  <c r="M845" i="1"/>
  <c r="M844" i="1"/>
  <c r="M843" i="1"/>
  <c r="L842" i="1"/>
  <c r="M842" i="1" s="1"/>
  <c r="L841" i="1"/>
  <c r="M841" i="1" s="1"/>
  <c r="L840" i="1"/>
  <c r="M840" i="1" s="1"/>
  <c r="L839" i="1"/>
  <c r="M839" i="1" s="1"/>
  <c r="M838" i="1"/>
  <c r="L837" i="1"/>
  <c r="M837" i="1" s="1"/>
  <c r="L836" i="1"/>
  <c r="M836" i="1" s="1"/>
  <c r="L835" i="1"/>
  <c r="M835" i="1" s="1"/>
  <c r="L834" i="1"/>
  <c r="M834" i="1" s="1"/>
  <c r="L833" i="1"/>
  <c r="M833" i="1" s="1"/>
  <c r="L832" i="1"/>
  <c r="M832" i="1" s="1"/>
  <c r="L831" i="1"/>
  <c r="M831" i="1" s="1"/>
  <c r="L830" i="1"/>
  <c r="M830" i="1" s="1"/>
  <c r="L829" i="1"/>
  <c r="M829" i="1" s="1"/>
  <c r="L828" i="1"/>
  <c r="M828" i="1" s="1"/>
  <c r="L827" i="1"/>
  <c r="M827" i="1" s="1"/>
  <c r="L826" i="1"/>
  <c r="M826" i="1" s="1"/>
  <c r="L825" i="1"/>
  <c r="M825" i="1" s="1"/>
  <c r="L824" i="1"/>
  <c r="M824" i="1" s="1"/>
  <c r="L823" i="1"/>
  <c r="M823" i="1" s="1"/>
  <c r="L822" i="1"/>
  <c r="M822" i="1" s="1"/>
  <c r="L821" i="1"/>
  <c r="M821" i="1" s="1"/>
  <c r="L820" i="1"/>
  <c r="L819" i="1"/>
  <c r="M819" i="1" s="1"/>
  <c r="L818" i="1"/>
  <c r="M818" i="1" s="1"/>
  <c r="L817" i="1"/>
  <c r="M817" i="1" s="1"/>
  <c r="M816" i="1"/>
  <c r="M815" i="1"/>
  <c r="M814" i="1"/>
  <c r="L813" i="1"/>
  <c r="M813" i="1" s="1"/>
  <c r="M812" i="1"/>
  <c r="L811" i="1"/>
  <c r="M811" i="1" s="1"/>
  <c r="L810" i="1"/>
  <c r="M810" i="1" s="1"/>
  <c r="L809" i="1"/>
  <c r="M809" i="1" s="1"/>
  <c r="L808" i="1"/>
  <c r="M808" i="1" s="1"/>
  <c r="L807" i="1"/>
  <c r="M807" i="1" s="1"/>
  <c r="L806" i="1"/>
  <c r="M806" i="1" s="1"/>
  <c r="L805" i="1"/>
  <c r="M805" i="1" s="1"/>
  <c r="L804" i="1"/>
  <c r="M804" i="1" s="1"/>
  <c r="L803" i="1"/>
  <c r="M803" i="1" s="1"/>
  <c r="L802" i="1"/>
  <c r="M802" i="1" s="1"/>
  <c r="L801" i="1"/>
  <c r="M801" i="1" s="1"/>
  <c r="L800" i="1"/>
  <c r="M800" i="1" s="1"/>
  <c r="L799" i="1"/>
  <c r="M799" i="1" s="1"/>
  <c r="L798" i="1"/>
  <c r="M798" i="1" s="1"/>
  <c r="L797" i="1"/>
  <c r="M797" i="1" s="1"/>
  <c r="L796" i="1"/>
  <c r="M796" i="1" s="1"/>
  <c r="L795" i="1"/>
  <c r="M795" i="1" s="1"/>
  <c r="L794" i="1"/>
  <c r="M794" i="1" s="1"/>
  <c r="L793" i="1"/>
  <c r="M793" i="1" s="1"/>
  <c r="L792" i="1"/>
  <c r="M792" i="1" s="1"/>
  <c r="L791" i="1"/>
  <c r="M791" i="1" s="1"/>
  <c r="L790" i="1"/>
  <c r="M790" i="1" s="1"/>
  <c r="L789" i="1"/>
  <c r="M789" i="1" s="1"/>
  <c r="L788" i="1"/>
  <c r="M788" i="1" s="1"/>
  <c r="L787" i="1"/>
  <c r="M787" i="1" s="1"/>
  <c r="L786" i="1"/>
  <c r="M786" i="1" s="1"/>
  <c r="L785" i="1"/>
  <c r="M785" i="1" s="1"/>
  <c r="L784" i="1"/>
  <c r="M784" i="1" s="1"/>
  <c r="L783" i="1"/>
  <c r="M783" i="1" s="1"/>
  <c r="L782" i="1"/>
  <c r="M782" i="1" s="1"/>
  <c r="L781" i="1"/>
  <c r="M781" i="1" s="1"/>
  <c r="L780" i="1"/>
  <c r="M780" i="1" s="1"/>
  <c r="L779" i="1"/>
  <c r="M779" i="1" s="1"/>
  <c r="L778" i="1"/>
  <c r="M778" i="1" s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L709" i="1"/>
  <c r="M709" i="1" s="1"/>
  <c r="L708" i="1"/>
  <c r="M708" i="1" s="1"/>
  <c r="L707" i="1"/>
  <c r="M707" i="1" s="1"/>
  <c r="L706" i="1"/>
  <c r="M706" i="1" s="1"/>
  <c r="L705" i="1"/>
  <c r="M705" i="1" s="1"/>
  <c r="L704" i="1"/>
  <c r="M704" i="1" s="1"/>
  <c r="L703" i="1"/>
  <c r="M703" i="1" s="1"/>
  <c r="L702" i="1"/>
  <c r="M702" i="1" s="1"/>
  <c r="L701" i="1"/>
  <c r="M701" i="1" s="1"/>
  <c r="L700" i="1"/>
  <c r="M700" i="1" s="1"/>
  <c r="L699" i="1"/>
  <c r="M699" i="1" s="1"/>
  <c r="L698" i="1"/>
  <c r="M698" i="1" s="1"/>
  <c r="L697" i="1"/>
  <c r="M697" i="1" s="1"/>
  <c r="L696" i="1"/>
  <c r="M696" i="1" s="1"/>
  <c r="M695" i="1"/>
  <c r="L694" i="1"/>
  <c r="M694" i="1" s="1"/>
  <c r="L693" i="1"/>
  <c r="M693" i="1" s="1"/>
  <c r="L692" i="1"/>
  <c r="M692" i="1" s="1"/>
  <c r="L691" i="1"/>
  <c r="M691" i="1" s="1"/>
  <c r="L690" i="1"/>
  <c r="M690" i="1" s="1"/>
  <c r="L689" i="1"/>
  <c r="M689" i="1" s="1"/>
  <c r="L688" i="1"/>
  <c r="M688" i="1" s="1"/>
  <c r="L687" i="1"/>
  <c r="M687" i="1" s="1"/>
  <c r="L686" i="1"/>
  <c r="M686" i="1" s="1"/>
  <c r="L685" i="1"/>
  <c r="M685" i="1" s="1"/>
  <c r="L684" i="1"/>
  <c r="M684" i="1" s="1"/>
  <c r="L683" i="1"/>
  <c r="M683" i="1" s="1"/>
  <c r="L682" i="1"/>
  <c r="M682" i="1" s="1"/>
  <c r="L681" i="1"/>
  <c r="M681" i="1" s="1"/>
  <c r="L680" i="1"/>
  <c r="M680" i="1" s="1"/>
  <c r="L679" i="1"/>
  <c r="M679" i="1" s="1"/>
  <c r="L678" i="1"/>
  <c r="M678" i="1" s="1"/>
  <c r="L677" i="1"/>
  <c r="M677" i="1" s="1"/>
  <c r="L676" i="1"/>
  <c r="M676" i="1" s="1"/>
  <c r="L675" i="1"/>
  <c r="M675" i="1" s="1"/>
  <c r="L674" i="1"/>
  <c r="M674" i="1" s="1"/>
  <c r="L673" i="1"/>
  <c r="M673" i="1" s="1"/>
  <c r="L672" i="1"/>
  <c r="M672" i="1" s="1"/>
  <c r="L671" i="1"/>
  <c r="M671" i="1" s="1"/>
  <c r="L670" i="1"/>
  <c r="M670" i="1" s="1"/>
  <c r="L669" i="1"/>
  <c r="M669" i="1" s="1"/>
  <c r="L668" i="1"/>
  <c r="M668" i="1" s="1"/>
  <c r="L667" i="1"/>
  <c r="M667" i="1" s="1"/>
  <c r="L666" i="1"/>
  <c r="M666" i="1" s="1"/>
  <c r="L665" i="1"/>
  <c r="M665" i="1" s="1"/>
  <c r="L664" i="1"/>
  <c r="M664" i="1" s="1"/>
  <c r="M663" i="1"/>
  <c r="L662" i="1"/>
  <c r="M662" i="1" s="1"/>
  <c r="L661" i="1"/>
  <c r="M661" i="1" s="1"/>
  <c r="L660" i="1"/>
  <c r="M660" i="1" s="1"/>
  <c r="L659" i="1"/>
  <c r="M659" i="1" s="1"/>
  <c r="L658" i="1"/>
  <c r="M658" i="1" s="1"/>
  <c r="L657" i="1"/>
  <c r="M657" i="1" s="1"/>
  <c r="L656" i="1"/>
  <c r="M656" i="1" s="1"/>
  <c r="L655" i="1"/>
  <c r="M655" i="1" s="1"/>
  <c r="M654" i="1"/>
  <c r="M653" i="1"/>
  <c r="L652" i="1"/>
  <c r="M652" i="1" s="1"/>
  <c r="L651" i="1"/>
  <c r="M651" i="1" s="1"/>
  <c r="L650" i="1"/>
  <c r="M650" i="1" s="1"/>
  <c r="L649" i="1"/>
  <c r="M649" i="1" s="1"/>
  <c r="L648" i="1"/>
  <c r="M648" i="1" s="1"/>
  <c r="L647" i="1"/>
  <c r="M647" i="1" s="1"/>
  <c r="L646" i="1"/>
  <c r="M646" i="1" s="1"/>
  <c r="L645" i="1"/>
  <c r="M645" i="1" s="1"/>
  <c r="L644" i="1"/>
  <c r="M644" i="1" s="1"/>
  <c r="L643" i="1"/>
  <c r="M643" i="1" s="1"/>
  <c r="L642" i="1"/>
  <c r="M642" i="1" s="1"/>
  <c r="L641" i="1"/>
  <c r="M641" i="1" s="1"/>
  <c r="L640" i="1"/>
  <c r="M640" i="1" s="1"/>
  <c r="L639" i="1"/>
  <c r="M639" i="1" s="1"/>
  <c r="L638" i="1"/>
  <c r="M638" i="1" s="1"/>
  <c r="L637" i="1"/>
  <c r="M637" i="1" s="1"/>
  <c r="L636" i="1"/>
  <c r="M636" i="1" s="1"/>
  <c r="L635" i="1"/>
  <c r="M635" i="1" s="1"/>
  <c r="L634" i="1"/>
  <c r="M634" i="1" s="1"/>
  <c r="L633" i="1"/>
  <c r="M633" i="1" s="1"/>
  <c r="L632" i="1"/>
  <c r="M632" i="1" s="1"/>
  <c r="L631" i="1"/>
  <c r="M631" i="1" s="1"/>
  <c r="L630" i="1"/>
  <c r="M630" i="1" s="1"/>
  <c r="L629" i="1"/>
  <c r="M629" i="1" s="1"/>
  <c r="L628" i="1"/>
  <c r="M628" i="1" s="1"/>
  <c r="L627" i="1"/>
  <c r="M627" i="1" s="1"/>
  <c r="L626" i="1"/>
  <c r="M626" i="1" s="1"/>
  <c r="L625" i="1"/>
  <c r="M625" i="1" s="1"/>
  <c r="L624" i="1"/>
  <c r="M624" i="1" s="1"/>
  <c r="L623" i="1"/>
  <c r="M623" i="1" s="1"/>
  <c r="L622" i="1"/>
  <c r="M622" i="1" s="1"/>
  <c r="L621" i="1"/>
  <c r="M621" i="1" s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L581" i="1"/>
  <c r="M581" i="1" s="1"/>
  <c r="L580" i="1"/>
  <c r="M580" i="1" s="1"/>
  <c r="L579" i="1"/>
  <c r="M579" i="1" s="1"/>
  <c r="L578" i="1"/>
  <c r="M578" i="1" s="1"/>
  <c r="L577" i="1"/>
  <c r="M577" i="1" s="1"/>
  <c r="L576" i="1"/>
  <c r="M576" i="1" s="1"/>
  <c r="L575" i="1"/>
  <c r="M575" i="1" s="1"/>
  <c r="L574" i="1"/>
  <c r="M574" i="1" s="1"/>
  <c r="L573" i="1"/>
  <c r="M573" i="1" s="1"/>
  <c r="L572" i="1"/>
  <c r="M572" i="1" s="1"/>
  <c r="L571" i="1"/>
  <c r="M571" i="1" s="1"/>
  <c r="L570" i="1"/>
  <c r="M570" i="1" s="1"/>
  <c r="L569" i="1"/>
  <c r="M569" i="1" s="1"/>
  <c r="L568" i="1"/>
  <c r="M568" i="1" s="1"/>
  <c r="L567" i="1"/>
  <c r="M567" i="1" s="1"/>
  <c r="L566" i="1"/>
  <c r="M566" i="1" s="1"/>
  <c r="L565" i="1"/>
  <c r="M565" i="1" s="1"/>
  <c r="M564" i="1"/>
  <c r="M563" i="1"/>
  <c r="M562" i="1"/>
  <c r="M561" i="1"/>
  <c r="M560" i="1"/>
  <c r="M559" i="1"/>
  <c r="M558" i="1"/>
  <c r="M557" i="1"/>
  <c r="M556" i="1"/>
  <c r="L555" i="1"/>
  <c r="M555" i="1" s="1"/>
  <c r="L554" i="1"/>
  <c r="M554" i="1" s="1"/>
  <c r="L553" i="1"/>
  <c r="M553" i="1" s="1"/>
  <c r="M552" i="1"/>
  <c r="L551" i="1"/>
  <c r="M551" i="1" s="1"/>
  <c r="L550" i="1"/>
  <c r="M550" i="1" s="1"/>
  <c r="L549" i="1"/>
  <c r="M549" i="1" s="1"/>
  <c r="L548" i="1"/>
  <c r="M548" i="1" s="1"/>
  <c r="L547" i="1"/>
  <c r="M547" i="1" s="1"/>
  <c r="M546" i="1"/>
  <c r="L545" i="1"/>
  <c r="M545" i="1" s="1"/>
  <c r="L544" i="1"/>
  <c r="M544" i="1" s="1"/>
  <c r="L543" i="1"/>
  <c r="M543" i="1" s="1"/>
  <c r="L542" i="1"/>
  <c r="M542" i="1" s="1"/>
  <c r="L541" i="1"/>
  <c r="M541" i="1" s="1"/>
  <c r="L540" i="1"/>
  <c r="M540" i="1" s="1"/>
  <c r="L539" i="1"/>
  <c r="M539" i="1" s="1"/>
  <c r="M538" i="1"/>
  <c r="L537" i="1"/>
  <c r="M537" i="1" s="1"/>
  <c r="M536" i="1"/>
  <c r="M535" i="1"/>
  <c r="M534" i="1"/>
  <c r="M533" i="1"/>
  <c r="M532" i="1"/>
  <c r="M531" i="1"/>
  <c r="L530" i="1"/>
  <c r="M530" i="1" s="1"/>
  <c r="L529" i="1"/>
  <c r="M529" i="1" s="1"/>
  <c r="L528" i="1"/>
  <c r="M528" i="1" s="1"/>
  <c r="L527" i="1"/>
  <c r="M527" i="1" s="1"/>
  <c r="L526" i="1"/>
  <c r="M526" i="1" s="1"/>
  <c r="L525" i="1"/>
  <c r="M525" i="1" s="1"/>
  <c r="L524" i="1"/>
  <c r="M524" i="1" s="1"/>
  <c r="L523" i="1"/>
  <c r="M523" i="1" s="1"/>
  <c r="L522" i="1"/>
  <c r="M522" i="1" s="1"/>
  <c r="L521" i="1"/>
  <c r="M521" i="1" s="1"/>
  <c r="L520" i="1"/>
  <c r="M520" i="1" s="1"/>
  <c r="L519" i="1"/>
  <c r="M519" i="1" s="1"/>
  <c r="L518" i="1"/>
  <c r="M518" i="1" s="1"/>
  <c r="L517" i="1"/>
  <c r="L516" i="1"/>
  <c r="M516" i="1" s="1"/>
  <c r="L515" i="1"/>
  <c r="M515" i="1" s="1"/>
  <c r="L514" i="1"/>
  <c r="M514" i="1" s="1"/>
  <c r="L513" i="1"/>
  <c r="M513" i="1" s="1"/>
  <c r="L512" i="1"/>
  <c r="M512" i="1" s="1"/>
  <c r="L511" i="1"/>
  <c r="M511" i="1" s="1"/>
  <c r="L510" i="1"/>
  <c r="M510" i="1" s="1"/>
  <c r="L509" i="1"/>
  <c r="M509" i="1" s="1"/>
  <c r="L508" i="1"/>
  <c r="M508" i="1" s="1"/>
  <c r="M507" i="1"/>
  <c r="M506" i="1"/>
  <c r="M505" i="1"/>
  <c r="M504" i="1"/>
  <c r="M503" i="1"/>
  <c r="M502" i="1"/>
  <c r="M501" i="1"/>
  <c r="M500" i="1"/>
  <c r="L499" i="1"/>
  <c r="M499" i="1" s="1"/>
  <c r="L498" i="1"/>
  <c r="M498" i="1" s="1"/>
  <c r="L497" i="1"/>
  <c r="M497" i="1" s="1"/>
  <c r="L496" i="1"/>
  <c r="M496" i="1" s="1"/>
  <c r="L495" i="1"/>
  <c r="M495" i="1" s="1"/>
  <c r="L494" i="1"/>
  <c r="M494" i="1" s="1"/>
  <c r="L493" i="1"/>
  <c r="M493" i="1" s="1"/>
  <c r="M492" i="1"/>
  <c r="L491" i="1"/>
  <c r="M491" i="1" s="1"/>
  <c r="L490" i="1"/>
  <c r="M490" i="1" s="1"/>
  <c r="L489" i="1"/>
  <c r="M489" i="1" s="1"/>
  <c r="L488" i="1"/>
  <c r="M488" i="1" s="1"/>
  <c r="M487" i="1"/>
  <c r="L486" i="1"/>
  <c r="M486" i="1" s="1"/>
  <c r="L485" i="1"/>
  <c r="M485" i="1" s="1"/>
  <c r="L484" i="1"/>
  <c r="M484" i="1" s="1"/>
  <c r="L483" i="1"/>
  <c r="M483" i="1" s="1"/>
  <c r="L482" i="1"/>
  <c r="M482" i="1" s="1"/>
  <c r="L481" i="1"/>
  <c r="M481" i="1" s="1"/>
  <c r="L480" i="1"/>
  <c r="M480" i="1" s="1"/>
  <c r="L479" i="1"/>
  <c r="M479" i="1" s="1"/>
  <c r="L478" i="1"/>
  <c r="M478" i="1" s="1"/>
  <c r="L477" i="1"/>
  <c r="M477" i="1" s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L442" i="1"/>
  <c r="M442" i="1" s="1"/>
  <c r="L441" i="1"/>
  <c r="M441" i="1" s="1"/>
  <c r="L440" i="1"/>
  <c r="M440" i="1" s="1"/>
  <c r="L439" i="1"/>
  <c r="M439" i="1" s="1"/>
  <c r="L438" i="1"/>
  <c r="M438" i="1" s="1"/>
  <c r="L437" i="1"/>
  <c r="M437" i="1" s="1"/>
  <c r="L436" i="1"/>
  <c r="M436" i="1" s="1"/>
  <c r="L435" i="1"/>
  <c r="M435" i="1" s="1"/>
  <c r="L434" i="1"/>
  <c r="M434" i="1" s="1"/>
  <c r="L433" i="1"/>
  <c r="M433" i="1" s="1"/>
  <c r="L432" i="1"/>
  <c r="M432" i="1" s="1"/>
  <c r="L431" i="1"/>
  <c r="M431" i="1" s="1"/>
  <c r="L430" i="1"/>
  <c r="M430" i="1" s="1"/>
  <c r="L429" i="1"/>
  <c r="M429" i="1" s="1"/>
  <c r="L428" i="1"/>
  <c r="M428" i="1" s="1"/>
  <c r="L427" i="1"/>
  <c r="M427" i="1" s="1"/>
  <c r="L426" i="1"/>
  <c r="M426" i="1" s="1"/>
  <c r="L425" i="1"/>
  <c r="M425" i="1" s="1"/>
  <c r="L424" i="1"/>
  <c r="M424" i="1" s="1"/>
  <c r="L423" i="1"/>
  <c r="M423" i="1" s="1"/>
  <c r="L422" i="1"/>
  <c r="M422" i="1" s="1"/>
  <c r="L421" i="1"/>
  <c r="M421" i="1" s="1"/>
  <c r="L420" i="1"/>
  <c r="M420" i="1" s="1"/>
  <c r="M419" i="1"/>
  <c r="L418" i="1"/>
  <c r="M418" i="1" s="1"/>
  <c r="L417" i="1"/>
  <c r="M417" i="1" s="1"/>
  <c r="L416" i="1"/>
  <c r="M416" i="1" s="1"/>
  <c r="L415" i="1"/>
  <c r="M415" i="1" s="1"/>
  <c r="L414" i="1"/>
  <c r="M414" i="1" s="1"/>
  <c r="L413" i="1"/>
  <c r="M413" i="1" s="1"/>
  <c r="L412" i="1"/>
  <c r="L411" i="1"/>
  <c r="M411" i="1" s="1"/>
  <c r="L410" i="1"/>
  <c r="M410" i="1" s="1"/>
  <c r="L409" i="1"/>
  <c r="M409" i="1" s="1"/>
  <c r="L408" i="1"/>
  <c r="M408" i="1" s="1"/>
  <c r="L407" i="1"/>
  <c r="M407" i="1" s="1"/>
  <c r="L406" i="1"/>
  <c r="M406" i="1" s="1"/>
  <c r="L405" i="1"/>
  <c r="M405" i="1" s="1"/>
  <c r="M404" i="1"/>
  <c r="M403" i="1"/>
  <c r="M402" i="1"/>
  <c r="M401" i="1"/>
  <c r="M400" i="1"/>
  <c r="M399" i="1"/>
  <c r="L398" i="1"/>
  <c r="M398" i="1" s="1"/>
  <c r="L397" i="1"/>
  <c r="M397" i="1" s="1"/>
  <c r="L396" i="1"/>
  <c r="M396" i="1" s="1"/>
  <c r="L395" i="1"/>
  <c r="M395" i="1" s="1"/>
  <c r="M394" i="1"/>
  <c r="L393" i="1"/>
  <c r="M393" i="1" s="1"/>
  <c r="L392" i="1"/>
  <c r="M392" i="1" s="1"/>
  <c r="L391" i="1"/>
  <c r="M391" i="1" s="1"/>
  <c r="M390" i="1"/>
  <c r="M389" i="1"/>
  <c r="M388" i="1"/>
  <c r="M387" i="1"/>
  <c r="M386" i="1"/>
  <c r="M385" i="1"/>
  <c r="M384" i="1"/>
  <c r="M383" i="1"/>
  <c r="M382" i="1"/>
  <c r="M381" i="1"/>
  <c r="M380" i="1"/>
  <c r="M379" i="1"/>
  <c r="L378" i="1"/>
  <c r="M378" i="1" s="1"/>
  <c r="L377" i="1"/>
  <c r="M377" i="1" s="1"/>
  <c r="L376" i="1"/>
  <c r="M376" i="1" s="1"/>
  <c r="L375" i="1"/>
  <c r="M375" i="1" s="1"/>
  <c r="L374" i="1"/>
  <c r="M374" i="1" s="1"/>
  <c r="L373" i="1"/>
  <c r="M373" i="1" s="1"/>
  <c r="L372" i="1"/>
  <c r="M372" i="1" s="1"/>
  <c r="L371" i="1"/>
  <c r="M371" i="1" s="1"/>
  <c r="L370" i="1"/>
  <c r="M370" i="1" s="1"/>
  <c r="L369" i="1"/>
  <c r="M369" i="1" s="1"/>
  <c r="L368" i="1"/>
  <c r="M368" i="1" s="1"/>
  <c r="L367" i="1"/>
  <c r="M367" i="1" s="1"/>
  <c r="L366" i="1"/>
  <c r="M366" i="1" s="1"/>
  <c r="M365" i="1"/>
  <c r="L364" i="1"/>
  <c r="M364" i="1" s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L343" i="1"/>
  <c r="M343" i="1" s="1"/>
  <c r="L342" i="1"/>
  <c r="M342" i="1" s="1"/>
  <c r="L341" i="1"/>
  <c r="M341" i="1" s="1"/>
  <c r="L340" i="1"/>
  <c r="M340" i="1" s="1"/>
  <c r="L339" i="1"/>
  <c r="M339" i="1" s="1"/>
  <c r="L338" i="1"/>
  <c r="M338" i="1" s="1"/>
  <c r="L337" i="1"/>
  <c r="M337" i="1" s="1"/>
  <c r="L336" i="1"/>
  <c r="M336" i="1" s="1"/>
  <c r="L335" i="1"/>
  <c r="M335" i="1" s="1"/>
  <c r="L334" i="1"/>
  <c r="M334" i="1" s="1"/>
  <c r="L333" i="1"/>
  <c r="M333" i="1" s="1"/>
  <c r="L332" i="1"/>
  <c r="M332" i="1" s="1"/>
  <c r="L331" i="1"/>
  <c r="M331" i="1" s="1"/>
  <c r="L330" i="1"/>
  <c r="M330" i="1" s="1"/>
  <c r="L329" i="1"/>
  <c r="M329" i="1" s="1"/>
  <c r="M328" i="1"/>
  <c r="L327" i="1"/>
  <c r="M327" i="1" s="1"/>
  <c r="L326" i="1"/>
  <c r="M326" i="1" s="1"/>
  <c r="M325" i="1"/>
  <c r="L324" i="1"/>
  <c r="M324" i="1" s="1"/>
  <c r="L323" i="1"/>
  <c r="M323" i="1" s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L279" i="1"/>
  <c r="M279" i="1" s="1"/>
  <c r="L278" i="1"/>
  <c r="M278" i="1" s="1"/>
  <c r="L277" i="1"/>
  <c r="M277" i="1" s="1"/>
  <c r="L276" i="1"/>
  <c r="M276" i="1" s="1"/>
  <c r="L275" i="1"/>
  <c r="M275" i="1" s="1"/>
  <c r="L274" i="1"/>
  <c r="M274" i="1" s="1"/>
  <c r="L273" i="1"/>
  <c r="M273" i="1" s="1"/>
  <c r="L272" i="1"/>
  <c r="M272" i="1" s="1"/>
  <c r="L271" i="1"/>
  <c r="M271" i="1" s="1"/>
  <c r="L270" i="1"/>
  <c r="M270" i="1" s="1"/>
  <c r="L269" i="1"/>
  <c r="M269" i="1" s="1"/>
  <c r="M268" i="1"/>
  <c r="M267" i="1"/>
  <c r="L266" i="1"/>
  <c r="M266" i="1" s="1"/>
  <c r="L265" i="1"/>
  <c r="M265" i="1" s="1"/>
  <c r="L264" i="1"/>
  <c r="M264" i="1" s="1"/>
  <c r="L263" i="1"/>
  <c r="M263" i="1" s="1"/>
  <c r="L262" i="1"/>
  <c r="M262" i="1" s="1"/>
  <c r="M261" i="1"/>
  <c r="L260" i="1"/>
  <c r="M260" i="1" s="1"/>
  <c r="L259" i="1"/>
  <c r="M259" i="1" s="1"/>
  <c r="L258" i="1"/>
  <c r="M258" i="1" s="1"/>
  <c r="L257" i="1"/>
  <c r="M257" i="1" s="1"/>
  <c r="L256" i="1"/>
  <c r="M256" i="1" s="1"/>
  <c r="L255" i="1"/>
  <c r="M255" i="1" s="1"/>
  <c r="L254" i="1"/>
  <c r="M254" i="1" s="1"/>
  <c r="L253" i="1"/>
  <c r="M253" i="1" s="1"/>
  <c r="L252" i="1"/>
  <c r="M252" i="1" s="1"/>
  <c r="L251" i="1"/>
  <c r="M251" i="1" s="1"/>
  <c r="L250" i="1"/>
  <c r="M250" i="1" s="1"/>
  <c r="L249" i="1"/>
  <c r="M249" i="1" s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L232" i="1"/>
  <c r="M232" i="1" s="1"/>
  <c r="L231" i="1"/>
  <c r="M231" i="1" s="1"/>
  <c r="L230" i="1"/>
  <c r="M230" i="1" s="1"/>
  <c r="L229" i="1"/>
  <c r="M229" i="1" s="1"/>
  <c r="L228" i="1"/>
  <c r="M228" i="1" s="1"/>
  <c r="M227" i="1"/>
  <c r="M226" i="1"/>
  <c r="M225" i="1"/>
  <c r="M224" i="1"/>
  <c r="M223" i="1"/>
  <c r="M222" i="1"/>
  <c r="L221" i="1"/>
  <c r="M221" i="1" s="1"/>
  <c r="L220" i="1"/>
  <c r="M220" i="1" s="1"/>
  <c r="L219" i="1"/>
  <c r="M219" i="1" s="1"/>
  <c r="L218" i="1"/>
  <c r="M218" i="1" s="1"/>
  <c r="M217" i="1"/>
  <c r="L216" i="1"/>
  <c r="M216" i="1" s="1"/>
  <c r="L215" i="1"/>
  <c r="M215" i="1" s="1"/>
  <c r="L214" i="1"/>
  <c r="M214" i="1" s="1"/>
  <c r="L213" i="1"/>
  <c r="M213" i="1" s="1"/>
  <c r="L212" i="1"/>
  <c r="M212" i="1" s="1"/>
  <c r="L211" i="1"/>
  <c r="M211" i="1" s="1"/>
  <c r="M210" i="1"/>
  <c r="M209" i="1"/>
  <c r="M208" i="1"/>
  <c r="M207" i="1"/>
  <c r="L206" i="1"/>
  <c r="M206" i="1" s="1"/>
  <c r="L205" i="1"/>
  <c r="M205" i="1" s="1"/>
  <c r="L204" i="1"/>
  <c r="M204" i="1" s="1"/>
  <c r="L203" i="1"/>
  <c r="M203" i="1" s="1"/>
  <c r="L202" i="1"/>
  <c r="M202" i="1" s="1"/>
  <c r="L201" i="1"/>
  <c r="M201" i="1" s="1"/>
  <c r="L200" i="1"/>
  <c r="M200" i="1" s="1"/>
  <c r="L199" i="1"/>
  <c r="M199" i="1" s="1"/>
  <c r="L198" i="1"/>
  <c r="M198" i="1" s="1"/>
  <c r="L197" i="1"/>
  <c r="M197" i="1" s="1"/>
  <c r="L196" i="1"/>
  <c r="M196" i="1" s="1"/>
  <c r="L195" i="1"/>
  <c r="M195" i="1" s="1"/>
  <c r="L194" i="1"/>
  <c r="M194" i="1" s="1"/>
  <c r="L193" i="1"/>
  <c r="M193" i="1" s="1"/>
  <c r="L192" i="1"/>
  <c r="M192" i="1" s="1"/>
  <c r="L191" i="1"/>
  <c r="M191" i="1" s="1"/>
  <c r="L190" i="1"/>
  <c r="M190" i="1" s="1"/>
  <c r="L189" i="1"/>
  <c r="M189" i="1" s="1"/>
  <c r="L188" i="1"/>
  <c r="M188" i="1" s="1"/>
  <c r="L187" i="1"/>
  <c r="M187" i="1" s="1"/>
  <c r="L186" i="1"/>
  <c r="M186" i="1" s="1"/>
  <c r="L185" i="1"/>
  <c r="M185" i="1" s="1"/>
  <c r="L184" i="1"/>
  <c r="M184" i="1" s="1"/>
  <c r="L183" i="1"/>
  <c r="M183" i="1" s="1"/>
  <c r="M182" i="1"/>
  <c r="M181" i="1"/>
  <c r="M180" i="1"/>
  <c r="M179" i="1"/>
  <c r="M178" i="1"/>
  <c r="M177" i="1"/>
  <c r="M176" i="1"/>
  <c r="M175" i="1"/>
  <c r="L174" i="1"/>
  <c r="M174" i="1" s="1"/>
  <c r="L173" i="1"/>
  <c r="M173" i="1" s="1"/>
  <c r="L172" i="1"/>
  <c r="M172" i="1" s="1"/>
  <c r="L171" i="1"/>
  <c r="M171" i="1" s="1"/>
  <c r="L170" i="1"/>
  <c r="M170" i="1" s="1"/>
  <c r="L169" i="1"/>
  <c r="M169" i="1" s="1"/>
  <c r="L168" i="1"/>
  <c r="M168" i="1" s="1"/>
  <c r="L167" i="1"/>
  <c r="M167" i="1" s="1"/>
  <c r="L166" i="1"/>
  <c r="M166" i="1" s="1"/>
  <c r="L165" i="1"/>
  <c r="M165" i="1" s="1"/>
  <c r="L164" i="1"/>
  <c r="M164" i="1" s="1"/>
  <c r="M163" i="1"/>
  <c r="M162" i="1"/>
  <c r="M161" i="1"/>
  <c r="L160" i="1"/>
  <c r="M160" i="1" s="1"/>
  <c r="L159" i="1"/>
  <c r="M159" i="1" s="1"/>
  <c r="L158" i="1"/>
  <c r="M158" i="1" s="1"/>
  <c r="L157" i="1"/>
  <c r="M157" i="1" s="1"/>
  <c r="L156" i="1"/>
  <c r="M156" i="1" s="1"/>
  <c r="M155" i="1"/>
  <c r="L154" i="1"/>
  <c r="M154" i="1" s="1"/>
  <c r="L153" i="1"/>
  <c r="M153" i="1" s="1"/>
  <c r="L152" i="1"/>
  <c r="M152" i="1" s="1"/>
  <c r="L151" i="1"/>
  <c r="M151" i="1" s="1"/>
  <c r="L150" i="1"/>
  <c r="M150" i="1" s="1"/>
  <c r="L149" i="1"/>
  <c r="M149" i="1" s="1"/>
  <c r="L148" i="1"/>
  <c r="M148" i="1" s="1"/>
  <c r="L147" i="1"/>
  <c r="M147" i="1" s="1"/>
  <c r="M146" i="1"/>
  <c r="M145" i="1"/>
  <c r="M144" i="1"/>
  <c r="M143" i="1"/>
  <c r="L142" i="1"/>
  <c r="M142" i="1" s="1"/>
  <c r="L141" i="1"/>
  <c r="M141" i="1" s="1"/>
  <c r="L140" i="1"/>
  <c r="M140" i="1" s="1"/>
  <c r="L139" i="1"/>
  <c r="M139" i="1" s="1"/>
  <c r="L138" i="1"/>
  <c r="M138" i="1" s="1"/>
  <c r="L137" i="1"/>
  <c r="M137" i="1" s="1"/>
  <c r="L136" i="1"/>
  <c r="M136" i="1" s="1"/>
  <c r="L135" i="1"/>
  <c r="M135" i="1" s="1"/>
  <c r="L134" i="1"/>
  <c r="M134" i="1" s="1"/>
  <c r="L133" i="1"/>
  <c r="M133" i="1" s="1"/>
  <c r="L132" i="1"/>
  <c r="M132" i="1" s="1"/>
  <c r="L131" i="1"/>
  <c r="M131" i="1" s="1"/>
  <c r="L130" i="1"/>
  <c r="M130" i="1" s="1"/>
  <c r="L129" i="1"/>
  <c r="M129" i="1" s="1"/>
  <c r="L128" i="1"/>
  <c r="M128" i="1" s="1"/>
  <c r="L127" i="1"/>
  <c r="M127" i="1" s="1"/>
  <c r="L126" i="1"/>
  <c r="M126" i="1" s="1"/>
  <c r="M125" i="1"/>
  <c r="M124" i="1"/>
  <c r="L123" i="1"/>
  <c r="M123" i="1" s="1"/>
  <c r="L122" i="1"/>
  <c r="M122" i="1" s="1"/>
  <c r="L121" i="1"/>
  <c r="M121" i="1" s="1"/>
  <c r="L120" i="1"/>
  <c r="M120" i="1" s="1"/>
  <c r="L119" i="1"/>
  <c r="M119" i="1" s="1"/>
  <c r="L118" i="1"/>
  <c r="M118" i="1" s="1"/>
  <c r="L117" i="1"/>
  <c r="M117" i="1" s="1"/>
  <c r="L116" i="1"/>
  <c r="M116" i="1" s="1"/>
  <c r="L115" i="1"/>
  <c r="M115" i="1" s="1"/>
  <c r="L114" i="1"/>
  <c r="M114" i="1" s="1"/>
  <c r="M113" i="1"/>
  <c r="M112" i="1"/>
  <c r="M111" i="1"/>
  <c r="L110" i="1"/>
  <c r="M110" i="1" s="1"/>
  <c r="L109" i="1"/>
  <c r="M109" i="1" s="1"/>
  <c r="L108" i="1"/>
  <c r="M108" i="1" s="1"/>
  <c r="L107" i="1"/>
  <c r="M107" i="1" s="1"/>
  <c r="L106" i="1"/>
  <c r="M106" i="1" s="1"/>
  <c r="L105" i="1"/>
  <c r="M105" i="1" s="1"/>
  <c r="L104" i="1"/>
  <c r="M104" i="1" s="1"/>
  <c r="L103" i="1"/>
  <c r="M103" i="1" s="1"/>
  <c r="L102" i="1"/>
  <c r="M102" i="1" s="1"/>
  <c r="L101" i="1"/>
  <c r="M101" i="1" s="1"/>
  <c r="L100" i="1"/>
  <c r="M100" i="1" s="1"/>
  <c r="L99" i="1"/>
  <c r="M99" i="1" s="1"/>
  <c r="L98" i="1"/>
  <c r="M98" i="1" s="1"/>
  <c r="L97" i="1"/>
  <c r="M97" i="1" s="1"/>
  <c r="L96" i="1"/>
  <c r="M96" i="1" s="1"/>
  <c r="L95" i="1"/>
  <c r="M95" i="1" s="1"/>
  <c r="L94" i="1"/>
  <c r="M94" i="1" s="1"/>
  <c r="L93" i="1"/>
  <c r="M93" i="1" s="1"/>
  <c r="L92" i="1"/>
  <c r="M92" i="1" s="1"/>
  <c r="L91" i="1"/>
  <c r="M91" i="1" s="1"/>
  <c r="L90" i="1"/>
  <c r="M90" i="1" s="1"/>
  <c r="L89" i="1"/>
  <c r="M89" i="1" s="1"/>
  <c r="M88" i="1"/>
  <c r="M87" i="1"/>
  <c r="M86" i="1"/>
  <c r="M85" i="1"/>
  <c r="M84" i="1"/>
  <c r="M83" i="1"/>
  <c r="M82" i="1"/>
  <c r="M81" i="1"/>
  <c r="L80" i="1"/>
  <c r="M80" i="1" s="1"/>
  <c r="L79" i="1"/>
  <c r="M79" i="1" s="1"/>
  <c r="L78" i="1"/>
  <c r="M78" i="1" s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L59" i="1"/>
  <c r="M59" i="1" s="1"/>
  <c r="L58" i="1"/>
  <c r="M58" i="1" s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F127" i="11" l="1"/>
  <c r="G128" i="11"/>
  <c r="I5" i="11"/>
  <c r="G285" i="11"/>
  <c r="F281" i="11"/>
  <c r="G281" i="11" s="1"/>
  <c r="I281" i="11"/>
  <c r="J281" i="11" s="1"/>
  <c r="I247" i="11"/>
  <c r="J247" i="11" s="1"/>
  <c r="J248" i="11"/>
  <c r="G228" i="11"/>
  <c r="F217" i="11"/>
  <c r="G217" i="11" s="1"/>
  <c r="G160" i="11"/>
  <c r="F146" i="11"/>
  <c r="G146" i="11" s="1"/>
  <c r="J218" i="11"/>
  <c r="I217" i="11"/>
  <c r="J217" i="11" s="1"/>
  <c r="I4" i="11" l="1"/>
  <c r="J4" i="11" s="1"/>
  <c r="J5" i="11"/>
  <c r="G127" i="11"/>
  <c r="F4" i="11"/>
  <c r="G4" i="11" s="1"/>
</calcChain>
</file>

<file path=xl/sharedStrings.xml><?xml version="1.0" encoding="utf-8"?>
<sst xmlns="http://schemas.openxmlformats.org/spreadsheetml/2006/main" count="37052" uniqueCount="3388">
  <si>
    <t>Rayon</t>
  </si>
  <si>
    <t>Famille</t>
  </si>
  <si>
    <t>Sous Famille</t>
  </si>
  <si>
    <t>SSFamille</t>
  </si>
  <si>
    <t>UB</t>
  </si>
  <si>
    <t>SKU</t>
  </si>
  <si>
    <t xml:space="preserve">Marque </t>
  </si>
  <si>
    <t xml:space="preserve">Fournisseur </t>
  </si>
  <si>
    <t>Saisonnalité</t>
  </si>
  <si>
    <t>Profondeur Magasin</t>
  </si>
  <si>
    <t>CA MARJ</t>
  </si>
  <si>
    <t xml:space="preserve">CA Prévisionnel </t>
  </si>
  <si>
    <t xml:space="preserve">Biscuiterie </t>
  </si>
  <si>
    <t>CONFISERIE</t>
  </si>
  <si>
    <t>CONFIS DE SUCRE</t>
  </si>
  <si>
    <t>BONBONS FRUITS</t>
  </si>
  <si>
    <t>BONBONS TENDRES</t>
  </si>
  <si>
    <t>KREMA FRUITS JAUNES 240G</t>
  </si>
  <si>
    <t>KREMA</t>
  </si>
  <si>
    <t>FOODS &amp; GOODS</t>
  </si>
  <si>
    <t>PERM</t>
  </si>
  <si>
    <t>Complémentaire</t>
  </si>
  <si>
    <t>BONBONS GELIFIES</t>
  </si>
  <si>
    <t>GOMMES</t>
  </si>
  <si>
    <t>SACHET MOELLO MÛRES 80GR</t>
  </si>
  <si>
    <t>MICHOC</t>
  </si>
  <si>
    <t xml:space="preserve">Depannage </t>
  </si>
  <si>
    <t xml:space="preserve">Epicerie </t>
  </si>
  <si>
    <t>PATES FECULENTS</t>
  </si>
  <si>
    <t>RIZ FECULENTS PUREE</t>
  </si>
  <si>
    <t>LEGUMES SECS</t>
  </si>
  <si>
    <t>LENTILLES</t>
  </si>
  <si>
    <t>LENTILLES 500G ROSANA</t>
  </si>
  <si>
    <t>ROSANA</t>
  </si>
  <si>
    <t>BONONI</t>
  </si>
  <si>
    <t>GRAINES, CHIPS&amp;BISCUITS APERITIFS</t>
  </si>
  <si>
    <t>GRAINES &amp; FRUITS SECS</t>
  </si>
  <si>
    <t>GRAINES NOBLES</t>
  </si>
  <si>
    <t>NOIX DE CAJOUX</t>
  </si>
  <si>
    <t>NOIX DE CAJOUX 100G LORENZ</t>
  </si>
  <si>
    <t>LORENZ</t>
  </si>
  <si>
    <t>JESSY DIFFUSION SA</t>
  </si>
  <si>
    <t>HARICOT BLANC</t>
  </si>
  <si>
    <t>HARICOT BLANC 1K ROSANA</t>
  </si>
  <si>
    <t xml:space="preserve">Entretien </t>
  </si>
  <si>
    <t>PET FOOD</t>
  </si>
  <si>
    <t xml:space="preserve">ACCESSOIRES ANIMAUX           </t>
  </si>
  <si>
    <t>HYGIENE ET PROPRETE</t>
  </si>
  <si>
    <t>LITIERE</t>
  </si>
  <si>
    <t>LITIERE POUR CHAT LAVENDE/OXYGEN 10L TOLSA</t>
  </si>
  <si>
    <t>TOSLA</t>
  </si>
  <si>
    <t>ZOUBAIRI DISTRIBUTION</t>
  </si>
  <si>
    <t>FARINE SEMOULE</t>
  </si>
  <si>
    <t>FARINES</t>
  </si>
  <si>
    <t>BLE TENDRE</t>
  </si>
  <si>
    <t>LUXE</t>
  </si>
  <si>
    <t>FARINE LUX BOULANG AMGALITA 2KG</t>
  </si>
  <si>
    <t>AMGALITA</t>
  </si>
  <si>
    <t>DAMANDIS S.A</t>
  </si>
  <si>
    <t>HARICOTS BLANC 500G ROSANA</t>
  </si>
  <si>
    <t>HYGIENE PAPIER</t>
  </si>
  <si>
    <t>PAPIER</t>
  </si>
  <si>
    <t>MOUCHOIRS</t>
  </si>
  <si>
    <t xml:space="preserve">BOITE </t>
  </si>
  <si>
    <t xml:space="preserve"> BOITE  MOUCHOIR  SELPAK COMFORT 200</t>
  </si>
  <si>
    <t xml:space="preserve">SELPAK </t>
  </si>
  <si>
    <t>ECP MAROC</t>
  </si>
  <si>
    <t>BONBONS MENTHE &amp; PLANTES</t>
  </si>
  <si>
    <t>BONBONS DURS</t>
  </si>
  <si>
    <t>HALLS EXTRA STRONG 9 PIECES</t>
  </si>
  <si>
    <t>HALL'S</t>
  </si>
  <si>
    <t>EMID</t>
  </si>
  <si>
    <t>ALIMENTS CHATS</t>
  </si>
  <si>
    <t>SEC</t>
  </si>
  <si>
    <t>ADULTE</t>
  </si>
  <si>
    <t>CROQUETTES ADULTE  BŒUF WHISKAS 1,75KG</t>
  </si>
  <si>
    <t>WHISKAS</t>
  </si>
  <si>
    <t>DISLOG SA</t>
  </si>
  <si>
    <t>GATEAUX-DESSERT</t>
  </si>
  <si>
    <t>FRUITSECS-SIROP</t>
  </si>
  <si>
    <t>FRUITS AU SIROP</t>
  </si>
  <si>
    <t>FRUITS DU VERGER</t>
  </si>
  <si>
    <t>DEMI-PECHE SIROP 1/2 MIDO</t>
  </si>
  <si>
    <t>MIDO</t>
  </si>
  <si>
    <t>PETIT-DEJEUNER</t>
  </si>
  <si>
    <t>CEREALES</t>
  </si>
  <si>
    <t xml:space="preserve">CEREALES SANTE </t>
  </si>
  <si>
    <t>GRANOLA</t>
  </si>
  <si>
    <t>CEREALES FITNESS GRANOLA CHOCOLAT 300GR</t>
  </si>
  <si>
    <t>FITNESS</t>
  </si>
  <si>
    <t>NESTLE MAROC SA</t>
  </si>
  <si>
    <t>BISCUITS APERITIFS</t>
  </si>
  <si>
    <t>BISCUITS SECS</t>
  </si>
  <si>
    <t>CRACKERS</t>
  </si>
  <si>
    <t>BISC APERITIF SALZLETTEN 150G LORENZ</t>
  </si>
  <si>
    <t>FLEUR</t>
  </si>
  <si>
    <t>FARINE FLEUR 5 KG NOOR DAR</t>
  </si>
  <si>
    <t>NOR DAR</t>
  </si>
  <si>
    <t>STE KAYNA GROUP</t>
  </si>
  <si>
    <t>CONFITURE</t>
  </si>
  <si>
    <t xml:space="preserve">Fruits rouges </t>
  </si>
  <si>
    <t>&lt; OU = 37CL</t>
  </si>
  <si>
    <t>CONF FRAMBOISE 21 CL AICHA</t>
  </si>
  <si>
    <t>AICHA</t>
  </si>
  <si>
    <t>CONSERVES DE MEKNES SA</t>
  </si>
  <si>
    <t>PISTACHES</t>
  </si>
  <si>
    <t>PISTACHES GRILLEES100G LORENZ</t>
  </si>
  <si>
    <t>BISCUITERIE</t>
  </si>
  <si>
    <t>MADELEINES</t>
  </si>
  <si>
    <t xml:space="preserve">Pepites chocolat </t>
  </si>
  <si>
    <t>MADELEINE 300 GR CHOCO PEPITE</t>
  </si>
  <si>
    <t>MARY TRINI</t>
  </si>
  <si>
    <t>EXCELO DISTRIBUTION</t>
  </si>
  <si>
    <t xml:space="preserve">Fruits à noyau </t>
  </si>
  <si>
    <t>CONFITURE ABRICOT 21CL DELICIA</t>
  </si>
  <si>
    <t>DELICIA</t>
  </si>
  <si>
    <t>CONSERVERIE MAROCAINE DOHA</t>
  </si>
  <si>
    <t>DROGUERIE</t>
  </si>
  <si>
    <t>Insecticide &amp; Produits d'allumage</t>
  </si>
  <si>
    <t>Insecticide</t>
  </si>
  <si>
    <t xml:space="preserve">TOUT INSECTE </t>
  </si>
  <si>
    <t>INSECTICIDE ORO DOUBLE ACTION  500 ML</t>
  </si>
  <si>
    <t>ORO</t>
  </si>
  <si>
    <t>STE HAYTEM</t>
  </si>
  <si>
    <t>HUILES ASSAISON</t>
  </si>
  <si>
    <t>HUILE VINAIGRE</t>
  </si>
  <si>
    <t>VINAIGRE ORDINAIRE</t>
  </si>
  <si>
    <t>COLORE</t>
  </si>
  <si>
    <t>VINAIGRE COLORE 24 CL STAR</t>
  </si>
  <si>
    <t>STAR</t>
  </si>
  <si>
    <t>MADEC</t>
  </si>
  <si>
    <t>PANIFICATION</t>
  </si>
  <si>
    <t>Croutons</t>
  </si>
  <si>
    <t>nature</t>
  </si>
  <si>
    <t>CROUTONS RONDS NATURE 90G TIPIAK</t>
  </si>
  <si>
    <t>TIPIAK</t>
  </si>
  <si>
    <t>Aromatisés</t>
  </si>
  <si>
    <t>CROUTONS RONDS AIL  90G TIPIAK</t>
  </si>
  <si>
    <t>JUNIOR</t>
  </si>
  <si>
    <t>CROQUETTES JUNIOR POULET WHISKAS  1,75KG</t>
  </si>
  <si>
    <t>ALIMENTSPECIAUX</t>
  </si>
  <si>
    <t>NUTRITION  SPORTIVE</t>
  </si>
  <si>
    <t>AVANT L'EFFORT</t>
  </si>
  <si>
    <t>BARRE</t>
  </si>
  <si>
    <t>GO ON PROTEIN BAR WITH NUTS SANTE</t>
  </si>
  <si>
    <t>SANTE</t>
  </si>
  <si>
    <t>FOOD GROUP TRADING</t>
  </si>
  <si>
    <t xml:space="preserve">PAPIER HYGIENIQUE </t>
  </si>
  <si>
    <t>STANDARD &amp; CREPE</t>
  </si>
  <si>
    <t>PAPIER TOILETTE DALAA  X 32 UNITES</t>
  </si>
  <si>
    <t xml:space="preserve">DALAA </t>
  </si>
  <si>
    <t>CHALLENGE DISTRIBUTION</t>
  </si>
  <si>
    <t>ANTIVOLANT</t>
  </si>
  <si>
    <t>NEXIS DIFFUSEUR+RECHARGE LIQUIDE 30NUITS</t>
  </si>
  <si>
    <t xml:space="preserve">NEXIS </t>
  </si>
  <si>
    <t>TM TRADING MOROCCO</t>
  </si>
  <si>
    <t>POIS CHICHES</t>
  </si>
  <si>
    <t>POIS CHICHES 500G DIVA</t>
  </si>
  <si>
    <t>DIVA</t>
  </si>
  <si>
    <t>DIVA DISTRIBUTION</t>
  </si>
  <si>
    <t>CHAB</t>
  </si>
  <si>
    <t>CROQUETTES ADULTE  THON WHISKAS 1,75KG</t>
  </si>
  <si>
    <t>CROUTONS SALADE AIL FINES HERBES 50G TIPIAK</t>
  </si>
  <si>
    <t>VINAIGRE ALCOOL 20CL  PIKAROME</t>
  </si>
  <si>
    <t>PIKAROME</t>
  </si>
  <si>
    <t>VINAIGRERIE CHERIFIENNE REUNIE</t>
  </si>
  <si>
    <t>Produits d'allumage</t>
  </si>
  <si>
    <t xml:space="preserve">Briquet </t>
  </si>
  <si>
    <t>BRIQUET A PIERRE BIC MINI J5 BLISTER DE 3</t>
  </si>
  <si>
    <t>BIC</t>
  </si>
  <si>
    <t>BIC MAROC</t>
  </si>
  <si>
    <t xml:space="preserve">ESSUIE TOUT </t>
  </si>
  <si>
    <t>STANDARD</t>
  </si>
  <si>
    <t>ESSUIE-TOUT LEMON FINE</t>
  </si>
  <si>
    <t xml:space="preserve">SANY </t>
  </si>
  <si>
    <t>INSECTISIDE ORO CITRON VERT 200ML</t>
  </si>
  <si>
    <t>SEL EPICES</t>
  </si>
  <si>
    <t>COLORANT</t>
  </si>
  <si>
    <t>ARTIFICIEL</t>
  </si>
  <si>
    <t>COLORANT ALIMENTAIRE RF 1686 6</t>
  </si>
  <si>
    <t>BOITE TEMPO BOX 4 PLIS</t>
  </si>
  <si>
    <t xml:space="preserve">TEMPO </t>
  </si>
  <si>
    <t>BOISSONS CHAUDES</t>
  </si>
  <si>
    <t>CAFES &amp; CHICOREES</t>
  </si>
  <si>
    <t>CAFES MOULUS</t>
  </si>
  <si>
    <t>MOULUS ROBUSTA</t>
  </si>
  <si>
    <t>CAFE MOULU SAMAR 180GR</t>
  </si>
  <si>
    <t>SAMAR</t>
  </si>
  <si>
    <t>INSECTICIDE ORO LAVANDE 300 ML</t>
  </si>
  <si>
    <t>GAUFRETTES</t>
  </si>
  <si>
    <t>ENROBE</t>
  </si>
  <si>
    <t>GAUF TORTIN ORIG 125G LOACKER</t>
  </si>
  <si>
    <t>LOACKER</t>
  </si>
  <si>
    <t xml:space="preserve">ANTI RAMPANT </t>
  </si>
  <si>
    <t>GEL INSECTICIDE  ZENTEK "TUBE 20 GR"</t>
  </si>
  <si>
    <t>ZENTEK</t>
  </si>
  <si>
    <t>EPICES</t>
  </si>
  <si>
    <t>MELANGE SPECIAUX</t>
  </si>
  <si>
    <t>KNORR SECRET AROME SUD 60G OS</t>
  </si>
  <si>
    <t>KNORR</t>
  </si>
  <si>
    <t>UNILEVER MAGHREB</t>
  </si>
  <si>
    <t>RECHARGE LIQUIDE 30 NUITS ZENTEK</t>
  </si>
  <si>
    <t>BRIQUET A PIERRE BIC MAXI J6 BLISTER DE 2</t>
  </si>
  <si>
    <t>ENTRETIEN CUIRE ET CHAUSSURE</t>
  </si>
  <si>
    <t xml:space="preserve">Cirage </t>
  </si>
  <si>
    <t>Cuir</t>
  </si>
  <si>
    <t>CIRAGE BOITE SMART NOIR 50ML</t>
  </si>
  <si>
    <t>SMART NOIR</t>
  </si>
  <si>
    <t>BRIOR   S,A</t>
  </si>
  <si>
    <t xml:space="preserve">  ZENTEK AEROSOL TOUT INSECTE 250 ML  </t>
  </si>
  <si>
    <t>Soin chaussure</t>
  </si>
  <si>
    <t>EPONGE CIRAGE SMART NOIR</t>
  </si>
  <si>
    <t>AIDES PATISSERI</t>
  </si>
  <si>
    <t>COLORANTS &amp; DECORS PATISSIERS</t>
  </si>
  <si>
    <t>COLORANTS</t>
  </si>
  <si>
    <t>COLORANT JAUNE LIQUIDE 20ML NATUREL LA PATELIERE</t>
  </si>
  <si>
    <t xml:space="preserve">LA PATELIERE </t>
  </si>
  <si>
    <t>NETTOYANT CUIR SMART 300ML</t>
  </si>
  <si>
    <t>EMBALLAGE MENAGER</t>
  </si>
  <si>
    <t>SAC CONGELATION</t>
  </si>
  <si>
    <t>PETIT</t>
  </si>
  <si>
    <t xml:space="preserve">SAC CONGELATION  PETIT MODELE </t>
  </si>
  <si>
    <t xml:space="preserve">LEADER PRICE </t>
  </si>
  <si>
    <t>DISTRIBUTION CASINO FRANCE</t>
  </si>
  <si>
    <t xml:space="preserve">MOYEN </t>
  </si>
  <si>
    <t xml:space="preserve">SAC CONGELATION   MOYEN MODELE </t>
  </si>
  <si>
    <t>GRAND</t>
  </si>
  <si>
    <t xml:space="preserve">SAC CONGELATION   GRAND MODELE </t>
  </si>
  <si>
    <t xml:space="preserve">PAPIER CUISSON </t>
  </si>
  <si>
    <t>PAPIER CUISSON PRECOUPE</t>
  </si>
  <si>
    <t>LEADER PRICE</t>
  </si>
  <si>
    <t xml:space="preserve">Entretien Maison </t>
  </si>
  <si>
    <t xml:space="preserve">Desodorisant </t>
  </si>
  <si>
    <t>Evaporateur</t>
  </si>
  <si>
    <t>GEL 2 EN 1 FLAVORS 2</t>
  </si>
  <si>
    <t>SAUCES FROIDES</t>
  </si>
  <si>
    <t>SAUCES D'ACCOMPAGNEMENTS</t>
  </si>
  <si>
    <t>SPECIALITE</t>
  </si>
  <si>
    <t>SAUCE SAMURAI SQUEZE STAR 330 G</t>
  </si>
  <si>
    <t>NIC NAC S 125G LORENZ</t>
  </si>
  <si>
    <t>DESODORISANT CHAUSSURE SMART ANTI BACTERIAL 150ML</t>
  </si>
  <si>
    <t>ROULEAU ALUMINIUM</t>
  </si>
  <si>
    <t>8M</t>
  </si>
  <si>
    <t>20M</t>
  </si>
  <si>
    <t xml:space="preserve">50M </t>
  </si>
  <si>
    <t>FILM ALIMENTAIRE</t>
  </si>
  <si>
    <t>20-50M</t>
  </si>
  <si>
    <t>100-300M</t>
  </si>
  <si>
    <t xml:space="preserve">PAPIER CUISSON STANDARD </t>
  </si>
  <si>
    <t>PAPIER CUISSON  8M</t>
  </si>
  <si>
    <t>PAPIER CUISSON  20 M</t>
  </si>
  <si>
    <t>CONSERVES &amp; PLATS CUISINES</t>
  </si>
  <si>
    <t>CONSERVES DE POISSON</t>
  </si>
  <si>
    <t>THONS</t>
  </si>
  <si>
    <t>HUILE VEGETALE</t>
  </si>
  <si>
    <t>THON  H.  VEGETAL  80G MARIO</t>
  </si>
  <si>
    <t>MARIO</t>
  </si>
  <si>
    <t xml:space="preserve">  ZENTEK AEROSOL TOUT INSECTE 400 ML  </t>
  </si>
  <si>
    <t>CAFES SOLUBLES</t>
  </si>
  <si>
    <t>lyophilise</t>
  </si>
  <si>
    <t>CAFE SOLUBLE SAMAR GUSTO 45G</t>
  </si>
  <si>
    <t>CIRAGE LIQUIDE DIAMOND SMART NOIR 80ML</t>
  </si>
  <si>
    <t>KREMA CERISE SACH.RECYC 240G</t>
  </si>
  <si>
    <t>COLORANT BLEU LIQUIDE 20ML NATUREL LA PATELIERE</t>
  </si>
  <si>
    <t>LAVAGE</t>
  </si>
  <si>
    <t>SAVON MENAGE</t>
  </si>
  <si>
    <t>CREME</t>
  </si>
  <si>
    <t>SAV MEN CRME ENTR 200 ET 500G</t>
  </si>
  <si>
    <t>PATE LAVANTE ONI LAVANDE 500GR</t>
  </si>
  <si>
    <t>ONI</t>
  </si>
  <si>
    <t>SOURCE CHIMIQUE SARL</t>
  </si>
  <si>
    <t>FRUITS SECS</t>
  </si>
  <si>
    <t>AMANDIN</t>
  </si>
  <si>
    <t>AMANDES EFFILLEES DENIA BOITE 100GR</t>
  </si>
  <si>
    <t>Denia</t>
  </si>
  <si>
    <t>ALASOURCE</t>
  </si>
  <si>
    <t>GENOISES</t>
  </si>
  <si>
    <t>AROMATISES</t>
  </si>
  <si>
    <t>GENOISE BALCONI MIX MILK 350GR</t>
  </si>
  <si>
    <t>BALCONI</t>
  </si>
  <si>
    <t>SWEET EXPRESS</t>
  </si>
  <si>
    <t>COLORANT VERT LIQUIDE 20ML NATUREL LA PATELIERE</t>
  </si>
  <si>
    <t>ETUI</t>
  </si>
  <si>
    <t>MOUCHOIRS DE POCHE  X6 TEMPO</t>
  </si>
  <si>
    <t>PECHE AU SIROP 4/4 MIDO</t>
  </si>
  <si>
    <t>ENTRETIEN</t>
  </si>
  <si>
    <t>HYGIENE BEBE</t>
  </si>
  <si>
    <t>COUCHE</t>
  </si>
  <si>
    <t>COUCHE CULOTTES</t>
  </si>
  <si>
    <t>COUCHES CULOTTES EXTRA LARGE JUMBO 44U</t>
  </si>
  <si>
    <t>PAMPERS</t>
  </si>
  <si>
    <t>P&amp;G</t>
  </si>
  <si>
    <t xml:space="preserve">PAPIER CUISSON 8MTS LAIZE 40CM FOLIA </t>
  </si>
  <si>
    <t>FOLIA</t>
  </si>
  <si>
    <t>ALEX TECHNOLOGIES</t>
  </si>
  <si>
    <t>GEL INSECTICIDE ZENTEK SERINGUE 35 GR</t>
  </si>
  <si>
    <t>BONBON TIC TAC SPEARMINT 16GR</t>
  </si>
  <si>
    <t>TIC TAC</t>
  </si>
  <si>
    <t>FERRERO MOROCCO SARL.</t>
  </si>
  <si>
    <t xml:space="preserve">AEROSOL </t>
  </si>
  <si>
    <t xml:space="preserve">  DESODORISANT  AEROSOL  AMBRE SENTAL  SPRAY  400</t>
  </si>
  <si>
    <t>SENTAL</t>
  </si>
  <si>
    <t>PROMADIS INDUSTRIES S,A,R,L</t>
  </si>
  <si>
    <t>PAPIER CUISINE SELPAK COMFORT 2=6</t>
  </si>
  <si>
    <t>selpak</t>
  </si>
  <si>
    <t>MOUCHOIR ETUI COMPACT 15X9 CASINO</t>
  </si>
  <si>
    <t>CHOCOLAT &amp; CACAO</t>
  </si>
  <si>
    <t>MADELAINE SPOFY  CACAO  45G</t>
  </si>
  <si>
    <t>SPOOFY</t>
  </si>
  <si>
    <t>HENRY'S  SA</t>
  </si>
  <si>
    <t>NATURE</t>
  </si>
  <si>
    <t xml:space="preserve">STANDARD &amp; FANTAISIE </t>
  </si>
  <si>
    <t>PAPIER TOILETTE SELPAK 3 PLIS LAVANDER X 12</t>
  </si>
  <si>
    <t>COMPACT</t>
  </si>
  <si>
    <t>PAPIER CUISINE SELPAK COMFORT 2 PLIS X 1</t>
  </si>
  <si>
    <t>SELPAK</t>
  </si>
  <si>
    <t>AROMATISE</t>
  </si>
  <si>
    <t>VINAIGRE 6?PET50CL CITRON PIKA</t>
  </si>
  <si>
    <t>ALIMENTS BEBE</t>
  </si>
  <si>
    <t>Compotes</t>
  </si>
  <si>
    <t>MLG DE FRUITS</t>
  </si>
  <si>
    <t>COMPOTE BLEDINA 130GR COCKTAIL</t>
  </si>
  <si>
    <t xml:space="preserve">BLEDINA </t>
  </si>
  <si>
    <t>BERIC</t>
  </si>
  <si>
    <t>BISCUITS SECS &amp; PETITS  BEURRES</t>
  </si>
  <si>
    <t>SABLES</t>
  </si>
  <si>
    <t>BISC SABLES COCO  42G</t>
  </si>
  <si>
    <t>HENRY'S</t>
  </si>
  <si>
    <t>PAPIER CUISINE SELPAK BAMBU X 2</t>
  </si>
  <si>
    <t>PDTS DU MONDE</t>
  </si>
  <si>
    <t>SAUCES</t>
  </si>
  <si>
    <t>SPECIALITE ASIATIQUE</t>
  </si>
  <si>
    <t>SOJA</t>
  </si>
  <si>
    <t>SAUCE SOJA JAPONNAISE HARMONY 150ML</t>
  </si>
  <si>
    <t>HARMONY</t>
  </si>
  <si>
    <t>MOUCHOIR DE POCHE SELPAK 4PLIS LOTIONED X 10</t>
  </si>
  <si>
    <t>BISC CLUB CRACKERS 150 G</t>
  </si>
  <si>
    <t>PETITS BEURRES</t>
  </si>
  <si>
    <t>BISC PETIT.HENRY S 42G</t>
  </si>
  <si>
    <t>MANGUE</t>
  </si>
  <si>
    <t>COMPOTE BLEDINA 130GR POMME / MANGUE</t>
  </si>
  <si>
    <t xml:space="preserve">   DESODORISANT AEROSOL MUSK ROYALE  SENTAL SPRAY</t>
  </si>
  <si>
    <t>SANY ESSUIE-TOUT X2</t>
  </si>
  <si>
    <t xml:space="preserve"> DESODORISANT AEROSOL CITRON DES BOIS   SENTAL SP</t>
  </si>
  <si>
    <t>THES &amp; TISANES</t>
  </si>
  <si>
    <t>THE VERT</t>
  </si>
  <si>
    <t>GRAIN</t>
  </si>
  <si>
    <t>THE VERT  5x  603 500G SULTAN</t>
  </si>
  <si>
    <t>SULTAN AMBAR</t>
  </si>
  <si>
    <t>POMME</t>
  </si>
  <si>
    <t>COMPOTE BLEDINA 130GR POMME / PRUNE</t>
  </si>
  <si>
    <t>AIDE CULINAIRE</t>
  </si>
  <si>
    <t>BOUILLONS</t>
  </si>
  <si>
    <t>BOUILLON KNORR SMEN  1L</t>
  </si>
  <si>
    <t xml:space="preserve">THON À L’HUILE VÉGÉTALE 125G MARIO </t>
  </si>
  <si>
    <t>SABLES ENROBES 40G</t>
  </si>
  <si>
    <t>AROMES</t>
  </si>
  <si>
    <t>AROMES ARTIFICIELLES</t>
  </si>
  <si>
    <t>AROME NATUREL D ORANGE  LIQUIDE 20 ML</t>
  </si>
  <si>
    <t>VAHINE</t>
  </si>
  <si>
    <t>ATLANTIC FOOD  SA</t>
  </si>
  <si>
    <t>SANYTOL DESINFECTANT POUR CHAUSSURE</t>
  </si>
  <si>
    <t>Sanytol</t>
  </si>
  <si>
    <t>K-DIS S,A,R,L</t>
  </si>
  <si>
    <t>INSECTICIDE LIQUIDE ZENTEK PROTECTION TOTALE 500ML</t>
  </si>
  <si>
    <t>TISSU-TAMPON</t>
  </si>
  <si>
    <t>EPONGE</t>
  </si>
  <si>
    <t>EPONGE RECURAGE DIFFICILE X2</t>
  </si>
  <si>
    <t>VAISSELLE DELICATE X2</t>
  </si>
  <si>
    <t>Tompons récurant</t>
  </si>
  <si>
    <t>leader price X3</t>
  </si>
  <si>
    <t>MOUCHOIR DE POCHE SELPAK 4PLIS X 10</t>
  </si>
  <si>
    <t>BOUILLON HARIRA 2 CUBES</t>
  </si>
  <si>
    <t>IDEAL</t>
  </si>
  <si>
    <t>BOUIL BOEUF 24CUBES IDEAL</t>
  </si>
  <si>
    <t>AUTRES CEREALES</t>
  </si>
  <si>
    <t>MELANGE CEREALES</t>
  </si>
  <si>
    <t>TENDRES PERLES BLE 2 SACHET 175G TIPIAK</t>
  </si>
  <si>
    <t>AIGRE DOUCE</t>
  </si>
  <si>
    <t>HARMONY TERIYAKI WOK SAUCE ROSASTED GARLIC 150 M</t>
  </si>
  <si>
    <t>BOUILLON SMEN 1L IDEAL 19G</t>
  </si>
  <si>
    <t>BISC SURFIN 85GR P.HENRY S</t>
  </si>
  <si>
    <t>HARMONY TERIYAKI WOK SAUCE SÉSAME FLAVOR  150 M</t>
  </si>
  <si>
    <t>AROME NATUREL CITRON  LIQUIDE 20 ML</t>
  </si>
  <si>
    <t>ARACHIDES</t>
  </si>
  <si>
    <t>cacahuète</t>
  </si>
  <si>
    <t>NIC NAC S 40G LORENZ</t>
  </si>
  <si>
    <t>BARRES CEREALIERES</t>
  </si>
  <si>
    <t>PACK BARRES CEREALES FITNESS 6</t>
  </si>
  <si>
    <t>ENFANT / FAMILLE</t>
  </si>
  <si>
    <t>PACK BARRES CEREALES NESQUICK 6</t>
  </si>
  <si>
    <t>NESQUICK</t>
  </si>
  <si>
    <t>HARICOTS BLANCS 1 KG FAYZ</t>
  </si>
  <si>
    <t>FRUITS EXOTIQUES</t>
  </si>
  <si>
    <t xml:space="preserve"> MANGUE SIROP 425G JESSY</t>
  </si>
  <si>
    <t>JESSY</t>
  </si>
  <si>
    <t xml:space="preserve">BICARBONATE DE SOUDE </t>
  </si>
  <si>
    <t xml:space="preserve"> BICARBONNATE ALIMENTAIRE  750G SELEDEREL </t>
  </si>
  <si>
    <t>SELDEREL</t>
  </si>
  <si>
    <t>STE BENCHEKROUNE DU SEL</t>
  </si>
  <si>
    <t>CHIPS&amp;TORTILLAS</t>
  </si>
  <si>
    <t>CHIPS</t>
  </si>
  <si>
    <t>AROMATISEES</t>
  </si>
  <si>
    <t>CHIPS MONSTER MUNCH ORIGINAL 75 G LORENZ</t>
  </si>
  <si>
    <t>MONSTERS</t>
  </si>
  <si>
    <t xml:space="preserve">  DESODORISANT  AEROSOL  BOIS  SENTAL SPRAY 400ML</t>
  </si>
  <si>
    <t xml:space="preserve">  DESODORISANT AEROSOL FLEUR D ORANGER SENTAL SP</t>
  </si>
  <si>
    <t>SANY ESSUIE TOUT MEGA  1 ROLL =3</t>
  </si>
  <si>
    <t>VINAIGRE COLORE 6D 50CL STAR</t>
  </si>
  <si>
    <t>HARMONY TERIYAKI WOK SAUCE ORIGINAL 150 ML</t>
  </si>
  <si>
    <t xml:space="preserve">Topping </t>
  </si>
  <si>
    <t xml:space="preserve">Chocolat </t>
  </si>
  <si>
    <t>TOPPING HERSHEY S FRAISE 623GR</t>
  </si>
  <si>
    <t>HERSHEY'S</t>
  </si>
  <si>
    <t xml:space="preserve">SIRWAH </t>
  </si>
  <si>
    <t xml:space="preserve">   DESODORISANT AEROSOL  LAVANDE   SENTAL SPRAY 4</t>
  </si>
  <si>
    <t>SELS</t>
  </si>
  <si>
    <t>SEL DE TABLE</t>
  </si>
  <si>
    <t>SEL DE TABLE STAR FIN SALIERE 160GR</t>
  </si>
  <si>
    <t>SAUCE SOJA SUPERIEURE HARMONY 250ML</t>
  </si>
  <si>
    <t>BOUILLON KNORR POISSON 1L 18G</t>
  </si>
  <si>
    <t>KREMA FRUITS ROUGES 240G</t>
  </si>
  <si>
    <t>PIMENTS DOUX</t>
  </si>
  <si>
    <t>PIMENT DOUX 45G HARMONY</t>
  </si>
  <si>
    <t>GAUFR CACAO 75G LOACKER</t>
  </si>
  <si>
    <t>BLE DUR</t>
  </si>
  <si>
    <t>FINOT</t>
  </si>
  <si>
    <t>AL ITKANE FINOT DE BLE DUR KRAFT 2 KG</t>
  </si>
  <si>
    <t>AL ITKANE</t>
  </si>
  <si>
    <t>STE CANAL FOOD</t>
  </si>
  <si>
    <t xml:space="preserve">MOUCHOIR BLANC DE 550 UNITES </t>
  </si>
  <si>
    <t xml:space="preserve"> BOITE DE MOUCHOIR BLANC,  150 MOUCHOIRS</t>
  </si>
  <si>
    <t xml:space="preserve">BOUGIE ANTI TABAC 125G LP     </t>
  </si>
  <si>
    <t>HARICOT BLANC 500G DIVA</t>
  </si>
  <si>
    <t>CAFE SOLUBL 180G SAMAR GUSTO</t>
  </si>
  <si>
    <t>midi</t>
  </si>
  <si>
    <t>COUCHES BEBE DALAA JUNIOR JP 38 UNITES</t>
  </si>
  <si>
    <t xml:space="preserve">DESODORISANT AEROSOL  BRISE DES MONTAGNES SENTAL </t>
  </si>
  <si>
    <t>PAPIER TOILETTE TEMPO 9X3 PLIS</t>
  </si>
  <si>
    <t>AROME NATUREL DE FLEUR D'ORANGER 250ML LA PATELI</t>
  </si>
  <si>
    <t>SAUCE NEMS</t>
  </si>
  <si>
    <t>HARMONY RICE VINEGAR 150 ML</t>
  </si>
  <si>
    <t>BOUIL MOUTON 24CUBE IDEAL</t>
  </si>
  <si>
    <t>COUSCOUS</t>
  </si>
  <si>
    <t>BALBOULA</t>
  </si>
  <si>
    <t>MOYENNE</t>
  </si>
  <si>
    <t>COUSCOUS BELBOULA 1K KAYNA</t>
  </si>
  <si>
    <t>KAYNA</t>
  </si>
  <si>
    <t>HARMONY TERIYAKI WOK SAUCE SWEET FLAVOR 150 ML</t>
  </si>
  <si>
    <t>MELANGE PATE/RIZ 30G POT VERRE HARMONY</t>
  </si>
  <si>
    <t>SAVON MENAGE CREME 1 KG</t>
  </si>
  <si>
    <t>PATE LAVANTE ONI LAVANDE 1KG</t>
  </si>
  <si>
    <t>SKITTLES CRAZY SOURS 152G</t>
  </si>
  <si>
    <t>SKITTLES</t>
  </si>
  <si>
    <t xml:space="preserve">LEADER PRICE                  </t>
  </si>
  <si>
    <t>DEMI-POIRE SIROP 1/2 MIDO</t>
  </si>
  <si>
    <t xml:space="preserve">SAC CONGELATION CHIKIPAK PETIT MODELE </t>
  </si>
  <si>
    <t>CHIKIPAK</t>
  </si>
  <si>
    <t xml:space="preserve">SAC CONGELATION CHIKIPAK MOYEN MODELE </t>
  </si>
  <si>
    <t xml:space="preserve">SAC CONGELATION CHIKIPAK GRAND MODELE </t>
  </si>
  <si>
    <t>SUCRE &amp; EDULCORANTS</t>
  </si>
  <si>
    <t>EDULCORANTS</t>
  </si>
  <si>
    <t>AUTRES EDULCORANTS</t>
  </si>
  <si>
    <t>PASTILLES</t>
  </si>
  <si>
    <t>EDULCORANT SWEET L X100COMPRIM</t>
  </si>
  <si>
    <t>SWEET LOW</t>
  </si>
  <si>
    <t>SAC POUBELLE</t>
  </si>
  <si>
    <t xml:space="preserve">Sacs poubelles standards </t>
  </si>
  <si>
    <t>CHIKINET SAC POUBELLE 120L   10UNITES</t>
  </si>
  <si>
    <t>CHIKINET</t>
  </si>
  <si>
    <t>ESSUIT TOUT FINE  XLx2</t>
  </si>
  <si>
    <t xml:space="preserve">fine </t>
  </si>
  <si>
    <t>CLOU GIROFLE</t>
  </si>
  <si>
    <t>CLOUS DE GIROFLE HARMONY 23G</t>
  </si>
  <si>
    <t>PAPIER CUISINE SELPAK 3 PLIS X 2</t>
  </si>
  <si>
    <t>BOUILLON BOEUF 18G  IDEAL</t>
  </si>
  <si>
    <t>BONBONS MIXED FRUIT DROPS, CAVENDISH &amp; HARVEY 200</t>
  </si>
  <si>
    <t>CAVENDISH &amp; HAVERY</t>
  </si>
  <si>
    <t>PATES ALIMENTAIRES</t>
  </si>
  <si>
    <t>PATES DIET</t>
  </si>
  <si>
    <t>SANS GLUTEN</t>
  </si>
  <si>
    <t>SPAGHETTI MONTE REGAL SANS GLUTEN 500G</t>
  </si>
  <si>
    <t>MONTE REGAL</t>
  </si>
  <si>
    <t>PARFUME</t>
  </si>
  <si>
    <t>CHIKINET SAC POUBELLE PARFUME 15L 20UNITES</t>
  </si>
  <si>
    <t>VINAIGRETTE</t>
  </si>
  <si>
    <t>AROMATISEE</t>
  </si>
  <si>
    <t>VINAIGRETTE HERBES PROVENCE 50CL PIKAROME</t>
  </si>
  <si>
    <t>PAPRIKA DOUX 50GR HARMONY</t>
  </si>
  <si>
    <t>DIFF.+RECH. LIQ.60 NUITS NEXIS</t>
  </si>
  <si>
    <t>PUREE POM.SSA 4X100G LPFL NEXT</t>
  </si>
  <si>
    <t>PUR.POM/PRU.SSA4X100G LPFL NXT</t>
  </si>
  <si>
    <t>EPONGE MOUSSE GRATANTE LEADER PRICE X2</t>
  </si>
  <si>
    <t xml:space="preserve">EPONHGE ANTI RAYURE </t>
  </si>
  <si>
    <t>Carré Vaisselle</t>
  </si>
  <si>
    <t xml:space="preserve">5 CARRE LEADER PRICE </t>
  </si>
  <si>
    <t>EPONGE VERTE EPAISSE X 2</t>
  </si>
  <si>
    <t>EPONGE MULTISURFACE LEADER PRICE</t>
  </si>
  <si>
    <t xml:space="preserve">SAUCE TOMATE </t>
  </si>
  <si>
    <t>THONTAMIMA 80G SAUCE TOMATE</t>
  </si>
  <si>
    <t>TAMIMA</t>
  </si>
  <si>
    <t>NESS DISTRIBUTION</t>
  </si>
  <si>
    <t>EXTRUDES</t>
  </si>
  <si>
    <t>SOUFFLES ARACHIDES</t>
  </si>
  <si>
    <t>COCKTAIL BLUE FRUITS SECS &amp; SNACKS 100GR</t>
  </si>
  <si>
    <t>TOSFRIT</t>
  </si>
  <si>
    <t>Sweet Express</t>
  </si>
  <si>
    <t>CACAHUETTES WASABI 100G LORE</t>
  </si>
  <si>
    <t> 10 SACS POUBELLES DRAWSTRING 30L FOLIA</t>
  </si>
  <si>
    <t>FUSILLI MONTE REGAL SANS GLUTEN 500G</t>
  </si>
  <si>
    <t>NOUGATS</t>
  </si>
  <si>
    <t>AMANDES</t>
  </si>
  <si>
    <t>CHOCOLAT TURRON AMANDES NOISIETTE ELALMENDRO 100G</t>
  </si>
  <si>
    <t xml:space="preserve">ALMENDRO </t>
  </si>
  <si>
    <t>QUINOA</t>
  </si>
  <si>
    <t>QUINOA GOURMAND BLE 400G TIPIAK</t>
  </si>
  <si>
    <t>WASABI</t>
  </si>
  <si>
    <t>HARMONY SRIRACHA CHILI SAUCE 150 ML</t>
  </si>
  <si>
    <t>QUINOA SELECTION TIPIAK 2 SACHETS CUISSON X 100G</t>
  </si>
  <si>
    <t>HARICOT BLANC 1K DIVA</t>
  </si>
  <si>
    <t>CHIKINET SAC POUBELLE PARFUME 35L  12UNITES</t>
  </si>
  <si>
    <t>POUDRE</t>
  </si>
  <si>
    <t>EDULCORANTSWEET N LOWSPOON 40G</t>
  </si>
  <si>
    <t>CHOCOLAT TURRON CRUNCHY ELALMENDRO 100G</t>
  </si>
  <si>
    <t>AMANDES BLANCHIES DENIA BOITE 150GR</t>
  </si>
  <si>
    <t>CHOCOLAT PATISSIER</t>
  </si>
  <si>
    <t>PEPITES</t>
  </si>
  <si>
    <t>PEPITES CHUNKS 3 CHOCOLATS VAHINE 100GR</t>
  </si>
  <si>
    <t>NOUGAT AMANDE CHOCOLAT TURRON ELALMENDRO 75G</t>
  </si>
  <si>
    <t>Fraise</t>
  </si>
  <si>
    <t>TOPPING HERSHEY S CARAMEL 623GR</t>
  </si>
  <si>
    <t>VERMICELLE CHOCOLAT</t>
  </si>
  <si>
    <t>VERMICELLE COLOREE AIGUEBELLE 200GR</t>
  </si>
  <si>
    <t>VINAIGRETTE NATURE 50CL PIKAROME</t>
  </si>
  <si>
    <t>BOUILLON  POULET 18 G  IDEAL</t>
  </si>
  <si>
    <t>BONBONS DOUBLE FRUIT CITRON ET FRAISE CAVENDISH &amp;</t>
  </si>
  <si>
    <t xml:space="preserve">CAVENDISH </t>
  </si>
  <si>
    <t>PERLES 3 CHOCOLAT 45G LA PATELIERE</t>
  </si>
  <si>
    <t>PIMENT DE CAYENNE 40G HARMONY</t>
  </si>
  <si>
    <t>RLX PAPIER CUISSON FOLIA 8M LAIZE 30 CM</t>
  </si>
  <si>
    <t>BARR.CER.CHOCO NOIR X6 126G LP</t>
  </si>
  <si>
    <t xml:space="preserve">BARRE CHOCO LAIT COCO 126G LP </t>
  </si>
  <si>
    <t>BARRE  FRAISE FRAMB.X6 126G LP</t>
  </si>
  <si>
    <t>PATES ATARTINER</t>
  </si>
  <si>
    <t>PATES A TARTINER MONO</t>
  </si>
  <si>
    <t>&gt; 500GR</t>
  </si>
  <si>
    <t xml:space="preserve">PATE A TARTINER 750GR LP NEXT </t>
  </si>
  <si>
    <t>CHOCOLAT TURRON AUX AMANDES ELALMENDRO 100G</t>
  </si>
  <si>
    <t>MELANGE VOLAILLE 80G POT VERRE HARMONY</t>
  </si>
  <si>
    <t>MAYONNAISE</t>
  </si>
  <si>
    <t>MAYONNAISES SOUPLE 460 G PIKAROME</t>
  </si>
  <si>
    <t>HARMONY SWEET CHILI SAUCE 150 ML</t>
  </si>
  <si>
    <t>PATATAS FRITAS CASERA 130 GR</t>
  </si>
  <si>
    <t>COUCHES BEBE DALAA COMFORT VP JUNIOR PLUS 34U</t>
  </si>
  <si>
    <t>COMPLET</t>
  </si>
  <si>
    <t>MOYEN</t>
  </si>
  <si>
    <t>COUSCOUS COMPLET KAYNA 1KG</t>
  </si>
  <si>
    <t>MUSCADE</t>
  </si>
  <si>
    <t>MUSCADE NOIX 35G HARMONY</t>
  </si>
  <si>
    <t>COUCHES  CULOTTES  JP JUNIOR PAMPERS 52 UNITES</t>
  </si>
  <si>
    <t>MELANGE SALADE 20G POT VERRE HARMONY</t>
  </si>
  <si>
    <t>BONBONS CLEAR MINT DROPS,  CAVENDISH &amp; HARVEY 200</t>
  </si>
  <si>
    <t xml:space="preserve">Allum / BBQ &amp; Cheminé </t>
  </si>
  <si>
    <t>ALLUME FEU 32C,PARAFF,FLAMMAT</t>
  </si>
  <si>
    <t>FLAMAT</t>
  </si>
  <si>
    <t>ALLUME FEU ECOL,24C FLAMMAT</t>
  </si>
  <si>
    <t xml:space="preserve">SAC CONGELATION FOLIA PETIT MODELE </t>
  </si>
  <si>
    <t xml:space="preserve">SAC CONGELATION FOLIA MOYEN MODELE </t>
  </si>
  <si>
    <t xml:space="preserve">SAC CONGELATION FOLIA GRAND MODELE </t>
  </si>
  <si>
    <t>PAPIER CUISSON GEANT CHIKIPAK 8 M</t>
  </si>
  <si>
    <t>NOUILLES</t>
  </si>
  <si>
    <t>NOUILLES CREVETTES 85G ROKA</t>
  </si>
  <si>
    <t>ROKA</t>
  </si>
  <si>
    <t>SAUCES CHAUDES</t>
  </si>
  <si>
    <t>SAUCE TOMATE</t>
  </si>
  <si>
    <t>PUREE DE TOMATE</t>
  </si>
  <si>
    <t>COULIS DE TOMATES AICHA 37 CL AICHA</t>
  </si>
  <si>
    <t>NOUGAT AMANDE CARAMEL TURRON ELALMENDRO 75G</t>
  </si>
  <si>
    <t>PENNE MONTE REGAL SANS GLUTEN 500G</t>
  </si>
  <si>
    <t>MELANGE CHILI MEXICAIN 45G POT VERRE HARMONY</t>
  </si>
  <si>
    <t>Classiques</t>
  </si>
  <si>
    <t>CHIPS LAY S COMPONESA  80G</t>
  </si>
  <si>
    <t>LAY'S</t>
  </si>
  <si>
    <t>VARUN BEVERAGES MOROCCO</t>
  </si>
  <si>
    <t>CHIPS LAY S ORIGINAIS 90G</t>
  </si>
  <si>
    <t>COMPOTE POMME/BANANE 4X90G KID</t>
  </si>
  <si>
    <t>COMPOTE POMME/FRAISE 4X90G KID</t>
  </si>
  <si>
    <t xml:space="preserve">COMPOTE POMME/POIRE 4X90G KID </t>
  </si>
  <si>
    <t>COMPOTE POM/FRAI.ALL.4X100G LP</t>
  </si>
  <si>
    <t>COMPOTE ALL. POM BAN 4X100G LP</t>
  </si>
  <si>
    <t>BISC CEREALES 200G LEIBNIZ BAHLSEN</t>
  </si>
  <si>
    <t>BAHLSEN</t>
  </si>
  <si>
    <t>EPONGE GRATTANTE VERTE MULTIUSAGE X4</t>
  </si>
  <si>
    <t>SUCETTES</t>
  </si>
  <si>
    <t>UNITES</t>
  </si>
  <si>
    <t>SUCETTE MELODY FRAISE</t>
  </si>
  <si>
    <t xml:space="preserve">CHUPA CHUPS </t>
  </si>
  <si>
    <t>OMNITRADE</t>
  </si>
  <si>
    <t xml:space="preserve">SUCETTE SIFFLET COLA </t>
  </si>
  <si>
    <t>SUCETTE XXL 29GR</t>
  </si>
  <si>
    <t xml:space="preserve">Assortiments </t>
  </si>
  <si>
    <t>SACHETS X10</t>
  </si>
  <si>
    <t xml:space="preserve">X10 COLA </t>
  </si>
  <si>
    <t xml:space="preserve">SUCET.BOULE X20 257G LP NEXT  </t>
  </si>
  <si>
    <t>CREMES &amp; SPECIALITES</t>
  </si>
  <si>
    <t>CREME PATISSIERE</t>
  </si>
  <si>
    <t xml:space="preserve">PREP.CREME PATISSIERE 260G LP </t>
  </si>
  <si>
    <t>DESSERTS-ENTREM</t>
  </si>
  <si>
    <t>PREPARATION DESSERTS</t>
  </si>
  <si>
    <t>CREPES &amp; PANCAKES</t>
  </si>
  <si>
    <t>GATEAU</t>
  </si>
  <si>
    <t>PRODUITS DIETETIQUE</t>
  </si>
  <si>
    <t>PETIT DEJEUNER</t>
  </si>
  <si>
    <t>-1</t>
  </si>
  <si>
    <t>CONF CASSIS SS 284G DALFOUR</t>
  </si>
  <si>
    <t>DALFOUR</t>
  </si>
  <si>
    <t>CURCUMA</t>
  </si>
  <si>
    <t>CURCUMA 50GR HARMONY</t>
  </si>
  <si>
    <t xml:space="preserve">Caramel </t>
  </si>
  <si>
    <t xml:space="preserve">TOPPING HERSHEY'S CHOCOLAT 680GR </t>
  </si>
  <si>
    <t>POIS CHICHES 1K  DIVA</t>
  </si>
  <si>
    <t>BERKOUKECH</t>
  </si>
  <si>
    <t>COUSCOUS BERKOUKS DARI 1KG</t>
  </si>
  <si>
    <t>DARI</t>
  </si>
  <si>
    <t>DARI COUSPATE</t>
  </si>
  <si>
    <t>MAYONNAISE SOUPLE 260 G PIKAROME</t>
  </si>
  <si>
    <t xml:space="preserve">PERLES </t>
  </si>
  <si>
    <t>FLACON VERMICELLE GOÛT CHOCOLAT 65 G</t>
  </si>
  <si>
    <t xml:space="preserve">TOAST CROSTINI SANS GLUTEN SCHAR 150G </t>
  </si>
  <si>
    <t>SCHAR</t>
  </si>
  <si>
    <t>PATATAS SABOR SAL &amp; VINAGRE 130 GR</t>
  </si>
  <si>
    <t>PAPIER CUISINE SELPAK 3 PLIS X 3</t>
  </si>
  <si>
    <t>LOT X3 DALAA SACHET DE MOUCHOIRS 300*12</t>
  </si>
  <si>
    <t>BONBONS DOUBLE FRUIT PAMPLEMOUSSE ET ANANS CAVEND</t>
  </si>
  <si>
    <t>FIN</t>
  </si>
  <si>
    <t>COUSCOUS FIN 1K KAYNA</t>
  </si>
  <si>
    <t>BOUILLON HARIRA 4L KNORR</t>
  </si>
  <si>
    <t>NOISETTE</t>
  </si>
  <si>
    <t>GAUFR NOISETTE 75G LOACKER</t>
  </si>
  <si>
    <t>PATATAS FRITAS EXTRA ONDULADAS BBQ 130 GR</t>
  </si>
  <si>
    <t>CACAHUETES GRILLEES SEC 150 GR</t>
  </si>
  <si>
    <t>GAUFR KAKAO 125G QUADRTINI LOA</t>
  </si>
  <si>
    <t>ARLEQUIN COCKTAIL100G LAMY LUTTI</t>
  </si>
  <si>
    <t>LAMY LUTTI</t>
  </si>
  <si>
    <t>100G MAGNIFICAT LAMY LUTTI</t>
  </si>
  <si>
    <t>MOUSSE</t>
  </si>
  <si>
    <t>MOUSSE VANILLE 100G ALSA</t>
  </si>
  <si>
    <t>ALSA</t>
  </si>
  <si>
    <t>HERBES</t>
  </si>
  <si>
    <t>PERSIL</t>
  </si>
  <si>
    <t>HARMONY PERSILLADE ESCARG 39GR 10 CL</t>
  </si>
  <si>
    <t>AMLOU</t>
  </si>
  <si>
    <t>&lt; OU = 500GR</t>
  </si>
  <si>
    <t>AMLOU AMANDE ET HUILE D ARGAN.MIEL 200G ZAMAN D OR</t>
  </si>
  <si>
    <t xml:space="preserve">ZAMAN DOR </t>
  </si>
  <si>
    <t>TRADISFOOD</t>
  </si>
  <si>
    <t>NOUILLES CHAMPIGNON 85G ROKA</t>
  </si>
  <si>
    <t>MAYONNAISE 21 CL PIKAROME</t>
  </si>
  <si>
    <t>INFUSIONS &amp; TISANES</t>
  </si>
  <si>
    <t>PLANTES ENTIERES</t>
  </si>
  <si>
    <t>VERVEINE FEUILLE 50G</t>
  </si>
  <si>
    <t>SULTAN</t>
  </si>
  <si>
    <t>SEMOULE</t>
  </si>
  <si>
    <t>ORGE</t>
  </si>
  <si>
    <t xml:space="preserve">SEMOULE D'ORGE MOYENNE 1KG </t>
  </si>
  <si>
    <t>TOTAS SABOR QUESO CABRA CON CEB. CARAM 130 GR</t>
  </si>
  <si>
    <t>GINGEMBRE</t>
  </si>
  <si>
    <t>GINGEMBRE 35G HARMONY</t>
  </si>
  <si>
    <t>BOUILLON HARIRA 8 CUBES</t>
  </si>
  <si>
    <t>SEMOULE D'ORGE FINE 1KG</t>
  </si>
  <si>
    <t xml:space="preserve">UNIPACK </t>
  </si>
  <si>
    <t>DELFY</t>
  </si>
  <si>
    <t>Pélagique Industrie</t>
  </si>
  <si>
    <t xml:space="preserve">FILET </t>
  </si>
  <si>
    <t>PATES COURTES</t>
  </si>
  <si>
    <t>FARFALLE</t>
  </si>
  <si>
    <t xml:space="preserve">farfalle </t>
  </si>
  <si>
    <t>BARILLA</t>
  </si>
  <si>
    <t>CAPSULES CAFE</t>
  </si>
  <si>
    <t>N°12</t>
  </si>
  <si>
    <t>SAMAFR CAPSULE 2</t>
  </si>
  <si>
    <t>N°9</t>
  </si>
  <si>
    <t>SAMAR CAPSULE 3</t>
  </si>
  <si>
    <t>N°10</t>
  </si>
  <si>
    <t>SAMAR CAPCULE 4</t>
  </si>
  <si>
    <t>BARBE A PAPA</t>
  </si>
  <si>
    <t>BARBE A PAPA SO GOOD POT 50GR</t>
  </si>
  <si>
    <t xml:space="preserve">SOHO SNACKS </t>
  </si>
  <si>
    <t>SOHOSNACKS</t>
  </si>
  <si>
    <t>MIEL</t>
  </si>
  <si>
    <t>POLLEN</t>
  </si>
  <si>
    <t>1KG ET MOINS</t>
  </si>
  <si>
    <t xml:space="preserve">POLLEN FLEURS </t>
  </si>
  <si>
    <t>RIAD EL ASSAL</t>
  </si>
  <si>
    <t>VICTUS &amp; TRADITUM FOODS</t>
  </si>
  <si>
    <t>PTIT BEURRE POCKET 300G LP-ARB</t>
  </si>
  <si>
    <t>BISCUITS FOURRES</t>
  </si>
  <si>
    <t xml:space="preserve">CHOCOLAT </t>
  </si>
  <si>
    <t xml:space="preserve">GOUTERS CACAO 225G            </t>
  </si>
  <si>
    <t>CHOCOLAT</t>
  </si>
  <si>
    <t>MCVITIES FOURRES CHOCOLAT CREAMS 40GR</t>
  </si>
  <si>
    <t>MCVITIES</t>
  </si>
  <si>
    <t>MCVITIES FOURRES VANILLE CREAMS 40GR</t>
  </si>
  <si>
    <t xml:space="preserve">MCVITIES FOURRES CHOCOLAT CREAMS 100GR </t>
  </si>
  <si>
    <t>VANILLE</t>
  </si>
  <si>
    <t xml:space="preserve">MCVITIES FOURRES VANILLE CREAMS 100GR </t>
  </si>
  <si>
    <t>CHOCOLAT/TABLET</t>
  </si>
  <si>
    <t>CHOCOLAT NOIR</t>
  </si>
  <si>
    <t>NOIR &gt; OU = A 48% DE CACAO</t>
  </si>
  <si>
    <t>CHOCOLAT LINDT EXCELLENCE BLACK CURRANT 100 G</t>
  </si>
  <si>
    <t>LINDT</t>
  </si>
  <si>
    <t>PATE LAVANTE CITRON 500 G</t>
  </si>
  <si>
    <t>MIO</t>
  </si>
  <si>
    <t>FMCG</t>
  </si>
  <si>
    <t>PATE LAVANTE LAVANDE 500 G</t>
  </si>
  <si>
    <t xml:space="preserve">SPIRALE A RECURER X3 LEADER PRICE </t>
  </si>
  <si>
    <t xml:space="preserve">SAC CONGELATION USE IT  PETIT MODELE </t>
  </si>
  <si>
    <t>USE IT</t>
  </si>
  <si>
    <t xml:space="preserve">USE IT </t>
  </si>
  <si>
    <t xml:space="preserve">SAC CONGELATION USE IT  MOYEN MODELE </t>
  </si>
  <si>
    <t xml:space="preserve">SAC CONGELATION USE IT  GRAND MODELE </t>
  </si>
  <si>
    <t xml:space="preserve">8M </t>
  </si>
  <si>
    <t>FILM ALIM 300M29,5CM FOLIA</t>
  </si>
  <si>
    <t>FILM ALIM,STANDARD 5OM FOLIA</t>
  </si>
  <si>
    <t>FILM ALIM,STD 300MX45 FOLIA</t>
  </si>
  <si>
    <t>RLX FILM ALIM, STD 30M FOLIA</t>
  </si>
  <si>
    <t xml:space="preserve">MIX EN SACHET 150GR </t>
  </si>
  <si>
    <t>CARAMBAR</t>
  </si>
  <si>
    <t>SACHET CARAMEL</t>
  </si>
  <si>
    <t xml:space="preserve">MECHE </t>
  </si>
  <si>
    <t xml:space="preserve">DESOD MECHE LAVANDE 375ML LP  </t>
  </si>
  <si>
    <t xml:space="preserve">DESOD.MECHE VANILLE 375ML LP  </t>
  </si>
  <si>
    <t xml:space="preserve">DESODO AEROS MUGUET 300ML LP  </t>
  </si>
  <si>
    <t>DESODO AER FRAI OCEAN 300ML LP</t>
  </si>
  <si>
    <t>300ML LEADERPRICE DESOD FRAMBO</t>
  </si>
  <si>
    <t>LAITS</t>
  </si>
  <si>
    <t>LAIT CONCENTRE</t>
  </si>
  <si>
    <t>sucre</t>
  </si>
  <si>
    <t xml:space="preserve">LAIT CONCENTRE SUCRE 397GR LP </t>
  </si>
  <si>
    <t>non sucre</t>
  </si>
  <si>
    <t>LAIT CONCENTRE NON SUC.410G LP</t>
  </si>
  <si>
    <t>NETTOYANT MENAGERS</t>
  </si>
  <si>
    <t xml:space="preserve">SALLE DE BAIN </t>
  </si>
  <si>
    <t>VITRE</t>
  </si>
  <si>
    <t>VITRE ET MULTISURFACE  750ML</t>
  </si>
  <si>
    <t>EXEET</t>
  </si>
  <si>
    <t>SALLE DE BAIN</t>
  </si>
  <si>
    <t>LAVRE VITRE 450 ML</t>
  </si>
  <si>
    <t>LINGETTE MULTI-USAGE</t>
  </si>
  <si>
    <t xml:space="preserve">Multiusages </t>
  </si>
  <si>
    <t xml:space="preserve">LING.MULTI.USAG.CITRON X80 LP </t>
  </si>
  <si>
    <t>LING.MULTI.USAG.FLORALE X80 LP</t>
  </si>
  <si>
    <t>SANITAIRE</t>
  </si>
  <si>
    <t>GEL W.C</t>
  </si>
  <si>
    <t xml:space="preserve">DETRATRANT </t>
  </si>
  <si>
    <t>GEL WC SUP.DETARTR.750ML LPNXT</t>
  </si>
  <si>
    <t>LIQUIDE MULTI-SURFACE</t>
  </si>
  <si>
    <t xml:space="preserve">NETTOYANT  MARBRE </t>
  </si>
  <si>
    <t>NETTOYANT SOL SAVON NOIR CAROLIN 1L</t>
  </si>
  <si>
    <t>CAROLIN</t>
  </si>
  <si>
    <t>PELISSARD SA</t>
  </si>
  <si>
    <t>NETTOYANT SOL PARQUET MODERNE  CAROLIN 1L</t>
  </si>
  <si>
    <t xml:space="preserve">NETTOYANT PARQUET </t>
  </si>
  <si>
    <t>NETTOYANT SOL SAVON MARSEILLE CAROLIN 1L</t>
  </si>
  <si>
    <t xml:space="preserve">GEL WC DETRATRANT </t>
  </si>
  <si>
    <t>ACE</t>
  </si>
  <si>
    <t xml:space="preserve">GEL WC EFFET BRILLANT </t>
  </si>
  <si>
    <t xml:space="preserve">GEL DETRATRENT ENZYME </t>
  </si>
  <si>
    <t>SABLES PUR BEURRE 125G LA MERE POULARD</t>
  </si>
  <si>
    <t>MERE POULARD</t>
  </si>
  <si>
    <t>PAINS SUEDOIS</t>
  </si>
  <si>
    <t xml:space="preserve">PAIN SUEDOIS KRISPROLLS GOLDEN WHEAT DORES </t>
  </si>
  <si>
    <t>KRISPROLLS</t>
  </si>
  <si>
    <t>RECH.LIQUIDE 60 NUITS NEXIS</t>
  </si>
  <si>
    <t>ASSAISONNEMENT 37 G POUR POULET AUX EPICES ET AIL</t>
  </si>
  <si>
    <t>10 SACS POUBELLES   DRAWSTRING 100L FOLIA</t>
  </si>
  <si>
    <t>CHIKINET SAC POUBELLE PARFUME 60L  10UNITES</t>
  </si>
  <si>
    <t>HERBES SPECIAUX</t>
  </si>
  <si>
    <t>FINES HERBES 10G HARMONY</t>
  </si>
  <si>
    <t xml:space="preserve">BONBONS DOUBLE FRUIT CERISE ET CITRON  CAVENDISH </t>
  </si>
  <si>
    <t>BONBONS CITRUS FRUIT DROPS, CAVENDISH &amp; HARVEY 20</t>
  </si>
  <si>
    <t>MIDI</t>
  </si>
  <si>
    <t>COUCHES BEBE CALIN PACK  JUNIOR 28U 18-25 KGS</t>
  </si>
  <si>
    <t xml:space="preserve">CALIN </t>
  </si>
  <si>
    <t>CACAHUETES GRILLEES 175G LOREN</t>
  </si>
  <si>
    <t>SUCRES LEVURES</t>
  </si>
  <si>
    <t>LEVURE PATISSIERE</t>
  </si>
  <si>
    <t>VAHINE LEVURE CHIMIQUE 11G</t>
  </si>
  <si>
    <t>POIVRE NOIR</t>
  </si>
  <si>
    <t>MOULIN POIVRE NOIR 35G HARMONY</t>
  </si>
  <si>
    <t>BONBONS STRAWBERRY CANDIES FILLED, CAVENDISH &amp; HA</t>
  </si>
  <si>
    <t>MUSCADE MOULUE 50G HARMONY</t>
  </si>
  <si>
    <t>GENOISE GENOVA INTENSO 38GR</t>
  </si>
  <si>
    <t>GENOVA</t>
  </si>
  <si>
    <t>CONF MURES SAUV SS284G DALFOUR</t>
  </si>
  <si>
    <t>PUREE POMME DE TERRE</t>
  </si>
  <si>
    <t>PUREE POMME TERRE 118G IDEAL</t>
  </si>
  <si>
    <t>THYM</t>
  </si>
  <si>
    <t xml:space="preserve"> THYM 14 G  DUCROS </t>
  </si>
  <si>
    <t>DUCROS</t>
  </si>
  <si>
    <t>NOIX DE CAJOU PAPRIKA CHILI DENIA 80GR</t>
  </si>
  <si>
    <t>DENIA</t>
  </si>
  <si>
    <t>PAINS GRILLES</t>
  </si>
  <si>
    <t>PAIN GRIL.BL COMPL 225G.SCH LP</t>
  </si>
  <si>
    <t xml:space="preserve">FROMENT </t>
  </si>
  <si>
    <t>PT.PAIN GRIL.FROME.225G.SCH LP</t>
  </si>
  <si>
    <t>BISCOTTES</t>
  </si>
  <si>
    <t>PAUVRES EN SEL</t>
  </si>
  <si>
    <t>BISCOT.PAUV.EN SEL 36T.300G LP</t>
  </si>
  <si>
    <t>BISCOTT.CEREAL.X36 TRA.300G LP</t>
  </si>
  <si>
    <t>PREPARATION IDEAL POUR CREPE  198G</t>
  </si>
  <si>
    <t>BISCUITS PATISSIERS &amp; DESSERTS</t>
  </si>
  <si>
    <t>TARTELETTE</t>
  </si>
  <si>
    <t>TARTELETTES 200G GOUT FRAISE E</t>
  </si>
  <si>
    <t xml:space="preserve">LE PRIX GAGNANT               </t>
  </si>
  <si>
    <t xml:space="preserve">TARTELETTE ABRIC 200G LP ECO  </t>
  </si>
  <si>
    <t xml:space="preserve">BISCUITS NAPPE </t>
  </si>
  <si>
    <t>PTIT SACRIP.CHOCO NOIR 150G LP</t>
  </si>
  <si>
    <t>COOKIES</t>
  </si>
  <si>
    <t xml:space="preserve">NOUGATINE </t>
  </si>
  <si>
    <t>COOKIES NOUG.PEP.CHOCO 200G LP</t>
  </si>
  <si>
    <t xml:space="preserve">GALETTE </t>
  </si>
  <si>
    <t xml:space="preserve">GALETTES BRETONNES 125G LP    </t>
  </si>
  <si>
    <t>PTI SACR.CHOC L.NOISET 150G LP</t>
  </si>
  <si>
    <t>TARTELET CHOC NOIS 200G LP ECO</t>
  </si>
  <si>
    <t>PALMIERS</t>
  </si>
  <si>
    <t>PALMIER BISCUIT FEUILL.100G LP</t>
  </si>
  <si>
    <t>COOKIES CHOCO.PEP CHOC 200G LP</t>
  </si>
  <si>
    <t>PTIT SACRIP.CHOCO LAIT 150G LP</t>
  </si>
  <si>
    <t>PRALINE</t>
  </si>
  <si>
    <t>GAUFRETTES PRALINE 110G LP NXT</t>
  </si>
  <si>
    <t xml:space="preserve">GAUFRETTE CHOCOLAT 110G LP    </t>
  </si>
  <si>
    <t xml:space="preserve">VANILLE </t>
  </si>
  <si>
    <t xml:space="preserve">GAUFRETTE VANILLE 110G LP     </t>
  </si>
  <si>
    <t xml:space="preserve">GALETTES PUR BEURRE 125G LPB  </t>
  </si>
  <si>
    <t xml:space="preserve">LAVAGE VAISSELLE </t>
  </si>
  <si>
    <t xml:space="preserve">Aide au lavage </t>
  </si>
  <si>
    <t xml:space="preserve">Liquide rincage </t>
  </si>
  <si>
    <t xml:space="preserve">PIMENT DE CAYENNE  38 G DUCROS </t>
  </si>
  <si>
    <t xml:space="preserve">CROUTONS SALADE NATURE 50G TIPIAK </t>
  </si>
  <si>
    <t xml:space="preserve">MELANGE MALIN PIZZA 12 G DUCROS </t>
  </si>
  <si>
    <t>BOULGOUR</t>
  </si>
  <si>
    <t>BOULGOUR TRADITION BLE  500 GR TIPIAK</t>
  </si>
  <si>
    <t>ORIGAN</t>
  </si>
  <si>
    <t>ORIGAN DUCROS  37GR</t>
  </si>
  <si>
    <t>GRANDES GALETTES PUR BEURRE 135G  LA MERE POULARD</t>
  </si>
  <si>
    <t>CIBOULETTE</t>
  </si>
  <si>
    <t>CIBOULETTE 5G HARMONY</t>
  </si>
  <si>
    <t>BOUIL MOUTON 4L IDEAL</t>
  </si>
  <si>
    <t>CHOCOLAT LAIT+INGREDIENT</t>
  </si>
  <si>
    <t>NOISETTES</t>
  </si>
  <si>
    <t>CHOC CLASS LAIT RAIS NOIS 100G</t>
  </si>
  <si>
    <t>VINAIGRETTE BASILIC 50CL PIKAROME</t>
  </si>
  <si>
    <t>POP CORN</t>
  </si>
  <si>
    <t xml:space="preserve">AMANDES GRILLÉES ET SALÉES SACHET 90G
</t>
  </si>
  <si>
    <t>CHICOREE</t>
  </si>
  <si>
    <t>SOLUBLE</t>
  </si>
  <si>
    <t>LEROUX CHICOREE SOLUBLE CHOCOLAT 200GR</t>
  </si>
  <si>
    <t>LEROUX</t>
  </si>
  <si>
    <t>COPRALIM</t>
  </si>
  <si>
    <t>BASILIC</t>
  </si>
  <si>
    <t>BASILIC HARMONY 12G</t>
  </si>
  <si>
    <t>PEPITES DE CHOCOLAT AU LAIT VAHINE 100GR</t>
  </si>
  <si>
    <t>SULTAN AL AMBAR 100G</t>
  </si>
  <si>
    <t>veRMICELLE</t>
  </si>
  <si>
    <t xml:space="preserve">vermicelle </t>
  </si>
  <si>
    <t>N°8</t>
  </si>
  <si>
    <t>SAMAR CAPSULE 1</t>
  </si>
  <si>
    <t>VAHINE LEVURE DU BOULANGER TRADITIONNEL</t>
  </si>
  <si>
    <t>BISCUITS FOURRES CHOCO.500G LP</t>
  </si>
  <si>
    <t xml:space="preserve">GOUTER FOURRE VANILLE 300G LP </t>
  </si>
  <si>
    <t>amandes</t>
  </si>
  <si>
    <t xml:space="preserve">AMANDES 75G LP                </t>
  </si>
  <si>
    <t xml:space="preserve">pistaches </t>
  </si>
  <si>
    <t>PISTACHE GRILLEE SALEE 125G LP</t>
  </si>
  <si>
    <t>MELANGES SALES</t>
  </si>
  <si>
    <t>Melange mix</t>
  </si>
  <si>
    <t>Lorenz</t>
  </si>
  <si>
    <t xml:space="preserve">MELANGE TELE 125G LP          </t>
  </si>
  <si>
    <t xml:space="preserve">MELANGE EXOTIQUE 120G LP      </t>
  </si>
  <si>
    <t>Arachides</t>
  </si>
  <si>
    <t xml:space="preserve">CACAHET.GRIL.SANS SEL 125G LP </t>
  </si>
  <si>
    <t xml:space="preserve">CACAHUETE S/VIDE 500G LP      </t>
  </si>
  <si>
    <t>CACAHUET.GRILL.H.SALEE 250G LP</t>
  </si>
  <si>
    <t>GAUFRETTE CAPRI VANILLE 45G</t>
  </si>
  <si>
    <t>EXCELO</t>
  </si>
  <si>
    <t>KNORR BOUILLON CREVETTES 2 CUBES X 9G</t>
  </si>
  <si>
    <t>CONSERVES DE LEGUMES</t>
  </si>
  <si>
    <t>MAIS</t>
  </si>
  <si>
    <t>MAIS 1/4 GRAINS HARMONY</t>
  </si>
  <si>
    <t>CUISINE ENTRETIEN</t>
  </si>
  <si>
    <t xml:space="preserve">LIQUIDE VAISSELLE </t>
  </si>
  <si>
    <t xml:space="preserve">parfumé </t>
  </si>
  <si>
    <t>LIQUIDE VAISSELLE MIO 750ML  POMME</t>
  </si>
  <si>
    <t xml:space="preserve">MIO </t>
  </si>
  <si>
    <t>CHOCOLAT NOIR+INGREDIENT</t>
  </si>
  <si>
    <t>FRUITS</t>
  </si>
  <si>
    <t>CHOCO IO,TENSE ORANGE NOIR 35G LINDT</t>
  </si>
  <si>
    <t>PAPIER TOILETTE SELPAK 3 PLIS X 8</t>
  </si>
  <si>
    <t>HOT SAUCE</t>
  </si>
  <si>
    <t>LIQUIDE</t>
  </si>
  <si>
    <t>HOT SAUCE 88 G PIKAROME</t>
  </si>
  <si>
    <t>CONFI CERISE NR SS284G DALFOUR</t>
  </si>
  <si>
    <t>50M</t>
  </si>
  <si>
    <t xml:space="preserve">GEANT </t>
  </si>
  <si>
    <t xml:space="preserve">citron 750ML </t>
  </si>
  <si>
    <t>CONFITURE BONNE MAMAN / MURE 370G</t>
  </si>
  <si>
    <t>BONNE MAMAN</t>
  </si>
  <si>
    <t>KOPIKO COFFEE CANDY 140G 0197</t>
  </si>
  <si>
    <t>KOPIKO</t>
  </si>
  <si>
    <t>HERBES DE PROVENCE</t>
  </si>
  <si>
    <t>H. DE PROVENCE 20G HARMONY</t>
  </si>
  <si>
    <t>AMANDE FUMEE DENIA  80GR</t>
  </si>
  <si>
    <t>GROSSE</t>
  </si>
  <si>
    <t>SEMOULE GROSSE KENZ 5KG</t>
  </si>
  <si>
    <t>KENZ</t>
  </si>
  <si>
    <t>KENZ MAROC</t>
  </si>
  <si>
    <t>PATES LONGUES</t>
  </si>
  <si>
    <t>TAGLIATELLES</t>
  </si>
  <si>
    <t>TAGLIATELLE 500GBARILLA</t>
  </si>
  <si>
    <t>COUCHES CULOTTES JP JUNIOR PAMPERS 48 UNITES</t>
  </si>
  <si>
    <t xml:space="preserve">PAMPERS </t>
  </si>
  <si>
    <t>FARFALLE DARI 500G</t>
  </si>
  <si>
    <t>AMANDE GRILLEE 80GR</t>
  </si>
  <si>
    <t>BISCUIT TARTELETTE CITRON 125G</t>
  </si>
  <si>
    <t xml:space="preserve">BONNE MAMAN </t>
  </si>
  <si>
    <t>BISCOTTES AUX CEREALES SANS GLUTEN SCHAR 250G</t>
  </si>
  <si>
    <t>KOPIKO CAPPUCCINO CANDY 140G 0244</t>
  </si>
  <si>
    <t xml:space="preserve">Fruits speciaux </t>
  </si>
  <si>
    <t>ALLEGEE</t>
  </si>
  <si>
    <t>CONF SS ANANAS &amp; MANGUE 284 G ST DALFOUR</t>
  </si>
  <si>
    <t>HUMIDE</t>
  </si>
  <si>
    <t>POCHONS SAUMON  CHAT 85G FRISKIES</t>
  </si>
  <si>
    <t>FRISKIES</t>
  </si>
  <si>
    <t>MOUTARDE</t>
  </si>
  <si>
    <t>Aromatisée</t>
  </si>
  <si>
    <t>MIEL MOUTARDE 230GR</t>
  </si>
  <si>
    <t>NOUIILLES 85G SPICY CHILLI ROK</t>
  </si>
  <si>
    <t xml:space="preserve"> SEL DE TABLE   SALIERE CEBEROS 360GR</t>
  </si>
  <si>
    <t>CEBEROS</t>
  </si>
  <si>
    <t>BISCUIT TARTELETTE FRAMBOISE135G</t>
  </si>
  <si>
    <t>NOIX DE CAJOU FROMAGE OIGNON DENIA  80GR</t>
  </si>
  <si>
    <t>SKT CRAZY SOURS 38G</t>
  </si>
  <si>
    <t>NOUGAT CREAMY AMANDE TURRON ELALMENDRO 75G</t>
  </si>
  <si>
    <t>ALIMENTS CHIEN</t>
  </si>
  <si>
    <t>FRISKIES CHIENS JUNIOR 3KG</t>
  </si>
  <si>
    <t>QUINOA DELICE TIPIAK BOITE 2 SACHET X 120G</t>
  </si>
  <si>
    <t>POCHONS BOEUF  CHAT 85G FRISKIES</t>
  </si>
  <si>
    <t>EPIS</t>
  </si>
  <si>
    <t>EPIS MAIS 420G HARMONY</t>
  </si>
  <si>
    <t>VERMICELLE DE RIZ</t>
  </si>
  <si>
    <t>VERMICELLE DE RIZ 460G JESSY S</t>
  </si>
  <si>
    <t>HAPPY POP CORN TUTTI FRUTTI SACHET 100G</t>
  </si>
  <si>
    <t>AMANDES HACHEES DENIA BOITE 100GR</t>
  </si>
  <si>
    <t>COLORANTS ALIMENTAIRES  X3</t>
  </si>
  <si>
    <t>PERSIL BOITE MENAGERE 17G DUCROS</t>
  </si>
  <si>
    <t>CHOC CLASC LAIT NOISETTE 100G</t>
  </si>
  <si>
    <t>BOUILLON KNORR SMEN 4L</t>
  </si>
  <si>
    <t>PAPIER CUISINE SELPAK 3 PLIS X 6</t>
  </si>
  <si>
    <t>SAUCE SALADE ORIGINALE STAR 20CL</t>
  </si>
  <si>
    <t>&lt; OU= 37CL</t>
  </si>
  <si>
    <t>CONF. FIGUE 21 CL EL BARAKA</t>
  </si>
  <si>
    <t>EL BARAKA</t>
  </si>
  <si>
    <t>CONFISERIES AU CHOCOLAT</t>
  </si>
  <si>
    <t xml:space="preserve">Cornet chocolatés </t>
  </si>
  <si>
    <t>OZMO CORNET CARAMEL 25G</t>
  </si>
  <si>
    <t>OZMO</t>
  </si>
  <si>
    <t>MADEC WORLD FOOD</t>
  </si>
  <si>
    <t>PREPARATION IDEAL POUR COOKIES  310 G</t>
  </si>
  <si>
    <t>CUMIN</t>
  </si>
  <si>
    <t>CUMIN MOULU 32GR DUCROS</t>
  </si>
  <si>
    <t>ORDINAIRE</t>
  </si>
  <si>
    <t>VINAIGRE NATIONALE 20/50</t>
  </si>
  <si>
    <t>NATIONALE</t>
  </si>
  <si>
    <t>PESTO</t>
  </si>
  <si>
    <t xml:space="preserve">SCE PESTO BX 190G LP NEXT     </t>
  </si>
  <si>
    <t xml:space="preserve">POIVRE NOIR </t>
  </si>
  <si>
    <t>POIVR.NR MOULU FLAC.40G LP NXT</t>
  </si>
  <si>
    <t xml:space="preserve">CURRY </t>
  </si>
  <si>
    <t xml:space="preserve">CURRY FLACON 35GR LP NEXT     </t>
  </si>
  <si>
    <t xml:space="preserve">AIL </t>
  </si>
  <si>
    <t xml:space="preserve">AIL SEMOULE 50G LP NEXT       </t>
  </si>
  <si>
    <t>PAPRIKA DOUX</t>
  </si>
  <si>
    <t xml:space="preserve">PAPRIKA DOUX FLACON 30G LP    </t>
  </si>
  <si>
    <t xml:space="preserve">CANELLE </t>
  </si>
  <si>
    <t xml:space="preserve">CANELLE MOULUE FLAC.30G LPNXT </t>
  </si>
  <si>
    <t xml:space="preserve">BASILIC </t>
  </si>
  <si>
    <t xml:space="preserve">BASILIC 12G FLACON LP NEXT    </t>
  </si>
  <si>
    <t xml:space="preserve">CIBOULETTE FLACON 5G LP NEXT  </t>
  </si>
  <si>
    <t xml:space="preserve">CUMIN MOULU FLAC.35GR LP NEXT </t>
  </si>
  <si>
    <t>CURCUMA MOULU FLAC.35G LP NEXT</t>
  </si>
  <si>
    <t>MUSCADE MOULUE FLAC.32G LP NXT</t>
  </si>
  <si>
    <t>CHIPS PAPRIKA 35G LISS LEADER</t>
  </si>
  <si>
    <t>LEADER CHIPS</t>
  </si>
  <si>
    <t>LEADER FOOD</t>
  </si>
  <si>
    <t>CEREALES ENFANT</t>
  </si>
  <si>
    <t xml:space="preserve">Riz souffles </t>
  </si>
  <si>
    <t xml:space="preserve">CEREALES CHOCO &amp; CARAMEL 375G </t>
  </si>
  <si>
    <t xml:space="preserve">Cereales fourrés </t>
  </si>
  <si>
    <t xml:space="preserve">CEREALES FOURREES AU CHOCOLAT </t>
  </si>
  <si>
    <t>CERE.FOU.CHOC.NOIS375G LP NEXT</t>
  </si>
  <si>
    <t xml:space="preserve">Boules </t>
  </si>
  <si>
    <t xml:space="preserve">BOULES MAIS MIEL 375G         </t>
  </si>
  <si>
    <t>CORN FLAKES</t>
  </si>
  <si>
    <t xml:space="preserve">CORN FLAKES  375GR LP-ARB     </t>
  </si>
  <si>
    <t>SPECULOOS</t>
  </si>
  <si>
    <t xml:space="preserve">SPECULOOS 500G (X12)          </t>
  </si>
  <si>
    <t xml:space="preserve">PETIT BEURRE 200G LP          </t>
  </si>
  <si>
    <t xml:space="preserve">TRANCETTO CACAO X10 280GR LP  </t>
  </si>
  <si>
    <t xml:space="preserve">GENOISE ORANGE </t>
  </si>
  <si>
    <t>AMADA</t>
  </si>
  <si>
    <t xml:space="preserve">BISCUITERIE </t>
  </si>
  <si>
    <t>TRANCETTO ABRICOT X10 280GR LP</t>
  </si>
  <si>
    <t xml:space="preserve">MIX MAX X10 350GR LP          </t>
  </si>
  <si>
    <t xml:space="preserve">MIX MAX COCO 350GR LP         </t>
  </si>
  <si>
    <t>MADELEINE COQUILL.INDIV500G LP</t>
  </si>
  <si>
    <t>LAVAGE LINGE</t>
  </si>
  <si>
    <t xml:space="preserve">Lessives en capsules </t>
  </si>
  <si>
    <t>Pods</t>
  </si>
  <si>
    <t xml:space="preserve">LESSIVE DOSE MARS. 30X17ML LP </t>
  </si>
  <si>
    <t>leader price</t>
  </si>
  <si>
    <t xml:space="preserve">LESSIVE POWER DUO 20X21ML LP  </t>
  </si>
  <si>
    <t>PETIT DEJ CHOCOLATE</t>
  </si>
  <si>
    <t>CHOCOLAT  POUDRE</t>
  </si>
  <si>
    <t>CACAO</t>
  </si>
  <si>
    <t xml:space="preserve">BOITE CACAO PUR 250G LP       </t>
  </si>
  <si>
    <t>JAVEL DESINFECTANT</t>
  </si>
  <si>
    <t>GEL WC JAVEL AGRUM.750ML LP NT</t>
  </si>
  <si>
    <t xml:space="preserve">VAPO NET.VITRES 750ML.LP      </t>
  </si>
  <si>
    <t>CUISINE</t>
  </si>
  <si>
    <t xml:space="preserve">DEGRAISSANT </t>
  </si>
  <si>
    <t xml:space="preserve">NETTOYANT FOUR 500ML LP - ARB </t>
  </si>
  <si>
    <t>desinfectant</t>
  </si>
  <si>
    <t xml:space="preserve">NETTOY.SD.BAIN 600ML LP - ARB </t>
  </si>
  <si>
    <t xml:space="preserve">BOITE MOUCHOIR DALAA SACHET 300U </t>
  </si>
  <si>
    <t>SAUCE SALADE ORIGINALE STAR 50CL</t>
  </si>
  <si>
    <t xml:space="preserve">GRAINES </t>
  </si>
  <si>
    <t xml:space="preserve">PAIN SUEDOIS KRISPROLLS WHOLEGRAIN COMPLET </t>
  </si>
  <si>
    <t xml:space="preserve">NOIX DE CAJOU GRILLÉES SACHET  80G
</t>
  </si>
  <si>
    <t>BONBONS WILD BERRY DROPS, CAVENDISH &amp; HARVEY 175G</t>
  </si>
  <si>
    <t>BICARBONATE DE SOUDE 250G DUCROS</t>
  </si>
  <si>
    <t>SAUCE TOPPING SURIVAN FRAISE 300G</t>
  </si>
  <si>
    <t>SURIVAN</t>
  </si>
  <si>
    <t>EAU DE ROSE</t>
  </si>
  <si>
    <t>EAU DE ROSE BIO LES DOMAINES 250ML</t>
  </si>
  <si>
    <t>LES DOMAINES</t>
  </si>
  <si>
    <t>SOCIETE MIEL DU MAROC</t>
  </si>
  <si>
    <t>NOUILLES BOEUF 85G ROKA</t>
  </si>
  <si>
    <t>BISCUITS DIETETIQUES / SANTE</t>
  </si>
  <si>
    <t>LIGHT</t>
  </si>
  <si>
    <t>BISC HOBNOB S MC VITIES 255G</t>
  </si>
  <si>
    <t>COUSCOUS MOYEN 1K KAYNA</t>
  </si>
  <si>
    <t>COTTON CANDY BUBBLE GUM POT 50G</t>
  </si>
  <si>
    <t>BOUILLON MOUTON 24 CUBE KNORR</t>
  </si>
  <si>
    <t>CURCUMA MOULU DUCROS</t>
  </si>
  <si>
    <t>BOUILLON POISSON  4L IDEAL</t>
  </si>
  <si>
    <t>PATE LAVANTE MIO 1 KG CITRON</t>
  </si>
  <si>
    <t>FEUILLE DE LAURIER</t>
  </si>
  <si>
    <t>LAURIER ST 7GR DUCROS</t>
  </si>
  <si>
    <t>GALETTES AU BEURRE ST MICHEL 130G</t>
  </si>
  <si>
    <t>ST MICHEL</t>
  </si>
  <si>
    <t>CURRY</t>
  </si>
  <si>
    <t>CURRY HARMONY 35G 10CL</t>
  </si>
  <si>
    <t>THON  S. TOMATE 80G  MARIO</t>
  </si>
  <si>
    <t>MINI BAGUETTE BON MATIN SCHAR 200G</t>
  </si>
  <si>
    <t>SACHET MOELLO SEA MIX 100GR</t>
  </si>
  <si>
    <t>CROQUETTE ACTIVE 3KG FRISKIES</t>
  </si>
  <si>
    <t>Diffuseur &amp; Recharge</t>
  </si>
  <si>
    <t xml:space="preserve">269 ML CHERRY RECHARGE </t>
  </si>
  <si>
    <t>GLADE</t>
  </si>
  <si>
    <t xml:space="preserve">2 EN 1 OUD </t>
  </si>
  <si>
    <t xml:space="preserve">2 EN 1 VANILLE </t>
  </si>
  <si>
    <t xml:space="preserve">2 EN 1 CHERRY </t>
  </si>
  <si>
    <t>Parfumé</t>
  </si>
  <si>
    <t>EUCALYPTUS1L</t>
  </si>
  <si>
    <t>SANYTOL</t>
  </si>
  <si>
    <t xml:space="preserve">CITRON 1L </t>
  </si>
  <si>
    <t>FRAICHEUR 1L</t>
  </si>
  <si>
    <t>CITRON 1,25L</t>
  </si>
  <si>
    <t>ROLLINO BALCONI LATTE 222GR</t>
  </si>
  <si>
    <t>PATATAS FRITAS CAMPESINAS 130 GR</t>
  </si>
  <si>
    <t xml:space="preserve">NOISETTE </t>
  </si>
  <si>
    <t>PICK UP! CHOCOLAT &amp; LAIT BAHLSEN 28G</t>
  </si>
  <si>
    <t xml:space="preserve">PICK UP </t>
  </si>
  <si>
    <t>GAUFR TORTIN CHOC NOIR 125G LO</t>
  </si>
  <si>
    <t>ASSAISONNEMENT 32 G  POUR POULET GOUT GRILLADE KN</t>
  </si>
  <si>
    <t>HARMONY ORIGAN 12 GR 10 CL</t>
  </si>
  <si>
    <t>RLX PAPIER CUISSON FOLIA 20M LAIZE 30 CM</t>
  </si>
  <si>
    <t>BICARBONATE ALIMENTAIRE SELDEREL 250G</t>
  </si>
  <si>
    <t>PATE</t>
  </si>
  <si>
    <t>HRISSA SOUPLE 160GR PIKAROME</t>
  </si>
  <si>
    <t>COQUILLE &amp; COQUILLETTE</t>
  </si>
  <si>
    <t>COQUIELLETTE COURTE 500G DARI</t>
  </si>
  <si>
    <t>LITIERE POUR CHAT NATURE 10 LTAYCAT</t>
  </si>
  <si>
    <t>TAYCAT</t>
  </si>
  <si>
    <t>SEL DE MER FIN  125GR LA BALEINE</t>
  </si>
  <si>
    <t>LA BALEINE</t>
  </si>
  <si>
    <t>SANY ESSUI TOUT MAXI LEMONx2</t>
  </si>
  <si>
    <t>ORIGAN PIZZA 10GR DUCROS</t>
  </si>
  <si>
    <t>SEL TABLE 400G STAR</t>
  </si>
  <si>
    <t>SAUCE SOJA EPAISE(SUCREE)150ML</t>
  </si>
  <si>
    <t>LONGKOO DRAGON</t>
  </si>
  <si>
    <t>MADICO</t>
  </si>
  <si>
    <t>CHOCAO ENERGIE 250G</t>
  </si>
  <si>
    <t>CHOCAO</t>
  </si>
  <si>
    <t>MIEL MILLEFLEUR</t>
  </si>
  <si>
    <t>RIAD EL ASSAL EUPHORBE 250 G</t>
  </si>
  <si>
    <t>HOT CURRY 46GR DUCROS</t>
  </si>
  <si>
    <t>10 SACS POUBELLES DRAWSTRING 130L FOLIA</t>
  </si>
  <si>
    <t>BISC BUTTER LEIBNZ 100G</t>
  </si>
  <si>
    <t xml:space="preserve">grilles </t>
  </si>
  <si>
    <t>KIKOS SALES 130G DEDEBO</t>
  </si>
  <si>
    <t>ZANUY</t>
  </si>
  <si>
    <t>COUCHES PAMPERS PREMIUM MIDI 58 JP</t>
  </si>
  <si>
    <t>VINAIGRE DESSEAU 20/50</t>
  </si>
  <si>
    <t>DESSEAU</t>
  </si>
  <si>
    <t>VINAIGRE 6?PET20CL CITRON PIKA</t>
  </si>
  <si>
    <t>HOT SAUCE HEINZ</t>
  </si>
  <si>
    <t>HEINZ</t>
  </si>
  <si>
    <t>MAYONNAISE HEINZ BOCAL</t>
  </si>
  <si>
    <t>FUSILLI &amp; TORSADE</t>
  </si>
  <si>
    <t xml:space="preserve">Fusilli </t>
  </si>
  <si>
    <t>PENNE &amp; PLUMAS</t>
  </si>
  <si>
    <t>penne</t>
  </si>
  <si>
    <t>ESSUIE TOUT MAXI LEMONx2</t>
  </si>
  <si>
    <t>PATE LAVANTE MIO 1 KG LAVANDE</t>
  </si>
  <si>
    <t>KNORR EXTRA CRISPY VEGETAR 55G</t>
  </si>
  <si>
    <t>SACHETS</t>
  </si>
  <si>
    <t>AHMAD TEA JASMINE GREEN TEA 25 S</t>
  </si>
  <si>
    <t xml:space="preserve">AHMAD TEA </t>
  </si>
  <si>
    <t>BONB ARLAQUIN 100G LAMY LUTTI</t>
  </si>
  <si>
    <t>SACHET MOELLO BANANE 100GR</t>
  </si>
  <si>
    <t>HERBES DE PROVENCE 18G DUCROS</t>
  </si>
  <si>
    <t>sucrés</t>
  </si>
  <si>
    <t>POP CORN SUCRE  SACHET 200G</t>
  </si>
  <si>
    <t>PACK X6 BARRES CEREALES FITNESS STRAWBERRY 23,5GR</t>
  </si>
  <si>
    <t>COUDES</t>
  </si>
  <si>
    <t>COUDE RAYE MOYEN 500G KAYNA</t>
  </si>
  <si>
    <t>POIVRE BLANC</t>
  </si>
  <si>
    <t>POIVRE BLANC MOULU 36G DUCROS</t>
  </si>
  <si>
    <t>HARMONY PERSIL 8 GR 10 CL</t>
  </si>
  <si>
    <t>PAPIER  HYGIENIQUE FANCY JUMBO X 6=24</t>
  </si>
  <si>
    <t xml:space="preserve">FANCY </t>
  </si>
  <si>
    <t>PREPARATION MUFFINS CHOCOLAT IDEAL  345GR</t>
  </si>
  <si>
    <t>MAYONNAISE CITRON 190G STAR</t>
  </si>
  <si>
    <t>PATE KAYNA COQUILLETTE 500G</t>
  </si>
  <si>
    <t>MAYONNAISE  300G PIKAROME</t>
  </si>
  <si>
    <t xml:space="preserve"> MAYONNAISE SQEEZ  220ML HEINZ</t>
  </si>
  <si>
    <t>CHAMPIGNONS</t>
  </si>
  <si>
    <t>LAMELLES</t>
  </si>
  <si>
    <t>CHAMPIGNON COUPE 1/2 MIDO</t>
  </si>
  <si>
    <t xml:space="preserve">269ML OUD RECHARGE </t>
  </si>
  <si>
    <t xml:space="preserve">269 ML VANILLE RECHARGE </t>
  </si>
  <si>
    <t xml:space="preserve">GLADE CHERRY </t>
  </si>
  <si>
    <t xml:space="preserve">GLADE LAVANDE </t>
  </si>
  <si>
    <t xml:space="preserve">GLADE VANILLE </t>
  </si>
  <si>
    <t xml:space="preserve">GLADE OUD </t>
  </si>
  <si>
    <t xml:space="preserve">PAMPLEMOUSSE </t>
  </si>
  <si>
    <t xml:space="preserve">EUCALYPTUS </t>
  </si>
  <si>
    <t>LESSIVE POUDRE MAIN CLASSIQUE</t>
  </si>
  <si>
    <t>LESSIVE POUDRE MAIN &gt;= 1KG</t>
  </si>
  <si>
    <t>TIDE MAIN 100G SACHET</t>
  </si>
  <si>
    <t>TIDE</t>
  </si>
  <si>
    <t>SKITTLES TROPICAL 38G X14</t>
  </si>
  <si>
    <t>PAIN BRIOCHE BON CHOC SANS GLUTEN SCHAR 220G</t>
  </si>
  <si>
    <t>CONFITURE FIGUE 21CL DELICIA</t>
  </si>
  <si>
    <t>PARFUMEE</t>
  </si>
  <si>
    <t xml:space="preserve">lavande </t>
  </si>
  <si>
    <t>RIAD EL ASSAL LAVANDE 400 G</t>
  </si>
  <si>
    <t>CAFE SOLUBLE 190GR GOLD ASTA</t>
  </si>
  <si>
    <t>ASTA</t>
  </si>
  <si>
    <t xml:space="preserve">CAFE SAHARA </t>
  </si>
  <si>
    <t>NAPOLITAINE</t>
  </si>
  <si>
    <t>SAUCE NAPOLETANA 400GR  BARILLA</t>
  </si>
  <si>
    <t>CONF FIGUE 37CL LIGHT EL BARAK</t>
  </si>
  <si>
    <t>POIVRE GRIS</t>
  </si>
  <si>
    <t>POIVRE GRIS 48GR DUCROS</t>
  </si>
  <si>
    <t>DE SPECIALITE</t>
  </si>
  <si>
    <t>CAMPAGNE</t>
  </si>
  <si>
    <t>MIX PAIN DE CAMPAGNE 1KG AL ITKAN</t>
  </si>
  <si>
    <t>ASSAISONNEMENT  POULET AUX EPICES GOUT BARBECUE 3</t>
  </si>
  <si>
    <t>MOULIN 5 BAIES 24GR DUCROS</t>
  </si>
  <si>
    <t>SPECIALITES</t>
  </si>
  <si>
    <t xml:space="preserve"> SAUCE POMODORO 400GR BARILLA</t>
  </si>
  <si>
    <t>SKITTLES WBR 38G X14</t>
  </si>
  <si>
    <t xml:space="preserve"> HERBES DE PROVENCE 40G DUCROS </t>
  </si>
  <si>
    <t>MIEL MONOFLORAL</t>
  </si>
  <si>
    <t>RIAD EL ASSAL MONTAGNE 400 G</t>
  </si>
  <si>
    <t>SEL  DE TABLE RAFFINE &amp; IODE  SACHET 1KG</t>
  </si>
  <si>
    <t>PAPIER TOILETTE SELPAK 3 PLIS POWDER X 12</t>
  </si>
  <si>
    <t>MAQUEREAUX</t>
  </si>
  <si>
    <t xml:space="preserve">CAFE LYOPHI.NAT.100G LP NEXT  </t>
  </si>
  <si>
    <t xml:space="preserve">CAFE ROBUSTA 2X250G LP        </t>
  </si>
  <si>
    <t>MOULUS ARABICA</t>
  </si>
  <si>
    <t xml:space="preserve">CAFE PUR BRESIL 250G LP       </t>
  </si>
  <si>
    <t xml:space="preserve">CAFE PUR ARABICA 2X250G LP    </t>
  </si>
  <si>
    <t>CAF ESPR P ARABI 10CAPS 50G LP</t>
  </si>
  <si>
    <t>N°3</t>
  </si>
  <si>
    <t>CAFE ESPRES 10CAPS DOUX 50G LP</t>
  </si>
  <si>
    <t>CAFE ESPRES CORSE 10CAP 50G LP</t>
  </si>
  <si>
    <t>CAP ESPRES LUNG FOR X10 50G LP</t>
  </si>
  <si>
    <t>RICORE 100G NESTLE</t>
  </si>
  <si>
    <t>NESTLE</t>
  </si>
  <si>
    <t>AMANDES FUMEE SACH. 100G LORENZ</t>
  </si>
  <si>
    <t>POPPING BARBE A PAPA SO GOOD FRAISE POT 60GRS</t>
  </si>
  <si>
    <t>FRUITEE</t>
  </si>
  <si>
    <t>BARBE A PAPA SO GOOD BANANE POT 50 GRS</t>
  </si>
  <si>
    <t>POPPING BARBE A PAPA SO GOOD TUTTI FRUTTI POT 60G</t>
  </si>
  <si>
    <t>MUESLI</t>
  </si>
  <si>
    <t xml:space="preserve">MUESLI CR 3 CHOC 500G LP NEXT </t>
  </si>
  <si>
    <t>MUESLI CROUS FRUIT500G LP NEXT</t>
  </si>
  <si>
    <t xml:space="preserve">MUES CROUS AM NOI NOX 500G LP </t>
  </si>
  <si>
    <t>INFUSI.CAMOMILLE 25SACH 20G LP</t>
  </si>
  <si>
    <t>INFUSION VERVEINE X25 32.5G LP</t>
  </si>
  <si>
    <t>INFU.VERVEI.MENTH25SACH.35G LP</t>
  </si>
  <si>
    <t xml:space="preserve">INFUS.FR.ROUGES 25S 37.5G     </t>
  </si>
  <si>
    <t xml:space="preserve">THE EARL GREY 25S 50G LP      </t>
  </si>
  <si>
    <t>INFUS.AP.REPAS 4PLANT.37.5G LP</t>
  </si>
  <si>
    <t xml:space="preserve">INFUS.DOUCE NUIT 25S.37.5G LP </t>
  </si>
  <si>
    <t xml:space="preserve">ASSORTIMENT X20 </t>
  </si>
  <si>
    <t xml:space="preserve">SPACE CHUPI </t>
  </si>
  <si>
    <t xml:space="preserve">ASSORITMENT X20 </t>
  </si>
  <si>
    <t xml:space="preserve">LEADER QUICK 450G LP          </t>
  </si>
  <si>
    <t xml:space="preserve">Parfumé </t>
  </si>
  <si>
    <t xml:space="preserve">2 BLOCS WC EAU BLEUE 40G LP   </t>
  </si>
  <si>
    <t xml:space="preserve">BLOC WC JAVEL 2X38GR LP       </t>
  </si>
  <si>
    <t>GEL WC AVEC JAVEL 750ML LPNEXT</t>
  </si>
  <si>
    <t xml:space="preserve">BLOCS WC MARINE 4X33GR        </t>
  </si>
  <si>
    <t>LIQU.VAIS.FRUIT ROUGE.750ML LP</t>
  </si>
  <si>
    <t xml:space="preserve">LIQU.VAIS.POM/F.POIR.750ML LP </t>
  </si>
  <si>
    <t>LIQUIDE VAIS.CITR.750ML LP NXT</t>
  </si>
  <si>
    <t xml:space="preserve">ORIGINAL </t>
  </si>
  <si>
    <t>LIQ.RINCAGE VAISS.750ML LP NXT</t>
  </si>
  <si>
    <t>PIZZA</t>
  </si>
  <si>
    <t xml:space="preserve">SAUCE PIZZA 390G PANZANI </t>
  </si>
  <si>
    <t>PANZANI</t>
  </si>
  <si>
    <t>PREPARATION MUFFINS VANILLE IDEAL  350GR</t>
  </si>
  <si>
    <t>HUILE D'ARGAN</t>
  </si>
  <si>
    <t>HUILE D ARGAN 50 CL  DOMAINES</t>
  </si>
  <si>
    <t>COUSCOUS MOYEN AL ITKANE 500G</t>
  </si>
  <si>
    <t>PEPITES DE CHOCOLAT NOIR VAHINE 100GR</t>
  </si>
  <si>
    <t xml:space="preserve">THON AU NATUREL 125G MARIO </t>
  </si>
  <si>
    <t>ASSAISONNEMENT POULET AUX EPICES GOUT GRILLADE 32</t>
  </si>
  <si>
    <t>SAUCE PIZZA STAR 72 CL</t>
  </si>
  <si>
    <t>COMPLETE</t>
  </si>
  <si>
    <t>FARINE COMPLETE DE BLE DUR  NOR'DAR 5 KG</t>
  </si>
  <si>
    <t>KIKOS BARBECUE 130G DEDEBO</t>
  </si>
  <si>
    <t>CONF PECHE LIGHT 284G DALFOUR</t>
  </si>
  <si>
    <t xml:space="preserve">CHOCOLAT LAIT </t>
  </si>
  <si>
    <t>PICK UP! CHOCOLAT BAHLSEN 28G</t>
  </si>
  <si>
    <t>SAUCE ITALIENNE STAR 520G</t>
  </si>
  <si>
    <t>SS GLUTEN</t>
  </si>
  <si>
    <t>FARINE MIX PATISSERIE 1KG SANS GLUTEN SCHAR</t>
  </si>
  <si>
    <t>BOUILLON 3 EN1 AU SAFRAN PUR 4L IDEAL 8CUBES</t>
  </si>
  <si>
    <t>CROQUETTE BALANCE 4X3KG FRISKIES</t>
  </si>
  <si>
    <t>GAUFR CREME NOIS 100G LOACKER</t>
  </si>
  <si>
    <t>BISCUIT N CREAM CHOCO LEIBNIZ BAHLSEN 228G</t>
  </si>
  <si>
    <t xml:space="preserve">BAHLSEN </t>
  </si>
  <si>
    <t>GRAINES EN PEPIN</t>
  </si>
  <si>
    <t>TOURNESOLE</t>
  </si>
  <si>
    <t>HAPPY POP CORN CARAMEL SACHET 100G</t>
  </si>
  <si>
    <t>FILET DE THON HV 125 GR MARIO</t>
  </si>
  <si>
    <t>MELANGE MALIN PATE 30 G DUCRO</t>
  </si>
  <si>
    <t>FARINE FLEUR 2KG KENZ</t>
  </si>
  <si>
    <t xml:space="preserve">POCHON CHIEN EMINCES AU POULET EN SAUCE 100G LES </t>
  </si>
  <si>
    <t>MORANDO</t>
  </si>
  <si>
    <t>GAUFRETTE CAPRI CHOCO 45G</t>
  </si>
  <si>
    <t>ASSAISONNEMENT  POULET A L’AIL ET ORIGAN 35 GR ID</t>
  </si>
  <si>
    <t>LEGUMES &amp; VIANDES</t>
  </si>
  <si>
    <t>VIANDE</t>
  </si>
  <si>
    <t>VITAMEAL POT VIANDE POULET CAROTTE 200 GR</t>
  </si>
  <si>
    <t>VITAMEAL</t>
  </si>
  <si>
    <t>AGRO FOOD INDUSTRIE</t>
  </si>
  <si>
    <t>BOUILLON SMEN 4L 8C IDEAL 76G</t>
  </si>
  <si>
    <t>SACHET MOELLO COEUR 100GR</t>
  </si>
  <si>
    <t>VERMICELLE</t>
  </si>
  <si>
    <t>VERMICELLE MOYEN AL ITKANE 500G</t>
  </si>
  <si>
    <t xml:space="preserve"> CHIENS ACTIVE BOEUF 10KG FRISKIES</t>
  </si>
  <si>
    <t>ARRABIATA</t>
  </si>
  <si>
    <t xml:space="preserve"> SAUCE ARRABIATA 400GR  BARILLA</t>
  </si>
  <si>
    <t>MACARONI</t>
  </si>
  <si>
    <t xml:space="preserve"> RIGATONI 500G ALITKANE </t>
  </si>
  <si>
    <t>PETIT BEURRE BISCOTTI 3G</t>
  </si>
  <si>
    <t xml:space="preserve">EXCELLO </t>
  </si>
  <si>
    <t>LIQUIDE VAISSELLE MIO 750ML  LAVANDE</t>
  </si>
  <si>
    <t>PETIT PLOMB</t>
  </si>
  <si>
    <t>PETIT PLOM FIN 500G KAYNA</t>
  </si>
  <si>
    <t>KNORR SHAWARMA SYRIENNE 30G</t>
  </si>
  <si>
    <t>CHICORE SOLUB NAT 100G LEROUX</t>
  </si>
  <si>
    <t>CONF MYRTILLES SAUV SS284GDALF</t>
  </si>
  <si>
    <t>AIL</t>
  </si>
  <si>
    <t>AIL SEMOULE BIO FLACON DUCROS 52G</t>
  </si>
  <si>
    <t>PIPAS &amp; PISTACHES SACHET 80G</t>
  </si>
  <si>
    <t>CAPELLINI</t>
  </si>
  <si>
    <t>ANGEL HAIR No1 BAARILLA</t>
  </si>
  <si>
    <t>PISTACHES SALÉES  SACHET 
 90G</t>
  </si>
  <si>
    <t>LIQUIDE VAISSELLE ONI 750 ML FRAISE</t>
  </si>
  <si>
    <t>CHIPS BRESTS CHÈVRE PIMENT D’ESPELETTE 125G</t>
  </si>
  <si>
    <t xml:space="preserve">BRETS </t>
  </si>
  <si>
    <t>QUINOA ROUGE ONCLE SAM 450 GR</t>
  </si>
  <si>
    <t>ONCLE SAM</t>
  </si>
  <si>
    <t>TRADIPAL SARL</t>
  </si>
  <si>
    <t>FELIX SAUMON POUCHONS 26X85GR</t>
  </si>
  <si>
    <t>FELIX</t>
  </si>
  <si>
    <t>FINO 5KG NOOR DAR</t>
  </si>
  <si>
    <t>BISC DIGEST LIGHT250G MCVITIES</t>
  </si>
  <si>
    <t xml:space="preserve">CHOCOLAT AU LAIT </t>
  </si>
  <si>
    <t>MCVITIES THINS CHOCO LAIT 150 G</t>
  </si>
  <si>
    <t xml:space="preserve">COUDE AL ITKANE 500G </t>
  </si>
  <si>
    <t>RITTER CHOCOLAT AMANDES ENTIERES 100GR</t>
  </si>
  <si>
    <t>RITTER</t>
  </si>
  <si>
    <t>SARDINES</t>
  </si>
  <si>
    <t>SARDINE A LA SAUCE TOMATE 125G MARIO</t>
  </si>
  <si>
    <t xml:space="preserve">BOULES </t>
  </si>
  <si>
    <t>CEREALE CHOCO 375G KELLOGGS</t>
  </si>
  <si>
    <t>KELLOG'S</t>
  </si>
  <si>
    <t>ROLLINO BALCONI CACAO 222GR</t>
  </si>
  <si>
    <t>AMLOU AMANDE ET HUILE D ARGAN. MIEL 700GZAMAN D OR</t>
  </si>
  <si>
    <t>MCVITIES THINS CHOCO NOIR 150 G</t>
  </si>
  <si>
    <t xml:space="preserve"> BTE SWEET N LOW X50ST</t>
  </si>
  <si>
    <t>VITAMEAL POT VIANDE BOEUF LEGUME 200 GR</t>
  </si>
  <si>
    <t> RIAD EL AÂSSAL EUCALYPTUS 250 G</t>
  </si>
  <si>
    <t>BONDUELLE MAIS  GRAINS SOUS VIDE   300GR</t>
  </si>
  <si>
    <t>BONDUELLE</t>
  </si>
  <si>
    <t>ANCIENNE</t>
  </si>
  <si>
    <t>MOUTARDE 200GR ANCIENNE PIKARO</t>
  </si>
  <si>
    <t>CONF FROIBOISE 370 GB MAMAN</t>
  </si>
  <si>
    <t>PAMPERS MAXI 64 UNITES JUMBO PACK</t>
  </si>
  <si>
    <t>MOUTARD VARENNE 730G PIKAROME</t>
  </si>
  <si>
    <t xml:space="preserve"> CHIENS MINI POULET &amp; LEGUMES 2KG FRISKIES</t>
  </si>
  <si>
    <t>BISCUIT ZOO LEIBNIZ BAHLSEN 100G</t>
  </si>
  <si>
    <t>COTTON CANDY STRAWBERRY  POT 50G</t>
  </si>
  <si>
    <t>BLE COMPLET</t>
  </si>
  <si>
    <t>SPAGHETTI COMPLETE 500G  AL ITKANE</t>
  </si>
  <si>
    <t>PERSIL 5GR DUCROS</t>
  </si>
  <si>
    <t>BISCUITS FOURRES &amp; NAPPES</t>
  </si>
  <si>
    <t>BISCUIT ZOO CACAO LEIBNIZ BAHLSEN 100G</t>
  </si>
  <si>
    <t>Nouveau née</t>
  </si>
  <si>
    <t>COUCHES PREMIUM NEW BORN  JP 60 UNITES</t>
  </si>
  <si>
    <t xml:space="preserve"> CHOC PRALIN.RITTER 100G</t>
  </si>
  <si>
    <t>BIO</t>
  </si>
  <si>
    <t>HUILE D ARGAN BIO LES DOMAINES 25ML</t>
  </si>
  <si>
    <t>10 SACS POUBELLES DRAWSTRING 50L FOLIA</t>
  </si>
  <si>
    <t xml:space="preserve">CRACKERS GULLON 350GR ROUGE </t>
  </si>
  <si>
    <t>Gullon</t>
  </si>
  <si>
    <t>JUVER</t>
  </si>
  <si>
    <t>MLG DE FRUITS SECS</t>
  </si>
  <si>
    <t xml:space="preserve"> CHOC.RAISIN/NOIS 100G RITTER</t>
  </si>
  <si>
    <t>FELIX BOEUF 4X85GR</t>
  </si>
  <si>
    <t>RIZ</t>
  </si>
  <si>
    <t>BASMATI</t>
  </si>
  <si>
    <t>RIZ BASMATI PURE ORIGINAL  TILDA 4X125G</t>
  </si>
  <si>
    <t>TILDA</t>
  </si>
  <si>
    <t>MINI PICK UP CHOCO &amp; LAIT 106G</t>
  </si>
  <si>
    <t>LEGUMES</t>
  </si>
  <si>
    <t>VITAMEAL POT LEGUMES JARDINIERE DE LEGUMES 130GR</t>
  </si>
  <si>
    <t>NOUGAT CRUNCHY AMANDE TURRON ELALMENDRO 75G</t>
  </si>
  <si>
    <t>MIX PAIN MULTI-CÉRÉALES 1KG  ALITKANE</t>
  </si>
  <si>
    <t xml:space="preserve">Rainbow </t>
  </si>
  <si>
    <t>MERBA COOKIES RAINBOW 150 GR</t>
  </si>
  <si>
    <t>MERBA</t>
  </si>
  <si>
    <t>PREPARATION FONDANT CHOCOLAT IDEAL  300GR</t>
  </si>
  <si>
    <t>GENOISE AMADA PIA CHOCOLAT 100GR</t>
  </si>
  <si>
    <t xml:space="preserve">POCHON CHIEN EMINCES AU BOUEF ET AUX LESGUMES EN </t>
  </si>
  <si>
    <t xml:space="preserve"> CHIPS BRESTS AÏOLI 125G</t>
  </si>
  <si>
    <t>AIL ET FINES HERBES FLACON 24G DUCROS</t>
  </si>
  <si>
    <t>MIEL DAR EL AASSAL ORANGER 900G VERRE</t>
  </si>
  <si>
    <t>DAR ASSAL</t>
  </si>
  <si>
    <t xml:space="preserve">TRIPACK </t>
  </si>
  <si>
    <t xml:space="preserve">125GR </t>
  </si>
  <si>
    <t>CONDIMENTS</t>
  </si>
  <si>
    <t>CORNICHONS</t>
  </si>
  <si>
    <t>ENTIERS</t>
  </si>
  <si>
    <t>CORNICHONS PIKAROME 37CL</t>
  </si>
  <si>
    <t>CORNICHONS PIKAROME 72CL</t>
  </si>
  <si>
    <t>H.TABLE</t>
  </si>
  <si>
    <t xml:space="preserve">1L </t>
  </si>
  <si>
    <t>HALA</t>
  </si>
  <si>
    <t>SAVOLA</t>
  </si>
  <si>
    <t>MOUTARDE MAILLE 215GR</t>
  </si>
  <si>
    <t>MAILLE</t>
  </si>
  <si>
    <t>CAFES GRAINS</t>
  </si>
  <si>
    <t>GRAINS ROBUSTA</t>
  </si>
  <si>
    <t>CAFE GRAINS COQUILLAGE 1K BALI</t>
  </si>
  <si>
    <t>BALI</t>
  </si>
  <si>
    <t>GRAINS ARABICA</t>
  </si>
  <si>
    <t xml:space="preserve"> CAFE GRAIN 1 K ASTA DIAMANT</t>
  </si>
  <si>
    <t>Tortillas</t>
  </si>
  <si>
    <t>CHIPS DORITOS FROMAGE 43GR</t>
  </si>
  <si>
    <t>DORITOS</t>
  </si>
  <si>
    <t xml:space="preserve">GULLON MIX 350GR </t>
  </si>
  <si>
    <t>CHIPS CHEETOS FROMAGE 30G</t>
  </si>
  <si>
    <t>CHEETOS</t>
  </si>
  <si>
    <t>CHIPS CHEETOS FOOT 40G</t>
  </si>
  <si>
    <t>CONIKOS  CHILI 35G</t>
  </si>
  <si>
    <t>CONIKOS</t>
  </si>
  <si>
    <t>&lt; OU =37CL</t>
  </si>
  <si>
    <t xml:space="preserve">CONFITURE FRAISE 370G LP NEXT </t>
  </si>
  <si>
    <t>CONFITURE ABRICOT 370G LP NEXT</t>
  </si>
  <si>
    <t xml:space="preserve">CONFIT.FRAMBOISE 370G LP NEXT </t>
  </si>
  <si>
    <t xml:space="preserve">CONFITURE DE PECHE 370G LP    </t>
  </si>
  <si>
    <t xml:space="preserve">CONFITURE FIGUE 370G LP NEXT  </t>
  </si>
  <si>
    <t>CONFIT.FRAISE ALL.340G LP NEXT</t>
  </si>
  <si>
    <t>CONFITURE ABRICOT ALL.340G LPL</t>
  </si>
  <si>
    <t>CONF CERISE 21 CL AICHA</t>
  </si>
  <si>
    <t xml:space="preserve">GOUTER FOURRE CHOC 2X300G LP  </t>
  </si>
  <si>
    <t>PACK GAUFRETTES BALCONI  CHOCOLAT 5X 45GR</t>
  </si>
  <si>
    <t>PACK GAUFRETTES BALCONI   VANILLE 5X 45GR</t>
  </si>
  <si>
    <t>PACK GAUFRETTES BALCONI  NOISETTE 5X 45GR</t>
  </si>
  <si>
    <t xml:space="preserve">GENOISE CHOCOLAT </t>
  </si>
  <si>
    <t xml:space="preserve">HOOHOS </t>
  </si>
  <si>
    <t xml:space="preserve">GENOISE CREME </t>
  </si>
  <si>
    <t>PACK GAUFRETTE TOBIGO CHOCOLAT 5X 45GR</t>
  </si>
  <si>
    <t>TOBIGO</t>
  </si>
  <si>
    <t>PACK GAUFRETTE TOBIGO NOISETTE 5X45GR</t>
  </si>
  <si>
    <t>PACK GAUFRETTE TOBIGO VANILLE 5X 45GR</t>
  </si>
  <si>
    <t>GOMME</t>
  </si>
  <si>
    <t>MIX BONBONS MOELLO 100GR</t>
  </si>
  <si>
    <t xml:space="preserve">PAPIER TOILETTE LONG X6 </t>
  </si>
  <si>
    <t>PAPIER HYG 2PLIS COMPACT P12 S72 R</t>
  </si>
  <si>
    <t xml:space="preserve">PH COMPACT 4=12 </t>
  </si>
  <si>
    <t xml:space="preserve">PAPIER HYG BLANC X24 </t>
  </si>
  <si>
    <t>MCH, DE POCHE TEMPO 15 4 PLIS</t>
  </si>
  <si>
    <t>EAU DE JAVEL</t>
  </si>
  <si>
    <t>CITRON</t>
  </si>
  <si>
    <t>EXEET 1L</t>
  </si>
  <si>
    <t>EXXET</t>
  </si>
  <si>
    <t xml:space="preserve">LAVANDE </t>
  </si>
  <si>
    <t>ALLUME FEU 48C,PETROLE FLAMMAT</t>
  </si>
  <si>
    <t>adulte</t>
  </si>
  <si>
    <t xml:space="preserve">BOUCH.EN SCE CHAT BOEUF 400GR </t>
  </si>
  <si>
    <t>BOUCH.EN SCE CHAT VOLAIL.400GR</t>
  </si>
  <si>
    <t xml:space="preserve">BOUCH.SCE CHAT AU BOEUF 800GR </t>
  </si>
  <si>
    <t>EMINCES VIANDES CHAT 4X100G LP</t>
  </si>
  <si>
    <t>EMINCE POISSONS CHAT 4X100G LP</t>
  </si>
  <si>
    <t>EMINCES VIANDE CHAT 12X100G LP</t>
  </si>
  <si>
    <t>EMINCE POISSON CHAT 12X100G LP</t>
  </si>
  <si>
    <t>BOULET.CHAT BOEU.1/2 415G NEXT</t>
  </si>
  <si>
    <t>LESSIVE LIQUIDE SPECIFIQUE</t>
  </si>
  <si>
    <t>S LINGE DETACH CLR PDR &gt;=1KG</t>
  </si>
  <si>
    <t>SANYTOL LESSIVE DESINFECTANTE 1650ML</t>
  </si>
  <si>
    <t xml:space="preserve">ANTICALCAIRE </t>
  </si>
  <si>
    <t xml:space="preserve">SPRAY ANTICALCAIRE 750ML LP   </t>
  </si>
  <si>
    <t>SPRAY DESINF.SS JAVEL 500ML LP</t>
  </si>
  <si>
    <t>CHOCOLAT LAIT</t>
  </si>
  <si>
    <t xml:space="preserve">CHOCO. LAIT MENAGE 5X100G TLJ </t>
  </si>
  <si>
    <t>chocolat noir</t>
  </si>
  <si>
    <t>TAB.CHOCO.NOIR PATISS.200G ECO</t>
  </si>
  <si>
    <t>TABL.CHOC.LAIT.NOIS.4X100G ECO</t>
  </si>
  <si>
    <t>TABL.CHOCO CER LAIT 4X100G ECO</t>
  </si>
  <si>
    <t xml:space="preserve">CHIPS BARBECUE 135G LP NEXT   </t>
  </si>
  <si>
    <t xml:space="preserve">CHIPS ANCIENNE 150G LP        </t>
  </si>
  <si>
    <t xml:space="preserve">CHIPS NATURE 200G LP          </t>
  </si>
  <si>
    <t xml:space="preserve">TORTILLAS NATURES 200G LP     </t>
  </si>
  <si>
    <t xml:space="preserve">TORTILLA CHIPS CHILI 200G LP  </t>
  </si>
  <si>
    <t xml:space="preserve">TORTILLAS FROMAGE 150G LP     </t>
  </si>
  <si>
    <t xml:space="preserve">CRACKERS SALES 500 GR LP      </t>
  </si>
  <si>
    <t xml:space="preserve">CRACKERS BLE COMPLET 500G LP  </t>
  </si>
  <si>
    <t xml:space="preserve">CRACKERS H.OLIVE/ROMARIN 250G </t>
  </si>
  <si>
    <t xml:space="preserve">LP BLOC WC PIN 3X38G          </t>
  </si>
  <si>
    <t xml:space="preserve">SPRAY SURPUISSANT 750ML LP    </t>
  </si>
  <si>
    <t>CACAHUÈTES FROMAGE SACHET
160G</t>
  </si>
  <si>
    <t>CHOCOLAT LES GRANDES LAIT NOISETTES 150G</t>
  </si>
  <si>
    <t>SKITTLES FRUIT 38G X14</t>
  </si>
  <si>
    <t>BOUILLON MOUTON  4L KNORR</t>
  </si>
  <si>
    <t xml:space="preserve">Mélanges </t>
  </si>
  <si>
    <t xml:space="preserve">CACAHUÈTES BBQ SACHET 160G
</t>
  </si>
  <si>
    <t>ROULEAU DE TOILETTE FINE JUMBOx6</t>
  </si>
  <si>
    <t>FINE</t>
  </si>
  <si>
    <t>MOUTARD 340G FLAC.PLASTIQ STAR</t>
  </si>
  <si>
    <t>CONF FRAMBOI LIGHT284G DALFOUR</t>
  </si>
  <si>
    <t>BOUCHEE&amp;ROCHER</t>
  </si>
  <si>
    <t>Bouchées</t>
  </si>
  <si>
    <t>NOIR WITOR S   250G</t>
  </si>
  <si>
    <t>WITORS</t>
  </si>
  <si>
    <t>SOPALIM SA</t>
  </si>
  <si>
    <t>BOUIL POULET 24 CUBES IDEAL</t>
  </si>
  <si>
    <t>CHCOCOLAT BLANC + INGREDIENTS</t>
  </si>
  <si>
    <t>RITTER CHOCOLAT BLANC NOISETTES ENTIERES 100GR</t>
  </si>
  <si>
    <t>CORNICHONS MILD SWEET KÛHNE 180G</t>
  </si>
  <si>
    <t>KÜHNE</t>
  </si>
  <si>
    <t>SANY PAPIER CUISINE MAXI X 2</t>
  </si>
  <si>
    <t>BARBECUE</t>
  </si>
  <si>
    <t>SAUCE CLASSIC BARBECUE 480G HEINZ</t>
  </si>
  <si>
    <t>STICKS</t>
  </si>
  <si>
    <t>BEBETO WACKY STICKS STRAWBERRY VANILLA 75G</t>
  </si>
  <si>
    <t>BEBETO</t>
  </si>
  <si>
    <t>CHOCO 100G LAIT LINDOR LINDT</t>
  </si>
  <si>
    <t>MOUCHOIR FANCY SKY 275U</t>
  </si>
  <si>
    <t xml:space="preserve"> MIEL PUR EUCAL VER  DIVA 250G</t>
  </si>
  <si>
    <t>THE LEMON &amp; GINGER   (CITRON &amp; GINGEMBRE ) 20 SAC</t>
  </si>
  <si>
    <t>AHMAD TEA</t>
  </si>
  <si>
    <t>VERVEINE SULTAN BE 20 SACHETS</t>
  </si>
  <si>
    <t>SAC POUBELLE FOLIA 50x60  40U</t>
  </si>
  <si>
    <t>GENOISE BALCONI MIX MAX CACAO 350GR</t>
  </si>
  <si>
    <t>OIGNON</t>
  </si>
  <si>
    <t>OIGNON SEMOULE 30G DUCRO</t>
  </si>
  <si>
    <t>FRIANDISE</t>
  </si>
  <si>
    <t>MULTI BISCROK  500G PEDIGRE</t>
  </si>
  <si>
    <t>PEDIGREE</t>
  </si>
  <si>
    <t>MIEL DAR EL AASSAL ORANGER 250G VERRE</t>
  </si>
  <si>
    <t>FELIX POISSONS 26X85GR</t>
  </si>
  <si>
    <t>MENTHE</t>
  </si>
  <si>
    <t>CHOCO MINT INTENSE NR100GLINDT</t>
  </si>
  <si>
    <t>CHEVEUX D'ANGE</t>
  </si>
  <si>
    <t>PATES CHEVEUX D 'ANGE BOUCLE 500G KAYNA</t>
  </si>
  <si>
    <t>SAUCE SOJA LIGHT 150ML  KHAYRAT</t>
  </si>
  <si>
    <t>KHAYRAT</t>
  </si>
  <si>
    <t>GAUFRETTES POKER CACAO 45G</t>
  </si>
  <si>
    <t>POKER</t>
  </si>
  <si>
    <t>MOUTARDE A L ANCIEN 21CL STAR</t>
  </si>
  <si>
    <t>BENAT TIAB AIL x 10</t>
  </si>
  <si>
    <t xml:space="preserve"> COQUILLAGE 500G ALITKANE </t>
  </si>
  <si>
    <t xml:space="preserve">LIQUIDE VAISSELLE ONI 750 ML POMME </t>
  </si>
  <si>
    <t>COUSCOUS DARI BELBOULA 500G</t>
  </si>
  <si>
    <t>Nature</t>
  </si>
  <si>
    <t>CHIPSMEXICAN 75G TORTILLA</t>
  </si>
  <si>
    <t>CHIPS NACHO CHEESE75G TORTILLA</t>
  </si>
  <si>
    <t>NOIX DE CAJOU GRILLEE 80GR</t>
  </si>
  <si>
    <t>SPAGHETTI</t>
  </si>
  <si>
    <t>SPAGHETTI ALITKANE 500G</t>
  </si>
  <si>
    <t>RIAD EL ASSAL EUPHORBE 400 G</t>
  </si>
  <si>
    <t>HUILE D'OLIVE</t>
  </si>
  <si>
    <t>SARDINE GENEREUSE HUILE D OLIVE</t>
  </si>
  <si>
    <t xml:space="preserve">CONNETABLE </t>
  </si>
  <si>
    <t>CHEVEUX D ANGE 500G DARI</t>
  </si>
  <si>
    <t>MOUSSE CHANTILLY ALSA</t>
  </si>
  <si>
    <t>CHOCO 100G BLANC LINDOR LINDT</t>
  </si>
  <si>
    <t>CHOC CLASSIC LAIT 100G SUISSE</t>
  </si>
  <si>
    <t>MINI PICK UP CHOCO 106G</t>
  </si>
  <si>
    <t>SAUCE BARBECUE SOUPLE 300 G PIKAROME</t>
  </si>
  <si>
    <t>BATONNETS</t>
  </si>
  <si>
    <t>BAT.PATISSIER AIGUB 450GR</t>
  </si>
  <si>
    <t>AIGUEBELLE</t>
  </si>
  <si>
    <t>MINI MADELEINES NATURES ST MICHEL 175G</t>
  </si>
  <si>
    <t>QUINOA ROUGE  500G  KHAYRATE</t>
  </si>
  <si>
    <t xml:space="preserve"> CHIPS BRESTS POULET BRAISÉ 125G</t>
  </si>
  <si>
    <t>CACAHUÈTES PIQUANT SACHET 
160G</t>
  </si>
  <si>
    <t>SANS SUCRE</t>
  </si>
  <si>
    <t>BISCOTTES DOLCESENZA MISURA 320GR</t>
  </si>
  <si>
    <t>MISURA</t>
  </si>
  <si>
    <t>THON ENTIER  80G HUILE DE TOURNESOL  TAMIMA</t>
  </si>
  <si>
    <t>BISC BUTT LEIBNIZ BAHLSEN 200G</t>
  </si>
  <si>
    <t>AMANDES EFFILEES AIGUEBELLE 100GR</t>
  </si>
  <si>
    <t>CHIPS BRESTS FROMAGE DE JURA 125G</t>
  </si>
  <si>
    <t>MOUTARDE 21CL PIKAROME</t>
  </si>
  <si>
    <t>PISTACHE GRILLEE 80GR</t>
  </si>
  <si>
    <t>POT EL KEF PATE LAVANDE 500G</t>
  </si>
  <si>
    <t xml:space="preserve">EL KEF </t>
  </si>
  <si>
    <t>LESIEUR  CRISTAL        SA</t>
  </si>
  <si>
    <t>CRUNCHY NATUREL 350G</t>
  </si>
  <si>
    <t>PACK PICK UP! CHOC&amp;LAIT BAHLSEN 5X28G</t>
  </si>
  <si>
    <t>AHMADE GREEN TEA CADDY 100G</t>
  </si>
  <si>
    <t xml:space="preserve">SAUCE HABANERO 60ML TABASCO </t>
  </si>
  <si>
    <t xml:space="preserve">TABASCO </t>
  </si>
  <si>
    <t>ESSUIE TOUT MEGA COMPACT 1=15 BLANC</t>
  </si>
  <si>
    <t xml:space="preserve">ESSUIE TOUT MAXI COMPACT  SUPERROLL BLANC </t>
  </si>
  <si>
    <t>ESSUIE TOUT MAXI COMPACTSUPERROLL DECORE</t>
  </si>
  <si>
    <t>ESSUIE-TOUT MAXI,ARFUME LEMON,2=6</t>
  </si>
  <si>
    <t>ESSUIE-TOUT 2PLIS COMPACT 2=12 P2 S24 R</t>
  </si>
  <si>
    <t>ESSUIE-TOUT MAXI,,2=6</t>
  </si>
  <si>
    <t xml:space="preserve">2 ESSUIE-TOUT BLANC </t>
  </si>
  <si>
    <t xml:space="preserve">ESSUIE TT 3PLIS DECO X3 </t>
  </si>
  <si>
    <t xml:space="preserve">ESSUIE TOUT BLC 3PLIS X4 </t>
  </si>
  <si>
    <t>MINI BISCUIT CHOCOLAT LEIBNIZ BAHLSEN 100G</t>
  </si>
  <si>
    <t>CHIPS BRETS PAYSANNE 125G</t>
  </si>
  <si>
    <t> RIAD EL AÂSSAL EUCALYPTUS 400 G</t>
  </si>
  <si>
    <t>FEUILLE DE NORI</t>
  </si>
  <si>
    <t>NORI 10 FEUILLES JESSY S</t>
  </si>
  <si>
    <t xml:space="preserve"> MAIS GRAINS MIDO 1/2  </t>
  </si>
  <si>
    <t>SAC POUBELLE PARFUME CHIKINET   35L - 40 UNITES</t>
  </si>
  <si>
    <t>CONF FIGUE LIGHT 284G DALFOUR</t>
  </si>
  <si>
    <t>HUILE TABLE 0.5L OLEOR</t>
  </si>
  <si>
    <t>OLEOR</t>
  </si>
  <si>
    <t>MAIS SEC</t>
  </si>
  <si>
    <t>MAIS SEC 1K ONCLE SAM</t>
  </si>
  <si>
    <t>EAU DE FLEUR D'ORANGER</t>
  </si>
  <si>
    <t>EAU DE FLEUR D ORANGER BIO LES DOMAINES 250ML</t>
  </si>
  <si>
    <t>LAIT DE CROISSANCE</t>
  </si>
  <si>
    <t>1-3 ANS</t>
  </si>
  <si>
    <t>LAIT DE CROISSANCE APTAMIL JUNIOR 400G</t>
  </si>
  <si>
    <t>APTAMIL</t>
  </si>
  <si>
    <t>CUIS.MEXICAINE 40GR DUCROS</t>
  </si>
  <si>
    <t xml:space="preserve">crackers gullon 350GR BLEU </t>
  </si>
  <si>
    <t xml:space="preserve">DIGESTIVE </t>
  </si>
  <si>
    <t>GULLON CHIPSHOCO SANS GLUTEN 130GR</t>
  </si>
  <si>
    <t>GULLON</t>
  </si>
  <si>
    <t>FARINE LACTEE MIEL 250G BLEDIN</t>
  </si>
  <si>
    <t>BLEDINA</t>
  </si>
  <si>
    <t>PÂTE À TARTINER NOISETTE 750 G RÉVEY</t>
  </si>
  <si>
    <t>REVEY</t>
  </si>
  <si>
    <t>BEBETOSOUR WORMS 100G</t>
  </si>
  <si>
    <t>BOUILLON  POISSON  4L KNORR</t>
  </si>
  <si>
    <t>PAPIER TOILETTE DALAA FORMAT XL 9 RLX</t>
  </si>
  <si>
    <t xml:space="preserve">DETRATRENT </t>
  </si>
  <si>
    <t>WC NET</t>
  </si>
  <si>
    <t xml:space="preserve">INTENSE OCEAN </t>
  </si>
  <si>
    <t>CONFIT ABRICOT 21CL EL BARAKA</t>
  </si>
  <si>
    <t>CONF ABRIC LIGHT 284G DALFOUR</t>
  </si>
  <si>
    <t>TORSADE 500G DARI</t>
  </si>
  <si>
    <t>CONCENTRES DE TOMATE</t>
  </si>
  <si>
    <t>CONSERVES</t>
  </si>
  <si>
    <t>1/12</t>
  </si>
  <si>
    <t>DOUBLE CONCENTRE TOMATE 60 GR SORYA</t>
  </si>
  <si>
    <t>SORAYA</t>
  </si>
  <si>
    <t>DALAA PAPIER TOILETTE X12</t>
  </si>
  <si>
    <t>FARINE FLEUR 1KG KENZ</t>
  </si>
  <si>
    <t>SEL DE CUISINE</t>
  </si>
  <si>
    <t>SEL DE CUISINE CEBEROS 500GR</t>
  </si>
  <si>
    <t>SAUCE PIZZA 350G STAR</t>
  </si>
  <si>
    <t>PAPIER HYGIENIQUE BLANC FAYZ</t>
  </si>
  <si>
    <t>GOLDEN WITOR S FLAT  250G</t>
  </si>
  <si>
    <t>FELIX BOEUF 12X85G</t>
  </si>
  <si>
    <t>MAYONNAISE  72CL PIKAROME</t>
  </si>
  <si>
    <t>VERMICELLE D'HARICOTS</t>
  </si>
  <si>
    <t>VERMICEL HARICOT 250G CHINE</t>
  </si>
  <si>
    <t>KETCHUP</t>
  </si>
  <si>
    <t>KETCHUP SOUPLE 300 G PIKAROME</t>
  </si>
  <si>
    <t>GAUFRETTES POKER NOISETTES 45G</t>
  </si>
  <si>
    <t>CRUNCHY BAR BANANA WITH CHOCO COATING</t>
  </si>
  <si>
    <t>AROME VANILLE 250ML LA PATELIERE</t>
  </si>
  <si>
    <t xml:space="preserve">ISABELLE </t>
  </si>
  <si>
    <t xml:space="preserve">BABY FOOD </t>
  </si>
  <si>
    <t>FINO 1KG NOOR DAR</t>
  </si>
  <si>
    <t>H.TOURNESOL</t>
  </si>
  <si>
    <t>0,5 L</t>
  </si>
  <si>
    <t>ZOHOR</t>
  </si>
  <si>
    <t>HUILERIES DU SOUSS BELHASSAN</t>
  </si>
  <si>
    <t>0,5L</t>
  </si>
  <si>
    <t>AFIA</t>
  </si>
  <si>
    <t>BLANC</t>
  </si>
  <si>
    <t>VINAIGRE 8? PET 20CL PIKAROME</t>
  </si>
  <si>
    <t xml:space="preserve">MAYONNAISE </t>
  </si>
  <si>
    <t xml:space="preserve">MAYONNAISE BOCAL 235G LP NEXT </t>
  </si>
  <si>
    <t xml:space="preserve">MAYO. CLASSIQUE SQ. 425GR LP  </t>
  </si>
  <si>
    <t xml:space="preserve">MOUTARDE VERRE DECORE 195G LP </t>
  </si>
  <si>
    <t>MOUTARDE FLACON SOUPLE 265G LP</t>
  </si>
  <si>
    <t xml:space="preserve">KETCHUP NATURAL 340 G LP      </t>
  </si>
  <si>
    <t xml:space="preserve">SCE BBQ GRILLADE 284G LP NEXT </t>
  </si>
  <si>
    <t xml:space="preserve">SAUCE BURGER 259G LP NEXT     </t>
  </si>
  <si>
    <t xml:space="preserve">SAUCE SAMOURAI 240G LP NEXT   </t>
  </si>
  <si>
    <t>CHAARA</t>
  </si>
  <si>
    <t>THE EL HAKIKI 10116 LAHDIA  500GR</t>
  </si>
  <si>
    <t>LAHDIA</t>
  </si>
  <si>
    <t>FLOCONS DE CEREALES</t>
  </si>
  <si>
    <t>AVOINE</t>
  </si>
  <si>
    <t xml:space="preserve">FLOCONS AVOINE 500G LP        </t>
  </si>
  <si>
    <t>MANGUE SIROP 1/2 MIDO</t>
  </si>
  <si>
    <t>BISCUITS/OEUFS</t>
  </si>
  <si>
    <t>BOUDOIRS</t>
  </si>
  <si>
    <t xml:space="preserve">BOUDOIRS 175G LP              </t>
  </si>
  <si>
    <t xml:space="preserve">Aides au lavage </t>
  </si>
  <si>
    <t xml:space="preserve">Lingettes antidecolorant </t>
  </si>
  <si>
    <t>LINGETTE ANTIDECOLORAT. X24 LP</t>
  </si>
  <si>
    <t>NETT.SOL SAV.MARSEIL. 1.25L LP</t>
  </si>
  <si>
    <t>NET.M.S.SAVON NOIR 1.25L LPNXT</t>
  </si>
  <si>
    <t>NET MENAG CIT PAMP 1.5L LP NXT</t>
  </si>
  <si>
    <t>PENNE RIGATE DARI 500G</t>
  </si>
  <si>
    <t>THE VERT GRAINS 200G VIOLON 3505 V200</t>
  </si>
  <si>
    <t>VIOLON</t>
  </si>
  <si>
    <t>INDUCAF S.A</t>
  </si>
  <si>
    <t>SAUCE ARRABIATA 400 GR PANZANI</t>
  </si>
  <si>
    <t>THE EL HAKIKI 10116 LAHDIA  200GR</t>
  </si>
  <si>
    <t>SARDINE SANS ARETES HUILE D'OLIVE 140G CONNETABL</t>
  </si>
  <si>
    <t>VERMICELLE MOYEN KAYNA 500G</t>
  </si>
  <si>
    <t>LENTILLES CORAIL O SAM 1 KG</t>
  </si>
  <si>
    <t>SAUCE SOJA CLAIRE(SUCREE)150ML</t>
  </si>
  <si>
    <t>COUSCOUS COMPLET 500G DARI</t>
  </si>
  <si>
    <t>SAUCE PIZZA 21CL</t>
  </si>
  <si>
    <t>VERMICELLE 500 G KHAYRAT</t>
  </si>
  <si>
    <t>KHAYRATE</t>
  </si>
  <si>
    <t>KNOPPERS 25G</t>
  </si>
  <si>
    <t>KNOPPERS</t>
  </si>
  <si>
    <t>SAUCE SOJA AUX CHAMPIGNONS 150ML  KHAYRAT</t>
  </si>
  <si>
    <t>MOUTARD VARENNE 370G PIKAROME</t>
  </si>
  <si>
    <t>SAUCE DE CHAMPIGNON  150ML</t>
  </si>
  <si>
    <t>Agrumes</t>
  </si>
  <si>
    <t>CONF ORANG ECORCE LIGHT 284G</t>
  </si>
  <si>
    <t>MIEL ORANGER POT EN VERRE P,N 250G</t>
  </si>
  <si>
    <t>DIGESTIVE MUESLI 365 GR GULLON</t>
  </si>
  <si>
    <t>PACK PICK UP! CHOCO BAHLSEN 5X28G</t>
  </si>
  <si>
    <t>HARMONY OIGNON SEMOULE 40 GR 10 CL</t>
  </si>
  <si>
    <t>QUINOA BLANC KHAYRATE 500G  KHAYRATE</t>
  </si>
  <si>
    <t>CONFITURE FIGUE 37CL DELICIA</t>
  </si>
  <si>
    <t>MIX PAIN DE SEIGLE 1KG ALITKANE</t>
  </si>
  <si>
    <t>SAUCE TOPPING SURIVAN CHOCOLAT 300G</t>
  </si>
  <si>
    <t>AUTRE</t>
  </si>
  <si>
    <t>RITTER CHOCOLAT NOIR NOISETTES ENTIERES 100GR</t>
  </si>
  <si>
    <t>AMLOU LES DOMAINES 400 G</t>
  </si>
  <si>
    <t>SAUCE PIZZA AUX EPICES 350G STAR</t>
  </si>
  <si>
    <t>FLAN</t>
  </si>
  <si>
    <t>FLAN FRAISE 36G ALSA</t>
  </si>
  <si>
    <t>&gt; 4/4</t>
  </si>
  <si>
    <t>CONFITURE ABRICOT 72 CL DELICIA</t>
  </si>
  <si>
    <t>BOLOGNAISE</t>
  </si>
  <si>
    <t xml:space="preserve"> SAUCE BOLOGNESE 400GR  BARILLA</t>
  </si>
  <si>
    <t>RISOTTO</t>
  </si>
  <si>
    <t>RIZ RISOTTO CIGALA 1KG</t>
  </si>
  <si>
    <t>CIGALA</t>
  </si>
  <si>
    <t>CHEVEUX D ANGE    AL ITKANE 500G</t>
  </si>
  <si>
    <t>MOUTARDE 730G STAR 72CL</t>
  </si>
  <si>
    <t>MAYONNAISE/AIL 190G STAR</t>
  </si>
  <si>
    <t>PENE COMPLET</t>
  </si>
  <si>
    <t>FARINE MULTICEREALES 250G</t>
  </si>
  <si>
    <t>HUILE TABLE 1/2L LIO</t>
  </si>
  <si>
    <t>LIO</t>
  </si>
  <si>
    <t>TABASCO BRAND SRIRACHA SAUCE 256ML</t>
  </si>
  <si>
    <t>Dragéifiés</t>
  </si>
  <si>
    <t>COOLBEANS BERRY MIX BEBETO 60 G</t>
  </si>
  <si>
    <t>CRUNCHY BAR WITH NUTS ET ALMONDS 30G</t>
  </si>
  <si>
    <t>CHOCOLAT LES GRANDES NOIR NOISETTES 150G</t>
  </si>
  <si>
    <t>FARINE FLEUR PATISSIERE EXTRA BLANCHE 2KG MOONY</t>
  </si>
  <si>
    <t>MOONY</t>
  </si>
  <si>
    <t>VERMICELLE 250 G KHAYRAT</t>
  </si>
  <si>
    <t>SAUCE TOPPING SURIVAN CARAMEL 300G</t>
  </si>
  <si>
    <t>HUITRES</t>
  </si>
  <si>
    <t>HARMONY OYSTER SAUCE 150 ML</t>
  </si>
  <si>
    <t>COUCHE BEBE COMFORT FIX  MOLFIX EXTRA LARGE 36 JU</t>
  </si>
  <si>
    <t>MAYONNAISE LIGHT 180G STAR</t>
  </si>
  <si>
    <t>SUCETTES MELODY POPS 15G CHUPA CHUPS</t>
  </si>
  <si>
    <t>CHUPA CHUPS</t>
  </si>
  <si>
    <t>LAITS EN POUDRE</t>
  </si>
  <si>
    <t>ENTIER</t>
  </si>
  <si>
    <t>LAIT POUDRE NIDO 1,2KG</t>
  </si>
  <si>
    <t>NIDO</t>
  </si>
  <si>
    <t>LAIT</t>
  </si>
  <si>
    <t>AIL FUME FLACON 48G DUCROS</t>
  </si>
  <si>
    <t>SEL SECHE SACHET 500G SELDEREL</t>
  </si>
  <si>
    <t>BOUILLON POULET 24CUBE  KNORR</t>
  </si>
  <si>
    <t>COOKIES CHOCOLATE CHIP 37% CHOCO MERBA 225GR</t>
  </si>
  <si>
    <t>AROME NATUREL DE VANILLE LIQUIDE 20ML</t>
  </si>
  <si>
    <t>72 CL</t>
  </si>
  <si>
    <t>CONFITURE 4FRTS ROUGE 375G</t>
  </si>
  <si>
    <t>COEUR PALMIER</t>
  </si>
  <si>
    <t>COEUR PALMIER 1/2 CARTIER</t>
  </si>
  <si>
    <t>CARTIER</t>
  </si>
  <si>
    <t>RITTER CHOCOLAT NOISETTES ENTIERES 100GR</t>
  </si>
  <si>
    <t>VINAIGRE ALCOOL 50CL PIKAROME</t>
  </si>
  <si>
    <t>PACK X6 BARRES CEREALES NESQUIK 25GR</t>
  </si>
  <si>
    <t>POT EL KEF PATE CITRON  500G</t>
  </si>
  <si>
    <t>COUCHES PAMPERS PREMIUM MAXI 52 JP</t>
  </si>
  <si>
    <t>SAUCE SOJA DARK (EPAISSE) 150ML  KHAYRAT</t>
  </si>
  <si>
    <t>SAUCE SALADE AU BASILIC STAR 20CL</t>
  </si>
  <si>
    <t>VINAIGRE BLANC 24 CL STAR</t>
  </si>
  <si>
    <t>MIEL PUR MULTIFLEUR</t>
  </si>
  <si>
    <t>FORET</t>
  </si>
  <si>
    <t>MIEL 1500G RUCHE D OR JARRZ ILLUSTREE</t>
  </si>
  <si>
    <t>RUCHE D'OR</t>
  </si>
  <si>
    <t xml:space="preserve">SAUCE TOMATE CUISINEE 415 G   </t>
  </si>
  <si>
    <t xml:space="preserve">SAUCE PIZZA ORIGAN 390G LP    </t>
  </si>
  <si>
    <t>SAUCE NAPOLITAINE 420G LP NEXT</t>
  </si>
  <si>
    <t>VINAIGRE CITRON 24 CL STAR</t>
  </si>
  <si>
    <t xml:space="preserve"> BISC DIGESTIVE MC VITIE  250G</t>
  </si>
  <si>
    <t>GAUFRETTES POKER CACAO 45 G X 5</t>
  </si>
  <si>
    <t>SPAGHETTI 500GR DARI</t>
  </si>
  <si>
    <t>MERBA COOKIES NOUGATELLI A LA NOISETTE 175 GR</t>
  </si>
  <si>
    <t>CHIEN POULET/DINDE 405G 1105 MORANDO</t>
  </si>
  <si>
    <t xml:space="preserve">AMANDES GRILLÉES ET SALÉES SACHET 200G
</t>
  </si>
  <si>
    <t>FARINE FRUIT &amp; LAIT BLEDINA 250GR</t>
  </si>
  <si>
    <t>CHIFFERINI 500G PANZANI 6/C</t>
  </si>
  <si>
    <t>CUOR DI CEREALE SANDWICH CHOCO 220GR GULLON</t>
  </si>
  <si>
    <t>PAPIER TOILETTE SELPAK 3 PLIS X 32</t>
  </si>
  <si>
    <t xml:space="preserve">FARINE COMPLÈTE ALITKANE 1KG </t>
  </si>
  <si>
    <t>COOLBEANS TROPIC MIX BEBETO 60 G</t>
  </si>
  <si>
    <t>MARSHMALOWS</t>
  </si>
  <si>
    <t>MARSHMALLOWS BEBETO RAINBOW TWIST 135 GR</t>
  </si>
  <si>
    <t>AMANDES EN POUDRE AIGUEBELLE 100GR</t>
  </si>
  <si>
    <t>PAMPERS MAINLINE JUNIOR 60 UNITES</t>
  </si>
  <si>
    <t>GO ON PROTEIN BARS WITH CRANBERRY SANTE</t>
  </si>
  <si>
    <t>NOIR &lt; 48% DE CACAO</t>
  </si>
  <si>
    <t>LINDT SUISSE CLASSIC NOIR NOISETTES 100G</t>
  </si>
  <si>
    <t>BISCUITS</t>
  </si>
  <si>
    <t>FARINE LACTEE BISCUITEE 250G</t>
  </si>
  <si>
    <t>AMLOU LES DOMAINES 200 G</t>
  </si>
  <si>
    <t>KEL MIEL POPS 330G</t>
  </si>
  <si>
    <t>CHEWING GUMS</t>
  </si>
  <si>
    <t>DRAGEES</t>
  </si>
  <si>
    <t>SPEARMINT MENTOS WHITE GUM BOTTLES SS 103G</t>
  </si>
  <si>
    <t>MENTOS</t>
  </si>
  <si>
    <t>SPAGHETTI N5  500G BARILLA</t>
  </si>
  <si>
    <t>CEREALES KELLOG S MIEL &amp; NOIX 375GR</t>
  </si>
  <si>
    <t>SUCRE</t>
  </si>
  <si>
    <t>ROUX</t>
  </si>
  <si>
    <t>SUCRE EN MORCEAUX</t>
  </si>
  <si>
    <t xml:space="preserve"> SUCRE TI PLAISIR ROUX ST 500G</t>
  </si>
  <si>
    <t>SAINT LOUIS</t>
  </si>
  <si>
    <t>FLAN CHOCOLAT 36G ALSA</t>
  </si>
  <si>
    <t>VITAFRUIT GOURDE POMME 80 GR</t>
  </si>
  <si>
    <t>CUIS.ETALIENNE 35GR DUCROS</t>
  </si>
  <si>
    <t>ANANAS EN TRANCHE 4/4  MIDO</t>
  </si>
  <si>
    <t>SAUCE  PIQUANTE</t>
  </si>
  <si>
    <t xml:space="preserve">TRIPACK MAQUEREAU MORCEAUX HUILE PIMENTEE 85GR x </t>
  </si>
  <si>
    <t>JOLY</t>
  </si>
  <si>
    <t>KETCHUP SQUEEZE 485G LESIEUR</t>
  </si>
  <si>
    <t>LESIEUR</t>
  </si>
  <si>
    <t>SUCRE  MORCEAUX 1KG COSUMAR</t>
  </si>
  <si>
    <t>PANTHERE</t>
  </si>
  <si>
    <t>COSUMAR</t>
  </si>
  <si>
    <t xml:space="preserve">FARINE COMPLETE 2KG KENZ </t>
  </si>
  <si>
    <t>FARINE LUXE ( BLE TENDRE ) 1KG NOOR DAR</t>
  </si>
  <si>
    <t>haricots</t>
  </si>
  <si>
    <t>rouge</t>
  </si>
  <si>
    <t xml:space="preserve">HARICOTS ROUGES 1/2  LP NXT   </t>
  </si>
  <si>
    <t>epinards</t>
  </si>
  <si>
    <t>haché</t>
  </si>
  <si>
    <t xml:space="preserve">EPINARDS HACHES 1/2 LP        </t>
  </si>
  <si>
    <t xml:space="preserve">vert </t>
  </si>
  <si>
    <t xml:space="preserve">HARICOTS VERT E.F.1/2 LP NEXT </t>
  </si>
  <si>
    <t>cœur d'artichaut</t>
  </si>
  <si>
    <t>entier</t>
  </si>
  <si>
    <t>COEUR D ARTICHAUT 1/2 240G NXT</t>
  </si>
  <si>
    <t>carotte petit pois</t>
  </si>
  <si>
    <t>melange</t>
  </si>
  <si>
    <t xml:space="preserve">CAROTTES EXT.FINS 1/2 LP NEXT </t>
  </si>
  <si>
    <t>macédoine</t>
  </si>
  <si>
    <t xml:space="preserve">legumes </t>
  </si>
  <si>
    <t xml:space="preserve">MACEDOINE LEGUMES 1/2 LP      </t>
  </si>
  <si>
    <t>pois chiches</t>
  </si>
  <si>
    <t xml:space="preserve">POIS CHICHES 1/2 O.F LP NEXT  </t>
  </si>
  <si>
    <t>cœur de palmier</t>
  </si>
  <si>
    <t xml:space="preserve">COEUR DE PALMIER 1/2 LP       </t>
  </si>
  <si>
    <t>LESSIVE LIQ SPEC ANTI BACT &lt;1L</t>
  </si>
  <si>
    <t>LESSIVE LIQ ANTI BACTERIEN SANYTOL 500 ML</t>
  </si>
  <si>
    <t xml:space="preserve">ANTIBACTERIEN </t>
  </si>
  <si>
    <t>NETTOY SDB ANTI BACTERIEN SANYTOL 500 ML</t>
  </si>
  <si>
    <t>LINGETTES DESINFECTANTES WC  SANYTOL 60 LING</t>
  </si>
  <si>
    <t>CUISINE + SALLE DE BAIN</t>
  </si>
  <si>
    <t>NETTOY CUISINE ANTI BACTERIEN SANYTOL 500 ML</t>
  </si>
  <si>
    <t>Nettoyant anti calcaire</t>
  </si>
  <si>
    <t xml:space="preserve">Nettoyant ultra degraissant </t>
  </si>
  <si>
    <t xml:space="preserve">SALLE DE BAIN + CUISINE </t>
  </si>
  <si>
    <t xml:space="preserve">Nettoyant multiusage </t>
  </si>
  <si>
    <t xml:space="preserve"> BISC DIGESTIVE 400G</t>
  </si>
  <si>
    <t>FLAN VANILLE 36G ALSA</t>
  </si>
  <si>
    <t>AROME VANILLE BOURBON 60ML INTENSE LA PATELIERE</t>
  </si>
  <si>
    <t>STEVIA</t>
  </si>
  <si>
    <t>MORCEAUX</t>
  </si>
  <si>
    <t>SUCRE LIGHT EN MORCEAUX 315 G</t>
  </si>
  <si>
    <t>SUKARI</t>
  </si>
  <si>
    <t>SUCRUNION  SA</t>
  </si>
  <si>
    <t>RIGATONI  500 G PANZANI</t>
  </si>
  <si>
    <t>JAVA TIMOR COMP COSTA RICA (S10/C48)</t>
  </si>
  <si>
    <t>JAVA TIMOR</t>
  </si>
  <si>
    <t>CAFES DU BOIS SA</t>
  </si>
  <si>
    <t>CORN FLAKES KELLOGG S 250G</t>
  </si>
  <si>
    <t>PACK X6 BARRES CEREALES FITNESS CHOC 23,5GR</t>
  </si>
  <si>
    <t>KETCHUP SQUEEZE 250G LESIEUR</t>
  </si>
  <si>
    <t>COUPE</t>
  </si>
  <si>
    <t>COEURS PALMIERS 170G CARTIER</t>
  </si>
  <si>
    <t xml:space="preserve">SAUCE ANDALOUSE 290G STAR  </t>
  </si>
  <si>
    <t>thym</t>
  </si>
  <si>
    <t>RIAD EL AÂSSAL THYM 250 G</t>
  </si>
  <si>
    <t>COUSCOUS COMPLET AL ITKANE 1KG</t>
  </si>
  <si>
    <t>POCHONS DINDE CHAT 85G FRISKIES</t>
  </si>
  <si>
    <t xml:space="preserve"> MAYONNAISE SQEEZ 400ML HEINZ</t>
  </si>
  <si>
    <t>MAQUEREAU HUILE VEGETALE MORCEAUX 1/10 JOLY</t>
  </si>
  <si>
    <t>BISCUIT SANDWICH CREME BISCOFF LOTUS 150G</t>
  </si>
  <si>
    <t>LOTUS</t>
  </si>
  <si>
    <t>MAIS  500G ONCLE SAM</t>
  </si>
  <si>
    <t>FARINE LUXE KENZ KRAFT  5KG</t>
  </si>
  <si>
    <t>COUCHES DALAA JUMBO PACK JUNIOR X56       </t>
  </si>
  <si>
    <t>SARDINE SANS PEAU SANS ARETES HUILE D'OLIVE 140G</t>
  </si>
  <si>
    <t>FARINE LUXE ( BLE TENDRE ) 2KG NOOR DAR</t>
  </si>
  <si>
    <t>LENTILLES 500G DIVA</t>
  </si>
  <si>
    <t xml:space="preserve">QUINOATRICOLOR 500G KHAYRATE </t>
  </si>
  <si>
    <t>ALIM CHIEN DENTASTIX MEDIUM/LARGE 180 G PEDIGREE</t>
  </si>
  <si>
    <t>PREPARATION IDEAL POUR BROWNIES  300G</t>
  </si>
  <si>
    <t>FRAISE</t>
  </si>
  <si>
    <t>BISC MINI CHOCOLAT BN  168G</t>
  </si>
  <si>
    <t>BN</t>
  </si>
  <si>
    <t>CONFITURE FRAISE 21 CL DELICIA</t>
  </si>
  <si>
    <t>SCE PIZZA AICHA 37CL</t>
  </si>
  <si>
    <t>WAFER OZMO CORNET 25G</t>
  </si>
  <si>
    <t>CITRON 900ML</t>
  </si>
  <si>
    <t>DETTOL</t>
  </si>
  <si>
    <t xml:space="preserve">LAVANDE 900ML </t>
  </si>
  <si>
    <t>POWER 900ML</t>
  </si>
  <si>
    <t>PAPIER TOILETTE SELPAK 3 PLIS X 24</t>
  </si>
  <si>
    <t>SEL DE MER FIN 250GR LA BALEINE</t>
  </si>
  <si>
    <t>CONF FIGUE 21CL AICHA</t>
  </si>
  <si>
    <t>CONF 4 FRUIT LIGHT 284G DALFOU</t>
  </si>
  <si>
    <t>LONG BLANC</t>
  </si>
  <si>
    <t xml:space="preserve"> RIZ MEDIUM  BLANC 1 KG PRESTO,</t>
  </si>
  <si>
    <t>PRESTO</t>
  </si>
  <si>
    <t xml:space="preserve">SAUCE SOJA LIGHT 150ML PIKAROME </t>
  </si>
  <si>
    <t>GAUFRETTES POKER NOISETTE 45 G X 5</t>
  </si>
  <si>
    <t>DETACHANT</t>
  </si>
  <si>
    <t xml:space="preserve"> DETACHANT  LIQUIDE VANISH 900ML</t>
  </si>
  <si>
    <t>VANISH</t>
  </si>
  <si>
    <t>COUCHES PAMPERS PREMIUM JUNIOR 48 JP</t>
  </si>
  <si>
    <t>POIS CHICHE 500G ONCLE SAM</t>
  </si>
  <si>
    <t>WHISKAS ADULTE POULET 300GX4</t>
  </si>
  <si>
    <t>BENAT TIAB AROME SAFRAN PUR x 10</t>
  </si>
  <si>
    <t>HARICOT BLANC POS500G ONCL SAM</t>
  </si>
  <si>
    <t>GAUFRETTES MARUJA COCO 350GR</t>
  </si>
  <si>
    <t>MARUJA</t>
  </si>
  <si>
    <t>BISC MINI FRAISE BN 168G</t>
  </si>
  <si>
    <t>BOUIL POULET 4L IDEAL</t>
  </si>
  <si>
    <t>FARINE DE LUXE KRAFT 5KG MOONY</t>
  </si>
  <si>
    <t>ANTI TACHES POUDRE VANISH  450GRS</t>
  </si>
  <si>
    <t>HUILE DE TABLE 1/2L LOUSRA</t>
  </si>
  <si>
    <t>LOUSRA</t>
  </si>
  <si>
    <t>SAUCE BASILICO 400GR  BARILLA</t>
  </si>
  <si>
    <t>CONFITURE SS ORGE&amp;GING. 284G ST DALFOUR</t>
  </si>
  <si>
    <t>BARRES CHOCOLATEES</t>
  </si>
  <si>
    <t>NORMALES</t>
  </si>
  <si>
    <t>KIT KAT CHUNKY CARAMEL 42GR</t>
  </si>
  <si>
    <t>KITKAT</t>
  </si>
  <si>
    <t>FARINE FLEUR 1 KG NOOR DAR</t>
  </si>
  <si>
    <t>FARINE DE LUXE KRAFT 1KG MOONY</t>
  </si>
  <si>
    <t>FUSILI COMPLET</t>
  </si>
  <si>
    <t xml:space="preserve">TAKIS MAUVE </t>
  </si>
  <si>
    <t xml:space="preserve">TAKIS </t>
  </si>
  <si>
    <t xml:space="preserve">BIMBO </t>
  </si>
  <si>
    <t xml:space="preserve">TAKIS ORANGE </t>
  </si>
  <si>
    <t>SUCRE EN BUCHETTES</t>
  </si>
  <si>
    <t>SUCRE BUCHETTE 1KG</t>
  </si>
  <si>
    <t>CONFITURE CERISE 37CL AICHA</t>
  </si>
  <si>
    <t>CONFITURE ABRICOT 37 CL DELICIA</t>
  </si>
  <si>
    <t xml:space="preserve">MUESLI GRENADINE ET MYRTILLES GRANOLA SANTE 500G </t>
  </si>
  <si>
    <t>MIEL PUR POT METAL DIVA  900G</t>
  </si>
  <si>
    <t>LESSIVE LIQUIDE MACHINE</t>
  </si>
  <si>
    <t xml:space="preserve">PARFUME </t>
  </si>
  <si>
    <t xml:space="preserve">LES.LIQ.MARS.25LAV 1.25L LP   </t>
  </si>
  <si>
    <t>KNORR BOUILLON CREVETTES 8 CUBES X 9G</t>
  </si>
  <si>
    <t>BISCUIT SANDWICH CHOCOLAT AU LAIT LOTUS 150G</t>
  </si>
  <si>
    <t>VERMICELLE 100 G KHAYRAT</t>
  </si>
  <si>
    <t>TARIMIEL LUNE DE MIEL 250G</t>
  </si>
  <si>
    <t>LUNE DE MIEL</t>
  </si>
  <si>
    <t>FARINE FINOT 2KG KENZ</t>
  </si>
  <si>
    <t>MIEL PUR EUCALI VER DIVA 900G</t>
  </si>
  <si>
    <t>SAUCE SALADE AU BASILIC STAR 50CL</t>
  </si>
  <si>
    <t xml:space="preserve">GRANOLA FIT NUTS &amp; COCOA SANS SUCRE AJOUTE SANTE </t>
  </si>
  <si>
    <t>BISC SAND CHOCO  ELPRINCIO  500G</t>
  </si>
  <si>
    <t>EL PRINCIO</t>
  </si>
  <si>
    <t>FARINE FLEUR PATISSIERE EXTRA BLANCHE 1KG MOONY</t>
  </si>
  <si>
    <t xml:space="preserve">Speculoos </t>
  </si>
  <si>
    <t>PATE A TARTINER BISCOFF CRUNCHY LOTUS 190GR</t>
  </si>
  <si>
    <t>CRUNCHIPS SALT 100G LORENZ</t>
  </si>
  <si>
    <t>CRUNCHIPS</t>
  </si>
  <si>
    <t>FLAN CARAMEL 36G ALSA</t>
  </si>
  <si>
    <t/>
  </si>
  <si>
    <t xml:space="preserve">FARINA  SANS GLUTEN  1000 GRSCHAR </t>
  </si>
  <si>
    <t>COUSCOUS AL BELBOULA 1K DARI</t>
  </si>
  <si>
    <t>CUOR DI CEREALE SANDWICH YOGURT 220GR GULLON</t>
  </si>
  <si>
    <t>BOUIL BOEUF 4L IDEAL</t>
  </si>
  <si>
    <t>GO ON PROTEIN BAR  WITH  VANILLA SANTE</t>
  </si>
  <si>
    <t>POULET AU LAIT 1,5KG FRISKIES</t>
  </si>
  <si>
    <t>PAMPERS  MAINLINE EXTRA LARGE JP 48U-T6</t>
  </si>
  <si>
    <t>CONF ABRICOT370G BONNE MAMAN</t>
  </si>
  <si>
    <t>SAUCE CHEEZY EAZY STAR290 G</t>
  </si>
  <si>
    <t>MUESLI TRADITIONNEL SANTE 350 GRS</t>
  </si>
  <si>
    <t>CHIPS LEADER CHILI  30GR</t>
  </si>
  <si>
    <t>&gt; OU = 4/4</t>
  </si>
  <si>
    <t>CONFITURE ABRICOT 4/4  AICHA</t>
  </si>
  <si>
    <t>QUINOA BLANC ONCLE SAM 450 GR</t>
  </si>
  <si>
    <t>CRUNCHY WITH FRUITS 350G</t>
  </si>
  <si>
    <t>FARINE  MIX PAIN SANS GULTEN 1KG SCHAR</t>
  </si>
  <si>
    <t>DIGESTIVE CHOCOLAT MK 200G</t>
  </si>
  <si>
    <t>LIQUIDE VAISSELLE ONI 750 ML LAVANDE</t>
  </si>
  <si>
    <t>CROQUETTES ADULTE  BŒUF WHISKAS 300G</t>
  </si>
  <si>
    <t xml:space="preserve">TORSETTE AL ITKANE 500G </t>
  </si>
  <si>
    <t>SAV.MENAG.CR.500G ONI</t>
  </si>
  <si>
    <t>CURLY CLASSIC 120G LORENZ  6654</t>
  </si>
  <si>
    <t>BISCUITS FILIPINOS LECHE  128GR</t>
  </si>
  <si>
    <t xml:space="preserve">FILIPINOS </t>
  </si>
  <si>
    <t>AIL ET SEMOULE 110G DUCRO</t>
  </si>
  <si>
    <t>PIMENT FORT</t>
  </si>
  <si>
    <t>PAPRIKA FUME FLACON 40G DUCROS</t>
  </si>
  <si>
    <t>ASSOUPLISSANT</t>
  </si>
  <si>
    <t>ASSOUPLISSANT DILUE</t>
  </si>
  <si>
    <t>ASSOUPLISSANT SOUPLINE DILUE LAVANDE 1,5L</t>
  </si>
  <si>
    <t>SOUPLINE</t>
  </si>
  <si>
    <t>COLGATE PALMOLIVE</t>
  </si>
  <si>
    <t>FINO 2KG NOOR DAR</t>
  </si>
  <si>
    <t>CATISFACTION FROMAGE 60G</t>
  </si>
  <si>
    <t>CATISFACTION</t>
  </si>
  <si>
    <t xml:space="preserve"> MAQUEREAU MORCEAUX HUILE PIMENTEE 1/10 JOLY</t>
  </si>
  <si>
    <t>CONF FRAISE LIGHT 284G DALFOUR</t>
  </si>
  <si>
    <t>CHIPS LEADER SALE  30GR</t>
  </si>
  <si>
    <t>GO ON PROTEIN BAR WITH COCO SANTE</t>
  </si>
  <si>
    <t>KETCHUP NATURE 460G  HEINZ</t>
  </si>
  <si>
    <t>MIEL MULTIFLEURVER ACHIFAA250G</t>
  </si>
  <si>
    <t>ACHIFAA</t>
  </si>
  <si>
    <t>PATES DE SPECIALITE</t>
  </si>
  <si>
    <t>LASAGNE</t>
  </si>
  <si>
    <t>LASAGNE DARI 500G</t>
  </si>
  <si>
    <t>PENNE REGATTI 500G KAYNA</t>
  </si>
  <si>
    <t>CATISFACTION SAUMON 60G</t>
  </si>
  <si>
    <t xml:space="preserve"> FILETS  THON A L HUILE D OLIVE MARIO 125GR </t>
  </si>
  <si>
    <t>TAMIMA SARDINES A L'HUILE VEGETALE 125 GRS</t>
  </si>
  <si>
    <t>AMANDES POUDRE DENIA BOITE 100GR</t>
  </si>
  <si>
    <t>CRUNCHY BAR WITH CRANBERRIE 35G</t>
  </si>
  <si>
    <t>VITAFRUIT GOURDE POMME BANANE 80 GR</t>
  </si>
  <si>
    <t>THON NATUREL 125G TAM</t>
  </si>
  <si>
    <t>TAM</t>
  </si>
  <si>
    <t>FARINE DE LUXE KRAFT 2KG MOONY</t>
  </si>
  <si>
    <t>MIEL PUR SEAU EUCAL DIVA  500G</t>
  </si>
  <si>
    <t xml:space="preserve">MIEL MILLE FLEURS 250GR SAN FRANCISCO </t>
  </si>
  <si>
    <t>SAN FRANCISCO</t>
  </si>
  <si>
    <t xml:space="preserve">BONBONS GÉLIFIÉS LONG COLORÉS  57G CHUPA CHUPS </t>
  </si>
  <si>
    <t>CHATS ADL SAUMON &amp; LEGUMES 1,7KG FRISKIES</t>
  </si>
  <si>
    <t>BOCAL</t>
  </si>
  <si>
    <t>&gt;50 CL</t>
  </si>
  <si>
    <t>CONC.TOMATE DELICIA 21CL</t>
  </si>
  <si>
    <t>NOIX DE CAJOU GRILLÉES SACHET
200G</t>
  </si>
  <si>
    <t>BISCUITS DIGESTIVE CHOCOLAT NOIR  200G</t>
  </si>
  <si>
    <t>CAFE SOLUBLE 90GR ASTA</t>
  </si>
  <si>
    <t>THON SCE TOMATE 85G  1/10JOLY</t>
  </si>
  <si>
    <t>SAUCE DE SOJA  150ML HARMONY</t>
  </si>
  <si>
    <t>PLUS DE 1KG</t>
  </si>
  <si>
    <t>MIEL PUR DIVA POT EN PLASTIQUE P.N 1KG</t>
  </si>
  <si>
    <t>MAYONNAISE LIGHT320G STAR</t>
  </si>
  <si>
    <t>SARDINE A L’HUILE VEGETALE 125G MARIO</t>
  </si>
  <si>
    <t xml:space="preserve">SAUCE BARBECUE 305ML STAR  </t>
  </si>
  <si>
    <t>TORSADE KAYNA 500G</t>
  </si>
  <si>
    <t>COUCOUS 500G FIN DARI</t>
  </si>
  <si>
    <t>CONF.FIGUE 72 CL EL BARAKA</t>
  </si>
  <si>
    <t>GALETTES DE RIZ</t>
  </si>
  <si>
    <t>GALETTE DE RIZ 31CM 454G</t>
  </si>
  <si>
    <t>MUESLI TROPICAL SANTE 350 GRS</t>
  </si>
  <si>
    <t>PATE A TARTINER BISCOFF SMOOTH LOTUS 200GR</t>
  </si>
  <si>
    <t>BOUILLON  BOEUF 24 CUBE KNORR</t>
  </si>
  <si>
    <t>SUCRE ROUX ALLEGE AU STEVIA AVEC -50% CALORIE, MA</t>
  </si>
  <si>
    <t>SUCRE D'OR</t>
  </si>
  <si>
    <t xml:space="preserve">500GR LAVANDE </t>
  </si>
  <si>
    <t>EXXET 2,5L</t>
  </si>
  <si>
    <t>SAUCE PIQUANTE</t>
  </si>
  <si>
    <t>THON TRIPACK A LA SAUCE PIMENTEE 3*80G MARIO</t>
  </si>
  <si>
    <t>LOT  X5 NOUILLES 5 EN 1 POULET CITRON INDOMIE 350</t>
  </si>
  <si>
    <t>INDOMIE</t>
  </si>
  <si>
    <t>INDO MOROCCO DISTRIBUTION COMPANY</t>
  </si>
  <si>
    <t>COUCHES BEBE CALIN JUMBO PACK JUNIOR 48 UNITES</t>
  </si>
  <si>
    <t>VINAIGRE BLANC 50 CL STAR</t>
  </si>
  <si>
    <t>RIZ BLANC LONG 1K CIGALA</t>
  </si>
  <si>
    <t>CONFITURE ORANGE 37 CL AICHA</t>
  </si>
  <si>
    <t xml:space="preserve">PENNE AU BLÉ COMPLET 500G ALITKANE </t>
  </si>
  <si>
    <t>CREME CHANTILLY</t>
  </si>
  <si>
    <t>MOUSSE AU CHOCOLAT 123G IDEAL</t>
  </si>
  <si>
    <t>CHIEN BOEUF 405G 1204 MORANDO</t>
  </si>
  <si>
    <t>TUBBLE GUM FRAMBOISE  LAMY LUTTI  35G</t>
  </si>
  <si>
    <t>CHATS POULET LEGUMES 1,7KG FRISKIES</t>
  </si>
  <si>
    <t>1/6</t>
  </si>
  <si>
    <t>CONCENT TOMATE 1/6DELICIA</t>
  </si>
  <si>
    <t>CHEWING GUM SWEET MINT WHITE BOTTLES SS 54 G MENTO</t>
  </si>
  <si>
    <t>FARINE FLEUR 2 KG NOOR DAR</t>
  </si>
  <si>
    <t>2L</t>
  </si>
  <si>
    <t>H.OLIVES</t>
  </si>
  <si>
    <t>EXTRA VIERGE</t>
  </si>
  <si>
    <t>HUILE D OLIVE VIERGE EXTRA LES DOMAINES 50 CL</t>
  </si>
  <si>
    <t>HUILE D OLIVE VIERGE EXTRA LES DOMAINES 25 CL</t>
  </si>
  <si>
    <t>BLE</t>
  </si>
  <si>
    <t>BLE PRECUIT CUISS.10MN 500G LP</t>
  </si>
  <si>
    <t>SUCRE EN LINGOTS</t>
  </si>
  <si>
    <t xml:space="preserve"> SUCRE MORC.BLANC S.LOUIS 1KG</t>
  </si>
  <si>
    <t>CONF.ABR.4/4 DELICIA</t>
  </si>
  <si>
    <t xml:space="preserve">PICKERS ORIGINAL  25GR </t>
  </si>
  <si>
    <t>PICKERS</t>
  </si>
  <si>
    <t xml:space="preserve">PICKERS CHOCOLAT 25GR </t>
  </si>
  <si>
    <t xml:space="preserve">PICKERS ENROBE CHOCOLAT </t>
  </si>
  <si>
    <t>PACK 5X DONUT BE ORIGINAL 45GR</t>
  </si>
  <si>
    <t>BONBONS AU CHOCOLAT</t>
  </si>
  <si>
    <t>MINI SACHET</t>
  </si>
  <si>
    <t>CHOCOLAT SWEETIES CHOCO 60 G AIGUBELLE</t>
  </si>
  <si>
    <t>BOITE</t>
  </si>
  <si>
    <t>QUALITY STREET BOITE 375G</t>
  </si>
  <si>
    <t>QUALITY STREET</t>
  </si>
  <si>
    <t>QUALITY STREET BOITE 850G</t>
  </si>
  <si>
    <t>DELFY SAUCE TOMATE PIMENTE TRIPACK</t>
  </si>
  <si>
    <t xml:space="preserve">TORSADE AU BLÉ COMPLET 500G ALITKANE </t>
  </si>
  <si>
    <t>HOT SAUCE 88G STAR</t>
  </si>
  <si>
    <t>RIZ BASMATI BROWN RICE 1 KG  TILDA</t>
  </si>
  <si>
    <t>SARDINE HUILE PIMENTJOLY 125GR</t>
  </si>
  <si>
    <t xml:space="preserve">TRIPACK MAQUEREAU MORCEAUX HUILEVEGETALE 85GR x3 </t>
  </si>
  <si>
    <t xml:space="preserve"> PENNE 500G ALITKANE </t>
  </si>
  <si>
    <t>GLACE</t>
  </si>
  <si>
    <t>CREME GLACE FRAISE120G</t>
  </si>
  <si>
    <t>THE  GRAN LION 9371 200G</t>
  </si>
  <si>
    <t>LION</t>
  </si>
  <si>
    <t>BELLA TAWZIAA SARL</t>
  </si>
  <si>
    <t>CHATS ADL BŒUF &amp; POULET &amp; LEGUMES 1,7KG FRISKIES</t>
  </si>
  <si>
    <t>FARFALLE  500G PANZANI</t>
  </si>
  <si>
    <t xml:space="preserve">BONBONS MINI TUBES COLORÉS 85G CHUPA CHUPS </t>
  </si>
  <si>
    <t>MAIS GRAINS 300G LARROCHE</t>
  </si>
  <si>
    <t>LARROCHE</t>
  </si>
  <si>
    <t>FARINE DE MAIS</t>
  </si>
  <si>
    <t>MAYFINE 450 G IDEAL</t>
  </si>
  <si>
    <t>MOUTARDE STAR TETE EN BAS PETIT MODEL</t>
  </si>
  <si>
    <t>LENTILLE  500G ONCLE SAM</t>
  </si>
  <si>
    <t xml:space="preserve"> NOUILLES UDON 300G   JESSY S</t>
  </si>
  <si>
    <t>HUILE  TOURNESOL 1L  ZOHOR</t>
  </si>
  <si>
    <t>SAUCE ORIGINALE 400G PANZANI</t>
  </si>
  <si>
    <t>MONSTER MUNCH FROMAGE 75G LORENZ</t>
  </si>
  <si>
    <t>4/4</t>
  </si>
  <si>
    <t>CONCENT TOMATE 4/4 DELICIA850G</t>
  </si>
  <si>
    <t>MOUTARDE 100G STAR</t>
  </si>
  <si>
    <t>SKITTLES FRUIT 160G X14</t>
  </si>
  <si>
    <t xml:space="preserve">LOT 5 EN 1 SAVEUR POULET BELDI INDOMIE 70G </t>
  </si>
  <si>
    <t>TORTILLONI 500G PANZA</t>
  </si>
  <si>
    <t>COUCHES BEBE CALIN JUMBO PACK MAXI 60 UNITES</t>
  </si>
  <si>
    <t>CATISFACTION POULET  60G</t>
  </si>
  <si>
    <t>LAIT EN POUDRE VITAHALIB 300 GR</t>
  </si>
  <si>
    <t>VITAHALIB</t>
  </si>
  <si>
    <t>KIT KAT CHUNKY 40GR</t>
  </si>
  <si>
    <t>VITAFRUIT GOURDE FRAISE 80 GR</t>
  </si>
  <si>
    <t xml:space="preserve"> MIEL PUR EUCAL VER  DIVA 450G</t>
  </si>
  <si>
    <t>SEL HIMALAYA SALIERE 500G CBEROS</t>
  </si>
  <si>
    <t>FARINE FINOT 1KG KENZ</t>
  </si>
  <si>
    <t>HUILE TABLE 1L OLEOR</t>
  </si>
  <si>
    <t>MIEL M-FLEURS PLAST ACHIFAA1KG</t>
  </si>
  <si>
    <t xml:space="preserve">PISTACHES SALÉES  SACHET 200G
</t>
  </si>
  <si>
    <t>MERENDINA DOUBLE CHOCO 36G</t>
  </si>
  <si>
    <t>MERENDINA</t>
  </si>
  <si>
    <t>RIZ  LONG 1KG BRAJMA CIGALA</t>
  </si>
  <si>
    <t>NATURE PURE MENTHE TIZNIT</t>
  </si>
  <si>
    <t>MDD LEADER PRICE</t>
  </si>
  <si>
    <t>agglomere</t>
  </si>
  <si>
    <t>CAFE SOLUBLE 45GR ASTA</t>
  </si>
  <si>
    <t>CASSONADE</t>
  </si>
  <si>
    <t xml:space="preserve"> SUCRE CASSONADE ROUX ST L.1KG</t>
  </si>
  <si>
    <t>BOUILLON POULE  4L KNORR</t>
  </si>
  <si>
    <t>THONTAMIMA 80GX3 SAUCE TOMATE</t>
  </si>
  <si>
    <t>PIPAS SALÉES SACHET  140G</t>
  </si>
  <si>
    <t>GULLON DESAYUNO DIET NATURE SANS SUCRE  216GR</t>
  </si>
  <si>
    <t>CROQUETTES JUNIOR POULET WHISKAS 300G</t>
  </si>
  <si>
    <t>BRUSHETTE</t>
  </si>
  <si>
    <t>BRUSCHETTE MARETTI TOMATE, OLIVES, ORIGAN 70 GR</t>
  </si>
  <si>
    <t>MARETTI</t>
  </si>
  <si>
    <t>THE VERT BAROUD 500G SULTAN</t>
  </si>
  <si>
    <t xml:space="preserve">SULTAN BAROUD </t>
  </si>
  <si>
    <t>SEMOULE FINE KENZ 1 KG</t>
  </si>
  <si>
    <t>SAUCE BIGGY TASTY STAR TEB 290 G</t>
  </si>
  <si>
    <t>FARINE PATISSIER  2K AMGALITA</t>
  </si>
  <si>
    <t>MUESLI FRUIT SANTE 350 GRS</t>
  </si>
  <si>
    <t>BOUDOIRS SAVOIARDI LADY FINGER 200 G</t>
  </si>
  <si>
    <t>LADY FINGER</t>
  </si>
  <si>
    <t xml:space="preserve"> PAPIER TOILETTE JUMBOx 6 DALAA ROULEAUX</t>
  </si>
  <si>
    <t xml:space="preserve">SAUCE TERIYAKI 150ML PIKAROME </t>
  </si>
  <si>
    <t xml:space="preserve">TOBIGO PETIT BEURRE 64G </t>
  </si>
  <si>
    <t>DONUT BE ORIGINAL 45GR</t>
  </si>
  <si>
    <t>THE VERT SULTAN SANDOOK  200GR</t>
  </si>
  <si>
    <t>SULTAN SANDOOK</t>
  </si>
  <si>
    <t>PAPIER TOILETTE SELPAK 3 PLIES X 18 (14 + 4)</t>
  </si>
  <si>
    <t>PÂTE À TARTINER  NOISETTE 200 G RÉVEY</t>
  </si>
  <si>
    <t xml:space="preserve">MARSHMALLOWS BEBETO PINK &amp; WHITE  135 GR </t>
  </si>
  <si>
    <t>COUSCOUS COMPLET DARI 1KG</t>
  </si>
  <si>
    <t>FARINE LUXE KENZ KRAFT  1KG</t>
  </si>
  <si>
    <t>HEINZ  KETCHUP 342G PLASTIQUE</t>
  </si>
  <si>
    <t>CEREALES FITNESS NESTLE 375G</t>
  </si>
  <si>
    <t>DOUIMA SAFRAN 10CUBES</t>
  </si>
  <si>
    <t>TUC SALE 24GR</t>
  </si>
  <si>
    <t>TUC</t>
  </si>
  <si>
    <t>SQUEEZY LAIT CONC.SUCRE NESTLE 450GR</t>
  </si>
  <si>
    <t>HARIBO CHAMALLOWS WHITE 70G</t>
  </si>
  <si>
    <t>HARIBO</t>
  </si>
  <si>
    <t>FARINE COMPLETE DE BLE DUR RICHE EN FIBRE 2KG MOON</t>
  </si>
  <si>
    <t>Tuiles</t>
  </si>
  <si>
    <t>PRINGLES BARBECUE 40 GR</t>
  </si>
  <si>
    <t>PRINGLES</t>
  </si>
  <si>
    <t>CHIPS LEADER KEBAB  30GR</t>
  </si>
  <si>
    <t xml:space="preserve"> VINAIGRE CITRON STAR 50CL  </t>
  </si>
  <si>
    <t>MIEL EUCALY VERRE ACHIFAA 250G</t>
  </si>
  <si>
    <t>HUILE PLUS A&amp;D 1/2L LESIEUR</t>
  </si>
  <si>
    <t>FILETMAQUERAU TOMATE 125G JOLY</t>
  </si>
  <si>
    <t>LASAGNE OEUFS 500G BARILLA</t>
  </si>
  <si>
    <t>THON TAM AU NATUREL 1/5    160GR</t>
  </si>
  <si>
    <t>N°5</t>
  </si>
  <si>
    <t>10 CAPSULES COMPATIBLES No5 JAVA TIMOR MELODIE</t>
  </si>
  <si>
    <t xml:space="preserve">CAPSULES COMPATIBLES JAVA TIMOR BRESIL </t>
  </si>
  <si>
    <t>SPAGHETTI KAYNA  500G</t>
  </si>
  <si>
    <t>KEL COCOPOPS 330G</t>
  </si>
  <si>
    <t>COCO POP'S</t>
  </si>
  <si>
    <t xml:space="preserve"> MIEL M-FLEURSVERRE ACHIFAA450</t>
  </si>
  <si>
    <t>MAYONNAISE SQUEEZE 220G LESIEUR</t>
  </si>
  <si>
    <t>CONCENT TOMATE 1/12DELICIA</t>
  </si>
  <si>
    <t>CERELAC APPLE MANGO CARROT 16X90G XA</t>
  </si>
  <si>
    <t>cerelac</t>
  </si>
  <si>
    <t xml:space="preserve">SAUCE BURGER 290G STAR </t>
  </si>
  <si>
    <t>SAUCE NAPOLETANA 425 G PANZANI</t>
  </si>
  <si>
    <t>BRUSCHETTE MARETTI PIZZA 70 GR</t>
  </si>
  <si>
    <t>CHIPS HOT &amp; SPICY 40G PRINGLES</t>
  </si>
  <si>
    <t>SEMOULE FINE KENZ 5KG</t>
  </si>
  <si>
    <t>FILET MAQ.H/V 125GR JOLY</t>
  </si>
  <si>
    <t>SAUCE HARRISSA 1.70G/12C TUNIS</t>
  </si>
  <si>
    <t>MIEL DAR EL AASSAL TOUTES FLEURS 250G VERRE</t>
  </si>
  <si>
    <t>FARINE LUXE KENZ KRAFT  2KG</t>
  </si>
  <si>
    <t>5L</t>
  </si>
  <si>
    <t>PRINGLES KETCHUP 165G</t>
  </si>
  <si>
    <t>SUCRE MORCEAUX ROUX S\L 4 1KG</t>
  </si>
  <si>
    <t>CONF.ABRICOT 4/4EL BARAKA B.M</t>
  </si>
  <si>
    <t>TABLETTE</t>
  </si>
  <si>
    <t>ANANAS/SIROP  565G JESSY S</t>
  </si>
  <si>
    <t>NESTLE KIT KAT 41,5GR</t>
  </si>
  <si>
    <t>KIT KAT 2 FINGER 20,5G</t>
  </si>
  <si>
    <t>CHOC KIT KAT NESTLE 48 GR X3</t>
  </si>
  <si>
    <t xml:space="preserve">bœuf poulet 300GR </t>
  </si>
  <si>
    <t xml:space="preserve">POULET LEGUMES 300GR </t>
  </si>
  <si>
    <t xml:space="preserve">X15 </t>
  </si>
  <si>
    <t xml:space="preserve">Tide </t>
  </si>
  <si>
    <t>ROULEAUX DE TOILETTES FINE JUMBOx6x2</t>
  </si>
  <si>
    <t>NETTOYANT SOL JASMIN ACE MANZILI 1L</t>
  </si>
  <si>
    <t xml:space="preserve">LITIERE POUR CHATS SAC 10L LP </t>
  </si>
  <si>
    <t>LITIERE MINERALE 7L LP PALETTE</t>
  </si>
  <si>
    <t>Mais</t>
  </si>
  <si>
    <t>grains</t>
  </si>
  <si>
    <t xml:space="preserve">MAIS DOUX GRAINS 3X1/4 LP     </t>
  </si>
  <si>
    <t xml:space="preserve">FRAICHEUR </t>
  </si>
  <si>
    <t xml:space="preserve">ASSOUP.ECL.PRECIEUX 750ML LP  </t>
  </si>
  <si>
    <t xml:space="preserve">SENSIBILTE </t>
  </si>
  <si>
    <t xml:space="preserve">ASS.HYPOAL.P SENS.1.9L LP NXT </t>
  </si>
  <si>
    <t xml:space="preserve">ASSP.TOURB.FRAICH.1.9L LP     </t>
  </si>
  <si>
    <t>JASMIN900ML</t>
  </si>
  <si>
    <t>COUCOUS 500G MOYEN DARI</t>
  </si>
  <si>
    <t>BRUSCHETTE MARETTI CHAMPIGNONS ET CREME 70 GR</t>
  </si>
  <si>
    <t>SPAGHETTI AU BLE COMPLET 500GR MONTE REGALE</t>
  </si>
  <si>
    <t>ASSOUPLISSANT SOUPLINE DILUE GRAND AIR 1,5L</t>
  </si>
  <si>
    <t>ANANAS EN TRANCHE1/2 MIDO</t>
  </si>
  <si>
    <t>CONF ABRICOT 21CL AICHA</t>
  </si>
  <si>
    <t>CHATS SAUMON LEGUMES 300G FRISKIES</t>
  </si>
  <si>
    <t>SAUCE RGE PEPPPER 60ML TABASCO</t>
  </si>
  <si>
    <t>TORTIGLIONI 500G MONTE REGALE</t>
  </si>
  <si>
    <t>BISCUITS LOTUS BISCOFF 125 G</t>
  </si>
  <si>
    <t>BISCOFF</t>
  </si>
  <si>
    <t>BISCOTTES AU BLE COMPLET FIBREXTRA MISURA 320GR</t>
  </si>
  <si>
    <t>SACHET LESSIVE MAIN CITRON TIDE 180G</t>
  </si>
  <si>
    <t>CERELAC APPLE BANANA OAT 90G</t>
  </si>
  <si>
    <t>LOT NOUILLES  POULET INDOMIE 5X 70GR</t>
  </si>
  <si>
    <t>MIEL DAR EL AASSAL TOUTES FLEURS 450G VERRE</t>
  </si>
  <si>
    <t>CREME GLACEE CHOCOLAT 120G</t>
  </si>
  <si>
    <t xml:space="preserve"> KETCHUP TETE EN BAS STAR 480G  </t>
  </si>
  <si>
    <t>COUSCOUS FIN AL ITKANE 1KG</t>
  </si>
  <si>
    <t>KETCHUP 360G PLASTIQUE STAR</t>
  </si>
  <si>
    <t xml:space="preserve">DECA </t>
  </si>
  <si>
    <t>PACK 10 CAPSULES CAFE L OR DECAF</t>
  </si>
  <si>
    <t>L'OR</t>
  </si>
  <si>
    <t>sticks</t>
  </si>
  <si>
    <t xml:space="preserve">BONBONS GÉLIFIÉS MINI BITES SOUR 85G CHUPA CHUPS </t>
  </si>
  <si>
    <t xml:space="preserve">Beurre de cacahuète </t>
  </si>
  <si>
    <t>SMOOTH</t>
  </si>
  <si>
    <t>PÂTE À TARTINER  TCHICO PEANUTS 750 G RÉVEY</t>
  </si>
  <si>
    <t>MOUSSE VANILLE 112G IDEAL</t>
  </si>
  <si>
    <t>TAGLIATELLE A42  500G  PANZANI</t>
  </si>
  <si>
    <t xml:space="preserve">ANNEAUX </t>
  </si>
  <si>
    <t>CEREALES CHEERIOS 375G NESTLE</t>
  </si>
  <si>
    <t>CHEERIOS</t>
  </si>
  <si>
    <t>N°7</t>
  </si>
  <si>
    <t>10 CAPSULES COMPATIBLES No7 JAVA TIMOR PLENITUDE</t>
  </si>
  <si>
    <t>HARIBO BERRIES 80G</t>
  </si>
  <si>
    <t>BONDUELLE MAIS GRAINS SOUS VIDE  150 GRS X 3</t>
  </si>
  <si>
    <t>CONF ORANG 37CL EL BARAKA</t>
  </si>
  <si>
    <t>FARINE LUX BOULANG AMGALITA 5KG</t>
  </si>
  <si>
    <t>THON SCE TOMATE 125G  JOLY</t>
  </si>
  <si>
    <t>PÂTE À TARTINER  TCHICO PEANUTS 350 G RÉVEY</t>
  </si>
  <si>
    <t>FROSTY FLAN IDEAL  DIVERS PARFUM  X 6</t>
  </si>
  <si>
    <t>RIZ COMPLET CIGALA 1 KG</t>
  </si>
  <si>
    <t>NETTOYANT SOL ACE  MANZILI LAVANDE 1L</t>
  </si>
  <si>
    <t>CAFE 250G ROSSA LAVAZA</t>
  </si>
  <si>
    <t>LAVAZZA</t>
  </si>
  <si>
    <t>OLIVES VERTES</t>
  </si>
  <si>
    <t>DENOYAUTEES</t>
  </si>
  <si>
    <t>OLIVE V.DENOYAUTEE 72CL BARAKA</t>
  </si>
  <si>
    <t>DONUT BE MILKY 45GR</t>
  </si>
  <si>
    <t>LITIERE POUR CHAT CLUMPING AGGLO 5KG TOLSA</t>
  </si>
  <si>
    <t>MIEL MILLE FLEURS 500GR SAN FRANCISCO</t>
  </si>
  <si>
    <t>CRUNCHY WITH BANANA 350G</t>
  </si>
  <si>
    <t>MAYONNAISE POT 235G LESIEUR</t>
  </si>
  <si>
    <t>LAIT EN POUDRE VITAHALIB 900 GR</t>
  </si>
  <si>
    <t>HARMONY SUSHI NORI 14G</t>
  </si>
  <si>
    <t>FARINE PATISSIER 1K  AMGALITA</t>
  </si>
  <si>
    <t>CONFIT FRAISE 370G BONNE MAMAN</t>
  </si>
  <si>
    <t>CAFE 250G CLUB LAVAZA</t>
  </si>
  <si>
    <t>LESSIVE LIQUIDE MACHINE &lt;1L</t>
  </si>
  <si>
    <t xml:space="preserve"> LESSIVE LIQUIDE MACHINE FRAICHEUR  EL KEF 1L</t>
  </si>
  <si>
    <t>CERELAC 6 FRUITS 16X90G XA</t>
  </si>
  <si>
    <t>PATE CHAT A LA DINDE 100G LES REPAS PLAISIR</t>
  </si>
  <si>
    <t xml:space="preserve">LES REPAS PLAISIR </t>
  </si>
  <si>
    <t xml:space="preserve"> LESSIVE LIQUIDE MACHINE  LAVANDEEL KEF 1L</t>
  </si>
  <si>
    <t>CAFE GRAIN BELLISSIMO 1 KG</t>
  </si>
  <si>
    <t>BELLISSIMO</t>
  </si>
  <si>
    <t xml:space="preserve">PREPARATION SUCRE GLUCOSE </t>
  </si>
  <si>
    <t>PREP SUCRE +GLUCOSE 1KG</t>
  </si>
  <si>
    <t>ETUI FLAN SUCRE CHOCOLAT NOISETTE  IDEAL</t>
  </si>
  <si>
    <t xml:space="preserve"> SAUCE PESTI ALLA GENOVESE BARILLA</t>
  </si>
  <si>
    <t>Ondulés</t>
  </si>
  <si>
    <t>CHIPS X-CUT CHEESE ONION 85 G LORENZ</t>
  </si>
  <si>
    <t>X CUT</t>
  </si>
  <si>
    <t>CONFITURE FRAMBOISE 37CL AICHA</t>
  </si>
  <si>
    <t>BOUDOIRS SAVOIARDI LADY FINGER 400 G</t>
  </si>
  <si>
    <t>FARINE LUXE KRAFT 1 KG AL ITKANE</t>
  </si>
  <si>
    <t>al itkane</t>
  </si>
  <si>
    <t xml:space="preserve">COULIS TOMATES BRK 3X200G LP  </t>
  </si>
  <si>
    <t xml:space="preserve">PICKERS ORIGINAL X5 </t>
  </si>
  <si>
    <t xml:space="preserve">PCIKERS CHOCOLAT X5 </t>
  </si>
  <si>
    <t xml:space="preserve">PICKERS ENROBE NOISETTE </t>
  </si>
  <si>
    <t>mais</t>
  </si>
  <si>
    <t xml:space="preserve">grain </t>
  </si>
  <si>
    <t xml:space="preserve">MAIS GRAIN DOUX 1/2 LP        </t>
  </si>
  <si>
    <t>CHEWING GUM TUTTI FRUTTI WHITE BOTTLES SS 54 G MEN</t>
  </si>
  <si>
    <t>SQUEEZY LAIT CONC.CHOCOLAT NESTLE 450GR</t>
  </si>
  <si>
    <t xml:space="preserve">Nestle </t>
  </si>
  <si>
    <t>FUSILLI 500G PANZANI</t>
  </si>
  <si>
    <t>COUCHES BEBE DODOT MIDI JP  T3</t>
  </si>
  <si>
    <t xml:space="preserve">DODOT </t>
  </si>
  <si>
    <t>LOT NOUILLES  CREVETTE  INDOMIE  5X 70GR</t>
  </si>
  <si>
    <t>RIZ JAUNE</t>
  </si>
  <si>
    <t>RIZ ROND  JAUNE 1 KG PRESTO,</t>
  </si>
  <si>
    <t>WHISKAS POULET 4 X 85GR</t>
  </si>
  <si>
    <t xml:space="preserve">CACAO POUR </t>
  </si>
  <si>
    <t>CACAO POUDRE 125G VAN HOUTEN</t>
  </si>
  <si>
    <t xml:space="preserve">VANHOUTEN </t>
  </si>
  <si>
    <t>CARAMEL</t>
  </si>
  <si>
    <t xml:space="preserve">BARRE CHOCOLATEE  MILKA 39G CARAMEL CREME </t>
  </si>
  <si>
    <t>MILKA</t>
  </si>
  <si>
    <t xml:space="preserve">BISCUIT ENROBÉS &amp; FOURRÉS 44GR TANGO GO </t>
  </si>
  <si>
    <t xml:space="preserve">tango </t>
  </si>
  <si>
    <t>PATE CHATAU THON  100G LES REPAS PLAISIR</t>
  </si>
  <si>
    <t xml:space="preserve">CEREALES ADULTES </t>
  </si>
  <si>
    <t>Corn Flakes</t>
  </si>
  <si>
    <t>CEREALES TCHICO FLAKES REVEY 400 GRS</t>
  </si>
  <si>
    <t>N°11</t>
  </si>
  <si>
    <t xml:space="preserve">CAPSULES COMPATIBLES JAVA TIMOR INTENSO No 11 </t>
  </si>
  <si>
    <t xml:space="preserve"> ASSOUPLISSANT COMFORT BLUE SKY 1L</t>
  </si>
  <si>
    <t>COMFORT</t>
  </si>
  <si>
    <t>EAU DE JAVEL ORIGINAL MAXIS  1 L</t>
  </si>
  <si>
    <t>MAXIS</t>
  </si>
  <si>
    <t>DISTRA</t>
  </si>
  <si>
    <t>EAU DE JAVEL CITRON MAXIS 1 L</t>
  </si>
  <si>
    <t>EAU DE JAVEL LAVANDE MAXIS 1 L</t>
  </si>
  <si>
    <t>NET MULTI-SURF CITRON ACE MANZILI 1L</t>
  </si>
  <si>
    <t>VILEDA GLITIZI X3</t>
  </si>
  <si>
    <t xml:space="preserve">VILEDA </t>
  </si>
  <si>
    <t>DISTRIBUTION  MARKETING MOROCCO</t>
  </si>
  <si>
    <t xml:space="preserve">TIP TOP X 5 </t>
  </si>
  <si>
    <t xml:space="preserve">CITRON </t>
  </si>
  <si>
    <t xml:space="preserve">MAXIS </t>
  </si>
  <si>
    <t>ROSE</t>
  </si>
  <si>
    <t xml:space="preserve">LAVE VITRE 750ML SPRAY </t>
  </si>
  <si>
    <t>AJAX</t>
  </si>
  <si>
    <t xml:space="preserve">TOBIGO PETIT BEURRE 64G  5 UNITÉS </t>
  </si>
  <si>
    <t>THE VERT  6x   500G  SULTAN</t>
  </si>
  <si>
    <t>PAPIER TOILETTE SELPAK 3 PLIS X 12</t>
  </si>
  <si>
    <t>BONBON TIC TAC MINT 16GR</t>
  </si>
  <si>
    <t>FARINE PATISSIER  5K  AMGALITA</t>
  </si>
  <si>
    <t>CHIPS X-CUT PAPRIKA 85 G LORENZ</t>
  </si>
  <si>
    <t>CHOCO 100G EXCELEN NR70% LINDT</t>
  </si>
  <si>
    <t xml:space="preserve">HUILE  D OLIVE EXTRA VIERGE OLINIA  25CL OLINIA </t>
  </si>
  <si>
    <t>OLINIA</t>
  </si>
  <si>
    <t>BOURCHANIN</t>
  </si>
  <si>
    <t>MOUTARDE 360G STAR</t>
  </si>
  <si>
    <t>COUSCOUS MOYEN AL ITKANE 1KG</t>
  </si>
  <si>
    <t>PÂTE À TARTINER  NOISETTE 350 G RÉVEY</t>
  </si>
  <si>
    <t xml:space="preserve"> MAYONNAISE TETE EN BAS STAR 400G  </t>
  </si>
  <si>
    <t>LOT NOUILLES   BŒUF  INDOMIE 5X 70GR</t>
  </si>
  <si>
    <t>CHOCOLAT EN POUDRE COLACAO 400 G</t>
  </si>
  <si>
    <t>COLACAO</t>
  </si>
  <si>
    <t>BUCHETTES</t>
  </si>
  <si>
    <t>SUCREVIA BUCHETTES STEVIA  EDUCLORANT NATUEL</t>
  </si>
  <si>
    <t>SUCREVIA</t>
  </si>
  <si>
    <t>VERMICELLE DE RIZ 125 G KHAYRAT</t>
  </si>
  <si>
    <t>PATE PENNE RIGATE 500G PANZANI</t>
  </si>
  <si>
    <t xml:space="preserve"> HUILE DE TOURNESOL ZOHOR 5L  </t>
  </si>
  <si>
    <t>CAFE 250G ORO LAVAZA</t>
  </si>
  <si>
    <t>CHIPS MONSTER MUNCH KETCHUP 75G LORENZ</t>
  </si>
  <si>
    <t>CERELAC PUREE BNAORANGEBISCUIT16X90G XA</t>
  </si>
  <si>
    <t>SOUIRI 200GR</t>
  </si>
  <si>
    <t>SOUIRI</t>
  </si>
  <si>
    <t>SOMATHES</t>
  </si>
  <si>
    <t>DERIVES LAITIERS</t>
  </si>
  <si>
    <t>RAIB IDEAL SUCRE 40G</t>
  </si>
  <si>
    <t>10 CAPSULES COMPATIBLES No9 JAVA TIMOR SENSATION</t>
  </si>
  <si>
    <t>LAVE VAISSELLE FAIRY PASTILLE ALL IN ONE - 26 UNI</t>
  </si>
  <si>
    <t>FAIRY</t>
  </si>
  <si>
    <t>APRES REPAS SULTAN BE 1.4G X 20S</t>
  </si>
  <si>
    <t>MINI CHUPA CHUPS ASSORTIS 35 MINI SUCETTES</t>
  </si>
  <si>
    <t>NATURE PURE CAMOMILLE DU RIF</t>
  </si>
  <si>
    <t>CHOCOLAT ENFANTS &amp; SURPRISE</t>
  </si>
  <si>
    <t>BARRES</t>
  </si>
  <si>
    <t>CHOCOLAT KINDER MAXI 21GR T1</t>
  </si>
  <si>
    <t xml:space="preserve">KINDER </t>
  </si>
  <si>
    <t>MAYONNAISE POT 475G LESIEUR</t>
  </si>
  <si>
    <t>JUICEBLASTRED FR-LIME 24G POCK MENTOSGUM SS BOTLE</t>
  </si>
  <si>
    <t>MIEL EUCALY VERRE ACHIFAA450G</t>
  </si>
  <si>
    <t>CEREALES TCHICO BALLS REVEY330 GRS</t>
  </si>
  <si>
    <t>PATE CHAT AU BŒUF 100G LES REPAS PLAISIR</t>
  </si>
  <si>
    <t>CHIPS X-CUT SALT 85 G LORENZ</t>
  </si>
  <si>
    <t>PATE CHAT AU POULET ET AU LAIT 100G LES REPAS PLA</t>
  </si>
  <si>
    <t xml:space="preserve">TCHICO XXL DOUBLE CHOCOLATE MILK </t>
  </si>
  <si>
    <t>AIL SEMOULE 60 GR DUCROS</t>
  </si>
  <si>
    <t>HARIBO TAGADA 80G</t>
  </si>
  <si>
    <t>CONC.TOMATE DELICIA 37CL</t>
  </si>
  <si>
    <t>SWEETIES PEANUT 50G AIGUEBELLE</t>
  </si>
  <si>
    <t>HARIBO STAR MIX 160G</t>
  </si>
  <si>
    <t>MIEL DAR EL AASSAL TOUTES FLEURS 900G VERRE</t>
  </si>
  <si>
    <t>MINIATURES SACHETS</t>
  </si>
  <si>
    <t>CHOCOLAT MARS MINIS BAG 227GR</t>
  </si>
  <si>
    <t>MARS</t>
  </si>
  <si>
    <t>PATE AU SAUMON  100G LES REPAS PLAISIR</t>
  </si>
  <si>
    <t>FARINE LUXE KRAFT 2 KG AL ITKANE</t>
  </si>
  <si>
    <t>MAIS SEC 500G ROSANA</t>
  </si>
  <si>
    <t>&gt; OU =4/4</t>
  </si>
  <si>
    <t>CONFITURE FRAISE 4/4 AICHA</t>
  </si>
  <si>
    <t>PATES A TARTINER  DUO</t>
  </si>
  <si>
    <t>PATE A TARTINER NOCILLA DUO 200G</t>
  </si>
  <si>
    <t>NOCILLA</t>
  </si>
  <si>
    <t>PACK OREO ORIGINAL 57 G X 4</t>
  </si>
  <si>
    <t>OREO</t>
  </si>
  <si>
    <t>PACK OREO CHOCO 57 G X 4</t>
  </si>
  <si>
    <t xml:space="preserve">PETIT BEURRE X 10 </t>
  </si>
  <si>
    <t xml:space="preserve">PATE SAUMON 400GR </t>
  </si>
  <si>
    <t xml:space="preserve">MIGLIOR </t>
  </si>
  <si>
    <t xml:space="preserve">PATE BŒUF 400GR </t>
  </si>
  <si>
    <t xml:space="preserve">PATE POULET 400GT </t>
  </si>
  <si>
    <t>ESSUIE TOUT JUMBO DECORE X2</t>
  </si>
  <si>
    <t xml:space="preserve">champignons </t>
  </si>
  <si>
    <t xml:space="preserve">morceaux </t>
  </si>
  <si>
    <t xml:space="preserve">CHAMPIGNON 1ER CHOIX 3X1/4 LP </t>
  </si>
  <si>
    <t xml:space="preserve">CHAMP.PIED/MORC.3X1/4 LP      </t>
  </si>
  <si>
    <t>CHAMP.ENT.1ER.CHOI.1/2 230G LP</t>
  </si>
  <si>
    <t>CHAMP. EMIN. 1CHOI.1/2 400G LP</t>
  </si>
  <si>
    <t xml:space="preserve"> THON SANDWICH A LA SAUCE TOMATE 1/4 JOLY</t>
  </si>
  <si>
    <t>BISCUITS EL PRINCIO 245</t>
  </si>
  <si>
    <t>MADELEINE 300 GR ORIGINAL PEPITE</t>
  </si>
  <si>
    <t>LINDT EXCELLENCE NOIR 90% 100G</t>
  </si>
  <si>
    <t xml:space="preserve">PETALES DE CHOCOLAT </t>
  </si>
  <si>
    <t>CEREALES TCHICO CARAMEL REVEY 400 GRS</t>
  </si>
  <si>
    <t>JUICE BLAST WATERMELON 24G POCK MENTO GUM SS BOTLE</t>
  </si>
  <si>
    <t>VERMICELLE CHOCOLAT AIGUEBELLE VG 200G</t>
  </si>
  <si>
    <t>HARICOTS BLANCS  1K ONCLE SAM</t>
  </si>
  <si>
    <t>TUC CHEESE &amp; OINIONS 24GR</t>
  </si>
  <si>
    <t>HARIBO CHAMALLOWS PINK &amp; WHITE 150G</t>
  </si>
  <si>
    <t>AIL SEMOULE 60GR HARMONY</t>
  </si>
  <si>
    <t>BOITE GALAXY JEWELS200G</t>
  </si>
  <si>
    <t>GALAXY JEWELS</t>
  </si>
  <si>
    <t>ASSORTIMENT</t>
  </si>
  <si>
    <t>SACHET</t>
  </si>
  <si>
    <t>LENTILLES 1K  DIVA</t>
  </si>
  <si>
    <t>CONCENTRE DE TOMATE 106 ML</t>
  </si>
  <si>
    <t>KINDER DELICE</t>
  </si>
  <si>
    <t>FARINE FLEUR DE BLE TENDRE KENZ 5KG</t>
  </si>
  <si>
    <t>FILET THON A L HUILE 90G TAM</t>
  </si>
  <si>
    <t>HUILE TABLE 1L LIO</t>
  </si>
  <si>
    <t>PURE FRESH WATERMELON 87,5G BOTTLE MENTOS GUM SS</t>
  </si>
  <si>
    <t>POT EL KEF PATE LAVANDE  1KG</t>
  </si>
  <si>
    <t>FARFALLE 500G  MONTE REGALE</t>
  </si>
  <si>
    <t>CAPSULES ARABICA</t>
  </si>
  <si>
    <t xml:space="preserve">STARBUCKS CAPSULES PIKE PLACE ROAST 12X53G </t>
  </si>
  <si>
    <t>STARBUCKS</t>
  </si>
  <si>
    <t xml:space="preserve">THON À L’HUILE VÉGÉTALE 400G MARIO </t>
  </si>
  <si>
    <t>PATE CHAT AU POULET 100G LES REPAS PLAISIR</t>
  </si>
  <si>
    <t xml:space="preserve"> ASSOUPLISSANT  COMFORT  ROSE  3L</t>
  </si>
  <si>
    <t>SEMOULE FINE  DE BLE DUR 1KG MOONY</t>
  </si>
  <si>
    <t xml:space="preserve">CHOCOLAT BLANC </t>
  </si>
  <si>
    <t>BISCUITS FILIPINOS BLANCO 128GR</t>
  </si>
  <si>
    <t>CRUNCHIPS RED CHILI 100G LORENZ</t>
  </si>
  <si>
    <t>HARIBO GOLDBAREN / OURS D'OR INDIVIDUEL 80GR</t>
  </si>
  <si>
    <t>LITIERE POUR CHAT PARFUMEE 8 LTAYCAT</t>
  </si>
  <si>
    <t>FARINE MIX B SANS GLUTEN SPECIAL PAIN SCHAR 1KG</t>
  </si>
  <si>
    <t>MAYONNAISE SQUEEZE 425G LESIEUR</t>
  </si>
  <si>
    <t xml:space="preserve">LIQUIDE VAISSELLE ONI 750 ML CITRON </t>
  </si>
  <si>
    <t>HUILE TOURNESOL 2L  ZOHOR</t>
  </si>
  <si>
    <t>&lt; 50CL</t>
  </si>
  <si>
    <t>CONC.TOMATE DELICIA 72CL</t>
  </si>
  <si>
    <t>CEREALES CRUNCH 375G NESTLE</t>
  </si>
  <si>
    <t>CRUNCH</t>
  </si>
  <si>
    <t>LOT NOUILLES 5 EN 1  SAUTEES 5X80G</t>
  </si>
  <si>
    <t>SILOUETTE SULTAN BE 1.4GX20S</t>
  </si>
  <si>
    <t>CAFE SOLUBLE NESCAFE GOLD ESPRESSO 100GR</t>
  </si>
  <si>
    <t>NESCAFE</t>
  </si>
  <si>
    <t xml:space="preserve"> ASSOUPLISSANT  COMFORT  ROSE 1L</t>
  </si>
  <si>
    <t>CAFE LAVAZZA MATINO 250GR</t>
  </si>
  <si>
    <t>VINAIGRE 50CL PIKAROME</t>
  </si>
  <si>
    <t>CHIPS X-CUT TOMATE FROMAGE 85 G LORENZ</t>
  </si>
  <si>
    <t>CHOCOLAT A TARTINER SERGIO DUO 350G</t>
  </si>
  <si>
    <t>SERGIO</t>
  </si>
  <si>
    <t>PATE A TARTINER NOCILLA MONO 200G</t>
  </si>
  <si>
    <t>TOP COOKIES CACAO FOURRE AU CACAO</t>
  </si>
  <si>
    <t>TOP COOKIES</t>
  </si>
  <si>
    <t xml:space="preserve">NATURE </t>
  </si>
  <si>
    <t>TOP COOKIES NATURE</t>
  </si>
  <si>
    <t xml:space="preserve">KING COOKIES 50GR </t>
  </si>
  <si>
    <t>KING COOKIES</t>
  </si>
  <si>
    <t>PACK TOP  COOKIES CACAO AUX PEPITES DE CHOCOL x10</t>
  </si>
  <si>
    <t>PACK TOP BISC COOKIES NATURE AUX PEPITES DE CHOCOL</t>
  </si>
  <si>
    <t>TRIPACK HROUR</t>
  </si>
  <si>
    <t xml:space="preserve">LESS.P.FRCH.25 LAV.1.375KG LP </t>
  </si>
  <si>
    <t xml:space="preserve">LESS LIQ FL.ORANGER 1.25L LP  </t>
  </si>
  <si>
    <t>BOUILLON BOEUF  4L KNORR</t>
  </si>
  <si>
    <t>MIEL EUCALY PLAST ACHIFAA1KG</t>
  </si>
  <si>
    <t>HUILE DE TABLE 1L LOUSRA</t>
  </si>
  <si>
    <t>PURE FRESH MINT56G SS MENTOS GUM  BOTTLES</t>
  </si>
  <si>
    <t xml:space="preserve">FILET DE MAQUEREAU  HUILE VEGETALE 125G TAMIMA </t>
  </si>
  <si>
    <t>WHISKAS POISSON 4 X 85GR</t>
  </si>
  <si>
    <t xml:space="preserve">STARBUCKS CAPSULES BLONDE ESPRESSO ROAST 12X53G </t>
  </si>
  <si>
    <t>SPAGHETTI A50   500G PANZANI</t>
  </si>
  <si>
    <t>CORNICHONS 37CL STAR</t>
  </si>
  <si>
    <t>PACK OREO ENROBE WHITE 6 X 41G</t>
  </si>
  <si>
    <t>oreo</t>
  </si>
  <si>
    <t>PAUSE DET.SULTAN BE 20 SACHETS</t>
  </si>
  <si>
    <t>CHOC EXCELLENCE NOIR 85% 100G</t>
  </si>
  <si>
    <t>POIS CHICHE 1K ONCLE SAM</t>
  </si>
  <si>
    <t>MOONY FARINE FLEUR  BT 5 KG KRAFT</t>
  </si>
  <si>
    <t>LAVE VAISSELLE FAIRY PASTILLE ALL IN ONE PLUS- 30</t>
  </si>
  <si>
    <t>SWEETIES CHOCO 45G AIGUEBELLE</t>
  </si>
  <si>
    <t xml:space="preserve">STEVIA EN PETITS MORCEAUX AVEC 0 CALORIE, MARQUE </t>
  </si>
  <si>
    <t>MADELEINE MARY TRINI NATURE 300G</t>
  </si>
  <si>
    <t xml:space="preserve"> CREME PATISSIERE 200 GRM         </t>
  </si>
  <si>
    <t>1KG LAVANDE</t>
  </si>
  <si>
    <t>VILEDA TIP TOP X3</t>
  </si>
  <si>
    <t xml:space="preserve">CARRE </t>
  </si>
  <si>
    <t>MULTIFONCTIONS</t>
  </si>
  <si>
    <t>MULTIUSAGE 500ML</t>
  </si>
  <si>
    <t xml:space="preserve"> MOONY SEMOULE FINE BD 5 KG KRAFT</t>
  </si>
  <si>
    <t>CEREALES FITNESS CHOCOLAT 375GR</t>
  </si>
  <si>
    <t>ENROBAGE NOIR 5/5 420G</t>
  </si>
  <si>
    <t xml:space="preserve"> CHAMPIGNONS COUPES MIDO 1/4x3  </t>
  </si>
  <si>
    <t>BONBON TIC TAC ORANGE 16GR</t>
  </si>
  <si>
    <t>CHOCOLAT MINIATURE 150G BOUNTY</t>
  </si>
  <si>
    <t>BOUNTY</t>
  </si>
  <si>
    <t>CHOCOLAT 45G M&amp;M S</t>
  </si>
  <si>
    <t>M&amp;M'S</t>
  </si>
  <si>
    <t>FAKIAT CHILI 125G 14P</t>
  </si>
  <si>
    <t>FAKIAT</t>
  </si>
  <si>
    <t>JAVEL 1L ACE LEMON</t>
  </si>
  <si>
    <t>CORNICHON BOCAL 21CL STAR</t>
  </si>
  <si>
    <t>CONF FRAISE 21 CL EL BARAKA</t>
  </si>
  <si>
    <t>BOITE GALAXY JEWELS400G</t>
  </si>
  <si>
    <t>GOMME DRAGIBUS 120G HARIBOT</t>
  </si>
  <si>
    <t>PURE FRESH BUBBLE FRESH 87,5G BOTTLE MENTOS GUM </t>
  </si>
  <si>
    <t>VERMICELLE DE RIZ 250 G KHAYRAT</t>
  </si>
  <si>
    <t>FLAN FRAISE 55G IDEAL</t>
  </si>
  <si>
    <t>TENTATION CROQUE LAIT 140G</t>
  </si>
  <si>
    <t>NON SUCRE</t>
  </si>
  <si>
    <t>LAIT NON SUCRE 410G PURISIMA</t>
  </si>
  <si>
    <t>PURISIMA</t>
  </si>
  <si>
    <t>LENTILLES 1K  ROSANA</t>
  </si>
  <si>
    <t>CHIPS DORITOS FROMAGE 100GR</t>
  </si>
  <si>
    <t>CHOCOLAT A TARTINER SERGIO DUO 700G</t>
  </si>
  <si>
    <t>LAIT POUDRE 400G NIDO</t>
  </si>
  <si>
    <t xml:space="preserve">BARRE CHOCOLATEE  MILKA 36G </t>
  </si>
  <si>
    <t>CONCENTR TOMATE 21CL  AICHA</t>
  </si>
  <si>
    <t>CAFE TAIBA MOULU 200G</t>
  </si>
  <si>
    <t>TAIBA</t>
  </si>
  <si>
    <t>WHISKAS BOEUF 4 X 85GR</t>
  </si>
  <si>
    <t>CREME GLACEE VANILLE 120G</t>
  </si>
  <si>
    <t>LAIT POUDRE 400G NIDO 1 AN+</t>
  </si>
  <si>
    <t>OLIVE V. DENOYAUTE 37CL BARAKA</t>
  </si>
  <si>
    <t>FARINE LUXE KRAFT 5 KG AL ITKANE</t>
  </si>
  <si>
    <t>TRIPACK DE CHAMPIGNON 1/4 KHAYRAT</t>
  </si>
  <si>
    <t>CHUPA CHUPS XXL FRAISE LOLLIPOP BUBBLE GUM</t>
  </si>
  <si>
    <t>FAKIAT FROMAGE 125G 14P</t>
  </si>
  <si>
    <t>CAFE MOKA S/V 225GR CARRION</t>
  </si>
  <si>
    <t>CARRION</t>
  </si>
  <si>
    <t>CAFE CARRION</t>
  </si>
  <si>
    <t xml:space="preserve"> RIZ LONG  BLANC1 KG PRESTO</t>
  </si>
  <si>
    <t>PACK 10 CAPSULES CAFE L OR SUPREMO</t>
  </si>
  <si>
    <t>AL ITKANE, SEMOULE FINE  KRAFT 5 KG</t>
  </si>
  <si>
    <t>CONFITURE FRAISE 37 CL DELICIA</t>
  </si>
  <si>
    <t>CONF ABRICOT 72CL AICHA</t>
  </si>
  <si>
    <t>CAFE CREMA 250G LAVAZZA</t>
  </si>
  <si>
    <t>CHIPS ORIGINAL 40G PRINGLES</t>
  </si>
  <si>
    <t>MAYONNAISE 195G STAR 21CL</t>
  </si>
  <si>
    <t>CONFITURE FRAISE 21CL AICHA</t>
  </si>
  <si>
    <t xml:space="preserve">Thé noir </t>
  </si>
  <si>
    <t>THE NOIR 100 S.LIPTON YELLOW</t>
  </si>
  <si>
    <t>LIPTON</t>
  </si>
  <si>
    <t>MENTOS TUTTI FRUTTI38 G</t>
  </si>
  <si>
    <t>GALETTE DE RIZ 22CM 500G</t>
  </si>
  <si>
    <t>CR. CHIPS SALT&amp; VINEGAR 100 G LORENZ</t>
  </si>
  <si>
    <t>CAFE SOLUBLE 190GR ASTA</t>
  </si>
  <si>
    <t>FARINE COMPLETE DE BLE DUR KENZ 5KG</t>
  </si>
  <si>
    <t>OREO ORIGINAL 57 G</t>
  </si>
  <si>
    <t>FUSILLI 500G  MONTE REGALE</t>
  </si>
  <si>
    <t xml:space="preserve"> RIZ ETUVE 1 KG PRESTO,</t>
  </si>
  <si>
    <t>OREO CHOCO  57 G</t>
  </si>
  <si>
    <t>STARBUCKS CAPSULES CAFE VERONA 55G</t>
  </si>
  <si>
    <t>ROND BLANC</t>
  </si>
  <si>
    <t>RIZ ROND  BLANC 1K CIGALA</t>
  </si>
  <si>
    <t>HARMONY MAIS TRIPACK 75G X 3</t>
  </si>
  <si>
    <t>MAYONNAISE 650G STAR 72CL</t>
  </si>
  <si>
    <t>PACK 10 CAPSULES CAFE L OR FORZA</t>
  </si>
  <si>
    <t>SQUEEZY LAIT CONC.CARAMEL NESTLE 450GR</t>
  </si>
  <si>
    <t>PRALY PRALINE SACHET 80G</t>
  </si>
  <si>
    <t>FLAN CHOCO 55G IDEAL</t>
  </si>
  <si>
    <t>GENOISE GENOVA AUTHENTIQUE</t>
  </si>
  <si>
    <t>CONF FRAISE 4/4 DELICIA</t>
  </si>
  <si>
    <t xml:space="preserve"> LESSIVE LIQUIDE MACHINE FRAICHEUR EL KEF 3L</t>
  </si>
  <si>
    <t>CONF.FIGUE 37CL EL BARAKA</t>
  </si>
  <si>
    <t>NAN 3 BL DHA PROBIO LEB027A-1 12X400G</t>
  </si>
  <si>
    <t>NAN</t>
  </si>
  <si>
    <t>HUILE LESIEUR FRITURE 5 L</t>
  </si>
  <si>
    <t xml:space="preserve">PISTOLES </t>
  </si>
  <si>
    <t>PISTOLES CHOCOLAT NOIR AIGUEBELLE 55% 200GR</t>
  </si>
  <si>
    <t>VERMICELLE DE RIZ 460 G KHAYRAT</t>
  </si>
  <si>
    <t>CHOCOLAT KINDER COUNTRY 23GR</t>
  </si>
  <si>
    <t xml:space="preserve">MIEL MULTI FLEUR POT  SQUISER 400G DIVA       </t>
  </si>
  <si>
    <t>CAFE ASTA  EPICE 200GR</t>
  </si>
  <si>
    <t>PACK 10 CAPSULES CAFE L OR PROFONDO</t>
  </si>
  <si>
    <t>CONCENTRE TOMATE 1/6 AICHA</t>
  </si>
  <si>
    <t>PACK GAUFRETTE CAPRI VANILLE 45Gx5P</t>
  </si>
  <si>
    <t>POT EL KEF PATE CITRON  1KG</t>
  </si>
  <si>
    <t>PURE FRESH WINTER GREEN 56G SS MENTOS GUM SS BOTLE</t>
  </si>
  <si>
    <t>PENNE REGATE 500G BL MONTE REG</t>
  </si>
  <si>
    <t>PACK OREO ENROBE CHOCO 6 X 41G</t>
  </si>
  <si>
    <t>POIS CHICHES 1K ROSANA</t>
  </si>
  <si>
    <t>POIS CHICHES 500G ROSANA</t>
  </si>
  <si>
    <t>CRUNCHIPS CHEESE 100G LORENZ</t>
  </si>
  <si>
    <t>KREMA RED DINGUE 580G</t>
  </si>
  <si>
    <t xml:space="preserve">1KG CITRON </t>
  </si>
  <si>
    <t>650GR citron</t>
  </si>
  <si>
    <t xml:space="preserve">MAGIX </t>
  </si>
  <si>
    <t xml:space="preserve">LESSIVE POUDRE MACHINE </t>
  </si>
  <si>
    <t>LESSIVE POUDRE  &gt;= 8KG</t>
  </si>
  <si>
    <t>DETERGENT MACHINE COMFORT FLORAL OMO 6,5KG S</t>
  </si>
  <si>
    <t>omo</t>
  </si>
  <si>
    <t>FLORAL 750GR</t>
  </si>
  <si>
    <t>FLORAL 7,5GR</t>
  </si>
  <si>
    <t>FLORAL 5KG</t>
  </si>
  <si>
    <t>DETERGENT MACHINE CITRON OMO 2KG S</t>
  </si>
  <si>
    <t>DETERGENT MACHINE BIOXYGENE OMO 2KG S</t>
  </si>
  <si>
    <t>BTE MCH, 275U FINE FLUFFY</t>
  </si>
  <si>
    <t>BTE MCH, 150U FINE LIVING ST,</t>
  </si>
  <si>
    <t xml:space="preserve">FINE </t>
  </si>
  <si>
    <t>CONFITURE ABRICOT 37 CL AICHA</t>
  </si>
  <si>
    <t>DOUBLE CONCENTRE TOMATE  800GR SORYA</t>
  </si>
  <si>
    <t>H. D OLIVE V. EXT50CL OLINIA</t>
  </si>
  <si>
    <t>LIQUIDE VAISSELLE FAIRY ORIGINAL 625GR</t>
  </si>
  <si>
    <t>CAFE SELECTION SPECIALE ROUGE 200 G</t>
  </si>
  <si>
    <t>CAPRICCIO</t>
  </si>
  <si>
    <t xml:space="preserve"> LESSIVE LIQUIDE MACHINE  LAVANDE EL KEF 3L</t>
  </si>
  <si>
    <t xml:space="preserve"> ASSOUPLISSANT  COMFORT BLUE SKY 3L</t>
  </si>
  <si>
    <t>LESSIVE MIO SEMI AUTO SACHET 1KG CITRON</t>
  </si>
  <si>
    <t>BOUCHEES</t>
  </si>
  <si>
    <t>CHOCOLAT RAFFAELLO 30GR T3</t>
  </si>
  <si>
    <t>RAFAELLO</t>
  </si>
  <si>
    <t>THE VERT  4x  603  500G SULTAN</t>
  </si>
  <si>
    <t>THON TRIPACK AU NATUREL 3*80G MARIO</t>
  </si>
  <si>
    <t>BONBON TIC TAC STRAWBERRY 16GR</t>
  </si>
  <si>
    <t>CHOCOLAT MINIATURE 150G TWIX</t>
  </si>
  <si>
    <t>TWIX</t>
  </si>
  <si>
    <t>CHIPS LAY S CHILI &amp; LEMON  97GR</t>
  </si>
  <si>
    <t>PEANUT BUTTER CRUNCHY SANTE 350G SS HUILE DE PALM</t>
  </si>
  <si>
    <t xml:space="preserve">SANTE </t>
  </si>
  <si>
    <t xml:space="preserve">STARBUCKS CAPSULES HOUSE BLEND 12X57G </t>
  </si>
  <si>
    <t>THE NOIR 25 S. LIPTON  YELLOW</t>
  </si>
  <si>
    <t>AL ITKANE,BLE DUR COMPLET KRAFT 5 KG</t>
  </si>
  <si>
    <t>CHIPS CREME &amp;OIGNON 40G PRINGLES</t>
  </si>
  <si>
    <t>MAYONNAISE STAR TETE EN BAS PETIT MODEL</t>
  </si>
  <si>
    <t>MENTOS RAINBOW 38 G</t>
  </si>
  <si>
    <t>SAUCE ALGERIENNE 290G STAR</t>
  </si>
  <si>
    <t>PACK 10 CAPSULES CAFE L OR RISTRETTO</t>
  </si>
  <si>
    <t xml:space="preserve">BISCUITS LOTUS BISCOFF 250 G </t>
  </si>
  <si>
    <t>CEREALES FITNESS GRANOLA MIEL 300GR</t>
  </si>
  <si>
    <t>FARINE FLEUR PATISSIERE 1KG ALITKANE</t>
  </si>
  <si>
    <t>DORITOS CHILI 140G</t>
  </si>
  <si>
    <t xml:space="preserve"> COUSCOUS FIN DARI 1KG  </t>
  </si>
  <si>
    <t>KETCHUP STAR TETE EN BAS PETIT MODEL</t>
  </si>
  <si>
    <t>TCHICO XXL REVEY 400G</t>
  </si>
  <si>
    <t>LASAGNE 500G PANZANI</t>
  </si>
  <si>
    <t>LAIT CROISSANCE BLEDILAIT1-3A  900GR</t>
  </si>
  <si>
    <t>BLEDILAIT</t>
  </si>
  <si>
    <t xml:space="preserve">STARBUCKS CAPSULES ESPRESSO ROAST 12X57G </t>
  </si>
  <si>
    <t>CHOCOLAT MINIATURE 150GSNICKER</t>
  </si>
  <si>
    <t>SNICKERS</t>
  </si>
  <si>
    <t>BONB FRAISE MENTOS</t>
  </si>
  <si>
    <t>BONNE NUIT SULTAN BE 20 SACHETS</t>
  </si>
  <si>
    <t>MERENDINA CLASSIC 36G</t>
  </si>
  <si>
    <t>THON NATUREL 125GR  JOLY</t>
  </si>
  <si>
    <t>THON HUILE OLIVE 125GR  JOLY</t>
  </si>
  <si>
    <t>COULIS DE TOMATE OLLA 110G</t>
  </si>
  <si>
    <t>OLLA</t>
  </si>
  <si>
    <t>AGROS JUICE PROCESSING</t>
  </si>
  <si>
    <t>CHIPS CREME ONION 175G LORENZ</t>
  </si>
  <si>
    <t>CHOC A TARTINER SERGIO 700GR</t>
  </si>
  <si>
    <t>CHOC A TARTINER SERGIO 350GR</t>
  </si>
  <si>
    <t>CERELAC 4 FRUIT 400GR NESTLE</t>
  </si>
  <si>
    <t>CERELAC</t>
  </si>
  <si>
    <t xml:space="preserve">CERELAC 4 FRUITS CARE 200G </t>
  </si>
  <si>
    <t>CERELAC DATTES 200GR</t>
  </si>
  <si>
    <t xml:space="preserve">CERELAC MIEL CARE 200GR </t>
  </si>
  <si>
    <t>TV SULTAN AMBAR FLEUR ORANGER 150G</t>
  </si>
  <si>
    <t>CAFE ASTA  ARABICA 200GR</t>
  </si>
  <si>
    <t>CEREALES CHOCAPIC 375G NESTLE</t>
  </si>
  <si>
    <t>CHOCAPIC</t>
  </si>
  <si>
    <t xml:space="preserve">BARRE CHOCOLATEE  MILKA 36G OREO </t>
  </si>
  <si>
    <t>THE GRAN LION 9371 500 G</t>
  </si>
  <si>
    <t>THON NATUREL 1/10  JOLY</t>
  </si>
  <si>
    <t>CHOC EN POUDRE CHOCAO ENERGIE 480G</t>
  </si>
  <si>
    <t>THON TOMATE 3X85GR  JOLY</t>
  </si>
  <si>
    <t>LESSIVE LIQUIDE MACHINE &gt;=2L</t>
  </si>
  <si>
    <t>LESSIVE LIQUIDE AUTOMATIQUE  MIO 1,5L</t>
  </si>
  <si>
    <t>BTE MCH, 120U FINE JEANS ST,</t>
  </si>
  <si>
    <t>CRUNCHIPS PAPRIKA 100G LORENZ</t>
  </si>
  <si>
    <t>FLAN CREME CARAMEL 55G IDEAL</t>
  </si>
  <si>
    <t>LAVE VAISSELLE FAIRY PASTILLE ALL IN ONE - 42 UNI</t>
  </si>
  <si>
    <t>DALAA PAPIER TOILETTE 24 RLX</t>
  </si>
  <si>
    <t>MAGIX POUDRE MAIN SACHET 1KG GOLD</t>
  </si>
  <si>
    <t>THON 4/4 TAM</t>
  </si>
  <si>
    <t>MAYFINE FLEUR MAIS 180G IDEAL</t>
  </si>
  <si>
    <t>LENTILLE  1K ONCLE ONCLE SAM</t>
  </si>
  <si>
    <t>FAKIAT BARABECUE 125G 14P</t>
  </si>
  <si>
    <t>LAIT CONCENTRE SUCRE CARAMEL -NESTLE-397G</t>
  </si>
  <si>
    <t xml:space="preserve"> THON  NATUREL TRIPACK 85Gx3  JOLY</t>
  </si>
  <si>
    <t xml:space="preserve"> THON SAUCE TOMATE MARIO 80Gx3  </t>
  </si>
  <si>
    <t>LESSIVE LIQUIDE ARIEL REGULIER 1.8L</t>
  </si>
  <si>
    <t>ARIEL</t>
  </si>
  <si>
    <t>SAV.MENAG.CR.1000G  ONI</t>
  </si>
  <si>
    <t>CONF FRAISE 4/4 EL BARAKA B.M</t>
  </si>
  <si>
    <t>TAGLIATELLE MONTE REGALE 500G</t>
  </si>
  <si>
    <t>CRUNCHIPS CHEESE &amp; OINIONS 100G LORENZ</t>
  </si>
  <si>
    <t>TIDE MAIN 700G SACHET</t>
  </si>
  <si>
    <t xml:space="preserve">CRUNCHY </t>
  </si>
  <si>
    <t>PEANUT BUTTER SMOOTH SANTE 350G SS HUILE DE PALME</t>
  </si>
  <si>
    <t>MALTESERS 175G</t>
  </si>
  <si>
    <t>MALTESERS</t>
  </si>
  <si>
    <t xml:space="preserve"> COUSCOUS MOYEN DARI 1KG  </t>
  </si>
  <si>
    <t>FLAN VANILLE 55G IDEAL</t>
  </si>
  <si>
    <t>CORN FLAKES GOLD MIEL 375GR</t>
  </si>
  <si>
    <t xml:space="preserve">KIT KAT CEREALE </t>
  </si>
  <si>
    <t>CEREALES LION WILD 410GR</t>
  </si>
  <si>
    <t>nestle</t>
  </si>
  <si>
    <t>PACK 10 CAPSULES CAFE L OR ONYX</t>
  </si>
  <si>
    <t xml:space="preserve"> THON SANDWICH A LA SAUCE TOMATE 1/10 JOLY</t>
  </si>
  <si>
    <t>LC LISSE CAMPESINA 85G 12P</t>
  </si>
  <si>
    <t>THON  170G TAM</t>
  </si>
  <si>
    <t>CONCENTRE TOMATE 1/12 AICHA</t>
  </si>
  <si>
    <t>THON ENTIER TRIPACK 80G HUILE DE TOURNESOL TAMIMA</t>
  </si>
  <si>
    <t>CONIKOS  CHILI 80 G</t>
  </si>
  <si>
    <t>TUC CHEESE 24GR</t>
  </si>
  <si>
    <t>PACK SPOFY CACAO X6</t>
  </si>
  <si>
    <t>PACK SPOFY CLASSIQUE X6</t>
  </si>
  <si>
    <t xml:space="preserve"> HALLS FRAISE 9 PIECES</t>
  </si>
  <si>
    <t>PACK TAGGER 22G COCOA X10</t>
  </si>
  <si>
    <t>TAGGER</t>
  </si>
  <si>
    <t>RIZ BASMATI PUR ORIGINAL 1 KG TILDA</t>
  </si>
  <si>
    <t>RIZ 1K BASMATI KOHINOOR SUER</t>
  </si>
  <si>
    <t>KOHINOOR</t>
  </si>
  <si>
    <t>GAUFRETTE TONIK CLASSIC RÉGULIER  23G</t>
  </si>
  <si>
    <t>TONIK</t>
  </si>
  <si>
    <t>FARINE SEMOULE FINE 1KG  ALITKANE</t>
  </si>
  <si>
    <t>PACK GAUFRETTE CAPRI CACAO 45GR X5</t>
  </si>
  <si>
    <t>CHOCOLAT 37G MALTESERS</t>
  </si>
  <si>
    <t>PACK 5X DDONUT BE MILKY 45GR</t>
  </si>
  <si>
    <t>BTE MCH. 150U FINE LIVING ST.</t>
  </si>
  <si>
    <t>MAXIS 2,5L</t>
  </si>
  <si>
    <t>FARINE FINOT 1KG AL ITIKANE</t>
  </si>
  <si>
    <t>SPAGHETTI 500G MONTE REGALE</t>
  </si>
  <si>
    <t>FLAN CARAMEL 55G IDEAL</t>
  </si>
  <si>
    <t>PEPITES CHOCOLAT AIGUEBELLE VG 200GR</t>
  </si>
  <si>
    <t>EBLY BLE ENTIER  1K CUI.</t>
  </si>
  <si>
    <t>EBLY</t>
  </si>
  <si>
    <t>MAYONNAISE 345G 37CL STAR</t>
  </si>
  <si>
    <t>CHIPS LAY S CHEESE ONION 97GR</t>
  </si>
  <si>
    <t>FARINE FLEUR 5K AL ITKANE KRAFT</t>
  </si>
  <si>
    <t>TRIPACK DE MAIS KHAYRAT 1/4</t>
  </si>
  <si>
    <t>POUDRE DE CACAO AIGUEBELLE 5 SACHETS</t>
  </si>
  <si>
    <t>MOUSSE CHANTILLY  95G IDEAL</t>
  </si>
  <si>
    <t>COUCHES BEBE CALIN VPJUNIOR PLUS 20U</t>
  </si>
  <si>
    <t>CONCENTRE TOMATE 37CL AICHA</t>
  </si>
  <si>
    <t xml:space="preserve">LAVE VITRE 750ML FLACON </t>
  </si>
  <si>
    <t>SUCRE AROMATISE</t>
  </si>
  <si>
    <t>SUCRE A LA FLEUR  10S ALSA</t>
  </si>
  <si>
    <t>CONIKOS BARBECUE 12P 80G</t>
  </si>
  <si>
    <t>FLAN 6S  IDEAL</t>
  </si>
  <si>
    <t>CHEWING GUM TRIDENT FRUITS ROUGES 14P</t>
  </si>
  <si>
    <t>TRIDENT</t>
  </si>
  <si>
    <t>TENTATION NOIR GOURMAND 140G</t>
  </si>
  <si>
    <t>FINOT KENZ 5KG</t>
  </si>
  <si>
    <t>CAFE SOLUBLE 45GR GOLD ASTA</t>
  </si>
  <si>
    <t>TENTATION LIGHT 0% 90G</t>
  </si>
  <si>
    <t>CHEWIN GUM TRIDENT 5 S WATER MELON</t>
  </si>
  <si>
    <t>MERENDINA  52G BIG M</t>
  </si>
  <si>
    <t>CHIPS DORITOS SWEET CHILI 100GR</t>
  </si>
  <si>
    <t>THE VERT LION 4011  100G</t>
  </si>
  <si>
    <t>CHIPS CHESSE 165G PRINGLES</t>
  </si>
  <si>
    <t>TABLETTE MILKA YAOURT FRAISE 100GR</t>
  </si>
  <si>
    <t>CHIPS LAYS SEL 97GR</t>
  </si>
  <si>
    <t>THE VERT 500G LOUBANE</t>
  </si>
  <si>
    <t>LOUBANE</t>
  </si>
  <si>
    <t>RIZ  LONG ETUVE JAUNE 1K CIGALA</t>
  </si>
  <si>
    <t>CHIPS LAYS FROMAGE 97GR</t>
  </si>
  <si>
    <t>ECLAT DE CACAO</t>
  </si>
  <si>
    <t>TENTATION NOIR CORSE 100G</t>
  </si>
  <si>
    <t>TRIDENT STARWBERRYX5S</t>
  </si>
  <si>
    <t>PACK X5 GENOISE GENOVA AUTHENTIQUE 38GR</t>
  </si>
  <si>
    <t>CHOCOLAT RAFFAELLO 150GR T15</t>
  </si>
  <si>
    <t>RAFFAELO</t>
  </si>
  <si>
    <t>THON SANDWICH A LA SAUCE TOMATE TRIPACK  JOLY</t>
  </si>
  <si>
    <t>PACK X5 GENOVA INTENSO 38GR</t>
  </si>
  <si>
    <t>LAIT POUDRE ENRICHI 350G NIDO</t>
  </si>
  <si>
    <t>PACK TONIK CHOCO 39G X10</t>
  </si>
  <si>
    <t>GOLDEN CLASSIC 21G</t>
  </si>
  <si>
    <t>GOLDEN</t>
  </si>
  <si>
    <t>CHEWING GUM SANS SUCRE TRIDENT X-FRESH SPEARMINT</t>
  </si>
  <si>
    <t>TRIDENT TROPICAL 5 S</t>
  </si>
  <si>
    <t>CHEWING GUM TRIDENT X-FRESH PASTEQUE  8P</t>
  </si>
  <si>
    <t>CHEWING GUM CLORETS MINT 10 PIECES</t>
  </si>
  <si>
    <t>CLORET'S</t>
  </si>
  <si>
    <t>CHEWING GUM CLORETS MILD MINT 10 S</t>
  </si>
  <si>
    <t>CHEEWING GUM CLORETS MILD MINT 10 PIECES</t>
  </si>
  <si>
    <t>HALLS LIME 9S</t>
  </si>
  <si>
    <t>THE  BELLAR 6x200 G</t>
  </si>
  <si>
    <t>BELLAR</t>
  </si>
  <si>
    <t>TAGGER CACCAO  22G</t>
  </si>
  <si>
    <t>CONIKOS FROMAGE 80G</t>
  </si>
  <si>
    <t>CONCENTRE TOMATE 72CL AICHA</t>
  </si>
  <si>
    <t>MAIS GRAINS 3X150G LARROCHE</t>
  </si>
  <si>
    <t>HUILE TABLE 2L OLEOR PET</t>
  </si>
  <si>
    <t>OLLA, SAUCE TOMATE 350 GR</t>
  </si>
  <si>
    <t>CONCENTRE TOMATE 4/4 AICHA</t>
  </si>
  <si>
    <t>LC LISSE PAPRIKA 85G 12P LEADER</t>
  </si>
  <si>
    <t>LC LISSE SALE 85G 12P LEADER</t>
  </si>
  <si>
    <t>MOONY FINOT BD 5 KG KRAFT</t>
  </si>
  <si>
    <t>THON HUILE VEGET 86G  1/10JOLY</t>
  </si>
  <si>
    <t>CHEWING GUM TRIDENT PEPERMINT 14P</t>
  </si>
  <si>
    <t>MILKA ALPINE 98G</t>
  </si>
  <si>
    <t>COUCHES BEBE DODOT MAXI JP 64 T3</t>
  </si>
  <si>
    <t>NESCAFE GOLD 47,5G</t>
  </si>
  <si>
    <t>HUILE TABLE 2L LIO</t>
  </si>
  <si>
    <t>EBLY BLE ENTIER 500G CUI</t>
  </si>
  <si>
    <t>CHIPS LISSE FROMAGE LEADER FOOD 85G</t>
  </si>
  <si>
    <t>TRIDENT SPEARMINTX5S</t>
  </si>
  <si>
    <t>MILKA CARAMEL 20G</t>
  </si>
  <si>
    <t>LC LISSE CHEESE ONION 85G 12P LEADER</t>
  </si>
  <si>
    <t>MILKA BUBBLY 90G</t>
  </si>
  <si>
    <t>AIGUEBELLE TENTATION 85% DE CACAO 100G</t>
  </si>
  <si>
    <t>PACK MERENDINA DOUBLE CHOCO 36GR X10</t>
  </si>
  <si>
    <t>CHEWING GUM CLORETS CINNAMINT 10 S</t>
  </si>
  <si>
    <t>LESSIVE MATIC ANTIBACTERIES MIO  3 L</t>
  </si>
  <si>
    <t>MAIS GRAINS 1/4X3 MIDO</t>
  </si>
  <si>
    <t>PACK BE BROWNY 40G*5P</t>
  </si>
  <si>
    <t>BE</t>
  </si>
  <si>
    <t>SULTAN AL JAWHAR 200G</t>
  </si>
  <si>
    <t>SULTAN JAWHAR</t>
  </si>
  <si>
    <t xml:space="preserve">PETITE FEUILLE </t>
  </si>
  <si>
    <t>FLOCON D AVOINE SANTE 500 GR</t>
  </si>
  <si>
    <t xml:space="preserve">GRANDE FEUILLE </t>
  </si>
  <si>
    <t>BONBONS PEANUTS 45G M&amp;M S</t>
  </si>
  <si>
    <t>MOONY FARINE COMPLETE BD 5 KG KRAFT</t>
  </si>
  <si>
    <t>HUILEDE TABLE 2L  LOUSRA</t>
  </si>
  <si>
    <t>PACK GAUFRETTE TONIK CLASSIC 23G  X 10</t>
  </si>
  <si>
    <t>CHOCOLAT 50GR TWIX</t>
  </si>
  <si>
    <t>LIQUIDE VAISSELLE FAIRY CITRON 625GR</t>
  </si>
  <si>
    <t>AL ITKANE FINOT DE BLE DUR KRAFT 5 KG</t>
  </si>
  <si>
    <t>ASSOUPLISSANT CONCENTRE</t>
  </si>
  <si>
    <t>ASSOUPLISSANT DILU VALLEY DOWNY 3L</t>
  </si>
  <si>
    <t>DOWNY</t>
  </si>
  <si>
    <t>ASSOUPLISSANT CONCENTRE LAVANDE MUSK DOWNY 3L</t>
  </si>
  <si>
    <t>LAIT NON SUCRE 170G PURISIMA</t>
  </si>
  <si>
    <t>CONFITURE FRAISE 37CL AICHA</t>
  </si>
  <si>
    <t>CONFITURE FRAISE 72CL AICHA</t>
  </si>
  <si>
    <t>SUCRE MORCEAUX SUKARI BLEU 1KG</t>
  </si>
  <si>
    <t>MAIZENA 170G ALSA</t>
  </si>
  <si>
    <t>CHOCOLAT DESSERT NOIR ULTRA 175G AIGUBELLE</t>
  </si>
  <si>
    <t>MENAGE</t>
  </si>
  <si>
    <t>LC LISSE CHILI 85G 12P LEADER</t>
  </si>
  <si>
    <t>CHIPS CHEETOS GUSTOSINES 96GR</t>
  </si>
  <si>
    <t>CHOCOLAT MARS SINGLE 51 G</t>
  </si>
  <si>
    <t xml:space="preserve">THON TAM TRIPACK 80G X3  </t>
  </si>
  <si>
    <t>HUILE PLUS A&amp;D 1L LESIEUR</t>
  </si>
  <si>
    <t>CHIPS HOT &amp; SPICY 165G PRINGLES</t>
  </si>
  <si>
    <t>ROCHERS</t>
  </si>
  <si>
    <t>CHOCOLAT FERRERO ROCHER 37,5GR T3</t>
  </si>
  <si>
    <t xml:space="preserve">FERRERO </t>
  </si>
  <si>
    <t>CHEWING GUM TRIDENT PASTEQUE 14P</t>
  </si>
  <si>
    <t>NUTELLA &amp; GO</t>
  </si>
  <si>
    <t>NUTELLA</t>
  </si>
  <si>
    <t>MAIZENA 450G ALSA</t>
  </si>
  <si>
    <t>LIQUIDE VAISSELLE FAIRY ORIGINAL 900GR</t>
  </si>
  <si>
    <t>CONF FRAISE 72CL EL BARAKA</t>
  </si>
  <si>
    <t xml:space="preserve"> ASSOUPLISSANT CONCENTRE DOWNY  RELAXED 880ML </t>
  </si>
  <si>
    <t>PACK OREO CHOCO 57 G X 10</t>
  </si>
  <si>
    <t>LIQUIDE VAISSELLE FAIRY CITRON 900GR</t>
  </si>
  <si>
    <t>CONFITURE FRAISE 72 CL DELICIA</t>
  </si>
  <si>
    <t>COUCHES BEBE DODOT JUNIOR JP  T5</t>
  </si>
  <si>
    <t>CHEWING GUM CLORETS ORIGINAL MINT 10 S</t>
  </si>
  <si>
    <t>CAFE SOLUBLE 190G NESCAFE</t>
  </si>
  <si>
    <t>HUILE TOURNESOL  1L HUILOR</t>
  </si>
  <si>
    <t>HUILOR</t>
  </si>
  <si>
    <t>KINDER SCHOKOBON 125G</t>
  </si>
  <si>
    <t>CAFE MOULU CARTE NOIRE 200GR</t>
  </si>
  <si>
    <t>CARTE NOIRE</t>
  </si>
  <si>
    <t>LAIT CONCENT SUCRE 370G NESTLE</t>
  </si>
  <si>
    <t>FLAN 9S JAPAN</t>
  </si>
  <si>
    <t>JAPAN</t>
  </si>
  <si>
    <t xml:space="preserve">TABLETTE  MILKA 100G CARAMEL CREME </t>
  </si>
  <si>
    <t>CHOCOLAT 57G BOUNTY</t>
  </si>
  <si>
    <t>CHOCOLAT NR DESSERT 175G</t>
  </si>
  <si>
    <t>SUCRE LINGOT 1KG</t>
  </si>
  <si>
    <t>CEREALES NESQUIK NESTLE 310G</t>
  </si>
  <si>
    <t>CONF.ABRICOT 72CL  EL BARAKA</t>
  </si>
  <si>
    <t>LC LISSE KEBAB 85G 12P LEADER</t>
  </si>
  <si>
    <t>CAFES GRAINS EXPRESSO 1KG</t>
  </si>
  <si>
    <t>EXPRESSO</t>
  </si>
  <si>
    <t>FLAN PARFUME 6x6G IDEAL</t>
  </si>
  <si>
    <t>CHIPS BARBECUE 100G LORENZ</t>
  </si>
  <si>
    <t>POUDRE CHOC 250G NESQUIK</t>
  </si>
  <si>
    <t>POUDRE CACAO NESQUIK 420GR</t>
  </si>
  <si>
    <t>MILKA OREO 20G</t>
  </si>
  <si>
    <t>CHIPS ORIGINAL 165G PRINGLES</t>
  </si>
  <si>
    <t>THON ENTIER HUILE 300G TAM</t>
  </si>
  <si>
    <t>SACS POUB,50 X60CM 30 FOLIA</t>
  </si>
  <si>
    <t>SACS POUB,80 X110CM 10 FOLIA</t>
  </si>
  <si>
    <t>SULTAN AL AMBAR 200G</t>
  </si>
  <si>
    <t>CHIPS PRINGLES PAPRIKA 165GR</t>
  </si>
  <si>
    <t>Pâtes à tartiner</t>
  </si>
  <si>
    <t xml:space="preserve">Mono </t>
  </si>
  <si>
    <t>PATE A TARTINER MEJORA 900GR</t>
  </si>
  <si>
    <t>PACK KING COOKIES 50GX5P</t>
  </si>
  <si>
    <t>ACE LAVANDE 2.5 L</t>
  </si>
  <si>
    <t>DORITOS FROMAGE 120G (TEX MEX)</t>
  </si>
  <si>
    <t>CHOCOLAT NOIR 90G NAPOLITIN</t>
  </si>
  <si>
    <t>NAPOLITAIN</t>
  </si>
  <si>
    <t xml:space="preserve"> ASSOUPLISSANT CONCENTRE DOWNY  VALLEY DEW  1L </t>
  </si>
  <si>
    <t>HUILE D OLIVE 2L 100% ALHORA</t>
  </si>
  <si>
    <t>AL HORRA</t>
  </si>
  <si>
    <t>SACS POUB,60 X75CM 20 FOLIA</t>
  </si>
  <si>
    <t>THON HUILE 125G  JOLY</t>
  </si>
  <si>
    <t>COUCHES BEBE DODOT EXTRA LARGE JP  T6</t>
  </si>
  <si>
    <t>CHIPS BARBECUE 165G PRINGLES</t>
  </si>
  <si>
    <t>PACK BE SUPREME INTENSO 36GR X 5</t>
  </si>
  <si>
    <t>CHOCOLAT KINDER BUENO WHITE 39GR T2</t>
  </si>
  <si>
    <t>CHEETOS FROMAGE 100G</t>
  </si>
  <si>
    <t>PACK X5 BISCUITS BE PETIT BEURRE 60GR</t>
  </si>
  <si>
    <t>CHEETOS FROMAGE KETCHUP 96G</t>
  </si>
  <si>
    <t>SUCRE VANILLINE 10S ALSA</t>
  </si>
  <si>
    <t>CHOCOLAT FERRERO ROCHER T24</t>
  </si>
  <si>
    <t>PACK GÉNOISE KINDER DELICE CACAO 39GRX10</t>
  </si>
  <si>
    <t>THON ENTIER 1/10 TAM</t>
  </si>
  <si>
    <t>CONF.FRAISE  37CL ELBARAKA</t>
  </si>
  <si>
    <t>CHOCOLAT 140G MEJURA</t>
  </si>
  <si>
    <t>MEJURA</t>
  </si>
  <si>
    <t>OEUFS</t>
  </si>
  <si>
    <t>KINDER JOY T1 GIRL 20GR</t>
  </si>
  <si>
    <t>CHOCOLAT KINDER BUENO 43GR T2</t>
  </si>
  <si>
    <t>CERELAC BLE 400G</t>
  </si>
  <si>
    <t>CERELAC BLE 250G</t>
  </si>
  <si>
    <t>ASTA TONIQUE 200GR</t>
  </si>
  <si>
    <t xml:space="preserve"> HUILE DE TABLE LIO 5L  </t>
  </si>
  <si>
    <t xml:space="preserve"> HUILE DE TABLE LOUSRA 5L  </t>
  </si>
  <si>
    <t>CAFE SOLUBLE  45G NESCAFE</t>
  </si>
  <si>
    <t>KINDER JOY T1 BOY 20GR</t>
  </si>
  <si>
    <t>HUILE TABLE 5 L OLEOR PET</t>
  </si>
  <si>
    <t>PUREE DE TOMATE 350GR SOLIS</t>
  </si>
  <si>
    <t>SOLIS</t>
  </si>
  <si>
    <t xml:space="preserve"> LESSIVE LIQUIDE OMO COULEUR 2,5L</t>
  </si>
  <si>
    <t>OMO</t>
  </si>
  <si>
    <t>JAVEL 2.5L ACE LEMON</t>
  </si>
  <si>
    <t>NIDO 1+ NATURE BOITE CARTON 900G</t>
  </si>
  <si>
    <t xml:space="preserve">HULE D OLIVE 1/2 L AL HORRA 100% </t>
  </si>
  <si>
    <t>CHOCOLAT 50GR SNICKERS SINGLE</t>
  </si>
  <si>
    <t>CHIPS CREME 1&amp; OIGNON 165G PRINGLES</t>
  </si>
  <si>
    <t xml:space="preserve"> LESSIVE LIQUIDE OMO  2,5L</t>
  </si>
  <si>
    <t>POUDRE CACAO IDEAL X5S</t>
  </si>
  <si>
    <t>THON TAM  A L HUILE 3X65G</t>
  </si>
  <si>
    <t>PACK OREO ORIGINAL 57 G X 10</t>
  </si>
  <si>
    <t xml:space="preserve"> THON HUILE VEGETALE MARIO 80Gx3  </t>
  </si>
  <si>
    <t xml:space="preserve">CERELAC BLE 500G </t>
  </si>
  <si>
    <t>CONF.ABRICOT 37CL EL BARAKA</t>
  </si>
  <si>
    <t>CEREALES LION 400G NESTLE</t>
  </si>
  <si>
    <t xml:space="preserve">TABLETTE  MILKA 100G OREO </t>
  </si>
  <si>
    <t>HUILE OLIVE VIERG2L OUED SOUSS</t>
  </si>
  <si>
    <t>OUED SOUSS</t>
  </si>
  <si>
    <t>SUCRE VANILLE 10 S IDEAL</t>
  </si>
  <si>
    <t>PACK  MILKA WAFFER  180GR</t>
  </si>
  <si>
    <t>CAFE CAPRICCIO VERT GRAND AROME 200 G</t>
  </si>
  <si>
    <t>LEVURE CHIMIQUE 10S ALSA</t>
  </si>
  <si>
    <t>PACK BE SUPREME ORIGINAL 36GR X 5</t>
  </si>
  <si>
    <t>THE DAHMISS  200GR</t>
  </si>
  <si>
    <t>DAHMISS</t>
  </si>
  <si>
    <t>HUILE TOURNESOL 2L HUILOR</t>
  </si>
  <si>
    <t>TABLETTE  MILKA 90G WHOLENUT</t>
  </si>
  <si>
    <t>HUILE PLUS A&amp;D 2L LESIEUR</t>
  </si>
  <si>
    <t xml:space="preserve"> HUILE D OLIVE AL HORRA 1L  </t>
  </si>
  <si>
    <t>CAPSULES ARIEL PODS 30U</t>
  </si>
  <si>
    <t>PACK MERENDINA CLASSIC MP 36G *10</t>
  </si>
  <si>
    <t>JAVA TIMOR 200G</t>
  </si>
  <si>
    <t xml:space="preserve"> HUILE DE TOURNESOL HUILOR 5L  </t>
  </si>
  <si>
    <t>LESSIVE LIQUIDE ARIEL LAVANDE 3L</t>
  </si>
  <si>
    <t>MIEL M-FLEURS METAL ACHIFAA850</t>
  </si>
  <si>
    <t>CHOCOLAT FERRERO ROCHER 200GR T16</t>
  </si>
  <si>
    <t>LESSIVE LIQUIDE ORIGINAL ARIEL 3L</t>
  </si>
  <si>
    <t>THON HUILE 3X85GR  JOLY</t>
  </si>
  <si>
    <t>LEVURE PATISSIERE 10 S  IDEAL</t>
  </si>
  <si>
    <t>CHEETOS FOOTBALL 130G</t>
  </si>
  <si>
    <t>PÂTE À TARTINER NUTELLA 750GR</t>
  </si>
  <si>
    <t>LESSIVE POUDRE MACHINE ARIEL ORIGINAL 6KG</t>
  </si>
  <si>
    <t>SULTAN BAROUD RMA 200G</t>
  </si>
  <si>
    <t>HUILE OLIVE VIERG1L OUED SOUSS</t>
  </si>
  <si>
    <t>PAIN DE SUCRE</t>
  </si>
  <si>
    <t>PAINS PANTHERE EN CARTON 8x2KG</t>
  </si>
  <si>
    <t>LESSIVE LIQUIDE ARIEL DOWNY 3L</t>
  </si>
  <si>
    <t>PÂTE À TARTINER NUTELLA 350GR</t>
  </si>
  <si>
    <t>PÂTE À TARTINER NUTELLA 600GR</t>
  </si>
  <si>
    <t>LESSIVE POUDRE MACHINE ARIEL DOWNY 6KG</t>
  </si>
  <si>
    <t>THE GRAN LION 4011 200G</t>
  </si>
  <si>
    <t>SUCRE GRANULE</t>
  </si>
  <si>
    <t>SUCRE GRANULE 2K SACHETCOSUMAR</t>
  </si>
  <si>
    <t>SUCRE LINGOT 1KG COSUMAR</t>
  </si>
  <si>
    <t>Vanille</t>
  </si>
  <si>
    <t>GALETTES / SABLES / PALETS</t>
  </si>
  <si>
    <t>NAN 3 OPTIPRO 800G</t>
  </si>
  <si>
    <t>LAIT NURSIE BLEDINA 400GR</t>
  </si>
  <si>
    <t xml:space="preserve">Rayon </t>
  </si>
  <si>
    <t>FRS</t>
  </si>
  <si>
    <t xml:space="preserve">EAN </t>
  </si>
  <si>
    <t>PA</t>
  </si>
  <si>
    <t>TVA</t>
  </si>
  <si>
    <t>COLISAGE</t>
  </si>
  <si>
    <t>PCB/MAG</t>
  </si>
  <si>
    <t>VAL CMD HT</t>
  </si>
  <si>
    <t>VAL CMD TTC</t>
  </si>
  <si>
    <t>RISI, PATATAS CLASICAS 100G</t>
  </si>
  <si>
    <t xml:space="preserve">RISI </t>
  </si>
  <si>
    <t>ACTIV DISTRIBUTION</t>
  </si>
  <si>
    <t>RISI, PATATAS ONDULADAS ORIGINAL 100G</t>
  </si>
  <si>
    <t>CHIPS RISI MATCHBALL ORIGINAL 30G</t>
  </si>
  <si>
    <t>RISI, PATATAS ONDULADAS CAMPESINAS 100G</t>
  </si>
  <si>
    <t>RISI, BUSCALIOS BBQ 140G</t>
  </si>
  <si>
    <t xml:space="preserve">TRISKYS </t>
  </si>
  <si>
    <t xml:space="preserve">FINGERS </t>
  </si>
  <si>
    <t xml:space="preserve">SURTIS </t>
  </si>
  <si>
    <t>FRUITS ROUGES</t>
  </si>
  <si>
    <t>ABRICOT</t>
  </si>
  <si>
    <t>COMPOTES</t>
  </si>
  <si>
    <t>COMPOTE FRUIT ME UP POMME POIRE 90G</t>
  </si>
  <si>
    <t>ME UP</t>
  </si>
  <si>
    <t>COMPOTE FRUIT ME UP POMME BANANE   90G</t>
  </si>
  <si>
    <t>COMPOTE FRUIT ME UP POMME FRAISE  90G</t>
  </si>
  <si>
    <t>COMPOTE FRUIT ME UP POMME APPELE   90G</t>
  </si>
  <si>
    <t>PLUS INGREDIENT</t>
  </si>
  <si>
    <t>THE GRAND  LION T4011 200GR</t>
  </si>
  <si>
    <t xml:space="preserve">THE GRAIN 9371 200GR </t>
  </si>
  <si>
    <t>Takis Fuego 1p 90g Flow TAK</t>
  </si>
  <si>
    <t>JAVA TIMOR 225G</t>
  </si>
  <si>
    <t xml:space="preserve">JAVA TIMOR BRESIL </t>
  </si>
  <si>
    <t>CAPRICCIO GRAND AROME 225G</t>
  </si>
  <si>
    <t>CAFE SELECTION SPECIALE ROUGE CAPRICCIO 225GR</t>
  </si>
  <si>
    <t>ARABICAS CAPSULES</t>
  </si>
  <si>
    <t>CAFES SAHARA</t>
  </si>
  <si>
    <t>CANAL FOOD</t>
  </si>
  <si>
    <t xml:space="preserve">KOJAK </t>
  </si>
  <si>
    <t>CONFISERIE KOJAK</t>
  </si>
  <si>
    <t>AGRUMES</t>
  </si>
  <si>
    <t>FIGUE</t>
  </si>
  <si>
    <t>GOUSSE VANILLE</t>
  </si>
  <si>
    <t>VANILLE EN POUDRE</t>
  </si>
  <si>
    <t>KELLOG S CORN FLAKES 230GR</t>
  </si>
  <si>
    <t>FROSTIES</t>
  </si>
  <si>
    <t>SALE</t>
  </si>
  <si>
    <t>DAMANDIS</t>
  </si>
  <si>
    <t xml:space="preserve">DAMANDIS </t>
  </si>
  <si>
    <t>CEREALE COCO POPS 375G</t>
  </si>
  <si>
    <t>NATURES</t>
  </si>
  <si>
    <t>CEREAL MIEL POPSKELLOGG S 375G</t>
  </si>
  <si>
    <t>CEREALES FOURREES CHOCO &amp; NOISETTES 375GR</t>
  </si>
  <si>
    <t>CEREALES FOURREES CHOCO AU LAIT 375GR</t>
  </si>
  <si>
    <t>BONBONS M&amp;M'S PEANUT 160GR</t>
  </si>
  <si>
    <t>FRAMBOISE</t>
  </si>
  <si>
    <t>PECHE</t>
  </si>
  <si>
    <t xml:space="preserve">FIGUE </t>
  </si>
  <si>
    <t xml:space="preserve">FRAISE </t>
  </si>
  <si>
    <t>&lt;OU=130GR</t>
  </si>
  <si>
    <t>BISCUITS FOURRE</t>
  </si>
  <si>
    <t xml:space="preserve">GOUTER SEC BRIOCHE 350G LP    </t>
  </si>
  <si>
    <t>GATEAUX-DESSERTS</t>
  </si>
  <si>
    <t>COCO</t>
  </si>
  <si>
    <t xml:space="preserve">BISUCITS PATISSERIES </t>
  </si>
  <si>
    <t>MADELEINE</t>
  </si>
  <si>
    <t>sachet</t>
  </si>
  <si>
    <t>GELIFIES /GOMME</t>
  </si>
  <si>
    <t xml:space="preserve">PASTILLE VICHY SACHET 230G LP </t>
  </si>
  <si>
    <t xml:space="preserve">CUBES MARSHMALLOWS 220G LP    </t>
  </si>
  <si>
    <t xml:space="preserve">SACH. FRAISE 200G LP          </t>
  </si>
  <si>
    <t xml:space="preserve">SACH. BANANE 200G LP          </t>
  </si>
  <si>
    <t xml:space="preserve">SCHT.BOUTEILLE COLA 200G LPF. </t>
  </si>
  <si>
    <t>mélanges</t>
  </si>
  <si>
    <t xml:space="preserve">creme </t>
  </si>
  <si>
    <t>crepes</t>
  </si>
  <si>
    <t xml:space="preserve">PREPARATION CREPES 2X200G LP  </t>
  </si>
  <si>
    <t>pancakes</t>
  </si>
  <si>
    <t xml:space="preserve">PREP.PATE PANCAKES 350G LP    </t>
  </si>
  <si>
    <t xml:space="preserve">fondant chocolat </t>
  </si>
  <si>
    <t xml:space="preserve">PREP.FONDANT CHOCOLAT 500G LP </t>
  </si>
  <si>
    <t>TORTILLAS &amp; SPECIALITES</t>
  </si>
  <si>
    <t xml:space="preserve">CURVES CACAHUETES 250G LP     </t>
  </si>
  <si>
    <t xml:space="preserve">BALLS TOMATE 50G LP           </t>
  </si>
  <si>
    <t xml:space="preserve">BOULE FROMAGE 50G LP          </t>
  </si>
  <si>
    <t>MIEL PARFUME</t>
  </si>
  <si>
    <t>PACK MERENDINA CLASSIQUE 40 GR X 10</t>
  </si>
  <si>
    <t>MERENDINA CLASSIQUE 40 GR</t>
  </si>
  <si>
    <t>GAUFRETTE TONIK 24GR</t>
  </si>
  <si>
    <t>PACK GAUFRETTE TONIK 24GR X 10</t>
  </si>
  <si>
    <t>GAUFRETTE TAGGER CACAO 24GR</t>
  </si>
  <si>
    <t>PACK GAUFRETTE TAGGER CACAO 24GR X 10</t>
  </si>
  <si>
    <t xml:space="preserve">PACK GOLDEN CLASSIC 20 +1 </t>
  </si>
  <si>
    <t>BISCUIT  GOLDEN 35G</t>
  </si>
  <si>
    <t xml:space="preserve">TABLETTE MILKA 100G ALPINE MILK </t>
  </si>
  <si>
    <t>PEPITES CHOCOLAT AIGUEBELLE VG 250GR</t>
  </si>
  <si>
    <t>PASTILLE</t>
  </si>
  <si>
    <t xml:space="preserve"> PISTOLES CHOCOLAT BLANC AIGUEBELLE 250GR</t>
  </si>
  <si>
    <t>HALLS CHERRY 9 PIECES</t>
  </si>
  <si>
    <t>BE SUPREME ORIGINAL 36GR</t>
  </si>
  <si>
    <t>Biscuit DOLCY DONUT COLOR 60G</t>
  </si>
  <si>
    <t>Biscuit DONUT ORIGINAL 40G</t>
  </si>
  <si>
    <t>GENOISE SOFT CHOCOLATE 40G BE</t>
  </si>
  <si>
    <t>PACK SOFT ORIG 40GX5P</t>
  </si>
  <si>
    <t>PACK DOLCY DONUT CHOCO 60G*5</t>
  </si>
  <si>
    <t>P A TARTINER NUTELLA 350G</t>
  </si>
  <si>
    <t>P.TART.NUTELLA 750G</t>
  </si>
  <si>
    <t>CHOCOLAT FETE</t>
  </si>
  <si>
    <t>CHOC  ROCHER FERRERO 200G</t>
  </si>
  <si>
    <t>CHOC ROCHER FERRERO 37.5G</t>
  </si>
  <si>
    <t>BONB TIC TAC ORANGE</t>
  </si>
  <si>
    <t>CHOC.KINDER BUENO 43GR</t>
  </si>
  <si>
    <t>KINDER JOY POUR ELLE</t>
  </si>
  <si>
    <t xml:space="preserve"> CHOCO CONTRY KINDER 23G</t>
  </si>
  <si>
    <t>MINI</t>
  </si>
  <si>
    <t>KINDER MAXI 21G</t>
  </si>
  <si>
    <t>TIC TAC fraise   16G</t>
  </si>
  <si>
    <t>TIC TAC mint 16G</t>
  </si>
  <si>
    <t>PATE A TARTINER 200G NUTELLA</t>
  </si>
  <si>
    <t>CHOCOLAT ROCHER 300G FERRERO</t>
  </si>
  <si>
    <t>CHOCOLAT KINDER 100G</t>
  </si>
  <si>
    <t>CEREALES ADULTE</t>
  </si>
  <si>
    <t>ORIGINAL</t>
  </si>
  <si>
    <t>MUESLI AU GRENADINE &amp; MYRTILLES GRANOLA 350G</t>
  </si>
  <si>
    <t>MUESLI COCO &amp; CACAHUETES GRANOLA 350G</t>
  </si>
  <si>
    <t>MUESLI AUX FRUITS ROUGES GRANOLA 350G</t>
  </si>
  <si>
    <t>MUESLI AU CHOCOLAT GRANOLA 350G</t>
  </si>
  <si>
    <t>MUESLI AU CHOCOLAT GRANOLA SANTE 500G</t>
  </si>
  <si>
    <t>FOOD&amp;GOODS</t>
  </si>
  <si>
    <t>HARIBO HAPPY COLA 200G</t>
  </si>
  <si>
    <t>HARIBO GOLDBAREN 100G</t>
  </si>
  <si>
    <t>SNACK ET GRAINE</t>
  </si>
  <si>
    <t xml:space="preserve"> CORN FLAKES 500G MR KANNY</t>
  </si>
  <si>
    <t>MR KANNY</t>
  </si>
  <si>
    <t>CREAL CHOC GOAL500G MR KANNY</t>
  </si>
  <si>
    <t>FARINE LACTEE CROISSANCE BLEDINA 250GR</t>
  </si>
  <si>
    <t>LAPROPHAN</t>
  </si>
  <si>
    <t>6111018907480</t>
  </si>
  <si>
    <t>LOT</t>
  </si>
  <si>
    <t>6111018908302</t>
  </si>
  <si>
    <t xml:space="preserve">BE SUPREME X10 </t>
  </si>
  <si>
    <t xml:space="preserve">EXCELO DOLCE X10 </t>
  </si>
  <si>
    <t>PACK BARRES FITNESS   5+1 GRT</t>
  </si>
  <si>
    <t>LAIT CROISSANCE BLEDILAIT1-3A</t>
  </si>
  <si>
    <t>FAKIAT 18G SENIOR</t>
  </si>
  <si>
    <t>LEADER FOOD S.A</t>
  </si>
  <si>
    <t>LC LISSE KEBAB 90G 12P LEADER</t>
  </si>
  <si>
    <t>LC LISSE CHILI 90G 12P LEADER</t>
  </si>
  <si>
    <t>CHIPS LISSE FROMAGE LEADER FOOD 90G</t>
  </si>
  <si>
    <t>LC LISSE CHEESE ONION 90G 12P LEADER</t>
  </si>
  <si>
    <t>LC LISSE SALE 90G 12P LEADER</t>
  </si>
  <si>
    <t>CHIPS LISSE KEBAB 35G</t>
  </si>
  <si>
    <t>JUVER MAROC</t>
  </si>
  <si>
    <t>CONIKOS FROMAGE 85G</t>
  </si>
  <si>
    <t>CONIKOS CHILI 85G</t>
  </si>
  <si>
    <t>CONIKOS FROMAGE 35G</t>
  </si>
  <si>
    <t xml:space="preserve">BISCUITS DIET </t>
  </si>
  <si>
    <t>SANS SUCRE BISCUITS DORE</t>
  </si>
  <si>
    <t>PREPARATION PATES</t>
  </si>
  <si>
    <t>PATE SALEE</t>
  </si>
  <si>
    <t xml:space="preserve">SANS SUCRE BISCUITS TABLETTE CHOCO NOIR </t>
  </si>
  <si>
    <t>CONFIS/CHOCOLAT</t>
  </si>
  <si>
    <t>CHOCOLAT OZMO ŒUF SURPRISE 20G</t>
  </si>
  <si>
    <t>BONBONS MICHOC MOELO FRAISE 100G</t>
  </si>
  <si>
    <t xml:space="preserve">SANS SUCRE BISCUITS SNACKS CHOCOLAT </t>
  </si>
  <si>
    <t xml:space="preserve">BISCUITS DIGESTIVE </t>
  </si>
  <si>
    <t>HARIBO CHAMALLOWS SMURF 125G</t>
  </si>
  <si>
    <t>CEREALES FORME</t>
  </si>
  <si>
    <t>CEREALES FIBRES</t>
  </si>
  <si>
    <t>PACK BARRES CEREALES FITNESS 6+2 GRT</t>
  </si>
  <si>
    <t>NESCAFE GOLD 100 G</t>
  </si>
  <si>
    <t>NESCAFE GOLD 50 G</t>
  </si>
  <si>
    <t>CEREALES NESQUIK NESTLE 330G</t>
  </si>
  <si>
    <t>PACK BARRES CEREALES NESQUICK 6+2 GRT</t>
  </si>
  <si>
    <t>LAIT CONCENT SUCRE 397G NESTLE</t>
  </si>
  <si>
    <t>PATE A TARTINER MEJORA 950GR</t>
  </si>
  <si>
    <t>ENROBAGE NOIR 5/5 450G</t>
  </si>
  <si>
    <t>CHOCOL COUVERT</t>
  </si>
  <si>
    <t>NOIR</t>
  </si>
  <si>
    <t>CHOCOLAT PATISSERIE AIGUEBELLE NOIR 72% 175GR</t>
  </si>
  <si>
    <t>CHOCOLAT PATISSERIE AIGUEBELLE NOIR 55% 175GR</t>
  </si>
  <si>
    <t>PEPITES CHOCOLAT AIGUEBELLE 250GR</t>
  </si>
  <si>
    <t>VERMICELLE CHOCOLAT AIGUEBELLE VG 250G</t>
  </si>
  <si>
    <t xml:space="preserve"> PISTOLES CHOCOLAT NOIR AIGUEBELLE 55% 250GR</t>
  </si>
  <si>
    <t>CHOCOLAT NOIR AMANDES ENTIERES 150 G TENTATION</t>
  </si>
  <si>
    <t>CHOCOLAT TENTATION NOIR CORSE 100 G</t>
  </si>
  <si>
    <t>CHOCOLAT CROQUER 100GR</t>
  </si>
  <si>
    <t xml:space="preserve"> CHOCOLAT NOIR 40G AIGUBEL</t>
  </si>
  <si>
    <t>CHOCOLAT CROQUE LAIT NOISETTE ENTIERES 150G TENTAT</t>
  </si>
  <si>
    <t>CHOCOLAT A CROQUER 300 AIGUEB@</t>
  </si>
  <si>
    <t>CHOCOLAT ALACTOCREME 70G</t>
  </si>
  <si>
    <t>CHOC AIGUEBELLE LAIT/AMAND 70G</t>
  </si>
  <si>
    <t>TABLETTE CHOCOLAT TENTATION LAIT SUPREME 100G</t>
  </si>
  <si>
    <t>CHOCOLAT 150G MEJURA</t>
  </si>
  <si>
    <t xml:space="preserve">PACK CHOCOLATS NAPOLITAIN NOIR 100G </t>
  </si>
  <si>
    <t xml:space="preserve">AIGUEBBELLE PRALY PACK </t>
  </si>
  <si>
    <t>SWEETIES CHOCO 50G AIGUEBELLE</t>
  </si>
  <si>
    <t>PRALINES</t>
  </si>
  <si>
    <t>CHOC PRALINE PRALY 25G</t>
  </si>
  <si>
    <t>CEREALES FOURRE AU CHOCOLAT 400gr</t>
  </si>
  <si>
    <t xml:space="preserve">CEREALES FOURRE AU CHOCOLAT AU LAIT 400GR </t>
  </si>
  <si>
    <t xml:space="preserve">RIZ AVEC CHOCOLAT ET CARAMEL STYLE LION 400GR </t>
  </si>
  <si>
    <t xml:space="preserve">PETALES DE CHOCOLAY 400GR </t>
  </si>
  <si>
    <t>CHOCOLAT KINDER COUNTRY 50 gr</t>
  </si>
  <si>
    <t>OEUF SURPRISE 20G KINDER</t>
  </si>
  <si>
    <t>MIEL PUR MONOFLEUR</t>
  </si>
  <si>
    <t>ORANGER</t>
  </si>
  <si>
    <t>MIEL D ORANGER 480G DOMAINES</t>
  </si>
  <si>
    <t>AROMES &amp; LAITS</t>
  </si>
  <si>
    <t>GRAINE&amp;DIV APER</t>
  </si>
  <si>
    <t xml:space="preserve">POP CORN WORLD WID SWEET CHILI 70GR </t>
  </si>
  <si>
    <t>SOHO SNACKS</t>
  </si>
  <si>
    <t xml:space="preserve">POP CORNE BARBECUE 70GR </t>
  </si>
  <si>
    <t xml:space="preserve">POP CORN COLA 70GR </t>
  </si>
  <si>
    <t xml:space="preserve">POP CORN CARAMEL 100GR </t>
  </si>
  <si>
    <t xml:space="preserve">PIPAS AMANDE 80GR </t>
  </si>
  <si>
    <t xml:space="preserve">cacahuete barbecue 80GR </t>
  </si>
  <si>
    <t xml:space="preserve">Soho ca piquante 80GR </t>
  </si>
  <si>
    <t xml:space="preserve">PIPAS ET PISTACHE 80GR </t>
  </si>
  <si>
    <t xml:space="preserve">AMANDE SAVEUR BARBECUE 80GR </t>
  </si>
  <si>
    <t xml:space="preserve">AMANDE SAVEUR FROMAGE 80GR </t>
  </si>
  <si>
    <t xml:space="preserve">NOIX DE CAJOU GRILLE SALE 80GR </t>
  </si>
  <si>
    <t>GRAINE DE TOURNESAUL 40GR £</t>
  </si>
  <si>
    <t xml:space="preserve">cacahuete fromage 80GR </t>
  </si>
  <si>
    <t xml:space="preserve">PISTACHE SALE 200GR </t>
  </si>
  <si>
    <t xml:space="preserve">amande grille sale 90GR </t>
  </si>
  <si>
    <t>LC LISSE PAPRIKA 90G 12P LEADER</t>
  </si>
  <si>
    <t>CHIPS CHEESEONION35G LISS</t>
  </si>
  <si>
    <t>CHIPS CHILI 35G LISS LEADER</t>
  </si>
  <si>
    <t>CHIPS SALE 35G LISSELEADER</t>
  </si>
  <si>
    <t>MIEL EUCALYPTUS 250G DOMAINES</t>
  </si>
  <si>
    <t>MIEL THYM 250G DOMAINES</t>
  </si>
  <si>
    <t>MIEL 250 G EUPHORBE DOMAINE</t>
  </si>
  <si>
    <t>THE NOIR</t>
  </si>
  <si>
    <t>UNILEVER MAGH FOOD</t>
  </si>
  <si>
    <t>CHIPS CURLY  150G LORENZ</t>
  </si>
  <si>
    <t>DORITOS CHILI 150G</t>
  </si>
  <si>
    <t>CHIPS DORITOS SWEET CHILI 43GR</t>
  </si>
  <si>
    <t xml:space="preserve">BARRE CHOCOLATEE  MILKA 38G ALPINE MILK </t>
  </si>
  <si>
    <t xml:space="preserve">TABLETTE  MILKA 100G RAISINS &amp; NUT </t>
  </si>
  <si>
    <t>TOUTES FLEURS 850GR METAL</t>
  </si>
  <si>
    <t>Victus &amp; Traditum Foods</t>
  </si>
  <si>
    <t>MIEL 850G EUCALYPTUS PVC</t>
  </si>
  <si>
    <t>MIEL PUR ET NATUREL MONOFLEUR</t>
  </si>
  <si>
    <t>AUCALYPTUS</t>
  </si>
  <si>
    <t>EUCALYPTUS 250G SQUEEZER</t>
  </si>
  <si>
    <t>EUCALYPTUS</t>
  </si>
  <si>
    <t xml:space="preserve"> EUCALYPTUS 450G VERRE</t>
  </si>
  <si>
    <t>MIEL SERIE EUCALYPTUS 250G</t>
  </si>
  <si>
    <t>PACK BARRES NESQUICK   5+1 GRT</t>
  </si>
  <si>
    <t>LAIT POUDRE 400G NIDO1+MIEL</t>
  </si>
  <si>
    <t xml:space="preserve">BARBE A PAPA 75GR FRAISE </t>
  </si>
  <si>
    <t xml:space="preserve">POP CORN SUCRE 200GR </t>
  </si>
  <si>
    <t xml:space="preserve">BARBE A PAPA 75GR RAINBOW </t>
  </si>
  <si>
    <t>MADELAINE SPOFY  CACAO  50G</t>
  </si>
  <si>
    <t>3362600017619</t>
  </si>
  <si>
    <t>Code ean</t>
  </si>
  <si>
    <t>OBJ MINIMAL</t>
  </si>
  <si>
    <t>OBJ OPTIMAL</t>
  </si>
  <si>
    <t>MINIMIM NECESSAIRE</t>
  </si>
  <si>
    <t>CONDITIONS OPTIMALE</t>
  </si>
  <si>
    <t>RAYON</t>
  </si>
  <si>
    <t>FAMILLE</t>
  </si>
  <si>
    <t>PDM</t>
  </si>
  <si>
    <t>MARGE AV</t>
  </si>
  <si>
    <t>MARGE ARR</t>
  </si>
  <si>
    <t>MARGE TOTAL</t>
  </si>
  <si>
    <t>REMISE LOGISTIQUE</t>
  </si>
  <si>
    <t>FOURNISSEUR</t>
  </si>
  <si>
    <t xml:space="preserve">POIDS </t>
  </si>
  <si>
    <t>TX MARGE AVANT</t>
  </si>
  <si>
    <t>RFA</t>
  </si>
  <si>
    <t>COOP</t>
  </si>
  <si>
    <t>Tt contrat</t>
  </si>
  <si>
    <t>TOTAL RAYONS</t>
  </si>
  <si>
    <t>EPICERIE</t>
  </si>
  <si>
    <t>TOTAL EPICERIE</t>
  </si>
  <si>
    <t>TOTAL BISCUITERIE</t>
  </si>
  <si>
    <t>TOTAL LIQUIDE</t>
  </si>
  <si>
    <t>BOISSONS S/ALCOOL</t>
  </si>
  <si>
    <t>THE COCA-COLA COMPANY</t>
  </si>
  <si>
    <t>AL HAMD LOGISTIQUE</t>
  </si>
  <si>
    <t>FOOD AND GOODS</t>
  </si>
  <si>
    <t>OULMES COMPANY</t>
  </si>
  <si>
    <t>VCR SODALMU</t>
  </si>
  <si>
    <t>GROUPE SLAOUI INVESTMENTS</t>
  </si>
  <si>
    <t>EBERTEC</t>
  </si>
  <si>
    <t>DRINX</t>
  </si>
  <si>
    <t>BIG IMEX</t>
  </si>
  <si>
    <t>LES EAUX</t>
  </si>
  <si>
    <t>LES EAUX MINERAUX OULMES</t>
  </si>
  <si>
    <t>SOTHERMA</t>
  </si>
  <si>
    <t>CREMERIE</t>
  </si>
  <si>
    <t>TOTAL CREMERIE</t>
  </si>
  <si>
    <t>BEURRE&amp;MARGARIN</t>
  </si>
  <si>
    <t>COPAG</t>
  </si>
  <si>
    <t>CENTRALE DANONE</t>
  </si>
  <si>
    <t>SODIPOL</t>
  </si>
  <si>
    <t>SOFRALIM</t>
  </si>
  <si>
    <t>JIBAL</t>
  </si>
  <si>
    <t>INDUSALIM</t>
  </si>
  <si>
    <t>SOCRECH</t>
  </si>
  <si>
    <t>ALIA GROUP INDUSTRY</t>
  </si>
  <si>
    <t>SOCIETE LAITIERE CHERGUI</t>
  </si>
  <si>
    <t>CREME&amp;PDT UHT</t>
  </si>
  <si>
    <t>ATLANTIC FOOD</t>
  </si>
  <si>
    <t>HINNES</t>
  </si>
  <si>
    <t>BUSINESS INTERFACE</t>
  </si>
  <si>
    <t>FROMAGE</t>
  </si>
  <si>
    <t>FROMAGERIE BEL MAROC</t>
  </si>
  <si>
    <t>JUS</t>
  </si>
  <si>
    <t>CENTRALE</t>
  </si>
  <si>
    <t>OVODIS</t>
  </si>
  <si>
    <t>OVOVITAL</t>
  </si>
  <si>
    <t>YAOURT&amp;DESSERT</t>
  </si>
  <si>
    <t>CHARCUTERIE</t>
  </si>
  <si>
    <t>TOTAL CHARCUTERIE</t>
  </si>
  <si>
    <t>CHARCUTERIE LS</t>
  </si>
  <si>
    <t>BANCHEREAU</t>
  </si>
  <si>
    <t>TRAITEUR LS</t>
  </si>
  <si>
    <t>AIN AGHBAL</t>
  </si>
  <si>
    <t>SCANDIMAR</t>
  </si>
  <si>
    <t>KING GENERATION</t>
  </si>
  <si>
    <t>PATES AHL FES</t>
  </si>
  <si>
    <t>BETTER FOOD INTERNATIONAL</t>
  </si>
  <si>
    <t>SURGELE</t>
  </si>
  <si>
    <t>TOTAL SURGELE</t>
  </si>
  <si>
    <t>GLACES&amp;DESSERT</t>
  </si>
  <si>
    <t>PINGOUIN  S.A</t>
  </si>
  <si>
    <t>ABC DIS</t>
  </si>
  <si>
    <t>LARKIN AND EDDY</t>
  </si>
  <si>
    <t>PATH'YS</t>
  </si>
  <si>
    <t>YASMINA SA</t>
  </si>
  <si>
    <t>OMNI TRADE</t>
  </si>
  <si>
    <t>GLAÇONS &amp; ACCESSOIRES</t>
  </si>
  <si>
    <t>CLEAN GLACON</t>
  </si>
  <si>
    <t>GLACEMATIC</t>
  </si>
  <si>
    <t>VICBAG</t>
  </si>
  <si>
    <t>LEGUM&amp;ACCOMPAG</t>
  </si>
  <si>
    <t>FUNFRIES</t>
  </si>
  <si>
    <t>LOGIFOOD</t>
  </si>
  <si>
    <t>PAINS &amp; VIENNOISERIES</t>
  </si>
  <si>
    <t>PLATS ELABORES</t>
  </si>
  <si>
    <t>VIANDES &amp; POISSONS</t>
  </si>
  <si>
    <t>ERG DELICES</t>
  </si>
  <si>
    <t>BOULANGERIE</t>
  </si>
  <si>
    <t>TOTAL BOULANGERIE</t>
  </si>
  <si>
    <t>VENEZIA ICE</t>
  </si>
  <si>
    <t>DPH</t>
  </si>
  <si>
    <t>TOTAL DPH</t>
  </si>
  <si>
    <t>PROCTER &amp; GAMBLE DISTRIBUTION MOROC</t>
  </si>
  <si>
    <t>TOTAL BEAUTE SANTE</t>
  </si>
  <si>
    <t>BEAUTE SANTE</t>
  </si>
  <si>
    <t>ACCESSOIRE</t>
  </si>
  <si>
    <t>STE HBEAUTY</t>
  </si>
  <si>
    <t>KOOPMAN INTERNATIONAL B.L</t>
  </si>
  <si>
    <t>INCAS DISTRIBUTION</t>
  </si>
  <si>
    <t>BEAUTE</t>
  </si>
  <si>
    <t>BDF</t>
  </si>
  <si>
    <t>LOREAL</t>
  </si>
  <si>
    <t>LES AROMES DU MAROC</t>
  </si>
  <si>
    <t>LABORATOIRE BIOTAL</t>
  </si>
  <si>
    <t>CHALLENGE</t>
  </si>
  <si>
    <t>ESPACE COSMETIC</t>
  </si>
  <si>
    <t>LABO JOUVENCE</t>
  </si>
  <si>
    <t xml:space="preserve">NESS DISTRIBUTION </t>
  </si>
  <si>
    <t>LA PHOCEENNE DE COSMETIQUE</t>
  </si>
  <si>
    <t>CAPILLAIRE</t>
  </si>
  <si>
    <t>COLGATE</t>
  </si>
  <si>
    <t>IPHABIOTICS SARL</t>
  </si>
  <si>
    <t>K-DIS</t>
  </si>
  <si>
    <t>HYGIENE</t>
  </si>
  <si>
    <t>LESIEUR CRISTAL</t>
  </si>
  <si>
    <t>TOP COS NEGOCE</t>
  </si>
  <si>
    <t>SANCELLA</t>
  </si>
  <si>
    <t>AYMA</t>
  </si>
  <si>
    <t>MAPARCO</t>
  </si>
  <si>
    <t>PARAPHARMACIE</t>
  </si>
  <si>
    <t>LABORATOIRE TRADIPHAR</t>
  </si>
  <si>
    <t>STE COSMETING</t>
  </si>
  <si>
    <t>MARGE AVANT TOTAL</t>
  </si>
  <si>
    <t>MARGE ARR TOTAL</t>
  </si>
  <si>
    <t>POIDS ALIMENTAIRE EN CA</t>
  </si>
  <si>
    <t>POIDS NON ALIMENTAIRE EN CA</t>
  </si>
  <si>
    <t>TABAS EN CA</t>
  </si>
  <si>
    <t>MARGE ARRIERE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</si>
</sst>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entury Gothic"/>
      <family val="2"/>
    </font>
    <font>
      <b/>
      <sz val="10"/>
      <color theme="1"/>
      <name val="Century Gothic"/>
      <family val="2"/>
    </font>
  </fonts>
  <fills count="2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66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theme="4" tint="0.79998168889431442"/>
      </patternFill>
    </fill>
    <fill>
      <patternFill patternType="solid">
        <fgColor theme="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</cellStyleXfs>
  <cellXfs count="28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3" fontId="2" fillId="4" borderId="1" xfId="0" applyNumberFormat="1" applyFont="1" applyFill="1" applyBorder="1" applyAlignment="1">
      <alignment horizontal="center"/>
    </xf>
    <xf numFmtId="164" fontId="2" fillId="4" borderId="1" xfId="1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2" fillId="4" borderId="0" xfId="0" applyNumberFormat="1" applyFont="1" applyFill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3" fontId="2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1" xfId="2" applyFont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3" borderId="1" xfId="2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3" borderId="1" xfId="0" applyNumberFormat="1" applyFill="1" applyBorder="1"/>
    <xf numFmtId="0" fontId="4" fillId="0" borderId="1" xfId="2" applyBorder="1"/>
    <xf numFmtId="0" fontId="2" fillId="3" borderId="0" xfId="0" applyFont="1" applyFill="1" applyAlignment="1">
      <alignment horizontal="center" vertical="center"/>
    </xf>
    <xf numFmtId="164" fontId="0" fillId="0" borderId="1" xfId="1" applyNumberFormat="1" applyFont="1" applyBorder="1" applyAlignment="1">
      <alignment horizontal="center"/>
    </xf>
    <xf numFmtId="0" fontId="4" fillId="0" borderId="0" xfId="2"/>
    <xf numFmtId="0" fontId="3" fillId="3" borderId="0" xfId="0" applyFont="1" applyFill="1" applyAlignment="1">
      <alignment horizontal="center"/>
    </xf>
    <xf numFmtId="0" fontId="0" fillId="5" borderId="1" xfId="0" applyFill="1" applyBorder="1"/>
    <xf numFmtId="0" fontId="0" fillId="6" borderId="1" xfId="0" applyFill="1" applyBorder="1"/>
    <xf numFmtId="3" fontId="0" fillId="3" borderId="0" xfId="0" applyNumberFormat="1" applyFill="1"/>
    <xf numFmtId="0" fontId="0" fillId="7" borderId="1" xfId="0" applyFill="1" applyBorder="1"/>
    <xf numFmtId="0" fontId="0" fillId="8" borderId="2" xfId="0" applyFill="1" applyBorder="1"/>
    <xf numFmtId="0" fontId="0" fillId="0" borderId="1" xfId="0" applyBorder="1" applyAlignment="1">
      <alignment horizontal="center"/>
    </xf>
    <xf numFmtId="0" fontId="0" fillId="9" borderId="1" xfId="0" applyFill="1" applyBorder="1"/>
    <xf numFmtId="0" fontId="0" fillId="10" borderId="1" xfId="0" applyFill="1" applyBorder="1"/>
    <xf numFmtId="164" fontId="0" fillId="10" borderId="1" xfId="1" applyNumberFormat="1" applyFont="1" applyFill="1" applyBorder="1" applyAlignment="1">
      <alignment horizontal="center"/>
    </xf>
    <xf numFmtId="0" fontId="0" fillId="11" borderId="1" xfId="0" applyFill="1" applyBorder="1"/>
    <xf numFmtId="164" fontId="0" fillId="0" borderId="0" xfId="0" applyNumberFormat="1"/>
    <xf numFmtId="9" fontId="0" fillId="0" borderId="0" xfId="3" applyFont="1"/>
    <xf numFmtId="0" fontId="2" fillId="4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0" fontId="0" fillId="0" borderId="0" xfId="0" applyBorder="1"/>
    <xf numFmtId="0" fontId="4" fillId="0" borderId="0" xfId="2" applyBorder="1"/>
    <xf numFmtId="3" fontId="2" fillId="4" borderId="0" xfId="0" applyNumberFormat="1" applyFont="1" applyFill="1" applyBorder="1" applyAlignment="1">
      <alignment horizontal="center"/>
    </xf>
    <xf numFmtId="0" fontId="3" fillId="3" borderId="0" xfId="2" applyFont="1" applyFill="1" applyBorder="1" applyAlignment="1">
      <alignment horizontal="center"/>
    </xf>
    <xf numFmtId="3" fontId="0" fillId="3" borderId="0" xfId="0" applyNumberFormat="1" applyFill="1" applyBorder="1"/>
    <xf numFmtId="164" fontId="0" fillId="0" borderId="0" xfId="1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8" borderId="0" xfId="0" applyFill="1" applyBorder="1"/>
    <xf numFmtId="0" fontId="2" fillId="0" borderId="0" xfId="0" applyFont="1" applyBorder="1" applyAlignment="1">
      <alignment horizontal="center"/>
    </xf>
    <xf numFmtId="0" fontId="0" fillId="12" borderId="0" xfId="0" applyFill="1" applyBorder="1"/>
    <xf numFmtId="0" fontId="0" fillId="10" borderId="0" xfId="0" applyFill="1" applyBorder="1"/>
    <xf numFmtId="164" fontId="0" fillId="10" borderId="0" xfId="1" applyNumberFormat="1" applyFont="1" applyFill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1" fontId="2" fillId="2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9" fontId="6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2" fillId="13" borderId="1" xfId="0" applyNumberFormat="1" applyFont="1" applyFill="1" applyBorder="1" applyAlignment="1">
      <alignment horizontal="center"/>
    </xf>
    <xf numFmtId="2" fontId="7" fillId="3" borderId="1" xfId="0" applyNumberFormat="1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165" fontId="9" fillId="15" borderId="0" xfId="3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horizontal="left"/>
    </xf>
    <xf numFmtId="165" fontId="0" fillId="3" borderId="0" xfId="3" applyNumberFormat="1" applyFont="1" applyFill="1" applyAlignment="1">
      <alignment horizontal="center"/>
    </xf>
    <xf numFmtId="10" fontId="0" fillId="3" borderId="0" xfId="0" applyNumberFormat="1" applyFill="1" applyAlignment="1">
      <alignment horizontal="center"/>
    </xf>
    <xf numFmtId="0" fontId="0" fillId="3" borderId="8" xfId="0" applyFill="1" applyBorder="1" applyAlignment="1">
      <alignment horizontal="center"/>
    </xf>
    <xf numFmtId="164" fontId="8" fillId="16" borderId="0" xfId="0" applyNumberFormat="1" applyFont="1" applyFill="1" applyAlignment="1">
      <alignment horizontal="center" vertical="center"/>
    </xf>
    <xf numFmtId="165" fontId="0" fillId="3" borderId="0" xfId="0" applyNumberFormat="1" applyFill="1" applyAlignment="1">
      <alignment horizontal="center"/>
    </xf>
    <xf numFmtId="10" fontId="9" fillId="17" borderId="14" xfId="0" applyNumberFormat="1" applyFont="1" applyFill="1" applyBorder="1" applyAlignment="1">
      <alignment horizontal="center" vertical="center" wrapText="1"/>
    </xf>
    <xf numFmtId="165" fontId="9" fillId="17" borderId="16" xfId="0" applyNumberFormat="1" applyFont="1" applyFill="1" applyBorder="1" applyAlignment="1">
      <alignment horizontal="center" vertical="center" wrapText="1"/>
    </xf>
    <xf numFmtId="165" fontId="9" fillId="17" borderId="18" xfId="0" applyNumberFormat="1" applyFont="1" applyFill="1" applyBorder="1" applyAlignment="1">
      <alignment horizontal="center" vertical="center" wrapText="1"/>
    </xf>
    <xf numFmtId="10" fontId="9" fillId="17" borderId="5" xfId="0" applyNumberFormat="1" applyFont="1" applyFill="1" applyBorder="1" applyAlignment="1">
      <alignment horizontal="center" vertical="center" wrapText="1"/>
    </xf>
    <xf numFmtId="10" fontId="9" fillId="17" borderId="19" xfId="0" applyNumberFormat="1" applyFont="1" applyFill="1" applyBorder="1" applyAlignment="1">
      <alignment horizontal="center" vertical="center" wrapText="1"/>
    </xf>
    <xf numFmtId="10" fontId="9" fillId="17" borderId="5" xfId="3" applyNumberFormat="1" applyFont="1" applyFill="1" applyBorder="1" applyAlignment="1">
      <alignment horizontal="center" vertical="center" wrapText="1"/>
    </xf>
    <xf numFmtId="10" fontId="9" fillId="17" borderId="6" xfId="3" applyNumberFormat="1" applyFont="1" applyFill="1" applyBorder="1" applyAlignment="1">
      <alignment horizontal="center" vertical="center" wrapText="1"/>
    </xf>
    <xf numFmtId="0" fontId="10" fillId="16" borderId="11" xfId="0" applyFont="1" applyFill="1" applyBorder="1" applyAlignment="1">
      <alignment horizontal="center" vertical="center" wrapText="1"/>
    </xf>
    <xf numFmtId="165" fontId="10" fillId="16" borderId="15" xfId="0" applyNumberFormat="1" applyFont="1" applyFill="1" applyBorder="1" applyAlignment="1">
      <alignment horizontal="center" vertical="center" wrapText="1"/>
    </xf>
    <xf numFmtId="10" fontId="10" fillId="16" borderId="14" xfId="3" applyNumberFormat="1" applyFont="1" applyFill="1" applyBorder="1" applyAlignment="1">
      <alignment horizontal="center" vertical="center" wrapText="1"/>
    </xf>
    <xf numFmtId="10" fontId="10" fillId="16" borderId="0" xfId="3" applyNumberFormat="1" applyFont="1" applyFill="1" applyBorder="1" applyAlignment="1">
      <alignment horizontal="center" vertical="center" wrapText="1"/>
    </xf>
    <xf numFmtId="10" fontId="10" fillId="16" borderId="16" xfId="3" applyNumberFormat="1" applyFont="1" applyFill="1" applyBorder="1" applyAlignment="1">
      <alignment horizontal="center" vertical="center" wrapText="1"/>
    </xf>
    <xf numFmtId="164" fontId="0" fillId="3" borderId="8" xfId="1" applyNumberFormat="1" applyFont="1" applyFill="1" applyBorder="1" applyAlignment="1">
      <alignment horizontal="center" vertical="center"/>
    </xf>
    <xf numFmtId="0" fontId="0" fillId="3" borderId="8" xfId="0" applyFill="1" applyBorder="1" applyAlignment="1">
      <alignment horizontal="left" vertical="center"/>
    </xf>
    <xf numFmtId="165" fontId="0" fillId="3" borderId="12" xfId="3" applyNumberFormat="1" applyFont="1" applyFill="1" applyBorder="1" applyAlignment="1">
      <alignment horizontal="center"/>
    </xf>
    <xf numFmtId="10" fontId="0" fillId="3" borderId="8" xfId="0" applyNumberFormat="1" applyFill="1" applyBorder="1" applyAlignment="1">
      <alignment horizontal="center"/>
    </xf>
    <xf numFmtId="10" fontId="0" fillId="3" borderId="8" xfId="3" applyNumberFormat="1" applyFont="1" applyFill="1" applyBorder="1" applyAlignment="1">
      <alignment horizontal="center"/>
    </xf>
    <xf numFmtId="10" fontId="0" fillId="3" borderId="7" xfId="3" applyNumberFormat="1" applyFont="1" applyFill="1" applyBorder="1" applyAlignment="1">
      <alignment horizontal="center"/>
    </xf>
    <xf numFmtId="10" fontId="0" fillId="3" borderId="9" xfId="3" applyNumberFormat="1" applyFont="1" applyFill="1" applyBorder="1" applyAlignment="1">
      <alignment horizontal="center"/>
    </xf>
    <xf numFmtId="165" fontId="0" fillId="3" borderId="0" xfId="0" applyNumberFormat="1" applyFill="1"/>
    <xf numFmtId="10" fontId="0" fillId="3" borderId="0" xfId="3" applyNumberFormat="1" applyFont="1" applyFill="1" applyAlignment="1">
      <alignment horizontal="center"/>
    </xf>
    <xf numFmtId="164" fontId="0" fillId="3" borderId="0" xfId="1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left" vertical="center"/>
    </xf>
    <xf numFmtId="165" fontId="0" fillId="3" borderId="15" xfId="3" applyNumberFormat="1" applyFont="1" applyFill="1" applyBorder="1" applyAlignment="1">
      <alignment horizontal="center"/>
    </xf>
    <xf numFmtId="10" fontId="0" fillId="3" borderId="0" xfId="3" applyNumberFormat="1" applyFont="1" applyFill="1" applyBorder="1" applyAlignment="1">
      <alignment horizontal="center"/>
    </xf>
    <xf numFmtId="10" fontId="0" fillId="3" borderId="14" xfId="3" applyNumberFormat="1" applyFont="1" applyFill="1" applyBorder="1" applyAlignment="1">
      <alignment horizontal="center"/>
    </xf>
    <xf numFmtId="10" fontId="0" fillId="3" borderId="17" xfId="3" applyNumberFormat="1" applyFont="1" applyFill="1" applyBorder="1" applyAlignment="1">
      <alignment horizontal="center"/>
    </xf>
    <xf numFmtId="164" fontId="0" fillId="3" borderId="11" xfId="1" applyNumberFormat="1" applyFont="1" applyFill="1" applyBorder="1" applyAlignment="1">
      <alignment horizontal="center" vertical="center"/>
    </xf>
    <xf numFmtId="0" fontId="0" fillId="3" borderId="11" xfId="0" applyFill="1" applyBorder="1" applyAlignment="1">
      <alignment horizontal="left" vertical="center"/>
    </xf>
    <xf numFmtId="165" fontId="0" fillId="3" borderId="21" xfId="3" applyNumberFormat="1" applyFont="1" applyFill="1" applyBorder="1" applyAlignment="1">
      <alignment horizontal="center"/>
    </xf>
    <xf numFmtId="10" fontId="0" fillId="3" borderId="11" xfId="0" applyNumberFormat="1" applyFill="1" applyBorder="1" applyAlignment="1">
      <alignment horizontal="center"/>
    </xf>
    <xf numFmtId="10" fontId="0" fillId="3" borderId="11" xfId="3" applyNumberFormat="1" applyFont="1" applyFill="1" applyBorder="1" applyAlignment="1">
      <alignment horizontal="center"/>
    </xf>
    <xf numFmtId="10" fontId="0" fillId="3" borderId="10" xfId="3" applyNumberFormat="1" applyFont="1" applyFill="1" applyBorder="1" applyAlignment="1">
      <alignment horizontal="center"/>
    </xf>
    <xf numFmtId="10" fontId="0" fillId="3" borderId="20" xfId="3" applyNumberFormat="1" applyFont="1" applyFill="1" applyBorder="1" applyAlignment="1">
      <alignment horizontal="center"/>
    </xf>
    <xf numFmtId="1" fontId="0" fillId="3" borderId="8" xfId="0" applyNumberFormat="1" applyFill="1" applyBorder="1" applyAlignment="1">
      <alignment horizontal="left" vertical="center"/>
    </xf>
    <xf numFmtId="1" fontId="0" fillId="3" borderId="0" xfId="0" applyNumberFormat="1" applyFill="1" applyAlignment="1">
      <alignment horizontal="left" vertical="center"/>
    </xf>
    <xf numFmtId="1" fontId="0" fillId="3" borderId="11" xfId="0" applyNumberFormat="1" applyFill="1" applyBorder="1" applyAlignment="1">
      <alignment horizontal="left" vertical="center"/>
    </xf>
    <xf numFmtId="165" fontId="0" fillId="3" borderId="0" xfId="0" applyNumberFormat="1" applyFill="1" applyAlignment="1">
      <alignment horizontal="center" vertical="center"/>
    </xf>
    <xf numFmtId="0" fontId="10" fillId="16" borderId="19" xfId="0" applyFont="1" applyFill="1" applyBorder="1" applyAlignment="1">
      <alignment horizontal="center" vertical="center" wrapText="1"/>
    </xf>
    <xf numFmtId="164" fontId="8" fillId="16" borderId="5" xfId="0" applyNumberFormat="1" applyFont="1" applyFill="1" applyBorder="1" applyAlignment="1">
      <alignment horizontal="center" vertical="center"/>
    </xf>
    <xf numFmtId="165" fontId="10" fillId="16" borderId="19" xfId="0" applyNumberFormat="1" applyFont="1" applyFill="1" applyBorder="1" applyAlignment="1">
      <alignment horizontal="center" vertical="center" wrapText="1"/>
    </xf>
    <xf numFmtId="165" fontId="10" fillId="16" borderId="4" xfId="3" applyNumberFormat="1" applyFont="1" applyFill="1" applyBorder="1" applyAlignment="1">
      <alignment horizontal="center" vertical="center" wrapText="1"/>
    </xf>
    <xf numFmtId="165" fontId="10" fillId="16" borderId="23" xfId="3" applyNumberFormat="1" applyFont="1" applyFill="1" applyBorder="1" applyAlignment="1">
      <alignment horizontal="center" vertical="center" wrapText="1"/>
    </xf>
    <xf numFmtId="10" fontId="10" fillId="16" borderId="4" xfId="3" applyNumberFormat="1" applyFont="1" applyFill="1" applyBorder="1" applyAlignment="1">
      <alignment horizontal="center" vertical="center" wrapText="1"/>
    </xf>
    <xf numFmtId="164" fontId="0" fillId="3" borderId="8" xfId="0" applyNumberFormat="1" applyFill="1" applyBorder="1" applyAlignment="1">
      <alignment horizontal="center" vertical="center"/>
    </xf>
    <xf numFmtId="165" fontId="0" fillId="3" borderId="12" xfId="3" applyNumberFormat="1" applyFont="1" applyFill="1" applyBorder="1" applyAlignment="1">
      <alignment horizontal="center" vertical="center"/>
    </xf>
    <xf numFmtId="10" fontId="0" fillId="3" borderId="8" xfId="0" applyNumberFormat="1" applyFill="1" applyBorder="1" applyAlignment="1">
      <alignment horizontal="center" vertical="center"/>
    </xf>
    <xf numFmtId="10" fontId="0" fillId="3" borderId="8" xfId="3" applyNumberFormat="1" applyFont="1" applyFill="1" applyBorder="1" applyAlignment="1">
      <alignment horizontal="center" vertical="center"/>
    </xf>
    <xf numFmtId="10" fontId="0" fillId="3" borderId="7" xfId="3" applyNumberFormat="1" applyFont="1" applyFill="1" applyBorder="1" applyAlignment="1">
      <alignment horizontal="center" vertical="center"/>
    </xf>
    <xf numFmtId="10" fontId="0" fillId="3" borderId="9" xfId="3" applyNumberFormat="1" applyFont="1" applyFill="1" applyBorder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5" fontId="0" fillId="3" borderId="15" xfId="3" applyNumberFormat="1" applyFont="1" applyFill="1" applyBorder="1" applyAlignment="1">
      <alignment horizontal="center" vertical="center"/>
    </xf>
    <xf numFmtId="10" fontId="0" fillId="3" borderId="0" xfId="0" applyNumberFormat="1" applyFill="1" applyAlignment="1">
      <alignment horizontal="center" vertical="center"/>
    </xf>
    <xf numFmtId="10" fontId="0" fillId="3" borderId="0" xfId="3" applyNumberFormat="1" applyFont="1" applyFill="1" applyBorder="1" applyAlignment="1">
      <alignment horizontal="center" vertical="center"/>
    </xf>
    <xf numFmtId="10" fontId="0" fillId="3" borderId="14" xfId="3" applyNumberFormat="1" applyFont="1" applyFill="1" applyBorder="1" applyAlignment="1">
      <alignment horizontal="center" vertical="center"/>
    </xf>
    <xf numFmtId="10" fontId="0" fillId="3" borderId="17" xfId="3" applyNumberFormat="1" applyFont="1" applyFill="1" applyBorder="1" applyAlignment="1">
      <alignment horizontal="center" vertical="center"/>
    </xf>
    <xf numFmtId="164" fontId="0" fillId="3" borderId="11" xfId="0" applyNumberFormat="1" applyFill="1" applyBorder="1" applyAlignment="1">
      <alignment horizontal="center" vertical="center"/>
    </xf>
    <xf numFmtId="165" fontId="0" fillId="3" borderId="21" xfId="3" applyNumberFormat="1" applyFont="1" applyFill="1" applyBorder="1" applyAlignment="1">
      <alignment horizontal="center" vertical="center"/>
    </xf>
    <xf numFmtId="10" fontId="0" fillId="3" borderId="11" xfId="0" applyNumberFormat="1" applyFill="1" applyBorder="1" applyAlignment="1">
      <alignment horizontal="center" vertical="center"/>
    </xf>
    <xf numFmtId="10" fontId="0" fillId="3" borderId="11" xfId="3" applyNumberFormat="1" applyFont="1" applyFill="1" applyBorder="1" applyAlignment="1">
      <alignment horizontal="center" vertical="center"/>
    </xf>
    <xf numFmtId="10" fontId="0" fillId="3" borderId="10" xfId="3" applyNumberFormat="1" applyFont="1" applyFill="1" applyBorder="1" applyAlignment="1">
      <alignment horizontal="center" vertical="center"/>
    </xf>
    <xf numFmtId="10" fontId="0" fillId="3" borderId="20" xfId="3" applyNumberFormat="1" applyFont="1" applyFill="1" applyBorder="1" applyAlignment="1">
      <alignment horizontal="center" vertical="center"/>
    </xf>
    <xf numFmtId="10" fontId="0" fillId="3" borderId="12" xfId="3" applyNumberFormat="1" applyFont="1" applyFill="1" applyBorder="1" applyAlignment="1">
      <alignment horizontal="center" vertical="center"/>
    </xf>
    <xf numFmtId="10" fontId="0" fillId="3" borderId="15" xfId="3" applyNumberFormat="1" applyFont="1" applyFill="1" applyBorder="1" applyAlignment="1">
      <alignment horizontal="center" vertical="center"/>
    </xf>
    <xf numFmtId="10" fontId="0" fillId="3" borderId="21" xfId="3" applyNumberFormat="1" applyFont="1" applyFill="1" applyBorder="1" applyAlignment="1">
      <alignment horizontal="center" vertical="center"/>
    </xf>
    <xf numFmtId="0" fontId="8" fillId="16" borderId="0" xfId="0" applyFont="1" applyFill="1" applyAlignment="1">
      <alignment horizontal="center" vertical="center"/>
    </xf>
    <xf numFmtId="164" fontId="0" fillId="3" borderId="8" xfId="0" applyNumberFormat="1" applyFill="1" applyBorder="1" applyAlignment="1">
      <alignment horizontal="center"/>
    </xf>
    <xf numFmtId="0" fontId="0" fillId="3" borderId="8" xfId="0" applyFill="1" applyBorder="1" applyAlignment="1">
      <alignment horizontal="left"/>
    </xf>
    <xf numFmtId="164" fontId="0" fillId="3" borderId="0" xfId="0" applyNumberFormat="1" applyFill="1" applyAlignment="1">
      <alignment horizontal="center"/>
    </xf>
    <xf numFmtId="164" fontId="0" fillId="3" borderId="11" xfId="0" applyNumberFormat="1" applyFill="1" applyBorder="1" applyAlignment="1">
      <alignment horizontal="center"/>
    </xf>
    <xf numFmtId="0" fontId="0" fillId="3" borderId="11" xfId="0" applyFill="1" applyBorder="1" applyAlignment="1">
      <alignment horizontal="left"/>
    </xf>
    <xf numFmtId="10" fontId="0" fillId="3" borderId="12" xfId="3" applyNumberFormat="1" applyFont="1" applyFill="1" applyBorder="1" applyAlignment="1">
      <alignment horizontal="center"/>
    </xf>
    <xf numFmtId="10" fontId="0" fillId="3" borderId="15" xfId="3" applyNumberFormat="1" applyFont="1" applyFill="1" applyBorder="1" applyAlignment="1">
      <alignment horizontal="center"/>
    </xf>
    <xf numFmtId="0" fontId="0" fillId="3" borderId="8" xfId="0" applyFill="1" applyBorder="1"/>
    <xf numFmtId="165" fontId="0" fillId="3" borderId="12" xfId="0" applyNumberFormat="1" applyFill="1" applyBorder="1" applyAlignment="1">
      <alignment horizontal="center"/>
    </xf>
    <xf numFmtId="165" fontId="0" fillId="3" borderId="15" xfId="0" applyNumberFormat="1" applyFill="1" applyBorder="1" applyAlignment="1">
      <alignment horizontal="center"/>
    </xf>
    <xf numFmtId="165" fontId="0" fillId="3" borderId="21" xfId="0" applyNumberFormat="1" applyFill="1" applyBorder="1" applyAlignment="1">
      <alignment horizontal="center"/>
    </xf>
    <xf numFmtId="10" fontId="0" fillId="3" borderId="21" xfId="3" applyNumberFormat="1" applyFont="1" applyFill="1" applyBorder="1" applyAlignment="1">
      <alignment horizontal="center"/>
    </xf>
    <xf numFmtId="0" fontId="0" fillId="3" borderId="11" xfId="0" applyFill="1" applyBorder="1"/>
    <xf numFmtId="4" fontId="0" fillId="3" borderId="0" xfId="0" applyNumberFormat="1" applyFill="1" applyAlignment="1">
      <alignment horizontal="left"/>
    </xf>
    <xf numFmtId="4" fontId="0" fillId="3" borderId="11" xfId="0" applyNumberFormat="1" applyFill="1" applyBorder="1" applyAlignment="1">
      <alignment horizontal="left"/>
    </xf>
    <xf numFmtId="0" fontId="0" fillId="3" borderId="7" xfId="0" applyFill="1" applyBorder="1" applyAlignment="1">
      <alignment horizontal="center"/>
    </xf>
    <xf numFmtId="165" fontId="0" fillId="3" borderId="7" xfId="0" applyNumberFormat="1" applyFill="1" applyBorder="1" applyAlignment="1">
      <alignment horizontal="center"/>
    </xf>
    <xf numFmtId="165" fontId="0" fillId="3" borderId="8" xfId="0" applyNumberFormat="1" applyFill="1" applyBorder="1" applyAlignment="1">
      <alignment horizontal="center"/>
    </xf>
    <xf numFmtId="165" fontId="0" fillId="3" borderId="13" xfId="0" applyNumberFormat="1" applyFill="1" applyBorder="1" applyAlignment="1">
      <alignment horizontal="center"/>
    </xf>
    <xf numFmtId="9" fontId="0" fillId="3" borderId="13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0" fontId="0" fillId="3" borderId="12" xfId="0" applyFill="1" applyBorder="1" applyAlignment="1">
      <alignment horizontal="left"/>
    </xf>
    <xf numFmtId="0" fontId="0" fillId="3" borderId="15" xfId="0" applyFill="1" applyBorder="1" applyAlignment="1">
      <alignment horizontal="left"/>
    </xf>
    <xf numFmtId="0" fontId="0" fillId="3" borderId="21" xfId="0" applyFill="1" applyBorder="1" applyAlignment="1">
      <alignment horizontal="left"/>
    </xf>
    <xf numFmtId="0" fontId="0" fillId="3" borderId="8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8" fillId="16" borderId="17" xfId="0" applyFont="1" applyFill="1" applyBorder="1" applyAlignment="1">
      <alignment horizontal="center" vertical="center"/>
    </xf>
    <xf numFmtId="10" fontId="0" fillId="3" borderId="12" xfId="0" applyNumberFormat="1" applyFill="1" applyBorder="1" applyAlignment="1">
      <alignment horizontal="center"/>
    </xf>
    <xf numFmtId="10" fontId="0" fillId="3" borderId="15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10" fontId="0" fillId="3" borderId="21" xfId="0" applyNumberFormat="1" applyFill="1" applyBorder="1" applyAlignment="1">
      <alignment horizontal="center"/>
    </xf>
    <xf numFmtId="10" fontId="0" fillId="3" borderId="7" xfId="0" applyNumberFormat="1" applyFill="1" applyBorder="1" applyAlignment="1">
      <alignment horizontal="center"/>
    </xf>
    <xf numFmtId="10" fontId="0" fillId="3" borderId="14" xfId="0" applyNumberFormat="1" applyFill="1" applyBorder="1" applyAlignment="1">
      <alignment horizontal="center"/>
    </xf>
    <xf numFmtId="9" fontId="0" fillId="3" borderId="8" xfId="3" applyFont="1" applyFill="1" applyBorder="1" applyAlignment="1">
      <alignment horizontal="center"/>
    </xf>
    <xf numFmtId="9" fontId="0" fillId="3" borderId="0" xfId="3" applyFont="1" applyFill="1" applyBorder="1" applyAlignment="1">
      <alignment horizontal="center"/>
    </xf>
    <xf numFmtId="9" fontId="0" fillId="3" borderId="11" xfId="3" applyFont="1" applyFill="1" applyBorder="1" applyAlignment="1">
      <alignment horizontal="center"/>
    </xf>
    <xf numFmtId="10" fontId="0" fillId="3" borderId="10" xfId="0" applyNumberFormat="1" applyFill="1" applyBorder="1" applyAlignment="1">
      <alignment horizontal="center"/>
    </xf>
    <xf numFmtId="0" fontId="8" fillId="18" borderId="1" xfId="0" applyFont="1" applyFill="1" applyBorder="1" applyAlignment="1">
      <alignment horizontal="center"/>
    </xf>
    <xf numFmtId="10" fontId="8" fillId="18" borderId="1" xfId="0" applyNumberFormat="1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10" fontId="8" fillId="5" borderId="1" xfId="0" applyNumberFormat="1" applyFont="1" applyFill="1" applyBorder="1" applyAlignment="1">
      <alignment horizontal="center"/>
    </xf>
    <xf numFmtId="0" fontId="8" fillId="19" borderId="1" xfId="0" applyFont="1" applyFill="1" applyBorder="1" applyAlignment="1">
      <alignment horizontal="center"/>
    </xf>
    <xf numFmtId="165" fontId="8" fillId="3" borderId="1" xfId="0" applyNumberFormat="1" applyFont="1" applyFill="1" applyBorder="1" applyAlignment="1">
      <alignment horizontal="center"/>
    </xf>
    <xf numFmtId="10" fontId="8" fillId="3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8" borderId="1" xfId="0" applyFill="1" applyBorder="1"/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165" fontId="9" fillId="15" borderId="4" xfId="3" applyNumberFormat="1" applyFont="1" applyFill="1" applyBorder="1" applyAlignment="1">
      <alignment horizontal="center" vertical="center" wrapText="1"/>
    </xf>
    <xf numFmtId="165" fontId="9" fillId="15" borderId="5" xfId="3" applyNumberFormat="1" applyFont="1" applyFill="1" applyBorder="1" applyAlignment="1">
      <alignment horizontal="center" vertical="center" wrapText="1"/>
    </xf>
    <xf numFmtId="165" fontId="9" fillId="15" borderId="6" xfId="3" applyNumberFormat="1" applyFont="1" applyFill="1" applyBorder="1" applyAlignment="1">
      <alignment horizontal="center" vertical="center" wrapText="1"/>
    </xf>
    <xf numFmtId="10" fontId="9" fillId="15" borderId="7" xfId="3" applyNumberFormat="1" applyFont="1" applyFill="1" applyBorder="1" applyAlignment="1">
      <alignment horizontal="center" vertical="center" wrapText="1"/>
    </xf>
    <xf numFmtId="10" fontId="9" fillId="15" borderId="8" xfId="3" applyNumberFormat="1" applyFont="1" applyFill="1" applyBorder="1" applyAlignment="1">
      <alignment horizontal="center" vertical="center" wrapText="1"/>
    </xf>
    <xf numFmtId="10" fontId="9" fillId="15" borderId="9" xfId="3" applyNumberFormat="1" applyFont="1" applyFill="1" applyBorder="1" applyAlignment="1">
      <alignment horizontal="center" vertical="center" wrapText="1"/>
    </xf>
    <xf numFmtId="10" fontId="9" fillId="15" borderId="10" xfId="3" applyNumberFormat="1" applyFont="1" applyFill="1" applyBorder="1" applyAlignment="1">
      <alignment horizontal="center" vertical="center" wrapText="1"/>
    </xf>
    <xf numFmtId="10" fontId="9" fillId="15" borderId="11" xfId="3" applyNumberFormat="1" applyFont="1" applyFill="1" applyBorder="1" applyAlignment="1">
      <alignment horizontal="center" vertical="center" wrapText="1"/>
    </xf>
    <xf numFmtId="0" fontId="9" fillId="15" borderId="7" xfId="0" applyFont="1" applyFill="1" applyBorder="1" applyAlignment="1">
      <alignment horizontal="center" vertical="center" wrapText="1"/>
    </xf>
    <xf numFmtId="0" fontId="9" fillId="15" borderId="14" xfId="0" applyFont="1" applyFill="1" applyBorder="1" applyAlignment="1">
      <alignment horizontal="center" vertical="center" wrapText="1"/>
    </xf>
    <xf numFmtId="0" fontId="9" fillId="15" borderId="12" xfId="0" applyFont="1" applyFill="1" applyBorder="1" applyAlignment="1">
      <alignment horizontal="center" vertical="center" wrapText="1"/>
    </xf>
    <xf numFmtId="0" fontId="9" fillId="15" borderId="15" xfId="0" applyFont="1" applyFill="1" applyBorder="1" applyAlignment="1">
      <alignment horizontal="center" vertical="center" wrapText="1"/>
    </xf>
    <xf numFmtId="165" fontId="9" fillId="15" borderId="8" xfId="0" applyNumberFormat="1" applyFont="1" applyFill="1" applyBorder="1" applyAlignment="1">
      <alignment horizontal="center" vertical="center" wrapText="1"/>
    </xf>
    <xf numFmtId="165" fontId="9" fillId="15" borderId="0" xfId="0" applyNumberFormat="1" applyFont="1" applyFill="1" applyAlignment="1">
      <alignment horizontal="center" vertical="center" wrapText="1"/>
    </xf>
    <xf numFmtId="165" fontId="9" fillId="15" borderId="13" xfId="0" applyNumberFormat="1" applyFont="1" applyFill="1" applyBorder="1" applyAlignment="1">
      <alignment horizontal="center" vertical="center" wrapText="1"/>
    </xf>
    <xf numFmtId="165" fontId="9" fillId="15" borderId="16" xfId="0" applyNumberFormat="1" applyFont="1" applyFill="1" applyBorder="1" applyAlignment="1">
      <alignment horizontal="center" vertical="center" wrapText="1"/>
    </xf>
    <xf numFmtId="10" fontId="9" fillId="15" borderId="0" xfId="3" applyNumberFormat="1" applyFont="1" applyFill="1" applyBorder="1" applyAlignment="1">
      <alignment horizontal="center" vertical="center" wrapText="1"/>
    </xf>
    <xf numFmtId="10" fontId="9" fillId="15" borderId="17" xfId="3" applyNumberFormat="1" applyFont="1" applyFill="1" applyBorder="1" applyAlignment="1">
      <alignment horizontal="center" vertical="center" wrapText="1"/>
    </xf>
    <xf numFmtId="0" fontId="9" fillId="17" borderId="4" xfId="0" applyFont="1" applyFill="1" applyBorder="1" applyAlignment="1">
      <alignment horizontal="center" vertical="center" wrapText="1"/>
    </xf>
    <xf numFmtId="0" fontId="9" fillId="17" borderId="5" xfId="0" applyFont="1" applyFill="1" applyBorder="1" applyAlignment="1">
      <alignment horizontal="center" vertical="center" wrapText="1"/>
    </xf>
    <xf numFmtId="0" fontId="9" fillId="17" borderId="6" xfId="0" applyFont="1" applyFill="1" applyBorder="1" applyAlignment="1">
      <alignment horizontal="center" vertical="center" wrapText="1"/>
    </xf>
    <xf numFmtId="0" fontId="8" fillId="16" borderId="15" xfId="0" applyFont="1" applyFill="1" applyBorder="1" applyAlignment="1">
      <alignment horizontal="center" vertical="center"/>
    </xf>
    <xf numFmtId="0" fontId="8" fillId="16" borderId="21" xfId="0" applyFont="1" applyFill="1" applyBorder="1" applyAlignment="1">
      <alignment horizontal="center" vertical="center"/>
    </xf>
    <xf numFmtId="0" fontId="10" fillId="16" borderId="10" xfId="0" applyFont="1" applyFill="1" applyBorder="1" applyAlignment="1">
      <alignment horizontal="center" vertical="center" wrapText="1"/>
    </xf>
    <xf numFmtId="0" fontId="10" fillId="16" borderId="11" xfId="0" applyFont="1" applyFill="1" applyBorder="1" applyAlignment="1">
      <alignment horizontal="center" vertical="center" wrapText="1"/>
    </xf>
    <xf numFmtId="0" fontId="10" fillId="16" borderId="20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165" fontId="0" fillId="3" borderId="12" xfId="3" applyNumberFormat="1" applyFont="1" applyFill="1" applyBorder="1" applyAlignment="1">
      <alignment horizontal="center" vertical="center"/>
    </xf>
    <xf numFmtId="165" fontId="0" fillId="3" borderId="15" xfId="3" applyNumberFormat="1" applyFont="1" applyFill="1" applyBorder="1" applyAlignment="1">
      <alignment horizontal="center" vertical="center"/>
    </xf>
    <xf numFmtId="165" fontId="0" fillId="3" borderId="21" xfId="3" applyNumberFormat="1" applyFont="1" applyFill="1" applyBorder="1" applyAlignment="1">
      <alignment horizontal="center" vertical="center"/>
    </xf>
    <xf numFmtId="165" fontId="0" fillId="3" borderId="7" xfId="0" applyNumberFormat="1" applyFill="1" applyBorder="1" applyAlignment="1">
      <alignment horizontal="center" vertical="center"/>
    </xf>
    <xf numFmtId="165" fontId="0" fillId="3" borderId="14" xfId="0" applyNumberFormat="1" applyFill="1" applyBorder="1" applyAlignment="1">
      <alignment horizontal="center" vertical="center"/>
    </xf>
    <xf numFmtId="165" fontId="0" fillId="3" borderId="10" xfId="0" applyNumberFormat="1" applyFill="1" applyBorder="1" applyAlignment="1">
      <alignment horizontal="center" vertical="center"/>
    </xf>
    <xf numFmtId="165" fontId="0" fillId="3" borderId="8" xfId="0" applyNumberFormat="1" applyFill="1" applyBorder="1" applyAlignment="1">
      <alignment horizontal="center" vertical="center"/>
    </xf>
    <xf numFmtId="165" fontId="0" fillId="3" borderId="0" xfId="0" applyNumberFormat="1" applyFill="1" applyAlignment="1">
      <alignment horizontal="center" vertical="center"/>
    </xf>
    <xf numFmtId="165" fontId="0" fillId="3" borderId="11" xfId="0" applyNumberFormat="1" applyFill="1" applyBorder="1" applyAlignment="1">
      <alignment horizontal="center" vertical="center"/>
    </xf>
    <xf numFmtId="10" fontId="9" fillId="15" borderId="8" xfId="0" applyNumberFormat="1" applyFont="1" applyFill="1" applyBorder="1" applyAlignment="1">
      <alignment horizontal="center" vertical="center" wrapText="1"/>
    </xf>
    <xf numFmtId="10" fontId="9" fillId="15" borderId="0" xfId="0" applyNumberFormat="1" applyFont="1" applyFill="1" applyAlignment="1">
      <alignment horizontal="center" vertical="center" wrapText="1"/>
    </xf>
    <xf numFmtId="10" fontId="9" fillId="15" borderId="9" xfId="0" applyNumberFormat="1" applyFont="1" applyFill="1" applyBorder="1" applyAlignment="1">
      <alignment horizontal="center" vertical="center" wrapText="1"/>
    </xf>
    <xf numFmtId="10" fontId="9" fillId="15" borderId="17" xfId="0" applyNumberFormat="1" applyFont="1" applyFill="1" applyBorder="1" applyAlignment="1">
      <alignment horizontal="center" vertical="center" wrapText="1"/>
    </xf>
    <xf numFmtId="10" fontId="9" fillId="15" borderId="14" xfId="3" applyNumberFormat="1" applyFont="1" applyFill="1" applyBorder="1" applyAlignment="1">
      <alignment horizontal="center" vertical="center" wrapText="1"/>
    </xf>
    <xf numFmtId="10" fontId="9" fillId="20" borderId="9" xfId="3" applyNumberFormat="1" applyFont="1" applyFill="1" applyBorder="1" applyAlignment="1">
      <alignment horizontal="center" vertical="center" wrapText="1"/>
    </xf>
    <xf numFmtId="10" fontId="9" fillId="20" borderId="17" xfId="3" applyNumberFormat="1" applyFont="1" applyFill="1" applyBorder="1" applyAlignment="1">
      <alignment horizontal="center" vertical="center" wrapText="1"/>
    </xf>
    <xf numFmtId="0" fontId="9" fillId="15" borderId="8" xfId="0" applyFont="1" applyFill="1" applyBorder="1" applyAlignment="1">
      <alignment horizontal="center" vertical="center" wrapText="1"/>
    </xf>
    <xf numFmtId="0" fontId="9" fillId="15" borderId="0" xfId="0" applyFont="1" applyFill="1" applyAlignment="1">
      <alignment horizontal="center" vertical="center" wrapText="1"/>
    </xf>
    <xf numFmtId="165" fontId="9" fillId="15" borderId="12" xfId="3" applyNumberFormat="1" applyFont="1" applyFill="1" applyBorder="1" applyAlignment="1">
      <alignment horizontal="center" vertical="center" wrapText="1"/>
    </xf>
    <xf numFmtId="165" fontId="9" fillId="15" borderId="15" xfId="3" applyNumberFormat="1" applyFont="1" applyFill="1" applyBorder="1" applyAlignment="1">
      <alignment horizontal="center" vertical="center" wrapText="1"/>
    </xf>
    <xf numFmtId="165" fontId="0" fillId="3" borderId="13" xfId="0" applyNumberFormat="1" applyFill="1" applyBorder="1" applyAlignment="1">
      <alignment horizontal="center" vertical="center"/>
    </xf>
    <xf numFmtId="165" fontId="0" fillId="3" borderId="16" xfId="0" applyNumberFormat="1" applyFill="1" applyBorder="1" applyAlignment="1">
      <alignment horizontal="center" vertical="center"/>
    </xf>
    <xf numFmtId="165" fontId="0" fillId="3" borderId="22" xfId="0" applyNumberFormat="1" applyFill="1" applyBorder="1" applyAlignment="1">
      <alignment horizontal="center" vertical="center"/>
    </xf>
    <xf numFmtId="9" fontId="0" fillId="3" borderId="13" xfId="0" applyNumberFormat="1" applyFill="1" applyBorder="1" applyAlignment="1">
      <alignment horizontal="center" vertical="center"/>
    </xf>
    <xf numFmtId="9" fontId="0" fillId="3" borderId="16" xfId="0" applyNumberFormat="1" applyFill="1" applyBorder="1" applyAlignment="1">
      <alignment horizontal="center" vertical="center"/>
    </xf>
    <xf numFmtId="9" fontId="0" fillId="3" borderId="22" xfId="0" applyNumberFormat="1" applyFill="1" applyBorder="1" applyAlignment="1">
      <alignment horizontal="center" vertical="center"/>
    </xf>
    <xf numFmtId="0" fontId="8" fillId="16" borderId="8" xfId="0" applyFont="1" applyFill="1" applyBorder="1" applyAlignment="1">
      <alignment horizontal="center" vertical="center"/>
    </xf>
    <xf numFmtId="0" fontId="8" fillId="16" borderId="0" xfId="0" applyFont="1" applyFill="1" applyAlignment="1">
      <alignment horizontal="center" vertical="center"/>
    </xf>
    <xf numFmtId="0" fontId="8" fillId="16" borderId="11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165" fontId="0" fillId="3" borderId="7" xfId="3" applyNumberFormat="1" applyFont="1" applyFill="1" applyBorder="1" applyAlignment="1">
      <alignment horizontal="center" vertical="center"/>
    </xf>
    <xf numFmtId="165" fontId="0" fillId="3" borderId="14" xfId="3" applyNumberFormat="1" applyFont="1" applyFill="1" applyBorder="1" applyAlignment="1">
      <alignment horizontal="center" vertical="center"/>
    </xf>
    <xf numFmtId="165" fontId="0" fillId="3" borderId="10" xfId="3" applyNumberFormat="1" applyFont="1" applyFill="1" applyBorder="1" applyAlignment="1">
      <alignment horizontal="center" vertical="center"/>
    </xf>
    <xf numFmtId="165" fontId="0" fillId="3" borderId="8" xfId="3" applyNumberFormat="1" applyFont="1" applyFill="1" applyBorder="1" applyAlignment="1">
      <alignment horizontal="center" vertical="center"/>
    </xf>
    <xf numFmtId="165" fontId="0" fillId="3" borderId="0" xfId="3" applyNumberFormat="1" applyFont="1" applyFill="1" applyBorder="1" applyAlignment="1">
      <alignment horizontal="center" vertical="center"/>
    </xf>
    <xf numFmtId="165" fontId="0" fillId="3" borderId="11" xfId="3" applyNumberFormat="1" applyFont="1" applyFill="1" applyBorder="1" applyAlignment="1">
      <alignment horizontal="center" vertical="center"/>
    </xf>
    <xf numFmtId="165" fontId="0" fillId="3" borderId="13" xfId="3" applyNumberFormat="1" applyFont="1" applyFill="1" applyBorder="1" applyAlignment="1">
      <alignment horizontal="center" vertical="center"/>
    </xf>
    <xf numFmtId="165" fontId="0" fillId="3" borderId="16" xfId="3" applyNumberFormat="1" applyFont="1" applyFill="1" applyBorder="1" applyAlignment="1">
      <alignment horizontal="center" vertical="center"/>
    </xf>
    <xf numFmtId="165" fontId="0" fillId="3" borderId="22" xfId="3" applyNumberFormat="1" applyFont="1" applyFill="1" applyBorder="1" applyAlignment="1">
      <alignment horizontal="center" vertical="center"/>
    </xf>
    <xf numFmtId="9" fontId="0" fillId="3" borderId="13" xfId="3" applyFont="1" applyFill="1" applyBorder="1" applyAlignment="1">
      <alignment horizontal="center" vertical="center"/>
    </xf>
    <xf numFmtId="9" fontId="0" fillId="3" borderId="16" xfId="3" applyFont="1" applyFill="1" applyBorder="1" applyAlignment="1">
      <alignment horizontal="center" vertical="center"/>
    </xf>
    <xf numFmtId="9" fontId="0" fillId="3" borderId="22" xfId="3" applyFont="1" applyFill="1" applyBorder="1" applyAlignment="1">
      <alignment horizontal="center" vertical="center"/>
    </xf>
    <xf numFmtId="0" fontId="8" fillId="16" borderId="12" xfId="0" applyFont="1" applyFill="1" applyBorder="1" applyAlignment="1">
      <alignment horizontal="center" vertical="center"/>
    </xf>
    <xf numFmtId="0" fontId="8" fillId="16" borderId="9" xfId="0" applyFont="1" applyFill="1" applyBorder="1" applyAlignment="1">
      <alignment horizontal="center" vertical="center"/>
    </xf>
    <xf numFmtId="0" fontId="8" fillId="16" borderId="17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10" fontId="0" fillId="3" borderId="12" xfId="3" applyNumberFormat="1" applyFont="1" applyFill="1" applyBorder="1" applyAlignment="1">
      <alignment horizontal="center" vertical="center"/>
    </xf>
    <xf numFmtId="10" fontId="0" fillId="3" borderId="21" xfId="3" applyNumberFormat="1" applyFont="1" applyFill="1" applyBorder="1" applyAlignment="1">
      <alignment horizontal="center" vertical="center"/>
    </xf>
    <xf numFmtId="0" fontId="8" fillId="16" borderId="20" xfId="0" applyFont="1" applyFill="1" applyBorder="1" applyAlignment="1">
      <alignment horizontal="center" vertical="center"/>
    </xf>
    <xf numFmtId="165" fontId="0" fillId="3" borderId="12" xfId="0" applyNumberFormat="1" applyFill="1" applyBorder="1" applyAlignment="1">
      <alignment horizontal="center" vertical="center"/>
    </xf>
    <xf numFmtId="165" fontId="0" fillId="3" borderId="21" xfId="0" applyNumberFormat="1" applyFill="1" applyBorder="1" applyAlignment="1">
      <alignment horizontal="center" vertical="center"/>
    </xf>
    <xf numFmtId="165" fontId="0" fillId="3" borderId="24" xfId="0" applyNumberFormat="1" applyFill="1" applyBorder="1" applyAlignment="1">
      <alignment horizontal="center" vertical="center"/>
    </xf>
    <xf numFmtId="165" fontId="0" fillId="3" borderId="25" xfId="0" applyNumberFormat="1" applyFill="1" applyBorder="1" applyAlignment="1">
      <alignment horizontal="center" vertical="center"/>
    </xf>
    <xf numFmtId="9" fontId="0" fillId="3" borderId="8" xfId="3" applyFont="1" applyFill="1" applyBorder="1" applyAlignment="1">
      <alignment horizontal="center" vertical="center"/>
    </xf>
    <xf numFmtId="9" fontId="0" fillId="3" borderId="0" xfId="3" applyFont="1" applyFill="1" applyBorder="1" applyAlignment="1">
      <alignment horizontal="center" vertical="center"/>
    </xf>
    <xf numFmtId="9" fontId="0" fillId="3" borderId="11" xfId="3" applyFont="1" applyFill="1" applyBorder="1" applyAlignment="1">
      <alignment horizontal="center" vertical="center"/>
    </xf>
  </cellXfs>
  <cellStyles count="4">
    <cellStyle name="Milliers" xfId="1" builtinId="3"/>
    <cellStyle name="Normal" xfId="0" builtinId="0"/>
    <cellStyle name="Normal 2" xfId="2" xr:uid="{7D87D5FF-E8D4-4CF5-80C7-3430ACD9E43E}"/>
    <cellStyle name="Pourcentag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OUA/Downloads/Assortiments%20Franprix%20PGC%20FOOD+%20NON%20FOOD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Entretien "/>
      <sheetName val="Feuil14"/>
      <sheetName val="TCD"/>
      <sheetName val="PGC"/>
      <sheetName val="Feuil5"/>
      <sheetName val="R- Biscuiterie "/>
      <sheetName val="R- Epicerie "/>
    </sheetNames>
    <sheetDataSet>
      <sheetData sheetId="0"/>
      <sheetData sheetId="1"/>
      <sheetData sheetId="2"/>
      <sheetData sheetId="3"/>
      <sheetData sheetId="4">
        <row r="1">
          <cell r="I1" t="str">
            <v>Libelle article</v>
          </cell>
          <cell r="J1" t="str">
            <v xml:space="preserve">VTES </v>
          </cell>
        </row>
        <row r="2">
          <cell r="I2" t="str">
            <v>CVC EPICERIE</v>
          </cell>
          <cell r="J2" t="str">
            <v/>
          </cell>
        </row>
        <row r="3">
          <cell r="I3" t="str">
            <v>BICARBONATE DE SODIUM 750G MARJANE</v>
          </cell>
          <cell r="J3">
            <v>114040.87</v>
          </cell>
        </row>
        <row r="4">
          <cell r="I4" t="str">
            <v>KNORR BOUILLON CREVETTES 8 CUBES X 9G</v>
          </cell>
          <cell r="J4">
            <v>200066.65</v>
          </cell>
        </row>
        <row r="5">
          <cell r="I5" t="str">
            <v>KNORR BOUILLON CREVETTES 2 CUBES X 9G</v>
          </cell>
          <cell r="J5">
            <v>70466.960000000006</v>
          </cell>
        </row>
        <row r="6">
          <cell r="I6" t="str">
            <v>BOUILLON HARIRA 12+4  KNOOR 4LX2</v>
          </cell>
          <cell r="J6" t="str">
            <v/>
          </cell>
        </row>
        <row r="7">
          <cell r="I7" t="str">
            <v xml:space="preserve">LOT DOUIMA SAFRAN 8+2 KNORR </v>
          </cell>
          <cell r="J7">
            <v>144</v>
          </cell>
        </row>
        <row r="8">
          <cell r="I8" t="str">
            <v>BOUILLON POULE 4L KNORR+ DOUIMA GRATUIT</v>
          </cell>
          <cell r="J8">
            <v>31600.47</v>
          </cell>
        </row>
        <row r="9">
          <cell r="I9" t="str">
            <v>BOUILLON KNORR MOUTON 4L + DOUIMA GRATUIT</v>
          </cell>
          <cell r="J9">
            <v>0</v>
          </cell>
        </row>
        <row r="10">
          <cell r="I10" t="str">
            <v>BOUILLON KNORR SMEN 4L+ DOUIMA GRATUIT</v>
          </cell>
          <cell r="J10">
            <v>0</v>
          </cell>
        </row>
        <row r="11">
          <cell r="I11" t="str">
            <v>BOUILLON KNORR BŒUF 4L + DOUIMA GRATUIT</v>
          </cell>
          <cell r="J11">
            <v>25238.04</v>
          </cell>
        </row>
        <row r="12">
          <cell r="I12" t="str">
            <v>BIO  VEG BOUILLON CUBES 66G OR.LAR</v>
          </cell>
          <cell r="J12" t="str">
            <v/>
          </cell>
        </row>
        <row r="13">
          <cell r="I13" t="str">
            <v>BIO  VEG BOUILLON CUBE F TEN EN SODIUM 60G OR.LAR</v>
          </cell>
          <cell r="J13" t="str">
            <v/>
          </cell>
        </row>
        <row r="14">
          <cell r="I14" t="str">
            <v>LOT BOUILLON SAFRAN 4L+ 2 BENAT TIABI SAFRAN GRT</v>
          </cell>
          <cell r="J14">
            <v>6364.05</v>
          </cell>
        </row>
        <row r="15">
          <cell r="I15" t="str">
            <v>LOT BOUILLON BOUEF 2x4L KNORR</v>
          </cell>
          <cell r="J15" t="str">
            <v/>
          </cell>
        </row>
        <row r="16">
          <cell r="I16" t="str">
            <v>LOT BOUILLON POULER 2x4L KNORR</v>
          </cell>
          <cell r="J16" t="str">
            <v/>
          </cell>
        </row>
        <row r="17">
          <cell r="I17" t="str">
            <v>LOT BOUILLON HARIRA 2x4L KNORR</v>
          </cell>
          <cell r="J17" t="str">
            <v/>
          </cell>
        </row>
        <row r="18">
          <cell r="I18" t="str">
            <v>KNORR SCE DESHYD CHAMPIGNON 40G NIP 21</v>
          </cell>
          <cell r="J18">
            <v>0</v>
          </cell>
        </row>
        <row r="19">
          <cell r="I19" t="str">
            <v>KNORR SAUCE BECHAMEL 52G</v>
          </cell>
          <cell r="J19">
            <v>0</v>
          </cell>
        </row>
        <row r="20">
          <cell r="I20" t="str">
            <v xml:space="preserve"> BOUILLON BŒUF 18+6 GRT KNORR</v>
          </cell>
          <cell r="J20" t="str">
            <v/>
          </cell>
        </row>
        <row r="21">
          <cell r="I21" t="str">
            <v xml:space="preserve"> BOUILLON MOUTON 18+6 GRT KNORR</v>
          </cell>
          <cell r="J21" t="str">
            <v/>
          </cell>
        </row>
        <row r="22">
          <cell r="I22" t="str">
            <v xml:space="preserve"> BOUILLON POULET 18+6 GRT KNORR</v>
          </cell>
          <cell r="J22" t="str">
            <v/>
          </cell>
        </row>
        <row r="23">
          <cell r="I23" t="str">
            <v>LOT BOUILLON SMEN 4L 2+1 A MOITIE PRIX DAMTI</v>
          </cell>
          <cell r="J23">
            <v>0</v>
          </cell>
        </row>
        <row r="24">
          <cell r="I24" t="str">
            <v>LOT BOUILLON MOUTON 4L 2+1 A MOITIE PRIX DAMTI</v>
          </cell>
          <cell r="J24">
            <v>0</v>
          </cell>
        </row>
        <row r="25">
          <cell r="I25" t="str">
            <v>LOT BOUILLON BOEUF 4L 2+1 A MOITIE PRIX DAMTI</v>
          </cell>
          <cell r="J25">
            <v>0</v>
          </cell>
        </row>
        <row r="26">
          <cell r="I26" t="str">
            <v>LOT BOUILLON POULET  4L 2+1 A MOITIE PRIX DAMTI</v>
          </cell>
          <cell r="J26" t="str">
            <v/>
          </cell>
        </row>
        <row r="27">
          <cell r="I27" t="str">
            <v>LOT BOUILLON HARIRA  4L 2+1 A MOITIE PRIX DAMTI</v>
          </cell>
          <cell r="J27">
            <v>0</v>
          </cell>
        </row>
        <row r="28">
          <cell r="I28" t="str">
            <v>LOT BOUILLON  SMEN 10L+2L GRATUIT DAMTI</v>
          </cell>
          <cell r="J28">
            <v>223.2</v>
          </cell>
        </row>
        <row r="29">
          <cell r="I29" t="str">
            <v>LOT BOUILLON  BOEUF 10L+2L GRATUIT DAMTI</v>
          </cell>
          <cell r="J29">
            <v>0</v>
          </cell>
        </row>
        <row r="30">
          <cell r="I30" t="str">
            <v>LO BOUILLON  MOUTON 10L+2L GRATUIT DAMTI</v>
          </cell>
          <cell r="J30">
            <v>0</v>
          </cell>
        </row>
        <row r="31">
          <cell r="I31" t="str">
            <v>LOT BOUILLON  POULET10L+2L GRATUIT DAMTI</v>
          </cell>
          <cell r="J31">
            <v>706.8</v>
          </cell>
        </row>
        <row r="32">
          <cell r="I32" t="str">
            <v xml:space="preserve">LOT BENNAT TIAB 3+1 GRATUIT DAMTI </v>
          </cell>
          <cell r="J32" t="str">
            <v/>
          </cell>
        </row>
        <row r="33">
          <cell r="I33" t="str">
            <v>LOT 2 BOUILLON BŒUF 4L  BIO+ BOUILLON POULET 4L A</v>
          </cell>
          <cell r="J33" t="str">
            <v/>
          </cell>
        </row>
        <row r="34">
          <cell r="I34" t="str">
            <v>LOT 2 BOUILLON BŒUF 4L BIO + BOUILLON MOUTON 4L A</v>
          </cell>
          <cell r="J34" t="str">
            <v/>
          </cell>
        </row>
        <row r="35">
          <cell r="I35" t="str">
            <v>BOUILLON  POULET 18 G  IDEAL</v>
          </cell>
          <cell r="J35">
            <v>44272.4</v>
          </cell>
        </row>
        <row r="36">
          <cell r="I36" t="str">
            <v>BOUILLON MOUTON 18G IDEAL</v>
          </cell>
          <cell r="J36">
            <v>15478.7</v>
          </cell>
        </row>
        <row r="37">
          <cell r="I37" t="str">
            <v>BOUILLON BOEUF 18G  IDEAL</v>
          </cell>
          <cell r="J37">
            <v>37373.949999999997</v>
          </cell>
        </row>
        <row r="38">
          <cell r="I38" t="str">
            <v>BOUILLON TAJINE OLIVE OIL  4L KNORR</v>
          </cell>
          <cell r="J38" t="str">
            <v/>
          </cell>
        </row>
        <row r="39">
          <cell r="I39" t="str">
            <v>BOUILLON TAJIN OLIVE OIL  45L KNORR</v>
          </cell>
          <cell r="J39" t="str">
            <v/>
          </cell>
        </row>
        <row r="40">
          <cell r="I40" t="str">
            <v xml:space="preserve">DOUIMA BOUILON 8+2 AIL </v>
          </cell>
          <cell r="J40">
            <v>0</v>
          </cell>
        </row>
        <row r="41">
          <cell r="I41" t="str">
            <v xml:space="preserve">DOUIMA BOUILON 8+2  HERBES </v>
          </cell>
          <cell r="J41">
            <v>0</v>
          </cell>
        </row>
        <row r="42">
          <cell r="I42" t="str">
            <v>BOUILLON HARIRA 4L KNORR</v>
          </cell>
          <cell r="J42">
            <v>52842.43</v>
          </cell>
        </row>
        <row r="43">
          <cell r="I43" t="str">
            <v>BOUIL POULET 4L IDEAL</v>
          </cell>
          <cell r="J43">
            <v>199169.02</v>
          </cell>
        </row>
        <row r="44">
          <cell r="I44" t="str">
            <v>BOUIL MOUTON 4L IDEAL</v>
          </cell>
          <cell r="J44">
            <v>69214.81</v>
          </cell>
        </row>
        <row r="45">
          <cell r="I45" t="str">
            <v>BOUIL BOEUF 4L IDEAL</v>
          </cell>
          <cell r="J45">
            <v>209913.92</v>
          </cell>
        </row>
        <row r="46">
          <cell r="I46" t="str">
            <v xml:space="preserve">LOT BOUILLON BOEUF  KNORR + TAGINE 4L +1L GRT </v>
          </cell>
          <cell r="J46" t="str">
            <v/>
          </cell>
        </row>
        <row r="47">
          <cell r="I47" t="str">
            <v xml:space="preserve">LOT BOUILLON POULE  KNORR + TAGINE 4L +1L GRT </v>
          </cell>
          <cell r="J47" t="str">
            <v/>
          </cell>
        </row>
        <row r="48">
          <cell r="I48" t="str">
            <v xml:space="preserve">LOT BOUILLON MOUTON  KNORR + TAGINE 4L +1L GRT </v>
          </cell>
          <cell r="J48" t="str">
            <v/>
          </cell>
        </row>
        <row r="49">
          <cell r="I49" t="str">
            <v>TENSIMA BŒUF MAGGI 56G  8X7G MAGGI</v>
          </cell>
          <cell r="J49" t="str">
            <v/>
          </cell>
        </row>
        <row r="50">
          <cell r="I50" t="str">
            <v>TENSIMA MOUTTON 56G 8X7G MAGGI MAGGI</v>
          </cell>
          <cell r="J50" t="str">
            <v/>
          </cell>
        </row>
        <row r="51">
          <cell r="I51" t="str">
            <v>TENSIMA POULE 56G  8X7G MAGGI MAGGI</v>
          </cell>
          <cell r="J51" t="str">
            <v/>
          </cell>
        </row>
        <row r="52">
          <cell r="I52" t="str">
            <v>LOT BOUILLON 7+1 BŒUF KNORR</v>
          </cell>
          <cell r="J52">
            <v>93342.75</v>
          </cell>
        </row>
        <row r="53">
          <cell r="I53" t="str">
            <v>LOT BOUILLON 7+1 POULET KNORR</v>
          </cell>
          <cell r="J53">
            <v>33686.25</v>
          </cell>
        </row>
        <row r="54">
          <cell r="I54" t="str">
            <v>LOT BOUILLON 7+1 MOUTON KNORR</v>
          </cell>
          <cell r="J54">
            <v>37740.6</v>
          </cell>
        </row>
        <row r="55">
          <cell r="I55" t="str">
            <v>LOT BOUILLON 7+1 SEMEN KNORR</v>
          </cell>
          <cell r="J55">
            <v>25343.11</v>
          </cell>
        </row>
        <row r="56">
          <cell r="I56" t="str">
            <v>LOT BOUILLON 7+1 TAGINE KNORR</v>
          </cell>
          <cell r="J56" t="str">
            <v/>
          </cell>
        </row>
        <row r="57">
          <cell r="I57" t="str">
            <v>BOUILLON MOUTON 24 CUBE KNORR</v>
          </cell>
          <cell r="J57">
            <v>82054.740000000005</v>
          </cell>
        </row>
        <row r="58">
          <cell r="I58" t="str">
            <v>BOUILLON  BOEUF 24 CUBE KNORR</v>
          </cell>
          <cell r="J58">
            <v>237516.94</v>
          </cell>
        </row>
        <row r="59">
          <cell r="I59" t="str">
            <v>BOUILLON POULET 24CUBE  KNORR</v>
          </cell>
          <cell r="J59">
            <v>166654.54</v>
          </cell>
        </row>
        <row r="60">
          <cell r="I60" t="str">
            <v>BOUILLON POISSON  4L IDEAL</v>
          </cell>
          <cell r="J60">
            <v>82325.59</v>
          </cell>
        </row>
        <row r="61">
          <cell r="I61" t="str">
            <v xml:space="preserve">BOUILLON 3X4L BŒUF KNORR +DCT AICHA 140G GRT </v>
          </cell>
          <cell r="J61" t="str">
            <v/>
          </cell>
        </row>
        <row r="62">
          <cell r="I62" t="str">
            <v xml:space="preserve">BOUILLON 3X4L MOUTON KNORR +DCT AICHA 140G GRT </v>
          </cell>
          <cell r="J62" t="str">
            <v/>
          </cell>
        </row>
        <row r="63">
          <cell r="I63" t="str">
            <v xml:space="preserve">BOUILLON 3X4L POULET KNORR +DCT AICHA  140G GRT </v>
          </cell>
          <cell r="J63" t="str">
            <v/>
          </cell>
        </row>
        <row r="64">
          <cell r="I64" t="str">
            <v>LOT  BOUILLON 3X4L BŒUF KNOOR</v>
          </cell>
          <cell r="J64" t="str">
            <v/>
          </cell>
        </row>
        <row r="65">
          <cell r="I65" t="str">
            <v>LOT BOUILLON 3X4L MOUTON KNOOR</v>
          </cell>
          <cell r="J65" t="str">
            <v/>
          </cell>
        </row>
        <row r="66">
          <cell r="I66" t="str">
            <v xml:space="preserve">LOT BOUILLON 3X4L  POULEE KNOOR </v>
          </cell>
          <cell r="J66" t="str">
            <v/>
          </cell>
        </row>
        <row r="67">
          <cell r="I67" t="str">
            <v>LOT BOUILLON MOUTON BIO 4L + 1L GRT</v>
          </cell>
          <cell r="J67">
            <v>23712.59</v>
          </cell>
        </row>
        <row r="68">
          <cell r="I68" t="str">
            <v>LOT BOUILLON BOEUF BIO 4L + 1L GRT</v>
          </cell>
          <cell r="J68">
            <v>42949.65</v>
          </cell>
        </row>
        <row r="69">
          <cell r="I69" t="str">
            <v>LOT BOUILLON POULET BIO 4L + 1L GRT</v>
          </cell>
          <cell r="J69">
            <v>26291.21</v>
          </cell>
        </row>
        <row r="70">
          <cell r="I70" t="str">
            <v>LOT BOUILLON SMEN DAMTI 4L + 1L GRT</v>
          </cell>
          <cell r="J70">
            <v>29743.439999999999</v>
          </cell>
        </row>
        <row r="71">
          <cell r="I71" t="str">
            <v>FOND DE VOLAILLE HALAL 100 G SAMIA</v>
          </cell>
          <cell r="J71" t="str">
            <v/>
          </cell>
        </row>
        <row r="72">
          <cell r="I72" t="str">
            <v>FOND DE VEAU HALAL 100 G SAMIA</v>
          </cell>
          <cell r="J72" t="str">
            <v/>
          </cell>
        </row>
        <row r="73">
          <cell r="I73" t="str">
            <v>BOUILLON POULE 4 L ARNO</v>
          </cell>
          <cell r="J73" t="str">
            <v/>
          </cell>
        </row>
        <row r="74">
          <cell r="I74" t="str">
            <v xml:space="preserve">KNORR BOUILON 12+4 SMEN (2X4L) </v>
          </cell>
          <cell r="J74">
            <v>0</v>
          </cell>
        </row>
        <row r="75">
          <cell r="I75" t="str">
            <v>KNORR DOUIMA SAFRAN 16+4</v>
          </cell>
          <cell r="J75">
            <v>1644.5</v>
          </cell>
        </row>
        <row r="76">
          <cell r="I76" t="str">
            <v>KNORR DOUIMA 16+4 MIX SAFRAN AIL</v>
          </cell>
          <cell r="J76" t="str">
            <v/>
          </cell>
        </row>
        <row r="77">
          <cell r="I77" t="str">
            <v>KNORR DOUIMA 16+4 MIX SAFRAN HERBES</v>
          </cell>
          <cell r="J77">
            <v>0</v>
          </cell>
        </row>
        <row r="78">
          <cell r="I78" t="str">
            <v>LOT BOUILLON 4L PANACHE BŒUF&amp;POULET&amp;HARRIRA X 3 +</v>
          </cell>
          <cell r="J78">
            <v>0</v>
          </cell>
        </row>
        <row r="79">
          <cell r="I79" t="str">
            <v>JB BOUILLON CUBE LEG SSEL SSGLUT NIP41</v>
          </cell>
          <cell r="J79" t="str">
            <v/>
          </cell>
        </row>
        <row r="80">
          <cell r="I80" t="str">
            <v>LOT 2 X DAMTI SMEN 4L+ 1 BENNAT TIAB SAFRAN + BOL</v>
          </cell>
          <cell r="J80">
            <v>0</v>
          </cell>
        </row>
        <row r="81">
          <cell r="I81" t="str">
            <v>LOT 2 X DAMTI HARIRA 4L+ 1 BENNAT TIAB SAFRAN + B</v>
          </cell>
          <cell r="J81">
            <v>0</v>
          </cell>
        </row>
        <row r="82">
          <cell r="I82" t="str">
            <v>LOT 2 X DAMTI BOEUF 4L+1 BENNAT TIAB SAFRAN + BOL</v>
          </cell>
          <cell r="J82">
            <v>0</v>
          </cell>
        </row>
        <row r="83">
          <cell r="I83" t="str">
            <v>LOT 2 X DAMTI MOUTON 4L+1 BENNAT TIAB SAFRAN + BO</v>
          </cell>
          <cell r="J83" t="str">
            <v/>
          </cell>
        </row>
        <row r="84">
          <cell r="I84" t="str">
            <v>LOT 2 X DAMTI POULET 4L+1 BENNAT TIAB SAFRAN + BO</v>
          </cell>
          <cell r="J84">
            <v>0</v>
          </cell>
        </row>
        <row r="85">
          <cell r="I85" t="str">
            <v>BOUILLON CUBE LEGUMES BIO BJORG  72G</v>
          </cell>
          <cell r="J85">
            <v>26408.74</v>
          </cell>
        </row>
        <row r="86">
          <cell r="I86" t="str">
            <v>LOT 2 BOUILLON SMEN, 4 L DAMTI + BENNAT TIAB SAFR</v>
          </cell>
          <cell r="J86">
            <v>9300.2999999999993</v>
          </cell>
        </row>
        <row r="87">
          <cell r="I87" t="str">
            <v>LOT 2 BOUILLON BOEUF, 4 L BIO + BENNAT TIAB SAFRA</v>
          </cell>
          <cell r="J87">
            <v>9831</v>
          </cell>
        </row>
        <row r="88">
          <cell r="I88" t="str">
            <v>LOT 2 BOUILLON POULET, 4 L BIO + BENNAT TIAB SAFR</v>
          </cell>
          <cell r="J88">
            <v>17066.5</v>
          </cell>
        </row>
        <row r="89">
          <cell r="I89" t="str">
            <v>LOT 2 BOUILLON MOUTON, 4 L BIO + BENNAT TIAB SAFR</v>
          </cell>
          <cell r="J89">
            <v>17218.75</v>
          </cell>
        </row>
        <row r="90">
          <cell r="I90" t="str">
            <v>LOT 2 BOUILLON HARIRA, 4 L BIO + BENNAT TIAB SAFR</v>
          </cell>
          <cell r="J90">
            <v>17989.43</v>
          </cell>
        </row>
        <row r="91">
          <cell r="I91" t="str">
            <v>COURT-BOUILLON DE POISSONS FLACON 45G</v>
          </cell>
          <cell r="J91" t="str">
            <v/>
          </cell>
        </row>
        <row r="92">
          <cell r="I92" t="str">
            <v>BOUILLON LEGUME 8X10G CO BIO</v>
          </cell>
          <cell r="J92" t="str">
            <v/>
          </cell>
        </row>
        <row r="93">
          <cell r="I93" t="str">
            <v>KNORR BOUILLON LEGUMES 8 CUBES X 9G</v>
          </cell>
          <cell r="J93">
            <v>87595.03</v>
          </cell>
        </row>
        <row r="94">
          <cell r="I94" t="str">
            <v>KNORR BOUILLON LEGUMES 2 CUBES X 9G</v>
          </cell>
          <cell r="J94">
            <v>23188.91</v>
          </cell>
        </row>
        <row r="95">
          <cell r="I95" t="str">
            <v>BOUIL POULET 24 CUBES IDEAL</v>
          </cell>
          <cell r="J95">
            <v>123091.32</v>
          </cell>
        </row>
        <row r="96">
          <cell r="I96" t="str">
            <v>BOUIL MOUTON 24CUBE IDEAL</v>
          </cell>
          <cell r="J96">
            <v>33075.519999999997</v>
          </cell>
        </row>
        <row r="97">
          <cell r="I97" t="str">
            <v>BOUIL BOEUF 24CUBES IDEAL</v>
          </cell>
          <cell r="J97">
            <v>20632.95</v>
          </cell>
        </row>
        <row r="98">
          <cell r="I98" t="str">
            <v>BOUILLON DAMTI PATE  COURTE 1L</v>
          </cell>
          <cell r="J98">
            <v>2716.85</v>
          </cell>
        </row>
        <row r="99">
          <cell r="I99" t="str">
            <v>BOUILLON DAMTI PATE  COURTE 4L</v>
          </cell>
          <cell r="J99">
            <v>33624.949999999997</v>
          </cell>
        </row>
        <row r="100">
          <cell r="I100" t="str">
            <v>VG TAB CITRON AIL GING.65G</v>
          </cell>
          <cell r="J100">
            <v>5738.23</v>
          </cell>
        </row>
        <row r="101">
          <cell r="I101" t="str">
            <v>VG TAB POIREAU CELERI FENOUI 65G</v>
          </cell>
          <cell r="J101">
            <v>6425.32</v>
          </cell>
        </row>
        <row r="102">
          <cell r="I102" t="str">
            <v>VG CARRE CURRY CAR.OIG.60G</v>
          </cell>
          <cell r="J102">
            <v>4554.07</v>
          </cell>
        </row>
        <row r="103">
          <cell r="I103" t="str">
            <v>DOUIMA SAFRAN 10CUBES</v>
          </cell>
          <cell r="J103">
            <v>283628.88</v>
          </cell>
        </row>
        <row r="104">
          <cell r="I104" t="str">
            <v>DOUIMA AIL 10 CUBES 40G</v>
          </cell>
          <cell r="J104">
            <v>6476.3</v>
          </cell>
        </row>
        <row r="105">
          <cell r="I105" t="str">
            <v>DOUIMA HERBES 10 CUBES</v>
          </cell>
          <cell r="J105">
            <v>51589.75</v>
          </cell>
        </row>
        <row r="106">
          <cell r="I106" t="str">
            <v>BOUILLON KNORR POISSON 1L 18G</v>
          </cell>
          <cell r="J106">
            <v>28852.880000000001</v>
          </cell>
        </row>
        <row r="107">
          <cell r="I107" t="str">
            <v>BOUILLON SMEN 4L 8C IDEAL 76G</v>
          </cell>
          <cell r="J107">
            <v>104212.08</v>
          </cell>
        </row>
        <row r="108">
          <cell r="I108" t="str">
            <v>BOUILLON SMEN 1L IDEAL 19G</v>
          </cell>
          <cell r="J108">
            <v>22047.82</v>
          </cell>
        </row>
        <row r="109">
          <cell r="I109" t="str">
            <v>BOUILLON ALLEGE EN S 4L8C 76G</v>
          </cell>
          <cell r="J109">
            <v>4560.66</v>
          </cell>
        </row>
        <row r="110">
          <cell r="I110" t="str">
            <v>BOUILLON ALLEGE EN S L8C 19G</v>
          </cell>
          <cell r="J110" t="str">
            <v/>
          </cell>
        </row>
        <row r="111">
          <cell r="I111" t="str">
            <v>TENSIMA BOEUF 8 G</v>
          </cell>
          <cell r="J111" t="str">
            <v/>
          </cell>
        </row>
        <row r="112">
          <cell r="I112" t="str">
            <v>TENSIMA POULET 8 G</v>
          </cell>
          <cell r="J112" t="str">
            <v/>
          </cell>
        </row>
        <row r="113">
          <cell r="I113" t="str">
            <v>TENSIMA MOUTON 8 G</v>
          </cell>
          <cell r="J113" t="str">
            <v/>
          </cell>
        </row>
        <row r="114">
          <cell r="I114" t="str">
            <v>TENSIMA BOEUF 65 G</v>
          </cell>
          <cell r="J114" t="str">
            <v/>
          </cell>
        </row>
        <row r="115">
          <cell r="I115" t="str">
            <v>TENSIMA MOUTON 65 G</v>
          </cell>
          <cell r="J115" t="str">
            <v/>
          </cell>
        </row>
        <row r="116">
          <cell r="I116" t="str">
            <v>TENSIMA POULET 65 G</v>
          </cell>
          <cell r="J116" t="str">
            <v/>
          </cell>
        </row>
        <row r="117">
          <cell r="I117" t="str">
            <v>BOUILLON 3 EN1 AU SAFRAN PUR 4L IDEAL 8CUBES</v>
          </cell>
          <cell r="J117">
            <v>102249.1</v>
          </cell>
        </row>
        <row r="118">
          <cell r="I118" t="str">
            <v>BOUILLON 3 EN 1 AU SAFRAN PUR 1L IDEAL 2CUBES</v>
          </cell>
          <cell r="J118" t="str">
            <v/>
          </cell>
        </row>
        <row r="119">
          <cell r="I119" t="str">
            <v>BENAT TIAB CELERIE x 10</v>
          </cell>
          <cell r="J119">
            <v>42147.87</v>
          </cell>
        </row>
        <row r="120">
          <cell r="I120" t="str">
            <v>BENAT TIAB AROME SAFRAN PUR x 10</v>
          </cell>
          <cell r="J120">
            <v>197590.22</v>
          </cell>
        </row>
        <row r="121">
          <cell r="I121" t="str">
            <v>BENAT TIAB AIL x 10</v>
          </cell>
          <cell r="J121">
            <v>128778.02</v>
          </cell>
        </row>
        <row r="122">
          <cell r="I122" t="str">
            <v>LOT2BOUIL POULET4L,1LBOUILSMEN4L+1ETUISAFRAN10CUBE</v>
          </cell>
          <cell r="J122" t="str">
            <v/>
          </cell>
        </row>
        <row r="123">
          <cell r="I123" t="str">
            <v>TENSIMA BOEUF 8G X 24 SACHET BOITE PLASTIQUE</v>
          </cell>
          <cell r="J123" t="str">
            <v/>
          </cell>
        </row>
        <row r="124">
          <cell r="I124" t="str">
            <v>TENSIMA POULET 8G X 24 SACHET BOITE PLASTIQUE</v>
          </cell>
          <cell r="J124" t="str">
            <v/>
          </cell>
        </row>
        <row r="125">
          <cell r="I125" t="str">
            <v>TENSIMA MOUTON 8G X 24 SACHET BOITE PLASTIQUE</v>
          </cell>
          <cell r="J125" t="str">
            <v/>
          </cell>
        </row>
        <row r="126">
          <cell r="I126" t="str">
            <v>BOUILLON POUDRE BOEUF 10 G KNORR</v>
          </cell>
          <cell r="J126" t="str">
            <v/>
          </cell>
        </row>
        <row r="127">
          <cell r="I127" t="str">
            <v>BOUILLON POUDRE POULE KNORR</v>
          </cell>
          <cell r="J127" t="str">
            <v/>
          </cell>
        </row>
        <row r="128">
          <cell r="I128" t="str">
            <v>KNORR BOEUF 6+2</v>
          </cell>
          <cell r="J128">
            <v>94260.19</v>
          </cell>
        </row>
        <row r="129">
          <cell r="I129" t="str">
            <v>KNORR POULE 6+2</v>
          </cell>
          <cell r="J129">
            <v>76712.570000000007</v>
          </cell>
        </row>
        <row r="130">
          <cell r="I130" t="str">
            <v>KNORR MOUTON 6+2</v>
          </cell>
          <cell r="J130">
            <v>69657.350000000006</v>
          </cell>
        </row>
        <row r="131">
          <cell r="I131" t="str">
            <v>BOUILLON 8 CUBES 4L POULET PRODUIT ECO</v>
          </cell>
          <cell r="J131" t="str">
            <v/>
          </cell>
        </row>
        <row r="132">
          <cell r="I132" t="str">
            <v>BOUILLON 8 CUBES 4L MOUTON PRODUIT ECO</v>
          </cell>
          <cell r="J132" t="str">
            <v/>
          </cell>
        </row>
        <row r="133">
          <cell r="I133" t="str">
            <v>PACK SACHET TENSIMA BOEUF 8G 4+2 GRT</v>
          </cell>
          <cell r="J133" t="str">
            <v/>
          </cell>
        </row>
        <row r="134">
          <cell r="I134" t="str">
            <v>PACK 6SACHET TENSIMA POULET 8G 4+2GRT</v>
          </cell>
          <cell r="J134" t="str">
            <v/>
          </cell>
        </row>
        <row r="135">
          <cell r="I135" t="str">
            <v>14SACHTENSIMA8GMOUT+2SACHTENSI MOUTGRT+BTEPLASGR</v>
          </cell>
          <cell r="J135" t="str">
            <v/>
          </cell>
        </row>
        <row r="136">
          <cell r="I136" t="str">
            <v>BOUILLON DE POULE  1L KNORR</v>
          </cell>
          <cell r="J136">
            <v>28</v>
          </cell>
        </row>
        <row r="137">
          <cell r="I137" t="str">
            <v>BOUILLON BOEUF  1L KNORR</v>
          </cell>
          <cell r="J137">
            <v>0</v>
          </cell>
        </row>
        <row r="138">
          <cell r="I138" t="str">
            <v>BOUILLON  MOUTON 1L  KNORR</v>
          </cell>
          <cell r="J138">
            <v>651.85</v>
          </cell>
        </row>
        <row r="139">
          <cell r="I139" t="str">
            <v>BOUILLON BOEUF  4L KNORR</v>
          </cell>
          <cell r="J139">
            <v>450129.56</v>
          </cell>
        </row>
        <row r="140">
          <cell r="I140" t="str">
            <v>BOUILLON POULE  4L KNORR</v>
          </cell>
          <cell r="J140">
            <v>270352.83</v>
          </cell>
        </row>
        <row r="141">
          <cell r="I141" t="str">
            <v>BOUILLON MOUTON  4L KNORR</v>
          </cell>
          <cell r="J141">
            <v>121930.93</v>
          </cell>
        </row>
        <row r="142">
          <cell r="I142" t="str">
            <v>LOT BOUILLON MOUTON 4L 2+1 GRT</v>
          </cell>
          <cell r="J142" t="str">
            <v/>
          </cell>
        </row>
        <row r="143">
          <cell r="I143" t="str">
            <v>BOUILLON KNORR SMEN 6+2 GRT</v>
          </cell>
          <cell r="J143">
            <v>48526.52</v>
          </cell>
        </row>
        <row r="144">
          <cell r="I144" t="str">
            <v>BOUILLON KNORR SMEN  1L</v>
          </cell>
          <cell r="J144">
            <v>17202</v>
          </cell>
        </row>
        <row r="145">
          <cell r="I145" t="str">
            <v>MAGGI, BOUILLON BOEUF, ETUI 8 CUBES DE 10G</v>
          </cell>
          <cell r="J145" t="str">
            <v/>
          </cell>
        </row>
        <row r="146">
          <cell r="I146" t="str">
            <v>MAGGI, BOUILLON POULET, ETUI 8 CUBES DE 10G</v>
          </cell>
          <cell r="J146" t="str">
            <v/>
          </cell>
        </row>
        <row r="147">
          <cell r="I147" t="str">
            <v>MAGGI, BOUILLON MOUTON, ETUI 8 CUBES DE 10G</v>
          </cell>
          <cell r="J147" t="str">
            <v/>
          </cell>
        </row>
        <row r="148">
          <cell r="I148" t="str">
            <v>BOUILLON HARIRA 8 CUBES</v>
          </cell>
          <cell r="J148">
            <v>59548.87</v>
          </cell>
        </row>
        <row r="149">
          <cell r="I149" t="str">
            <v>BOUILLON HARIRA 2 CUBES</v>
          </cell>
          <cell r="J149">
            <v>20458.11</v>
          </cell>
        </row>
        <row r="150">
          <cell r="I150" t="str">
            <v>BOUILLON KNORR SMEN 4L</v>
          </cell>
          <cell r="J150">
            <v>78409.88</v>
          </cell>
        </row>
        <row r="151">
          <cell r="I151" t="str">
            <v>BOUILLON PATE 4L IDEAL</v>
          </cell>
          <cell r="J151">
            <v>63379.68</v>
          </cell>
        </row>
        <row r="152">
          <cell r="I152" t="str">
            <v>BOUILLON PATE 1L</v>
          </cell>
          <cell r="J152">
            <v>19885.5</v>
          </cell>
        </row>
        <row r="153">
          <cell r="I153" t="str">
            <v>LOT BOUILLON SAFRAN 4L + BOUILLON BŒUF 4L   A MOIT</v>
          </cell>
          <cell r="J153">
            <v>6423.2</v>
          </cell>
        </row>
        <row r="154">
          <cell r="I154" t="str">
            <v>LOT 2 ETUI DAMTI SMEN 4L+1GRT</v>
          </cell>
          <cell r="J154" t="str">
            <v/>
          </cell>
        </row>
        <row r="155">
          <cell r="I155" t="str">
            <v xml:space="preserve">LOT BOUILLON 4L 2+1 MOUTON </v>
          </cell>
          <cell r="J155">
            <v>0</v>
          </cell>
        </row>
        <row r="156">
          <cell r="I156" t="str">
            <v>LOT BOUILLON 4L 2+1 POULET</v>
          </cell>
          <cell r="J156" t="str">
            <v/>
          </cell>
        </row>
        <row r="157">
          <cell r="I157" t="str">
            <v xml:space="preserve">LOT BOUILLON 4L 2+1 BŒUF </v>
          </cell>
          <cell r="J157" t="str">
            <v/>
          </cell>
        </row>
        <row r="158">
          <cell r="I158" t="str">
            <v xml:space="preserve">LOT BENAT TIAB 2+1 SAFRAN </v>
          </cell>
          <cell r="J158" t="str">
            <v/>
          </cell>
        </row>
        <row r="159">
          <cell r="I159" t="str">
            <v>LOT BENAT TIAB 2+1 AIL</v>
          </cell>
          <cell r="J159" t="str">
            <v/>
          </cell>
        </row>
        <row r="160">
          <cell r="I160" t="str">
            <v>LOT BENAT TIAB 2+1 CELERI</v>
          </cell>
          <cell r="J160" t="str">
            <v/>
          </cell>
        </row>
        <row r="161">
          <cell r="I161" t="str">
            <v xml:space="preserve"> BOUILLON SMEN 24 CUBES </v>
          </cell>
          <cell r="J161">
            <v>54561.47</v>
          </cell>
        </row>
        <row r="162">
          <cell r="I162" t="str">
            <v xml:space="preserve">BOUILLON PATES 24 CUBES </v>
          </cell>
          <cell r="J162" t="str">
            <v/>
          </cell>
        </row>
        <row r="163">
          <cell r="I163" t="str">
            <v xml:space="preserve"> KNORR AUX HERBES AROMATIQUES ET A L HUILES D O</v>
          </cell>
          <cell r="J163" t="str">
            <v/>
          </cell>
        </row>
        <row r="164">
          <cell r="I164" t="str">
            <v xml:space="preserve"> KNORR AUX HERBES AROMATIQUES ET A L HUILES D O</v>
          </cell>
          <cell r="J164" t="str">
            <v/>
          </cell>
        </row>
        <row r="165">
          <cell r="I165" t="str">
            <v>BENNAT TIAB IDEAL CELERIE 20+5 CUBES GRATUITS</v>
          </cell>
          <cell r="J165" t="str">
            <v/>
          </cell>
        </row>
        <row r="166">
          <cell r="I166" t="str">
            <v>BENNAT TIAB IDEAL SAFRAN 20+5 CUBES GRATUITS</v>
          </cell>
          <cell r="J166" t="str">
            <v/>
          </cell>
        </row>
        <row r="167">
          <cell r="I167" t="str">
            <v>BENNAT TIAB IDEAL AIL 20+5 CUBES GRATUITS</v>
          </cell>
          <cell r="J167" t="str">
            <v/>
          </cell>
        </row>
        <row r="168">
          <cell r="I168" t="str">
            <v>LOT BOUILLON 4L HARIRA + 2EME A MOITIE PRIX</v>
          </cell>
          <cell r="J168" t="str">
            <v/>
          </cell>
        </row>
        <row r="169">
          <cell r="I169" t="str">
            <v>LOT BOUILLON 4L SMEN BIO DAMTI + 2EME A MOITIE PRI</v>
          </cell>
          <cell r="J169">
            <v>24193.05</v>
          </cell>
        </row>
        <row r="170">
          <cell r="I170" t="str">
            <v>LOT BOUILLON 4L POULET  BIO DAMTI + 2EME A 1/2 PRI</v>
          </cell>
          <cell r="J170">
            <v>32918.699999999997</v>
          </cell>
        </row>
        <row r="171">
          <cell r="I171" t="str">
            <v>LOT BOUILLON BŒUF BIO DAMTI 4L+2EME  A 1/2 PRIX</v>
          </cell>
          <cell r="J171">
            <v>36573.199999999997</v>
          </cell>
        </row>
        <row r="172">
          <cell r="I172" t="str">
            <v>LOT BOUILLON MOUTON BIO DAMTI 4L+2EME A 1/2 PRIX</v>
          </cell>
          <cell r="J172">
            <v>22459.3</v>
          </cell>
        </row>
        <row r="173">
          <cell r="I173" t="str">
            <v>LOT BOUILLON PATE 4L + 2 EME A MOITIE PRIX</v>
          </cell>
          <cell r="J173" t="str">
            <v/>
          </cell>
        </row>
        <row r="174">
          <cell r="I174" t="str">
            <v>PACK 3X4L BŒUF - 19 CUBES + 5 CUBESGRT KNORR</v>
          </cell>
          <cell r="J174" t="str">
            <v/>
          </cell>
        </row>
        <row r="175">
          <cell r="I175" t="str">
            <v>PACK MIXTE - 2X4L BŒUF + 4L MOUTON KNORR</v>
          </cell>
          <cell r="J175" t="str">
            <v/>
          </cell>
        </row>
        <row r="176">
          <cell r="I176" t="str">
            <v>PACK 3X4L POULE -19 CUBES +5CUBES GRT  KNORR</v>
          </cell>
          <cell r="J176" t="str">
            <v/>
          </cell>
        </row>
        <row r="177">
          <cell r="I177" t="str">
            <v>PACK 3X4L MOUTON -19 CUBES +5CUBES GRT  KNORR</v>
          </cell>
          <cell r="J177" t="str">
            <v/>
          </cell>
        </row>
        <row r="178">
          <cell r="I178" t="str">
            <v>2X4L BŒUF KNORR - FORMAT ECONOMIQUE</v>
          </cell>
          <cell r="J178" t="str">
            <v/>
          </cell>
        </row>
        <row r="179">
          <cell r="I179" t="str">
            <v>LOT TUPPERWARE 10L BŒUF -17 CUBES +3 CUBES GRT +Y</v>
          </cell>
          <cell r="J179" t="str">
            <v/>
          </cell>
        </row>
        <row r="180">
          <cell r="I180" t="str">
            <v xml:space="preserve">LOT TUPPERWARE 10L MOUTON -17 CUBES +3 CUBES GRT </v>
          </cell>
          <cell r="J180" t="str">
            <v/>
          </cell>
        </row>
        <row r="181">
          <cell r="I181" t="str">
            <v>LOT TUPPERWARE 10L POULE -17 CUBES +3 CUBES GRT +</v>
          </cell>
          <cell r="J181" t="str">
            <v/>
          </cell>
        </row>
        <row r="182">
          <cell r="I182" t="str">
            <v xml:space="preserve">LOT EDITION SEPECIALE HARRIRA KNORR +4L BŒUF +4L </v>
          </cell>
          <cell r="J182" t="str">
            <v/>
          </cell>
        </row>
        <row r="183">
          <cell r="I183" t="str">
            <v>LOT DOUIMA KNORR SAFRAN 8+2</v>
          </cell>
          <cell r="J183" t="str">
            <v/>
          </cell>
        </row>
        <row r="184">
          <cell r="I184" t="str">
            <v>BOUIL POULET 20 + 4 CUBES IDEAL</v>
          </cell>
          <cell r="J184" t="str">
            <v/>
          </cell>
        </row>
        <row r="185">
          <cell r="I185" t="str">
            <v>BOUIL MOUTON 20+ 4CUBE IDEAL</v>
          </cell>
          <cell r="J185" t="str">
            <v/>
          </cell>
        </row>
        <row r="186">
          <cell r="I186" t="str">
            <v>BOUIL BOEUF 20+ 4CUBES IDEAL</v>
          </cell>
          <cell r="J186" t="str">
            <v/>
          </cell>
        </row>
        <row r="187">
          <cell r="I187" t="str">
            <v>BOUIL SMEN 20+4CUBES IDEAL</v>
          </cell>
          <cell r="J187" t="str">
            <v/>
          </cell>
        </row>
        <row r="188">
          <cell r="I188" t="str">
            <v xml:space="preserve">KNORR BOUILON 2x4 L BOEUF </v>
          </cell>
          <cell r="J188">
            <v>495.6</v>
          </cell>
        </row>
        <row r="189">
          <cell r="I189" t="str">
            <v xml:space="preserve">KNORR BOUILON 2x4 L MOUTON </v>
          </cell>
          <cell r="J189">
            <v>0</v>
          </cell>
        </row>
        <row r="190">
          <cell r="I190" t="str">
            <v xml:space="preserve">KNORR BOUILON 2x4 L POULE </v>
          </cell>
          <cell r="J190">
            <v>566.4</v>
          </cell>
        </row>
        <row r="191">
          <cell r="I191" t="str">
            <v>BOUILLON DAMTI 6+2 4L BŒUF</v>
          </cell>
          <cell r="J191">
            <v>0</v>
          </cell>
        </row>
        <row r="192">
          <cell r="I192" t="str">
            <v>BOUILLON DAMTI 6+2 4L SMEN</v>
          </cell>
          <cell r="J192" t="str">
            <v/>
          </cell>
        </row>
        <row r="193">
          <cell r="I193" t="str">
            <v>BOUILLON DAMTI 6+2 4L MOUTON</v>
          </cell>
          <cell r="J193">
            <v>0</v>
          </cell>
        </row>
        <row r="194">
          <cell r="I194" t="str">
            <v>BOUILLON DAMTI 6+2 4L POULET</v>
          </cell>
          <cell r="J194">
            <v>0</v>
          </cell>
        </row>
        <row r="195">
          <cell r="I195" t="str">
            <v>BOUILLON 18+6 BŒUF</v>
          </cell>
          <cell r="J195" t="str">
            <v/>
          </cell>
        </row>
        <row r="196">
          <cell r="I196" t="str">
            <v>BOUILLON 18+6 MOUTON</v>
          </cell>
          <cell r="J196" t="str">
            <v/>
          </cell>
        </row>
        <row r="197">
          <cell r="I197" t="str">
            <v>BOUILLON 18+6 POULET</v>
          </cell>
          <cell r="J197" t="str">
            <v/>
          </cell>
        </row>
        <row r="198">
          <cell r="I198" t="str">
            <v>BOUILLON 18+6 SMEN</v>
          </cell>
          <cell r="J198" t="str">
            <v/>
          </cell>
        </row>
        <row r="199">
          <cell r="I199" t="str">
            <v>BOUILLON TANJIA 4L</v>
          </cell>
          <cell r="J199" t="str">
            <v/>
          </cell>
        </row>
        <row r="200">
          <cell r="I200" t="str">
            <v>BOUILLON 2x4L SMEN= 2EME A -50%</v>
          </cell>
          <cell r="J200" t="str">
            <v/>
          </cell>
        </row>
        <row r="201">
          <cell r="I201" t="str">
            <v>BOUILLON10LBOEUF- 17CUBES + 3CUBES+ TUPPERWARE GR</v>
          </cell>
          <cell r="J201" t="str">
            <v/>
          </cell>
        </row>
        <row r="202">
          <cell r="I202" t="str">
            <v>BOUILLON10LMOUTON- 17 CUBES+3CUBES+ TUPPERWARE GR</v>
          </cell>
          <cell r="J202" t="str">
            <v/>
          </cell>
        </row>
        <row r="203">
          <cell r="I203" t="str">
            <v>BOUILLON10LPOULET-17CUBES+3CUBES+TUPPERWARE GRT</v>
          </cell>
          <cell r="J203" t="str">
            <v/>
          </cell>
        </row>
        <row r="204">
          <cell r="I204" t="str">
            <v>DOUIMA16+4 SAFRAN</v>
          </cell>
          <cell r="J204" t="str">
            <v/>
          </cell>
        </row>
        <row r="205">
          <cell r="I205" t="str">
            <v>DOUIMA16+4 AIL</v>
          </cell>
          <cell r="J205" t="str">
            <v/>
          </cell>
        </row>
        <row r="206">
          <cell r="I206" t="str">
            <v>DOUIMA16+4 HERBES</v>
          </cell>
          <cell r="J206" t="str">
            <v/>
          </cell>
        </row>
        <row r="207">
          <cell r="I207" t="str">
            <v xml:space="preserve">BOUILLON20+4 BOEUF </v>
          </cell>
          <cell r="J207">
            <v>0</v>
          </cell>
        </row>
        <row r="208">
          <cell r="I208" t="str">
            <v>BOUILLON20+4MOUTON</v>
          </cell>
          <cell r="J208" t="str">
            <v/>
          </cell>
        </row>
        <row r="209">
          <cell r="I209" t="str">
            <v>BOUILLON20+4 POULET</v>
          </cell>
          <cell r="J209">
            <v>0</v>
          </cell>
        </row>
        <row r="210">
          <cell r="I210" t="str">
            <v xml:space="preserve"> TENSIMA BŒUF 7G MAGGI</v>
          </cell>
          <cell r="J210" t="str">
            <v/>
          </cell>
        </row>
        <row r="211">
          <cell r="I211" t="str">
            <v>TENSIMA POUET 7G MAGGI</v>
          </cell>
          <cell r="J211" t="str">
            <v/>
          </cell>
        </row>
        <row r="212">
          <cell r="I212" t="str">
            <v xml:space="preserve"> TENSIMA MOUTON 7G MAGGI</v>
          </cell>
          <cell r="J212" t="str">
            <v/>
          </cell>
        </row>
        <row r="213">
          <cell r="I213" t="str">
            <v>BOUILLON  POISSON  4L KNORR</v>
          </cell>
          <cell r="J213">
            <v>143960.17000000001</v>
          </cell>
        </row>
        <row r="214">
          <cell r="I214" t="str">
            <v>LOT TEMPURA FLOUR 150G 2+1 GRATUIT  JESSY'S</v>
          </cell>
          <cell r="J214">
            <v>8268.75</v>
          </cell>
        </row>
        <row r="215">
          <cell r="I215" t="str">
            <v>CHAPELURE PANKO HARMONY 200GR</v>
          </cell>
          <cell r="J215">
            <v>132221.92000000001</v>
          </cell>
        </row>
        <row r="216">
          <cell r="I216" t="str">
            <v>CHAPELURE DOREE 250GR  TIPIAK</v>
          </cell>
          <cell r="J216">
            <v>10085.85</v>
          </cell>
        </row>
        <row r="217">
          <cell r="I217" t="str">
            <v>PAN GRATI (CHAPELURE) SANS GLUTEN SCHAR 300 GRS</v>
          </cell>
          <cell r="J217">
            <v>18572.810000000001</v>
          </cell>
        </row>
        <row r="218">
          <cell r="I218" t="str">
            <v>CHAPELURE MEDITERANEENE FLACON 185G ROSANA</v>
          </cell>
          <cell r="J218">
            <v>0</v>
          </cell>
        </row>
        <row r="219">
          <cell r="I219" t="str">
            <v>CHAPELURE BLANCHE FINE AIL PERSIL  FLACON 265G RO</v>
          </cell>
          <cell r="J219">
            <v>0</v>
          </cell>
        </row>
        <row r="220">
          <cell r="I220" t="str">
            <v>CHAPELURE PANKO  FLACON 125G ROSANA</v>
          </cell>
          <cell r="J220">
            <v>0</v>
          </cell>
        </row>
        <row r="221">
          <cell r="I221" t="str">
            <v>LOT 2 CHAPELURE PANKO 200G JESSY'S + 1 GRATUIT</v>
          </cell>
          <cell r="J221" t="str">
            <v/>
          </cell>
        </row>
        <row r="222">
          <cell r="I222" t="str">
            <v>LOT CHAPELURE 250GR 2+1 GRT TIPIAK</v>
          </cell>
          <cell r="J222" t="str">
            <v/>
          </cell>
        </row>
        <row r="223">
          <cell r="I223" t="str">
            <v>LOT CHAPELURE DOREE 250 G TIPIAK 2EME @-50%</v>
          </cell>
          <cell r="J223">
            <v>0</v>
          </cell>
        </row>
        <row r="224">
          <cell r="I224" t="str">
            <v>CHAPELURE DOREE 250GR  TIPIAK  2EME@-50%</v>
          </cell>
          <cell r="J224" t="str">
            <v/>
          </cell>
        </row>
        <row r="225">
          <cell r="I225" t="str">
            <v>CHAPLURE 250G ETUI</v>
          </cell>
          <cell r="J225" t="str">
            <v/>
          </cell>
        </row>
        <row r="226">
          <cell r="I226" t="str">
            <v>CHAPELURE GOURMET 250G</v>
          </cell>
          <cell r="J226" t="str">
            <v/>
          </cell>
        </row>
        <row r="227">
          <cell r="I227" t="str">
            <v>CHAPELURE PANKO 200G JESSY S</v>
          </cell>
          <cell r="J227">
            <v>249004.16</v>
          </cell>
        </row>
        <row r="228">
          <cell r="I228" t="str">
            <v>BICARBONATE DE SOUDE 250G DUCROS</v>
          </cell>
          <cell r="J228">
            <v>80848.820000000007</v>
          </cell>
        </row>
        <row r="229">
          <cell r="I229" t="str">
            <v xml:space="preserve">BICARBONNATE ALIMENTAIRE 500G SELDEREL </v>
          </cell>
          <cell r="J229" t="str">
            <v/>
          </cell>
        </row>
        <row r="230">
          <cell r="I230" t="str">
            <v xml:space="preserve">BICARBONNATE ALIMENTAIRE 500G SELDEREL </v>
          </cell>
          <cell r="J230">
            <v>12419.13</v>
          </cell>
        </row>
        <row r="231">
          <cell r="I231" t="str">
            <v>SAFRAN PUR 0.4G ROSANA</v>
          </cell>
          <cell r="J231" t="str">
            <v/>
          </cell>
        </row>
        <row r="232">
          <cell r="I232" t="str">
            <v>POIVRE VERT 59GR DUCROS</v>
          </cell>
          <cell r="J232" t="str">
            <v/>
          </cell>
        </row>
        <row r="233">
          <cell r="I233" t="str">
            <v>GRAINES DE NIGELLE FLACON 52G</v>
          </cell>
          <cell r="J233">
            <v>5864.71</v>
          </cell>
        </row>
        <row r="234">
          <cell r="I234" t="str">
            <v>BAIES ROSES POIVRE DOUX FLACON 25G</v>
          </cell>
          <cell r="J234" t="str">
            <v/>
          </cell>
        </row>
        <row r="235">
          <cell r="I235" t="str">
            <v>GRAINES DE PAVOT FLACON 55G</v>
          </cell>
          <cell r="J235">
            <v>6291.02</v>
          </cell>
        </row>
        <row r="236">
          <cell r="I236" t="str">
            <v>MOUTARDE GRAINES FLACON 65G</v>
          </cell>
          <cell r="J236">
            <v>4743.2</v>
          </cell>
        </row>
        <row r="237">
          <cell r="I237" t="str">
            <v>MELANGE PAIN DES EPICES 42G</v>
          </cell>
          <cell r="J237" t="str">
            <v/>
          </cell>
        </row>
        <row r="238">
          <cell r="I238" t="str">
            <v>CIGALOU SESAME 45G POT VERRE</v>
          </cell>
          <cell r="J238" t="str">
            <v/>
          </cell>
        </row>
        <row r="239">
          <cell r="I239" t="str">
            <v>CIGALOU GRAINES DE PAVOT 46G</v>
          </cell>
          <cell r="J239" t="str">
            <v/>
          </cell>
        </row>
        <row r="240">
          <cell r="I240" t="str">
            <v xml:space="preserve">CARDAMOME  ROSANA 3G </v>
          </cell>
          <cell r="J240" t="str">
            <v/>
          </cell>
        </row>
        <row r="241">
          <cell r="I241" t="str">
            <v>SAFRAN PUR  ATLAS SAFRAN FLACON EN VERRE 1 G</v>
          </cell>
          <cell r="J241" t="str">
            <v/>
          </cell>
        </row>
        <row r="242">
          <cell r="I242" t="str">
            <v>SAFRAN PUR  ATLAS SAFRAN ETUIS EN CARTON  0,5 GR.</v>
          </cell>
          <cell r="J242" t="str">
            <v/>
          </cell>
        </row>
        <row r="243">
          <cell r="I243" t="str">
            <v>HARMONY CARDAMOME 24 GR 10 CL</v>
          </cell>
          <cell r="J243">
            <v>9538.15</v>
          </cell>
        </row>
        <row r="244">
          <cell r="I244" t="str">
            <v>COLOMBO HARMONY 40G</v>
          </cell>
          <cell r="J244">
            <v>8969.1200000000008</v>
          </cell>
        </row>
        <row r="245">
          <cell r="I245" t="str">
            <v>HARMONY GENIEVRE 30 GR 10CL</v>
          </cell>
          <cell r="J245" t="str">
            <v/>
          </cell>
        </row>
        <row r="246">
          <cell r="I246" t="str">
            <v>GRAINES DE PAVOT 45G HARMONY</v>
          </cell>
          <cell r="J246">
            <v>4626.5</v>
          </cell>
        </row>
        <row r="247">
          <cell r="I247" t="str">
            <v>MASSALE 45G HARMONY</v>
          </cell>
          <cell r="J247">
            <v>165.6</v>
          </cell>
        </row>
        <row r="248">
          <cell r="I248" t="str">
            <v>PIMENT DE CAYENNE 40G HARMONY</v>
          </cell>
          <cell r="J248">
            <v>44860.639999999999</v>
          </cell>
        </row>
        <row r="249">
          <cell r="I249" t="str">
            <v>HARMONY PIMENT CAYENNE ENT. 15 GR 10 CL</v>
          </cell>
          <cell r="J249" t="str">
            <v/>
          </cell>
        </row>
        <row r="250">
          <cell r="I250" t="str">
            <v>HARMONY SAFRAN 0,3 GR 10 CL</v>
          </cell>
          <cell r="J250" t="str">
            <v/>
          </cell>
        </row>
        <row r="251">
          <cell r="I251" t="str">
            <v>BAIES ROSES HARMONY 25 GR</v>
          </cell>
          <cell r="J251">
            <v>19674.05</v>
          </cell>
        </row>
        <row r="252">
          <cell r="I252" t="str">
            <v>POIVRES STEACK 45G HARMONY</v>
          </cell>
          <cell r="J252">
            <v>1173.04</v>
          </cell>
        </row>
        <row r="253">
          <cell r="I253" t="str">
            <v>PAELLA MELANGE 50G GAYA</v>
          </cell>
          <cell r="J253" t="str">
            <v/>
          </cell>
        </row>
        <row r="254">
          <cell r="I254" t="str">
            <v>ASSAISONEM. POULET 55G GAYA</v>
          </cell>
          <cell r="J254">
            <v>213.8</v>
          </cell>
        </row>
        <row r="255">
          <cell r="I255" t="str">
            <v>POISSON ASSAISONEM. 50G GAYA</v>
          </cell>
          <cell r="J255" t="str">
            <v/>
          </cell>
        </row>
        <row r="256">
          <cell r="I256" t="str">
            <v>MELANGE EPIC.GUACAMOLE 20G CASINO</v>
          </cell>
          <cell r="J256">
            <v>13913.6</v>
          </cell>
        </row>
        <row r="257">
          <cell r="I257" t="str">
            <v>ASSAISONNEMENT POULET AUX EPICES GOUT GRILLADE 32</v>
          </cell>
          <cell r="J257">
            <v>101200.47</v>
          </cell>
        </row>
        <row r="258">
          <cell r="I258" t="str">
            <v>ASSAISONNEMENT  POULET AUX EPICES GOUT BARBECUE 3</v>
          </cell>
          <cell r="J258">
            <v>98628.68</v>
          </cell>
        </row>
        <row r="259">
          <cell r="I259" t="str">
            <v>ASSAISONNEMENT  POULET A L’AIL ET ORIGAN 35 GR ID</v>
          </cell>
          <cell r="J259">
            <v>103843.67</v>
          </cell>
        </row>
        <row r="260">
          <cell r="I260" t="str">
            <v>LOTEPICES GAYA FLACON PET(POIVRE NOIR 240G+GINGEMB</v>
          </cell>
          <cell r="J260" t="str">
            <v/>
          </cell>
        </row>
        <row r="261">
          <cell r="I261" t="str">
            <v>LOT CUMIN 70G + CURCUMA 80G + GINGEMBRE 70G + POIV</v>
          </cell>
          <cell r="J261" t="str">
            <v/>
          </cell>
        </row>
        <row r="262">
          <cell r="I262" t="str">
            <v>MELANGE SALADE 20G POT VERRE HARMONY</v>
          </cell>
          <cell r="J262">
            <v>47174.73</v>
          </cell>
        </row>
        <row r="263">
          <cell r="I263" t="str">
            <v>MELANGE PATE/RIZ 30G POT VERRE HARMONY</v>
          </cell>
          <cell r="J263">
            <v>34108.6</v>
          </cell>
        </row>
        <row r="264">
          <cell r="I264" t="str">
            <v>MELANGE VOLAILLE 80G POT VERRE HARMONY</v>
          </cell>
          <cell r="J264">
            <v>45511.08</v>
          </cell>
        </row>
        <row r="265">
          <cell r="I265" t="str">
            <v>MELANGE CHILI MEXICAIN 45G POT VERRE HARMONY</v>
          </cell>
          <cell r="J265">
            <v>49952.7</v>
          </cell>
        </row>
        <row r="266">
          <cell r="I266" t="str">
            <v>MELANGE TAJINE 50G POT VERRE HARMONY</v>
          </cell>
          <cell r="J266">
            <v>29240.240000000002</v>
          </cell>
        </row>
        <row r="267">
          <cell r="I267" t="str">
            <v>MELANGE PAELLA 51G POT VERRE HARMONY</v>
          </cell>
          <cell r="J267">
            <v>19421.689999999999</v>
          </cell>
        </row>
        <row r="268">
          <cell r="I268" t="str">
            <v xml:space="preserve"> MELANGE MALIN SALADE 18G DUCROS </v>
          </cell>
          <cell r="J268">
            <v>46841.59</v>
          </cell>
        </row>
        <row r="269">
          <cell r="I269" t="str">
            <v xml:space="preserve">PIMENT DE CAYENNE  38 G DUCROS </v>
          </cell>
          <cell r="J269">
            <v>65500.14</v>
          </cell>
        </row>
        <row r="270">
          <cell r="I270" t="str">
            <v xml:space="preserve">MELANGE MALIN PIZZA 12 G DUCROS </v>
          </cell>
          <cell r="J270">
            <v>66633.7</v>
          </cell>
        </row>
        <row r="271">
          <cell r="I271" t="str">
            <v xml:space="preserve"> QUATRE EPICES MOULUES 37 G DUCROS </v>
          </cell>
          <cell r="J271">
            <v>14679.35</v>
          </cell>
        </row>
        <row r="272">
          <cell r="I272" t="str">
            <v xml:space="preserve"> ORIENTAL 32G DUCROS </v>
          </cell>
          <cell r="J272">
            <v>48132.44</v>
          </cell>
        </row>
        <row r="273">
          <cell r="I273" t="str">
            <v>CUISINE INDIENNE FLACON 48 GR SPIGOL</v>
          </cell>
          <cell r="J273" t="str">
            <v/>
          </cell>
        </row>
        <row r="274">
          <cell r="I274" t="str">
            <v>GRILLADES MEDITERRANNEENNES FLACON 33GR SPIGOL</v>
          </cell>
          <cell r="J274" t="str">
            <v/>
          </cell>
        </row>
        <row r="275">
          <cell r="I275" t="str">
            <v>CUISINE ESPAGNOLE FLACON 54 GR SPIGOL</v>
          </cell>
          <cell r="J275" t="str">
            <v/>
          </cell>
        </row>
        <row r="276">
          <cell r="I276" t="str">
            <v>CUISINE MEXICAINE FLACON 46 GRS SPIGOL</v>
          </cell>
          <cell r="J276" t="str">
            <v/>
          </cell>
        </row>
        <row r="277">
          <cell r="I277" t="str">
            <v xml:space="preserve"> MOULIN  MELANGE 5 BAIES  28 GR SPIGOL</v>
          </cell>
          <cell r="J277" t="str">
            <v/>
          </cell>
        </row>
        <row r="278">
          <cell r="I278" t="str">
            <v>TANDOORI FLACON51 GR SPIGOL</v>
          </cell>
          <cell r="J278" t="str">
            <v/>
          </cell>
        </row>
        <row r="279">
          <cell r="I279" t="str">
            <v>CUISINE THAI FLACON 55 GR SPIGOL</v>
          </cell>
          <cell r="J279" t="str">
            <v/>
          </cell>
        </row>
        <row r="280">
          <cell r="I280" t="str">
            <v>CUISINE ITALIENNE FLACON 51 GR SPIGOL</v>
          </cell>
          <cell r="J280" t="str">
            <v/>
          </cell>
        </row>
        <row r="281">
          <cell r="I281" t="str">
            <v>SPIGOL ORIGINAL  14X0,4 GR  SPIGOL</v>
          </cell>
          <cell r="J281" t="str">
            <v/>
          </cell>
        </row>
        <row r="282">
          <cell r="I282" t="str">
            <v>MELANGE D EPICES 100G TAJINE</v>
          </cell>
          <cell r="J282">
            <v>22.3</v>
          </cell>
        </row>
        <row r="283">
          <cell r="I283" t="str">
            <v>LOT EPICES HARMONY 1 ACHETE = 2EME A -50%</v>
          </cell>
          <cell r="J283" t="str">
            <v/>
          </cell>
        </row>
        <row r="284">
          <cell r="I284" t="str">
            <v>LOT EPICES HARMONY 1 ACHETE = 2EME A -50%</v>
          </cell>
          <cell r="J284" t="str">
            <v/>
          </cell>
        </row>
        <row r="285">
          <cell r="I285" t="str">
            <v>MELANGE MALIN PATE 30 G DUCRO</v>
          </cell>
          <cell r="J285">
            <v>103169.60000000001</v>
          </cell>
        </row>
        <row r="286">
          <cell r="I286" t="str">
            <v>MELANGE MALIN PATE 30 G DUCRO</v>
          </cell>
          <cell r="J286" t="str">
            <v/>
          </cell>
        </row>
        <row r="287">
          <cell r="I287" t="str">
            <v>MELANGE MALIN PATE 30 G DUCRO</v>
          </cell>
          <cell r="J287" t="str">
            <v/>
          </cell>
        </row>
        <row r="288">
          <cell r="I288" t="str">
            <v>LOT POIVRE NOIR + CUMIN + GING 250G= PIMENT DOU 2</v>
          </cell>
          <cell r="J288" t="str">
            <v/>
          </cell>
        </row>
        <row r="289">
          <cell r="I289" t="str">
            <v>MELANGE MALIN ESPAGNOL FLACON 52G DUCROS</v>
          </cell>
          <cell r="J289">
            <v>0</v>
          </cell>
        </row>
        <row r="290">
          <cell r="I290" t="str">
            <v>LOT 2 PAPILLOTES + SAUCE BECHAMEL GRT</v>
          </cell>
          <cell r="J290" t="str">
            <v/>
          </cell>
        </row>
        <row r="291">
          <cell r="I291" t="str">
            <v xml:space="preserve">ASSAISONNEMENT  FRITES  60G FROMAGE JAVANA </v>
          </cell>
          <cell r="J291">
            <v>34307.9</v>
          </cell>
        </row>
        <row r="292">
          <cell r="I292" t="str">
            <v>ASSAISONNEMENT FRITES 60G AIL ET FINES HERBES JAV</v>
          </cell>
          <cell r="J292">
            <v>43391.25</v>
          </cell>
        </row>
        <row r="293">
          <cell r="I293" t="str">
            <v>ASSAISONNEMENT FRITES 60G BARBECUE JAVANA</v>
          </cell>
          <cell r="J293">
            <v>26260.799999999999</v>
          </cell>
        </row>
        <row r="294">
          <cell r="I294" t="str">
            <v>MELANGE EPICES HARIRA200G GAYA</v>
          </cell>
          <cell r="J294" t="str">
            <v/>
          </cell>
        </row>
        <row r="295">
          <cell r="I295" t="str">
            <v>LOT OSAM100 GR POIVRE NOIR+GING+CUMIN PIM DOUX GR</v>
          </cell>
          <cell r="J295">
            <v>0</v>
          </cell>
        </row>
        <row r="296">
          <cell r="I296" t="str">
            <v xml:space="preserve">NWIWIRA  CARMENCITA 35G  MOULIN </v>
          </cell>
          <cell r="J296" t="str">
            <v/>
          </cell>
        </row>
        <row r="297">
          <cell r="I297" t="str">
            <v>POISSON MÉDITERRANÉEN ASSAISONEMENT  CARMENCITA 6</v>
          </cell>
          <cell r="J297" t="str">
            <v/>
          </cell>
        </row>
        <row r="298">
          <cell r="I298" t="str">
            <v>STEAK IBERIAN ASSAISONEMENT  CARMENCITA 66G MOULI</v>
          </cell>
          <cell r="J298" t="str">
            <v/>
          </cell>
        </row>
        <row r="299">
          <cell r="I299" t="str">
            <v>BARBECUE  ASSAISONEMENT  CARMENCITA62G MOULIN</v>
          </cell>
          <cell r="J299" t="str">
            <v/>
          </cell>
        </row>
        <row r="300">
          <cell r="I300" t="str">
            <v>FRUITS DE MER ET POISSONS  ASSAISONEMENT  CARMENC</v>
          </cell>
          <cell r="J300" t="str">
            <v/>
          </cell>
        </row>
        <row r="301">
          <cell r="I301" t="str">
            <v>PÂTES ET PIZZA ASSAISONEMENT  CARMENCITA68G MOULI</v>
          </cell>
          <cell r="J301" t="str">
            <v/>
          </cell>
        </row>
        <row r="302">
          <cell r="I302" t="str">
            <v xml:space="preserve"> LÉGUMES CURRY ASSAISONEMENT  CARMENCITA68G MOULI</v>
          </cell>
          <cell r="J302" t="str">
            <v/>
          </cell>
        </row>
        <row r="303">
          <cell r="I303" t="str">
            <v>SALADE VEGAN  ASSAISONEMENT  CARMENCITA82G MOULIN</v>
          </cell>
          <cell r="J303" t="str">
            <v/>
          </cell>
        </row>
        <row r="304">
          <cell r="I304" t="str">
            <v>POULET ASSAISONEMENT  CARMENCITA70G MOULIN</v>
          </cell>
          <cell r="J304" t="str">
            <v/>
          </cell>
        </row>
        <row r="305">
          <cell r="I305" t="str">
            <v>PIQUANT  TEX MEX ASSAISONEMENT  CARMENCITA72G MOU</v>
          </cell>
          <cell r="J305" t="str">
            <v/>
          </cell>
        </row>
        <row r="306">
          <cell r="I306" t="str">
            <v xml:space="preserve">BARBECUE ASSAISONEMENT  CARMENCITA 65G </v>
          </cell>
          <cell r="J306" t="str">
            <v/>
          </cell>
        </row>
        <row r="307">
          <cell r="I307" t="str">
            <v xml:space="preserve"> BBQ FAMILY ASSAISONEMENT  CARMENCITA 70G </v>
          </cell>
          <cell r="J307" t="str">
            <v/>
          </cell>
        </row>
        <row r="308">
          <cell r="I308" t="str">
            <v>VIANDE  ASSAISONEMENT  CARMENCITA 75G</v>
          </cell>
          <cell r="J308" t="str">
            <v/>
          </cell>
        </row>
        <row r="309">
          <cell r="I309" t="str">
            <v xml:space="preserve">SALADE ASSAISONEMENT  CARMENCITA  75G </v>
          </cell>
          <cell r="J309" t="str">
            <v/>
          </cell>
        </row>
        <row r="310">
          <cell r="I310" t="str">
            <v xml:space="preserve">SPAGUETTI ASSAISONEMENT  CARMENCITA 30G </v>
          </cell>
          <cell r="J310" t="str">
            <v/>
          </cell>
        </row>
        <row r="311">
          <cell r="I311" t="str">
            <v xml:space="preserve">POISSON ASSAISONEMENT  CARMENCITA 75G </v>
          </cell>
          <cell r="J311" t="str">
            <v/>
          </cell>
        </row>
        <row r="312">
          <cell r="I312" t="str">
            <v xml:space="preserve">BROCHETTES ASSAISONEMENT  CARMENCITA  65G </v>
          </cell>
          <cell r="J312" t="str">
            <v/>
          </cell>
        </row>
        <row r="313">
          <cell r="I313" t="str">
            <v xml:space="preserve"> POULET  ASSAISONEMENT  CARMENCITA 75G </v>
          </cell>
          <cell r="J313" t="str">
            <v/>
          </cell>
        </row>
        <row r="314">
          <cell r="I314" t="str">
            <v xml:space="preserve">MARINADES ASSAISONEMENT  CARMENCITA 45 G </v>
          </cell>
          <cell r="J314" t="str">
            <v/>
          </cell>
        </row>
        <row r="315">
          <cell r="I315" t="str">
            <v>ASSAISONEMENT PAELLA CARMENCITA BOITE DE  20G 5 S</v>
          </cell>
          <cell r="J315" t="str">
            <v/>
          </cell>
        </row>
        <row r="316">
          <cell r="I316" t="str">
            <v>ASSAISONNEMENT PAELLA VALENCIENNE CARMENCITABOITE</v>
          </cell>
          <cell r="J316" t="str">
            <v/>
          </cell>
        </row>
        <row r="317">
          <cell r="I317" t="str">
            <v>ASSAISONNEMENT PAELLA AUX FRUITS DE MER CARMENCIT</v>
          </cell>
          <cell r="J317" t="str">
            <v/>
          </cell>
        </row>
        <row r="318">
          <cell r="I318" t="str">
            <v>PAELLA KIT VEGETABLE CARMENCITA  BOITE DE 256 G -</v>
          </cell>
          <cell r="J318" t="str">
            <v/>
          </cell>
        </row>
        <row r="319">
          <cell r="I319" t="str">
            <v>PAELLA KIT POISSON ET FRUITS DE MER CARMENCITABOI</v>
          </cell>
          <cell r="J319" t="str">
            <v/>
          </cell>
        </row>
        <row r="320">
          <cell r="I320" t="str">
            <v>MELANGE 5BAIES ENTIER25 GR DUC</v>
          </cell>
          <cell r="J320">
            <v>41474.54</v>
          </cell>
        </row>
        <row r="321">
          <cell r="I321" t="str">
            <v>CUIS.INDIENNE 50GR DUCROS</v>
          </cell>
          <cell r="J321">
            <v>34183.449999999997</v>
          </cell>
        </row>
        <row r="322">
          <cell r="I322" t="str">
            <v>CUIS.ETALIENNE 35GR DUCROS</v>
          </cell>
          <cell r="J322">
            <v>178986.31</v>
          </cell>
        </row>
        <row r="323">
          <cell r="I323" t="str">
            <v>CUIS.MEXICAINE 40GR DUCROS</v>
          </cell>
          <cell r="J323">
            <v>142749.60999999999</v>
          </cell>
        </row>
        <row r="324">
          <cell r="I324" t="str">
            <v>MEL.SP.GRILLADE 19GR DUCROS</v>
          </cell>
          <cell r="J324">
            <v>44713.71</v>
          </cell>
        </row>
        <row r="325">
          <cell r="I325" t="str">
            <v>MEL.SP.POISSON 45GR DUCROS</v>
          </cell>
          <cell r="J325">
            <v>58561.05</v>
          </cell>
        </row>
        <row r="326">
          <cell r="I326" t="str">
            <v>MEL.SP.VOLAILLE 75GR DUCROS</v>
          </cell>
          <cell r="J326">
            <v>0</v>
          </cell>
        </row>
        <row r="327">
          <cell r="I327" t="str">
            <v>MEL.SP.GRILLADE 70GR DUCROS</v>
          </cell>
          <cell r="J327" t="str">
            <v/>
          </cell>
        </row>
        <row r="328">
          <cell r="I328" t="str">
            <v>MOULIN 5 BAIES 24GR DUCROS</v>
          </cell>
          <cell r="J328">
            <v>98693.31</v>
          </cell>
        </row>
        <row r="329">
          <cell r="I329" t="str">
            <v>EPIC.INDIENNE 40GR GAYA</v>
          </cell>
          <cell r="J329" t="str">
            <v/>
          </cell>
        </row>
        <row r="330">
          <cell r="I330" t="str">
            <v>EPIC.ITALIENNE 40GR GAYA</v>
          </cell>
          <cell r="J330" t="str">
            <v/>
          </cell>
        </row>
        <row r="331">
          <cell r="I331" t="str">
            <v>EPIC.MEXICAINE 30GR GAYA</v>
          </cell>
          <cell r="J331" t="str">
            <v/>
          </cell>
        </row>
        <row r="332">
          <cell r="I332" t="str">
            <v>EPIC.CHINOISE 40GR GAYA</v>
          </cell>
          <cell r="J332" t="str">
            <v/>
          </cell>
        </row>
        <row r="333">
          <cell r="I333" t="str">
            <v>EPIC.LIBANAISE 40GR GAYA</v>
          </cell>
          <cell r="J333" t="str">
            <v/>
          </cell>
        </row>
        <row r="334">
          <cell r="I334" t="str">
            <v xml:space="preserve">LOT EPICES GAYA 100G POIVRE NOIR+GING+CUMIN +PIM </v>
          </cell>
          <cell r="J334" t="str">
            <v/>
          </cell>
        </row>
        <row r="335">
          <cell r="I335" t="str">
            <v>EPICES CHAWARMA POULET, FAYZ 180 G</v>
          </cell>
          <cell r="J335">
            <v>122395.9</v>
          </cell>
        </row>
        <row r="336">
          <cell r="I336" t="str">
            <v>MÉLANGES D'ÉPICES POUR POISSONS, FAYZ 180 G</v>
          </cell>
          <cell r="J336">
            <v>86287.23</v>
          </cell>
        </row>
        <row r="337">
          <cell r="I337" t="str">
            <v>MÉLANGES D'ÉPICES POUR KEFTA,FAYZ180 G</v>
          </cell>
          <cell r="J337">
            <v>85856.85</v>
          </cell>
        </row>
        <row r="338">
          <cell r="I338" t="str">
            <v>MÉLANGES D'ÉPICES POUR POULET, FAYZ 180 G</v>
          </cell>
          <cell r="J338">
            <v>98865.61</v>
          </cell>
        </row>
        <row r="339">
          <cell r="I339" t="str">
            <v>BARBECUE SPICE BLEND SPICES AND SMOKED FLAVOUR 50</v>
          </cell>
          <cell r="J339" t="str">
            <v/>
          </cell>
        </row>
        <row r="340">
          <cell r="I340" t="str">
            <v>PASTA SPICE BLEND OLIVES DRIED TOMATO BASIL SHALL</v>
          </cell>
          <cell r="J340" t="str">
            <v/>
          </cell>
        </row>
        <row r="341">
          <cell r="I341" t="str">
            <v>FISH SPICE BLEND LEMON HERBS PINK PEPPERCORNS 30G</v>
          </cell>
          <cell r="J341" t="str">
            <v/>
          </cell>
        </row>
        <row r="342">
          <cell r="I342" t="str">
            <v>POTATOES SPICE BLEND PAPRIKA ONIONS GARLIC  90G</v>
          </cell>
          <cell r="J342" t="str">
            <v/>
          </cell>
        </row>
        <row r="343">
          <cell r="I343" t="str">
            <v>SALAD SPICE BLEND HERBS DRIED TOMATO LEMON 50G QU</v>
          </cell>
          <cell r="J343" t="str">
            <v/>
          </cell>
        </row>
        <row r="344">
          <cell r="I344" t="str">
            <v>MEAT SPICE BLEND PEPPERS AND HERBS 40G QUAI SUD</v>
          </cell>
          <cell r="J344" t="str">
            <v/>
          </cell>
        </row>
        <row r="345">
          <cell r="I345" t="str">
            <v>MILD CURRY 75G QUAI SUD</v>
          </cell>
          <cell r="J345" t="str">
            <v/>
          </cell>
        </row>
        <row r="346">
          <cell r="I346" t="str">
            <v>TZATZIKI 25G QUAI SUD</v>
          </cell>
          <cell r="J346">
            <v>3865.8</v>
          </cell>
        </row>
        <row r="347">
          <cell r="I347" t="str">
            <v>GUACAMOLE 80G QUAI SUD</v>
          </cell>
          <cell r="J347">
            <v>2861.95</v>
          </cell>
        </row>
        <row r="348">
          <cell r="I348" t="str">
            <v xml:space="preserve">LEMON FLAVOURED OLIVE OIL 20CL QUAI SUD </v>
          </cell>
          <cell r="J348" t="str">
            <v/>
          </cell>
        </row>
        <row r="349">
          <cell r="I349" t="str">
            <v>KNORR SECRET AROME SUD 60G OS</v>
          </cell>
          <cell r="J349">
            <v>5212.2299999999996</v>
          </cell>
        </row>
        <row r="350">
          <cell r="I350" t="str">
            <v>5 BAIES MOULUES 45G</v>
          </cell>
          <cell r="J350" t="str">
            <v/>
          </cell>
        </row>
        <row r="351">
          <cell r="I351" t="str">
            <v>MELANGE CHILI FLACON 45G</v>
          </cell>
          <cell r="J351" t="str">
            <v/>
          </cell>
        </row>
        <row r="352">
          <cell r="I352" t="str">
            <v>MELANGE POUR POMMES DE TERRE FLACON DE 36G</v>
          </cell>
          <cell r="J352">
            <v>10388.700000000001</v>
          </cell>
        </row>
        <row r="353">
          <cell r="I353" t="str">
            <v>MELANGE POUR TOMATE FLACON DE 35G</v>
          </cell>
          <cell r="J353" t="str">
            <v/>
          </cell>
        </row>
        <row r="354">
          <cell r="I354" t="str">
            <v>GRAINES POUR SALADE FLACON 54G</v>
          </cell>
          <cell r="J354">
            <v>845.85</v>
          </cell>
        </row>
        <row r="355">
          <cell r="I355" t="str">
            <v>MELANGE ITALIEN FLACON 30G</v>
          </cell>
          <cell r="J355" t="str">
            <v/>
          </cell>
        </row>
        <row r="356">
          <cell r="I356" t="str">
            <v>MELANGE POUR SALADE FLACON DE 12G</v>
          </cell>
          <cell r="J356" t="str">
            <v/>
          </cell>
        </row>
        <row r="357">
          <cell r="I357" t="str">
            <v>MELANGE POULET ROTI BIO FLACON DE 46G*</v>
          </cell>
          <cell r="J357">
            <v>95.9</v>
          </cell>
        </row>
        <row r="358">
          <cell r="I358" t="str">
            <v xml:space="preserve">CURRY THAI FLACON DE 38G </v>
          </cell>
          <cell r="J358" t="str">
            <v/>
          </cell>
        </row>
        <row r="359">
          <cell r="I359" t="str">
            <v>MELANGE PAELLA FLACON DE 55G</v>
          </cell>
          <cell r="J359" t="str">
            <v/>
          </cell>
        </row>
        <row r="360">
          <cell r="I360" t="str">
            <v>QUATRE EPICES FLACON 45G</v>
          </cell>
          <cell r="J360" t="str">
            <v/>
          </cell>
        </row>
        <row r="361">
          <cell r="I361" t="str">
            <v>MELANGE PIZZA FLACON 12G</v>
          </cell>
          <cell r="J361" t="str">
            <v/>
          </cell>
        </row>
        <row r="362">
          <cell r="I362" t="str">
            <v>MELANGE PATES ET SPAGHETTI FLACON 45G</v>
          </cell>
          <cell r="J362" t="str">
            <v/>
          </cell>
        </row>
        <row r="363">
          <cell r="I363" t="str">
            <v>MELANGE POULET ROTI FLACON 75G</v>
          </cell>
          <cell r="J363">
            <v>10063.200000000001</v>
          </cell>
        </row>
        <row r="364">
          <cell r="I364" t="str">
            <v>MELANGE TEX-MEX FLACON 70G</v>
          </cell>
          <cell r="J364">
            <v>557.1</v>
          </cell>
        </row>
        <row r="365">
          <cell r="I365" t="str">
            <v>MELANGE TANDOORI FLACON DE 50G</v>
          </cell>
          <cell r="J365">
            <v>251.55</v>
          </cell>
        </row>
        <row r="366">
          <cell r="I366" t="str">
            <v>GARAM MASALA FLACON DE 50G</v>
          </cell>
          <cell r="J366" t="str">
            <v/>
          </cell>
        </row>
        <row r="367">
          <cell r="I367" t="str">
            <v>MELANGE CAJUN 45G</v>
          </cell>
          <cell r="J367">
            <v>8303.4</v>
          </cell>
        </row>
        <row r="368">
          <cell r="I368" t="str">
            <v>OIGNONS FRITS SPÉCIAL SALADE POT 140 G</v>
          </cell>
          <cell r="J368">
            <v>269.75</v>
          </cell>
        </row>
        <row r="369">
          <cell r="I369" t="str">
            <v>SACHET POULET TANDOORI A L'INDIENNE 30G</v>
          </cell>
          <cell r="J369">
            <v>3241.64</v>
          </cell>
        </row>
        <row r="370">
          <cell r="I370" t="str">
            <v>SACHET CHILI CON CARNE A LA MEXICAINE 30G</v>
          </cell>
          <cell r="J370">
            <v>3448.8</v>
          </cell>
        </row>
        <row r="371">
          <cell r="I371" t="str">
            <v>SACHET PAELLA A L'ESPAGNOLE 30G</v>
          </cell>
          <cell r="J371">
            <v>119.75</v>
          </cell>
        </row>
        <row r="372">
          <cell r="I372" t="str">
            <v>SACHET TAJINE A LA MAROCAINE 30G</v>
          </cell>
          <cell r="J372" t="str">
            <v/>
          </cell>
        </row>
        <row r="373">
          <cell r="I373" t="str">
            <v>SACHET KEFTA A LA LIBANAISE 30G</v>
          </cell>
          <cell r="J373">
            <v>3101.04</v>
          </cell>
        </row>
        <row r="374">
          <cell r="I374" t="str">
            <v>SACHET GUACAMOLE A LA MEXICAINE 30G</v>
          </cell>
          <cell r="J374">
            <v>4304.3</v>
          </cell>
        </row>
        <row r="375">
          <cell r="I375" t="str">
            <v>MOULES MARINIERES SACHET DE 20G</v>
          </cell>
          <cell r="J375">
            <v>1281.78</v>
          </cell>
        </row>
        <row r="376">
          <cell r="I376" t="str">
            <v>MELANGE POUR BURGER SACHET DE 20G</v>
          </cell>
          <cell r="J376">
            <v>1629.45</v>
          </cell>
        </row>
        <row r="377">
          <cell r="I377" t="str">
            <v>BBQ MELANGE POUR POULET ETUI 80G</v>
          </cell>
          <cell r="J377" t="str">
            <v/>
          </cell>
        </row>
        <row r="378">
          <cell r="I378" t="str">
            <v>MELANGE POUR VIANDE ROUGE ETUI 90G</v>
          </cell>
          <cell r="J378" t="str">
            <v/>
          </cell>
        </row>
        <row r="379">
          <cell r="I379" t="str">
            <v>MELANGE EXTRA FORT ETUI 95G</v>
          </cell>
          <cell r="J379" t="str">
            <v/>
          </cell>
        </row>
        <row r="380">
          <cell r="I380" t="str">
            <v>MELANGE CHURRASCO POUR GRILLADES ETUI 100G</v>
          </cell>
          <cell r="J380">
            <v>6607.65</v>
          </cell>
        </row>
        <row r="381">
          <cell r="I381" t="str">
            <v>MARINADE POUR GRILLADES FLACON 60G</v>
          </cell>
          <cell r="J381" t="str">
            <v/>
          </cell>
        </row>
        <row r="382">
          <cell r="I382" t="str">
            <v>MELANGE HARMONY EPICES BRUSCHETTA ITALIANA 35G</v>
          </cell>
          <cell r="J382">
            <v>11554.8</v>
          </cell>
        </row>
        <row r="383">
          <cell r="I383" t="str">
            <v>MELANGE HARMONY EPICES LEGUMES 36G</v>
          </cell>
          <cell r="J383">
            <v>30.42</v>
          </cell>
        </row>
        <row r="384">
          <cell r="I384" t="str">
            <v>EPICES HARMONY GARAM MASALA  33G</v>
          </cell>
          <cell r="J384">
            <v>16089.84</v>
          </cell>
        </row>
        <row r="385">
          <cell r="I385" t="str">
            <v>EPICE HARMONY GYROS  48G</v>
          </cell>
          <cell r="J385">
            <v>9139.1299999999992</v>
          </cell>
        </row>
        <row r="386">
          <cell r="I386" t="str">
            <v>MELANGE HARMONY EPICES PATISSERIE / DESSERTS 32G</v>
          </cell>
          <cell r="J386">
            <v>0</v>
          </cell>
        </row>
        <row r="387">
          <cell r="I387" t="str">
            <v>EPICE HARMONY TIKKA MASSALA 41G</v>
          </cell>
          <cell r="J387">
            <v>19667.93</v>
          </cell>
        </row>
        <row r="388">
          <cell r="I388" t="str">
            <v>EPICE HARMONY TEX MEX  45G</v>
          </cell>
          <cell r="J388">
            <v>25536.73</v>
          </cell>
        </row>
        <row r="389">
          <cell r="I389" t="str">
            <v>MELANGE EPICES MEDITERRANEEN  HARMONY 24G</v>
          </cell>
          <cell r="J389">
            <v>10223.34</v>
          </cell>
        </row>
        <row r="390">
          <cell r="I390" t="str">
            <v>MELANGE HARMONY EPICES MEDINA  45G</v>
          </cell>
          <cell r="J390">
            <v>42.6</v>
          </cell>
        </row>
        <row r="391">
          <cell r="I391" t="str">
            <v>MELANGE HARMONY EPICES GAMBAS  35G</v>
          </cell>
          <cell r="J391">
            <v>20288.2</v>
          </cell>
        </row>
        <row r="392">
          <cell r="I392" t="str">
            <v>MELANGE HARMONY EPICES HACHEE ORIENTAL  44G</v>
          </cell>
          <cell r="J392">
            <v>22449.23</v>
          </cell>
        </row>
        <row r="393">
          <cell r="I393" t="str">
            <v>MIX EPICES COUSCOUS 20G COSA</v>
          </cell>
          <cell r="J393" t="str">
            <v/>
          </cell>
        </row>
        <row r="394">
          <cell r="I394" t="str">
            <v>MIX EPICES PAELLA 20G COSA</v>
          </cell>
          <cell r="J394">
            <v>20449.04</v>
          </cell>
        </row>
        <row r="395">
          <cell r="I395" t="str">
            <v>MIX EPICES CHILI 20G COSA</v>
          </cell>
          <cell r="J395">
            <v>10973.92</v>
          </cell>
        </row>
        <row r="396">
          <cell r="I396" t="str">
            <v>RSX EPICES FAJITAS 30G COSA</v>
          </cell>
          <cell r="J396">
            <v>39984.78</v>
          </cell>
        </row>
        <row r="397">
          <cell r="I397" t="str">
            <v>MELANGE POUR SALADE SAVEUR DU POTAGER POT DE 26G</v>
          </cell>
          <cell r="J397" t="str">
            <v/>
          </cell>
        </row>
        <row r="398">
          <cell r="I398" t="str">
            <v>EPICE TAGINE 180 GR</v>
          </cell>
          <cell r="J398">
            <v>46534.86</v>
          </cell>
        </row>
        <row r="399">
          <cell r="I399" t="str">
            <v>SACHET PAPILLOTE POULET DAMTI GOUT MKALI 24 GR</v>
          </cell>
          <cell r="J399">
            <v>47146.23</v>
          </cell>
        </row>
        <row r="400">
          <cell r="I400" t="str">
            <v>ASSAISONNEMENT À LA TRUFFE D'ÉTÉ 5% 50G - BAUDOI</v>
          </cell>
          <cell r="J400">
            <v>6760</v>
          </cell>
        </row>
        <row r="401">
          <cell r="I401" t="str">
            <v>EPICES TAGINE DE POULET AU  IN FINE 80GR</v>
          </cell>
          <cell r="J401">
            <v>3564</v>
          </cell>
        </row>
        <row r="402">
          <cell r="I402" t="str">
            <v>EPICES TAGINE DE VEAU AU SAFRAN IN FINE 80GR</v>
          </cell>
          <cell r="J402">
            <v>2556</v>
          </cell>
        </row>
        <row r="403">
          <cell r="I403" t="str">
            <v>EPICES TAGINE D'AGNEAU AU SAFRAN IN FINE 80GR</v>
          </cell>
          <cell r="J403">
            <v>1980</v>
          </cell>
        </row>
        <row r="404">
          <cell r="I404" t="str">
            <v>EPICES RAS EL HANOUT IN FINE 80GR</v>
          </cell>
          <cell r="J404" t="str">
            <v/>
          </cell>
        </row>
        <row r="405">
          <cell r="I405" t="str">
            <v>EPICES CHERMOULA POISSON IN FINE 80GR</v>
          </cell>
          <cell r="J405" t="str">
            <v/>
          </cell>
        </row>
        <row r="406">
          <cell r="I406" t="str">
            <v>EPICES PROVENÇALE IN FINE 80GR</v>
          </cell>
          <cell r="J406">
            <v>986</v>
          </cell>
        </row>
        <row r="407">
          <cell r="I407" t="str">
            <v>EPICES JARDINIERE IN FINE 80GR</v>
          </cell>
          <cell r="J407">
            <v>2108</v>
          </cell>
        </row>
        <row r="408">
          <cell r="I408" t="str">
            <v>EPICES ROTISSEUR IN FINE 80GR</v>
          </cell>
          <cell r="J408">
            <v>1190</v>
          </cell>
        </row>
        <row r="409">
          <cell r="I409" t="str">
            <v xml:space="preserve">FLEUR DE SEL DE SOURCE A LA TRUFFE IN FINE </v>
          </cell>
          <cell r="J409">
            <v>3120</v>
          </cell>
        </row>
        <row r="410">
          <cell r="I410" t="str">
            <v>KNORR EXTRA CRISPY VEGETAR 55G</v>
          </cell>
          <cell r="J410">
            <v>90576.57</v>
          </cell>
        </row>
        <row r="411">
          <cell r="I411" t="str">
            <v>KNORR SHAWARMA SYRIENNE 30G</v>
          </cell>
          <cell r="J411">
            <v>107074.9</v>
          </cell>
        </row>
        <row r="412">
          <cell r="I412" t="str">
            <v>SACHET PAPILLOTE THYM ET SESAME DAMTI 35G</v>
          </cell>
          <cell r="J412">
            <v>51566.81</v>
          </cell>
        </row>
        <row r="413">
          <cell r="I413" t="str">
            <v>SAC.CUISSON POULET HDP 34G CO</v>
          </cell>
          <cell r="J413">
            <v>15377.48</v>
          </cell>
        </row>
        <row r="414">
          <cell r="I414" t="str">
            <v>LA CARAVELLE SPECIAL SALADE 20G</v>
          </cell>
          <cell r="J414" t="str">
            <v/>
          </cell>
        </row>
        <row r="415">
          <cell r="I415" t="str">
            <v>MELANGE D EPICES CHAWARMA 100 G MARDINEGO</v>
          </cell>
          <cell r="J415" t="str">
            <v/>
          </cell>
        </row>
        <row r="416">
          <cell r="I416" t="str">
            <v>MELANGE D EPICES GRILLADE 50 G MARDINEGO</v>
          </cell>
          <cell r="J416" t="str">
            <v/>
          </cell>
        </row>
        <row r="417">
          <cell r="I417" t="str">
            <v>MELANGE DES QUATRES EPICES 50 G MARDINEGO</v>
          </cell>
          <cell r="J417" t="str">
            <v/>
          </cell>
        </row>
        <row r="418">
          <cell r="I418" t="str">
            <v>MELANGE DES QUATRES EPICES 100 G MARDINEGO</v>
          </cell>
          <cell r="J418" t="str">
            <v/>
          </cell>
        </row>
        <row r="419">
          <cell r="I419" t="str">
            <v>EPICES CHAWARMA VIANDE 100 G</v>
          </cell>
          <cell r="J419" t="str">
            <v/>
          </cell>
        </row>
        <row r="420">
          <cell r="I420" t="str">
            <v>EPICES CHAWARMA VIANDE 250 G</v>
          </cell>
          <cell r="J420" t="str">
            <v/>
          </cell>
        </row>
        <row r="421">
          <cell r="I421" t="str">
            <v>EPICE CHAWARMA POULET 100 G</v>
          </cell>
          <cell r="J421">
            <v>24760.3</v>
          </cell>
        </row>
        <row r="422">
          <cell r="I422" t="str">
            <v>EPICES CHAWARMA POULET 250 G</v>
          </cell>
          <cell r="J422" t="str">
            <v/>
          </cell>
        </row>
        <row r="423">
          <cell r="I423" t="str">
            <v>MELANGE EPICES AROMATISE VIANDE</v>
          </cell>
          <cell r="J423" t="str">
            <v/>
          </cell>
        </row>
        <row r="424">
          <cell r="I424" t="str">
            <v>MELANGE EPICES AROMATISE POULET</v>
          </cell>
          <cell r="J424" t="str">
            <v/>
          </cell>
        </row>
        <row r="425">
          <cell r="I425" t="str">
            <v>MELANGE EPICES AROMATISE CURRY</v>
          </cell>
          <cell r="J425" t="str">
            <v/>
          </cell>
        </row>
        <row r="426">
          <cell r="I426" t="str">
            <v>MELANGE EPICES AROMATISE GRILLADE</v>
          </cell>
          <cell r="J426" t="str">
            <v/>
          </cell>
        </row>
        <row r="427">
          <cell r="I427" t="str">
            <v>EPICES COUCOUS 45 G DUCROS</v>
          </cell>
          <cell r="J427" t="str">
            <v/>
          </cell>
        </row>
        <row r="428">
          <cell r="I428" t="str">
            <v>MELANGE GRILLADES 25G DUCROS</v>
          </cell>
          <cell r="J428" t="str">
            <v/>
          </cell>
        </row>
        <row r="429">
          <cell r="I429" t="str">
            <v>MELANGE POULET 75G DUCROS</v>
          </cell>
          <cell r="J429" t="str">
            <v/>
          </cell>
        </row>
        <row r="430">
          <cell r="I430" t="str">
            <v>MELANGE DE POISSON 50G DUCROS</v>
          </cell>
          <cell r="J430" t="str">
            <v/>
          </cell>
        </row>
        <row r="431">
          <cell r="I431" t="str">
            <v>MELANGE D EPICE GRILLADE GAYA PET</v>
          </cell>
          <cell r="J431">
            <v>175.7</v>
          </cell>
        </row>
        <row r="432">
          <cell r="I432" t="str">
            <v>MELANGE D EPICE KEFTA GAYA PET</v>
          </cell>
          <cell r="J432">
            <v>37.200000000000003</v>
          </cell>
        </row>
        <row r="433">
          <cell r="I433" t="str">
            <v>MELANGE D EPICE POUR POISSON GAYA PET</v>
          </cell>
          <cell r="J433">
            <v>326</v>
          </cell>
        </row>
        <row r="434">
          <cell r="I434" t="str">
            <v>MELANGE D EPICE POUR POULET GAYA PET</v>
          </cell>
          <cell r="J434">
            <v>0</v>
          </cell>
        </row>
        <row r="435">
          <cell r="I435" t="str">
            <v>FIRMA - PREPARATION POUR POULET  40 G</v>
          </cell>
          <cell r="J435" t="str">
            <v/>
          </cell>
        </row>
        <row r="436">
          <cell r="I436" t="str">
            <v>FIRMA - PREPARATION POUR  POISSON 25 G</v>
          </cell>
          <cell r="J436" t="str">
            <v/>
          </cell>
        </row>
        <row r="437">
          <cell r="I437" t="str">
            <v>CHARMOULA POISSON FEE MAISON 150G</v>
          </cell>
          <cell r="J437" t="str">
            <v/>
          </cell>
        </row>
        <row r="438">
          <cell r="I438" t="str">
            <v xml:space="preserve">ASSAISONNEMENT 35G POUR POULET AU THYM ET SESAME </v>
          </cell>
          <cell r="J438">
            <v>6600.28</v>
          </cell>
        </row>
        <row r="439">
          <cell r="I439" t="str">
            <v>ASSAISONNEMENT 32 G  POUR POULET GOUT GRILLADE KN</v>
          </cell>
          <cell r="J439">
            <v>86122.25</v>
          </cell>
        </row>
        <row r="440">
          <cell r="I440" t="str">
            <v>ASSAISONNEMENT 37 G POUR POULET AUX EPICES ET AIL</v>
          </cell>
          <cell r="J440">
            <v>60607</v>
          </cell>
        </row>
        <row r="441">
          <cell r="I441" t="str">
            <v xml:space="preserve">FIRMA - PREPARATION POUR POULET AU CURRY 42 G - </v>
          </cell>
          <cell r="J441" t="str">
            <v/>
          </cell>
        </row>
        <row r="442">
          <cell r="I442" t="str">
            <v>ASSAISONNEMENT CHAWARMA POULET 30 G</v>
          </cell>
          <cell r="J442">
            <v>645.29999999999995</v>
          </cell>
        </row>
        <row r="443">
          <cell r="I443" t="str">
            <v>ASSAISONNEMENT CHAWARMA VIANDES 35G</v>
          </cell>
          <cell r="J443">
            <v>982</v>
          </cell>
        </row>
        <row r="444">
          <cell r="I444" t="str">
            <v>ASSAISONNEMENT GRILLADES 40G</v>
          </cell>
          <cell r="J444">
            <v>48.65</v>
          </cell>
        </row>
        <row r="445">
          <cell r="I445" t="str">
            <v>ASSAISONNEMENT PAELLA 40G</v>
          </cell>
          <cell r="J445">
            <v>584.66</v>
          </cell>
        </row>
        <row r="446">
          <cell r="I446" t="str">
            <v>ASSAISONNEMENT KEFTA 35G</v>
          </cell>
          <cell r="J446">
            <v>215.4</v>
          </cell>
        </row>
        <row r="447">
          <cell r="I447" t="str">
            <v>CHARMOULA POISSONS 30G</v>
          </cell>
          <cell r="J447">
            <v>99.55</v>
          </cell>
        </row>
        <row r="448">
          <cell r="I448" t="str">
            <v>CUISSON FONDANTE POULET A LA PRVENCALE</v>
          </cell>
          <cell r="J448" t="str">
            <v/>
          </cell>
        </row>
        <row r="449">
          <cell r="I449" t="str">
            <v>CUISSON FONDANTE POUET A A MAROCAINE</v>
          </cell>
          <cell r="J449" t="str">
            <v/>
          </cell>
        </row>
        <row r="450">
          <cell r="I450" t="str">
            <v>QUATRE EPICES 45G HARMONY</v>
          </cell>
          <cell r="J450">
            <v>22207.06</v>
          </cell>
        </row>
        <row r="451">
          <cell r="I451" t="str">
            <v>EPICE CHAWARMA POULET GAYA PET 220 GR</v>
          </cell>
          <cell r="J451">
            <v>421.2</v>
          </cell>
        </row>
        <row r="452">
          <cell r="I452" t="str">
            <v xml:space="preserve">GIROFLE CLOUS 23G DUCROS </v>
          </cell>
          <cell r="J452">
            <v>0</v>
          </cell>
        </row>
        <row r="453">
          <cell r="I453" t="str">
            <v>LA CARAVELLE CLOU GIROFLE 25G</v>
          </cell>
          <cell r="J453" t="str">
            <v/>
          </cell>
        </row>
        <row r="454">
          <cell r="I454" t="str">
            <v>CLOU DE GIRONFLE  ROSANA 3G</v>
          </cell>
          <cell r="J454" t="str">
            <v/>
          </cell>
        </row>
        <row r="455">
          <cell r="I455" t="str">
            <v>CLOUS DE GIROFLE HARMONY 23G</v>
          </cell>
          <cell r="J455">
            <v>36832.589999999997</v>
          </cell>
        </row>
        <row r="456">
          <cell r="I456" t="str">
            <v>CLOU DE GIROFLE GAYA 25 GR</v>
          </cell>
          <cell r="J456">
            <v>14.45</v>
          </cell>
        </row>
        <row r="457">
          <cell r="I457" t="str">
            <v>MUSCADE NOIX ENTIERES FLACON 18G DUCROS</v>
          </cell>
          <cell r="J457">
            <v>22395.5</v>
          </cell>
        </row>
        <row r="458">
          <cell r="I458" t="str">
            <v>NOIX DE MUSCADE MOULU CARMENCITA 50G</v>
          </cell>
          <cell r="J458" t="str">
            <v/>
          </cell>
        </row>
        <row r="459">
          <cell r="I459" t="str">
            <v>LA CARAVELLE MUSCADE MOULU 40 G</v>
          </cell>
          <cell r="J459" t="str">
            <v/>
          </cell>
        </row>
        <row r="460">
          <cell r="I460" t="str">
            <v>MUSCADE MOULU 45G DUCROS</v>
          </cell>
          <cell r="J460" t="str">
            <v/>
          </cell>
        </row>
        <row r="461">
          <cell r="I461" t="str">
            <v>MUSCADE MOULUE 50G HARMONY</v>
          </cell>
          <cell r="J461">
            <v>63919.8</v>
          </cell>
        </row>
        <row r="462">
          <cell r="I462" t="str">
            <v>MUSCADE NOIX 35G HARMONY</v>
          </cell>
          <cell r="J462">
            <v>46951.43</v>
          </cell>
        </row>
        <row r="463">
          <cell r="I463" t="str">
            <v>NOIX DE MUSCADE GAYA 40 GR</v>
          </cell>
          <cell r="J463">
            <v>0</v>
          </cell>
        </row>
        <row r="464">
          <cell r="I464" t="str">
            <v>POIVRE BLANC MOULU 140G  LINA</v>
          </cell>
          <cell r="J464" t="str">
            <v/>
          </cell>
        </row>
        <row r="465">
          <cell r="I465" t="str">
            <v>POIVRE BLANC MOULU 70G  LINA</v>
          </cell>
          <cell r="J465" t="str">
            <v/>
          </cell>
        </row>
        <row r="466">
          <cell r="I466" t="str">
            <v>POIVRE BLANC MOULU 36G DUCROS</v>
          </cell>
          <cell r="J466">
            <v>93528.28</v>
          </cell>
        </row>
        <row r="467">
          <cell r="I467" t="str">
            <v>POIVRE BLANC MOULU250GONCL SAM</v>
          </cell>
          <cell r="J467" t="str">
            <v/>
          </cell>
        </row>
        <row r="468">
          <cell r="I468" t="str">
            <v>POIVRE BLANC MOULU 100G ROSANA</v>
          </cell>
          <cell r="J468" t="str">
            <v/>
          </cell>
        </row>
        <row r="469">
          <cell r="I469" t="str">
            <v>POIVRE BLANC GRAIN 100G ROSANA</v>
          </cell>
          <cell r="J469" t="str">
            <v/>
          </cell>
        </row>
        <row r="470">
          <cell r="I470" t="str">
            <v xml:space="preserve"> MOULIN POIVRE BLANC 45 GR SPIGOL</v>
          </cell>
          <cell r="J470" t="str">
            <v/>
          </cell>
        </row>
        <row r="471">
          <cell r="I471" t="str">
            <v>POIVRE BLANC MOULU 250G DIVA</v>
          </cell>
          <cell r="J471">
            <v>65470.02</v>
          </cell>
        </row>
        <row r="472">
          <cell r="I472" t="str">
            <v>MOULIN POIVRE BLANC 40G HARMONY</v>
          </cell>
          <cell r="J472">
            <v>8889.65</v>
          </cell>
        </row>
        <row r="473">
          <cell r="I473" t="str">
            <v>POIVRE BLANC 39GR DUCROS</v>
          </cell>
          <cell r="J473">
            <v>1068.0999999999999</v>
          </cell>
        </row>
        <row r="474">
          <cell r="I474" t="str">
            <v>CARAVELLE POIVRE BLANC MOUL 48 G</v>
          </cell>
          <cell r="J474" t="str">
            <v/>
          </cell>
        </row>
        <row r="475">
          <cell r="I475" t="str">
            <v>POIVRE BLANC MOULU 100G O.SAM</v>
          </cell>
          <cell r="J475" t="str">
            <v/>
          </cell>
        </row>
        <row r="476">
          <cell r="I476" t="str">
            <v>HARMONY POIVRE BLANC MOULU 48G 10CL</v>
          </cell>
          <cell r="J476" t="str">
            <v/>
          </cell>
        </row>
        <row r="477">
          <cell r="I477" t="str">
            <v>POIVRE NOIR MOULU 140G  LINA</v>
          </cell>
          <cell r="J477" t="str">
            <v/>
          </cell>
        </row>
        <row r="478">
          <cell r="I478" t="str">
            <v>POIVRE NOIR MOULU 70G  LINA</v>
          </cell>
          <cell r="J478" t="str">
            <v/>
          </cell>
        </row>
        <row r="479">
          <cell r="I479" t="str">
            <v>POIVRE NOIR MOULU 50G GAYA</v>
          </cell>
          <cell r="J479" t="str">
            <v/>
          </cell>
        </row>
        <row r="480">
          <cell r="I480" t="str">
            <v>POIVRE NOIR MOULU MARJANE 250 G</v>
          </cell>
          <cell r="J480">
            <v>59204.28</v>
          </cell>
        </row>
        <row r="481">
          <cell r="I481" t="str">
            <v>POIVRE NOIR MOULU MARJANE 100 G</v>
          </cell>
          <cell r="J481">
            <v>48879.66</v>
          </cell>
        </row>
        <row r="482">
          <cell r="I482" t="str">
            <v>POIVRE NOIR ML 250G GAYA</v>
          </cell>
          <cell r="J482" t="str">
            <v/>
          </cell>
        </row>
        <row r="483">
          <cell r="I483" t="str">
            <v>POIVRE NOIR  MOULU 250G DIVA</v>
          </cell>
          <cell r="J483">
            <v>122372.18</v>
          </cell>
        </row>
        <row r="484">
          <cell r="I484" t="str">
            <v>POIVRE NOIR GRAIN 250G DIVA</v>
          </cell>
          <cell r="J484" t="str">
            <v/>
          </cell>
        </row>
        <row r="485">
          <cell r="I485" t="str">
            <v>POIVRE NOIR MOULU250G ONCL SAM</v>
          </cell>
          <cell r="J485">
            <v>58893.02</v>
          </cell>
        </row>
        <row r="486">
          <cell r="I486" t="str">
            <v>POIVRE NOIR MOULU  100G ROSANA</v>
          </cell>
          <cell r="J486" t="str">
            <v/>
          </cell>
        </row>
        <row r="487">
          <cell r="I487" t="str">
            <v>POIVRE NOIR MOULU 250G ROSANA</v>
          </cell>
          <cell r="J487">
            <v>5366.1</v>
          </cell>
        </row>
        <row r="488">
          <cell r="I488" t="str">
            <v>POIVR NOIR GRAIN 100G ROSANA</v>
          </cell>
          <cell r="J488">
            <v>0</v>
          </cell>
        </row>
        <row r="489">
          <cell r="I489" t="str">
            <v>POIVRE NOIR GRAIN 250G ROSANA</v>
          </cell>
          <cell r="J489">
            <v>0</v>
          </cell>
        </row>
        <row r="490">
          <cell r="I490" t="str">
            <v>MOULIN POIVRE NOIR 36 GR SPIGOL</v>
          </cell>
          <cell r="J490" t="str">
            <v/>
          </cell>
        </row>
        <row r="491">
          <cell r="I491" t="str">
            <v>MOULIN POIVRE NOIR 35G HARMONY</v>
          </cell>
          <cell r="J491">
            <v>63422.55</v>
          </cell>
        </row>
        <row r="492">
          <cell r="I492" t="str">
            <v>POIVRE NOIRE 250G FAYZ</v>
          </cell>
          <cell r="J492" t="str">
            <v/>
          </cell>
        </row>
        <row r="493">
          <cell r="I493" t="str">
            <v>87G MOULIN POIVRE INDONESI MPG MONOPRIX</v>
          </cell>
          <cell r="J493">
            <v>287.85000000000002</v>
          </cell>
        </row>
        <row r="494">
          <cell r="I494" t="str">
            <v>MPG RECHARGE POIVRE 85G MONOPRIX</v>
          </cell>
          <cell r="J494">
            <v>479.61</v>
          </cell>
        </row>
        <row r="495">
          <cell r="I495" t="str">
            <v>MOULIN MELANGE 4 BAIES BIO FLACON DUCROS  25G</v>
          </cell>
          <cell r="J495">
            <v>23135.42</v>
          </cell>
        </row>
        <row r="496">
          <cell r="I496" t="str">
            <v>POIVRE NOIR 35GR DUCROS</v>
          </cell>
          <cell r="J496">
            <v>232.15</v>
          </cell>
        </row>
        <row r="497">
          <cell r="I497" t="str">
            <v>POIVRE MOULU, FLACON PET FAYZ 200 G</v>
          </cell>
          <cell r="J497">
            <v>93288.9</v>
          </cell>
        </row>
        <row r="498">
          <cell r="I498" t="str">
            <v>POIVRE ET SEL MOULU 85G</v>
          </cell>
          <cell r="J498">
            <v>5627.7</v>
          </cell>
        </row>
        <row r="499">
          <cell r="I499" t="str">
            <v>POIVRE NOIR MOULU 100G DIVA</v>
          </cell>
          <cell r="J499">
            <v>119967.14</v>
          </cell>
        </row>
        <row r="500">
          <cell r="I500" t="str">
            <v>POIVRE NOIR MOULU GAYA PET</v>
          </cell>
          <cell r="J500">
            <v>751.35</v>
          </cell>
        </row>
        <row r="501">
          <cell r="I501" t="str">
            <v>ADWAK - POIVRE NOIR MOULU 100G</v>
          </cell>
          <cell r="J501" t="str">
            <v/>
          </cell>
        </row>
        <row r="502">
          <cell r="I502" t="str">
            <v xml:space="preserve"> POIVRE SACHET100G</v>
          </cell>
          <cell r="J502" t="str">
            <v/>
          </cell>
        </row>
        <row r="503">
          <cell r="I503" t="str">
            <v xml:space="preserve"> POIVRE SACHET 250G</v>
          </cell>
          <cell r="J503">
            <v>869</v>
          </cell>
        </row>
        <row r="504">
          <cell r="I504" t="str">
            <v>POIVRE NOIR  JAVANA 35 G</v>
          </cell>
          <cell r="J504">
            <v>14.7</v>
          </cell>
        </row>
        <row r="505">
          <cell r="I505" t="str">
            <v>POIVRE NOIR MOULU 100G O.SAM</v>
          </cell>
          <cell r="J505">
            <v>13581.42</v>
          </cell>
        </row>
        <row r="506">
          <cell r="I506" t="str">
            <v>ADWAK POIVRE NOIR MOULU 250 G</v>
          </cell>
          <cell r="J506" t="str">
            <v/>
          </cell>
        </row>
        <row r="507">
          <cell r="I507" t="str">
            <v>HARMONY POIVRE NOIR MOULU 48G 10CL</v>
          </cell>
          <cell r="J507" t="str">
            <v/>
          </cell>
        </row>
        <row r="508">
          <cell r="I508" t="str">
            <v>POIVRE NOIR MOULU 100G PRDT ECO</v>
          </cell>
          <cell r="J508" t="str">
            <v/>
          </cell>
        </row>
        <row r="509">
          <cell r="I509" t="str">
            <v>POIVRE NOIR MOULU DENIA 150G</v>
          </cell>
          <cell r="J509" t="str">
            <v/>
          </cell>
        </row>
        <row r="510">
          <cell r="I510" t="str">
            <v>POIVRE GRIS 48GR DUCROS</v>
          </cell>
          <cell r="J510">
            <v>98089.38</v>
          </cell>
        </row>
        <row r="511">
          <cell r="I511" t="str">
            <v>POIVRE MOULU GRIS 60G DUCROS</v>
          </cell>
          <cell r="J511" t="str">
            <v/>
          </cell>
        </row>
        <row r="512">
          <cell r="I512" t="str">
            <v>CARDAMOME ENTIER CARMENCITA 30G</v>
          </cell>
          <cell r="J512" t="str">
            <v/>
          </cell>
        </row>
        <row r="513">
          <cell r="I513" t="str">
            <v>CÉLERI MOULU  CARMENCITA43G</v>
          </cell>
          <cell r="J513" t="str">
            <v/>
          </cell>
        </row>
        <row r="514">
          <cell r="I514" t="str">
            <v>PIMENT FORT MOULU 130G  LINA</v>
          </cell>
          <cell r="J514" t="str">
            <v/>
          </cell>
        </row>
        <row r="515">
          <cell r="I515" t="str">
            <v>PIMENT FORT MOULU 70G</v>
          </cell>
          <cell r="J515" t="str">
            <v/>
          </cell>
        </row>
        <row r="516">
          <cell r="I516" t="str">
            <v>PIMENT FORT FLACON 35GR SPIGOL</v>
          </cell>
          <cell r="J516" t="str">
            <v/>
          </cell>
        </row>
        <row r="517">
          <cell r="I517" t="str">
            <v>PIMENT FORT MOULU 250G DIVA</v>
          </cell>
          <cell r="J517">
            <v>0</v>
          </cell>
        </row>
        <row r="518">
          <cell r="I518" t="str">
            <v>PIMENT DE RABAT 100 GR</v>
          </cell>
          <cell r="J518">
            <v>558</v>
          </cell>
        </row>
        <row r="519">
          <cell r="I519" t="str">
            <v>PIMENT DE RABAT 200 GR</v>
          </cell>
          <cell r="J519">
            <v>604.20000000000005</v>
          </cell>
        </row>
        <row r="520">
          <cell r="I520" t="str">
            <v xml:space="preserve"> PAPRIKA DOUX    CARMENCITA BOÎTE RONDE 75G </v>
          </cell>
          <cell r="J520" t="str">
            <v/>
          </cell>
        </row>
        <row r="521">
          <cell r="I521" t="str">
            <v xml:space="preserve">HOT PAPRIKA   CARMENCITA BOITE RONDE 75G </v>
          </cell>
          <cell r="J521" t="str">
            <v/>
          </cell>
        </row>
        <row r="522">
          <cell r="I522" t="str">
            <v xml:space="preserve">PAPRIKA FUMÉ DOUX   CARMENCITA BOÎTE RONDE 75G </v>
          </cell>
          <cell r="J522" t="str">
            <v/>
          </cell>
        </row>
        <row r="523">
          <cell r="I523" t="str">
            <v>FENOUIL MOULU CARMENCITA 40G</v>
          </cell>
          <cell r="J523" t="str">
            <v/>
          </cell>
        </row>
        <row r="524">
          <cell r="I524" t="str">
            <v>PIMENT DE CAYENNE CHILI  MOULU CARMENCITA 43G</v>
          </cell>
          <cell r="J524" t="str">
            <v/>
          </cell>
        </row>
        <row r="525">
          <cell r="I525" t="str">
            <v>PAPRIKA FUME FLACON 40G DUCROS</v>
          </cell>
          <cell r="J525">
            <v>219325.62</v>
          </cell>
        </row>
        <row r="526">
          <cell r="I526" t="str">
            <v>PIMENT JALAPENO FLACON 26G</v>
          </cell>
          <cell r="J526">
            <v>3671.27</v>
          </cell>
        </row>
        <row r="527">
          <cell r="I527" t="str">
            <v>PIMENT FORT DE CAYENNE POUDRE FLACON 40G</v>
          </cell>
          <cell r="J527" t="str">
            <v/>
          </cell>
        </row>
        <row r="528">
          <cell r="I528" t="str">
            <v>PIMENT CAYENNE 60G</v>
          </cell>
          <cell r="J528" t="str">
            <v/>
          </cell>
        </row>
        <row r="529">
          <cell r="I529" t="str">
            <v>PIMENT FORT MOULU 100G FAYZ</v>
          </cell>
          <cell r="J529" t="str">
            <v/>
          </cell>
        </row>
        <row r="530">
          <cell r="I530" t="str">
            <v>CURCUMA MOULU 140G  LINA</v>
          </cell>
          <cell r="J530" t="str">
            <v/>
          </cell>
        </row>
        <row r="531">
          <cell r="I531" t="str">
            <v>CURCUMA MOULU 80G  LINA</v>
          </cell>
          <cell r="J531" t="str">
            <v/>
          </cell>
        </row>
        <row r="532">
          <cell r="I532" t="str">
            <v>CURCUMA MOULU DUCROS</v>
          </cell>
          <cell r="J532">
            <v>82125.570000000007</v>
          </cell>
        </row>
        <row r="533">
          <cell r="I533" t="str">
            <v>CURCUMA MOULU MARJANE 250 G</v>
          </cell>
          <cell r="J533">
            <v>251.3</v>
          </cell>
        </row>
        <row r="534">
          <cell r="I534" t="str">
            <v>CURCUMA MOULU FAYZ 100 G</v>
          </cell>
          <cell r="J534">
            <v>1931</v>
          </cell>
        </row>
        <row r="535">
          <cell r="I535" t="str">
            <v>CURCUMIN MOULU  250G DIVA</v>
          </cell>
          <cell r="J535">
            <v>103016.91</v>
          </cell>
        </row>
        <row r="536">
          <cell r="I536" t="str">
            <v>CURCUMA MOULU 100G ROSANA</v>
          </cell>
          <cell r="J536">
            <v>317.25</v>
          </cell>
        </row>
        <row r="537">
          <cell r="I537" t="str">
            <v>CURCUMA MOULU 250G ROSANA</v>
          </cell>
          <cell r="J537">
            <v>1717.78</v>
          </cell>
        </row>
        <row r="538">
          <cell r="I538" t="str">
            <v>CURCUMA  FLACON 45 GR SPIGOL</v>
          </cell>
          <cell r="J538" t="str">
            <v/>
          </cell>
        </row>
        <row r="539">
          <cell r="I539" t="str">
            <v>CURCUMA  40G MASALA</v>
          </cell>
          <cell r="J539" t="str">
            <v/>
          </cell>
        </row>
        <row r="540">
          <cell r="I540" t="str">
            <v xml:space="preserve">NIORA PEPPER HACHÉ CARMENCITA 41G </v>
          </cell>
          <cell r="J540" t="str">
            <v/>
          </cell>
        </row>
        <row r="541">
          <cell r="I541" t="str">
            <v xml:space="preserve">JUNIPER BERRIES CARMENCITA 30G </v>
          </cell>
          <cell r="J541" t="str">
            <v/>
          </cell>
        </row>
        <row r="542">
          <cell r="I542" t="str">
            <v>CURCUMA, FLACON PET FAYZ 200 G</v>
          </cell>
          <cell r="J542">
            <v>95031.99</v>
          </cell>
        </row>
        <row r="543">
          <cell r="I543" t="str">
            <v>EPICES ADWAK CURCUMA 100 GR</v>
          </cell>
          <cell r="J543" t="str">
            <v/>
          </cell>
        </row>
        <row r="544">
          <cell r="I544" t="str">
            <v>CURCUMA 50G DUCROS</v>
          </cell>
          <cell r="J544" t="str">
            <v/>
          </cell>
        </row>
        <row r="545">
          <cell r="I545" t="str">
            <v xml:space="preserve"> CURCUMA SACHET 100G</v>
          </cell>
          <cell r="J545">
            <v>1328.9</v>
          </cell>
        </row>
        <row r="546">
          <cell r="I546" t="str">
            <v>CURCUMA SACHET MOULU 250G</v>
          </cell>
          <cell r="J546" t="str">
            <v/>
          </cell>
        </row>
        <row r="547">
          <cell r="I547" t="str">
            <v>CURCUMA 50GR HARMONY</v>
          </cell>
          <cell r="J547">
            <v>50756.38</v>
          </cell>
        </row>
        <row r="548">
          <cell r="I548" t="str">
            <v>CURCUMIN MOULU 100G FAYZ</v>
          </cell>
          <cell r="J548" t="str">
            <v/>
          </cell>
        </row>
        <row r="549">
          <cell r="I549" t="str">
            <v>CURCUMA MOULU DENIA 150G</v>
          </cell>
          <cell r="J549" t="str">
            <v/>
          </cell>
        </row>
        <row r="550">
          <cell r="I550" t="str">
            <v>EPICE CURCUMA GAYA PET 220 GR</v>
          </cell>
          <cell r="J550">
            <v>0</v>
          </cell>
        </row>
        <row r="551">
          <cell r="I551" t="str">
            <v>EPICE CURCUMA GAYA 50GR</v>
          </cell>
          <cell r="J551" t="str">
            <v/>
          </cell>
        </row>
        <row r="552">
          <cell r="I552" t="str">
            <v>LOT EPICE CUMIN200G+GINGEMB180G+CURCUM220G=200GHA</v>
          </cell>
          <cell r="J552" t="str">
            <v/>
          </cell>
        </row>
        <row r="553">
          <cell r="I553" t="str">
            <v>LOT EPICES GAYA POIVRE NOIR 240G+GING 180G+CUMIN 2</v>
          </cell>
          <cell r="J553">
            <v>0</v>
          </cell>
        </row>
        <row r="554">
          <cell r="I554" t="str">
            <v xml:space="preserve">CUM200G+MROUZI200G+KEFTA220G=PIM.DOUX GAYA200G </v>
          </cell>
          <cell r="J554" t="str">
            <v/>
          </cell>
        </row>
        <row r="555">
          <cell r="I555" t="str">
            <v>LOT POT MELANGE EPICES 1+1= 3</v>
          </cell>
          <cell r="J555" t="str">
            <v/>
          </cell>
        </row>
        <row r="556">
          <cell r="I556" t="str">
            <v>LOT 100GX3 CUM+PIMENT+POIV=MELANGE50G GRT</v>
          </cell>
          <cell r="J556" t="str">
            <v/>
          </cell>
        </row>
        <row r="557">
          <cell r="I557" t="str">
            <v>250Gx4PANACHE EPICE+100G GRT</v>
          </cell>
          <cell r="J557" t="str">
            <v/>
          </cell>
        </row>
        <row r="558">
          <cell r="I558" t="str">
            <v>LOT ÉPICES CLASSIQUE DIVA 250GX4  BROCHETTES EN B</v>
          </cell>
          <cell r="J558" t="str">
            <v/>
          </cell>
        </row>
        <row r="559">
          <cell r="I559" t="str">
            <v>ORIGAN  CARMENCITA 12G  MOULIN</v>
          </cell>
          <cell r="J559" t="str">
            <v/>
          </cell>
        </row>
        <row r="560">
          <cell r="I560" t="str">
            <v>LOT POIVRE NOIR + PIMENT +CUMIN 250G = SACHET 250</v>
          </cell>
          <cell r="J560" t="str">
            <v/>
          </cell>
        </row>
        <row r="561">
          <cell r="I561" t="str">
            <v xml:space="preserve">LOT EPICES DIVA 250GR PIMENT DX / CUMIN / POIVRE </v>
          </cell>
          <cell r="J561">
            <v>214.75</v>
          </cell>
        </row>
        <row r="562">
          <cell r="I562" t="str">
            <v>LOT EPICES DIVA 4X100GR + CURCUMIN 100GR GRT</v>
          </cell>
          <cell r="J562">
            <v>54361.82</v>
          </cell>
        </row>
        <row r="563">
          <cell r="I563" t="str">
            <v>LOT EPICE 100x3 GINGEMBRE+CUMIN+PIMENT DIVA</v>
          </cell>
          <cell r="J563" t="str">
            <v/>
          </cell>
        </row>
        <row r="564">
          <cell r="I564" t="str">
            <v>LOT EPICES 100G ROSANA</v>
          </cell>
          <cell r="J564" t="str">
            <v/>
          </cell>
        </row>
        <row r="565">
          <cell r="I565" t="str">
            <v>LOT GAYA EPICES AI + SAFR + CURRY GRT</v>
          </cell>
          <cell r="J565" t="str">
            <v/>
          </cell>
        </row>
        <row r="566">
          <cell r="I566" t="str">
            <v>LOT EPICES100GX4(CUM+POI+GIN+PIM)+140GT.SORAYA GRT</v>
          </cell>
          <cell r="J566" t="str">
            <v/>
          </cell>
        </row>
        <row r="567">
          <cell r="I567" t="str">
            <v>LOT MELANGE EPICESCHAWARMA100G+SACH PIMENTDOUX GRT</v>
          </cell>
          <cell r="J567" t="str">
            <v/>
          </cell>
        </row>
        <row r="568">
          <cell r="I568" t="str">
            <v>LOT PUREE D AIL HUILE OLIVE+CHARMOULA POISSON GRT</v>
          </cell>
          <cell r="J568" t="str">
            <v/>
          </cell>
        </row>
        <row r="569">
          <cell r="I569" t="str">
            <v>PACKEPICESADWAK(100Gx4)+GRATUITE</v>
          </cell>
          <cell r="J569" t="str">
            <v/>
          </cell>
        </row>
        <row r="570">
          <cell r="I570" t="str">
            <v>LOTPOIVR100G+CUMIN100G+GINGEMBR100G+PIMEN.D100G=GR</v>
          </cell>
          <cell r="J570" t="str">
            <v/>
          </cell>
        </row>
        <row r="571">
          <cell r="I571" t="str">
            <v>LOT EPICES O.SAM 250GR(POIVREN+GINGB+CUMIN+250PIME</v>
          </cell>
          <cell r="J571" t="str">
            <v/>
          </cell>
        </row>
        <row r="572">
          <cell r="I572" t="str">
            <v>LOT ADWAK 100GRx3 (POIVRE+PIMENT+CUMIN)</v>
          </cell>
          <cell r="J572" t="str">
            <v/>
          </cell>
        </row>
        <row r="573">
          <cell r="I573" t="str">
            <v>LOT EPICES ONCLE SAM 100GR= 100GR MROUZIA GRT</v>
          </cell>
          <cell r="J573" t="str">
            <v/>
          </cell>
        </row>
        <row r="574">
          <cell r="I574" t="str">
            <v>PIMENT DOUX MOULU 140G  LINA</v>
          </cell>
          <cell r="J574" t="str">
            <v/>
          </cell>
        </row>
        <row r="575">
          <cell r="I575" t="str">
            <v>PIMENT DOUX MOULU 70G</v>
          </cell>
          <cell r="J575" t="str">
            <v/>
          </cell>
        </row>
        <row r="576">
          <cell r="I576" t="str">
            <v>PIMENT DOUX 40G GAYA</v>
          </cell>
          <cell r="J576" t="str">
            <v/>
          </cell>
        </row>
        <row r="577">
          <cell r="I577" t="str">
            <v>PIMENT DOUX MARJANE 250 G</v>
          </cell>
          <cell r="J577">
            <v>97035.5</v>
          </cell>
        </row>
        <row r="578">
          <cell r="I578" t="str">
            <v>PIMENT DOUX FAYZ 100 G</v>
          </cell>
          <cell r="J578">
            <v>65041.97</v>
          </cell>
        </row>
        <row r="579">
          <cell r="I579" t="str">
            <v>PIMENT DOUX 250G  ONCLE SAM</v>
          </cell>
          <cell r="J579">
            <v>17279.57</v>
          </cell>
        </row>
        <row r="580">
          <cell r="I580" t="str">
            <v>PIMENT DOUX MOULU 100G ROSANA</v>
          </cell>
          <cell r="J580">
            <v>1381.65</v>
          </cell>
        </row>
        <row r="581">
          <cell r="I581" t="str">
            <v>PIMENT DOUX MOULU 250G ROSANA</v>
          </cell>
          <cell r="J581">
            <v>1383.77</v>
          </cell>
        </row>
        <row r="582">
          <cell r="I582" t="str">
            <v>PIMENT ROUGE 250G FAYZ</v>
          </cell>
          <cell r="J582" t="str">
            <v/>
          </cell>
        </row>
        <row r="583">
          <cell r="I583" t="str">
            <v>ORIGAN BIO FLACON DUCROS  10G</v>
          </cell>
          <cell r="J583">
            <v>16896.259999999998</v>
          </cell>
        </row>
        <row r="584">
          <cell r="I584" t="str">
            <v>PAPRIKA DOUX 40GR DUCROS</v>
          </cell>
          <cell r="J584">
            <v>64825.75</v>
          </cell>
        </row>
        <row r="585">
          <cell r="I585" t="str">
            <v>PIMENT  DOUX 40GR DUCROS</v>
          </cell>
          <cell r="J585">
            <v>47770.3</v>
          </cell>
        </row>
        <row r="586">
          <cell r="I586" t="str">
            <v>PIMENT DOUX, FLACON PET FAYZ 200 G</v>
          </cell>
          <cell r="J586">
            <v>108767.07</v>
          </cell>
        </row>
        <row r="587">
          <cell r="I587" t="str">
            <v>PUREE D AIL FEE MAISON 150G</v>
          </cell>
          <cell r="J587" t="str">
            <v/>
          </cell>
        </row>
        <row r="588">
          <cell r="I588" t="str">
            <v>PIMENT RGE 100G DIVA</v>
          </cell>
          <cell r="J588">
            <v>135395.81</v>
          </cell>
        </row>
        <row r="589">
          <cell r="I589" t="str">
            <v>PIMENT ROUGE MOULU 250G DIVA</v>
          </cell>
          <cell r="J589">
            <v>140210.6</v>
          </cell>
        </row>
        <row r="590">
          <cell r="I590" t="str">
            <v>LA CARAVELLE PAPRIKA DOUX 45 G P</v>
          </cell>
          <cell r="J590" t="str">
            <v/>
          </cell>
        </row>
        <row r="591">
          <cell r="I591" t="str">
            <v>PAPRIKA MOULU 60G DUCROS</v>
          </cell>
          <cell r="J591" t="str">
            <v/>
          </cell>
        </row>
        <row r="592">
          <cell r="I592" t="str">
            <v>PIMENT DOUX MOULU GAYA PET</v>
          </cell>
          <cell r="J592">
            <v>270.89999999999998</v>
          </cell>
        </row>
        <row r="593">
          <cell r="I593" t="str">
            <v>ADWAK.PIMENT DOUX MOULU 100G</v>
          </cell>
          <cell r="J593" t="str">
            <v/>
          </cell>
        </row>
        <row r="594">
          <cell r="I594" t="str">
            <v xml:space="preserve"> PIMENT DOUX SACHET 100G</v>
          </cell>
          <cell r="J594" t="str">
            <v/>
          </cell>
        </row>
        <row r="595">
          <cell r="I595" t="str">
            <v xml:space="preserve"> PIMENT DOUX SACHET 250G</v>
          </cell>
          <cell r="J595" t="str">
            <v/>
          </cell>
        </row>
        <row r="596">
          <cell r="I596" t="str">
            <v>PIMENT DOUX JAVANA 35 G</v>
          </cell>
          <cell r="J596">
            <v>11.5</v>
          </cell>
        </row>
        <row r="597">
          <cell r="I597" t="str">
            <v>PIMENT DOUX MOULU 100G O.SAM</v>
          </cell>
          <cell r="J597">
            <v>9610.0400000000009</v>
          </cell>
        </row>
        <row r="598">
          <cell r="I598" t="str">
            <v>ADWAK PIMENT DOUX  MOULU 250 G</v>
          </cell>
          <cell r="J598" t="str">
            <v/>
          </cell>
        </row>
        <row r="599">
          <cell r="I599" t="str">
            <v>PAPRIKA DOUX 50GR HARMONY</v>
          </cell>
          <cell r="J599">
            <v>39436.07</v>
          </cell>
        </row>
        <row r="600">
          <cell r="I600" t="str">
            <v>PIMENT DOUX 45G HARMONY</v>
          </cell>
          <cell r="J600">
            <v>29590.68</v>
          </cell>
        </row>
        <row r="601">
          <cell r="I601" t="str">
            <v>PIMENT DOUX MOULU 100G FAYZ</v>
          </cell>
          <cell r="J601" t="str">
            <v/>
          </cell>
        </row>
        <row r="602">
          <cell r="I602" t="str">
            <v>PIMENT DOUX MOULU DENIA 150G</v>
          </cell>
          <cell r="J602" t="str">
            <v/>
          </cell>
        </row>
        <row r="603">
          <cell r="I603" t="str">
            <v>GINGEMBRE MOULU 140G  LINA</v>
          </cell>
          <cell r="J603" t="str">
            <v/>
          </cell>
        </row>
        <row r="604">
          <cell r="I604" t="str">
            <v>GINGEMBRE MOULU 70G  LINA</v>
          </cell>
          <cell r="J604" t="str">
            <v/>
          </cell>
        </row>
        <row r="605">
          <cell r="I605" t="str">
            <v>GINGEMBRE MOULU 40G GAYA</v>
          </cell>
          <cell r="J605" t="str">
            <v/>
          </cell>
        </row>
        <row r="606">
          <cell r="I606" t="str">
            <v>GINGEMBRE MOULU MARJANE 250 G</v>
          </cell>
          <cell r="J606">
            <v>2515.9499999999998</v>
          </cell>
        </row>
        <row r="607">
          <cell r="I607" t="str">
            <v>GINGEMBRE MOULU MARJANE 100 G</v>
          </cell>
          <cell r="J607">
            <v>2325.9</v>
          </cell>
        </row>
        <row r="608">
          <cell r="I608" t="str">
            <v>GINGEMBRE MOULU 250G O. SAM</v>
          </cell>
          <cell r="J608">
            <v>14386.24</v>
          </cell>
        </row>
        <row r="609">
          <cell r="I609" t="str">
            <v>GINGEMBRE MOULU 100G ROSANA</v>
          </cell>
          <cell r="J609">
            <v>375.25</v>
          </cell>
        </row>
        <row r="610">
          <cell r="I610" t="str">
            <v>GINGEMBRE MOULU 250G ROSANA</v>
          </cell>
          <cell r="J610">
            <v>1533.54</v>
          </cell>
        </row>
        <row r="611">
          <cell r="I611" t="str">
            <v>GINGEMBRE MOULU FLACON 35 GR SPIGOL</v>
          </cell>
          <cell r="J611" t="str">
            <v/>
          </cell>
        </row>
        <row r="612">
          <cell r="I612" t="str">
            <v>GINGEMBRE 250G PRDT ECO</v>
          </cell>
          <cell r="J612" t="str">
            <v/>
          </cell>
        </row>
        <row r="613">
          <cell r="I613" t="str">
            <v xml:space="preserve">SEL A L'AIL ASSAISONEMENT CARMENCITA 98 G </v>
          </cell>
          <cell r="J613" t="str">
            <v/>
          </cell>
        </row>
        <row r="614">
          <cell r="I614" t="str">
            <v>GINGEMBRE MOULU, FLACON PET FAYZ 180 G</v>
          </cell>
          <cell r="J614">
            <v>86344.29</v>
          </cell>
        </row>
        <row r="615">
          <cell r="I615" t="str">
            <v>GINGEMBRE CONFIT 100G COSA</v>
          </cell>
          <cell r="J615">
            <v>11589.63</v>
          </cell>
        </row>
        <row r="616">
          <cell r="I616" t="str">
            <v>GINGEMBRE MOULU 100G DIVA</v>
          </cell>
          <cell r="J616">
            <v>84313.37</v>
          </cell>
        </row>
        <row r="617">
          <cell r="I617" t="str">
            <v>GINGEMBRE MOULU 250G DIVA</v>
          </cell>
          <cell r="J617">
            <v>85458.77</v>
          </cell>
        </row>
        <row r="618">
          <cell r="I618" t="str">
            <v>GINGEMBRE ROSE 145G JESSY S</v>
          </cell>
          <cell r="J618">
            <v>28.95</v>
          </cell>
        </row>
        <row r="619">
          <cell r="I619" t="str">
            <v>GINGEMBRE MOULU 40G DUCROS</v>
          </cell>
          <cell r="J619" t="str">
            <v/>
          </cell>
        </row>
        <row r="620">
          <cell r="I620" t="str">
            <v>GINGEMBRE MOULU GAYA PET</v>
          </cell>
          <cell r="J620">
            <v>131</v>
          </cell>
        </row>
        <row r="621">
          <cell r="I621" t="str">
            <v>ADWAK.GINGEMBRE MOULU 100G</v>
          </cell>
          <cell r="J621" t="str">
            <v/>
          </cell>
        </row>
        <row r="622">
          <cell r="I622" t="str">
            <v>GINGEMBRE SACHET 100G</v>
          </cell>
          <cell r="J622" t="str">
            <v/>
          </cell>
        </row>
        <row r="623">
          <cell r="I623" t="str">
            <v>GINGEMBRE SACHET 250G</v>
          </cell>
          <cell r="J623">
            <v>1099.5999999999999</v>
          </cell>
        </row>
        <row r="624">
          <cell r="I624" t="str">
            <v>GINGEMBRE JAVANA 25G</v>
          </cell>
          <cell r="J624" t="str">
            <v/>
          </cell>
        </row>
        <row r="625">
          <cell r="I625" t="str">
            <v>GINGEMBRE MOULU 100G O.SAM</v>
          </cell>
          <cell r="J625">
            <v>52483.99</v>
          </cell>
        </row>
        <row r="626">
          <cell r="I626" t="str">
            <v>ADWAK GINGEMBRE MOULU 250 G</v>
          </cell>
          <cell r="J626" t="str">
            <v/>
          </cell>
        </row>
        <row r="627">
          <cell r="I627" t="str">
            <v>GINGEMBRE 35G HARMONY</v>
          </cell>
          <cell r="J627">
            <v>58756.13</v>
          </cell>
        </row>
        <row r="628">
          <cell r="I628" t="str">
            <v>GINGEMBRE MOULU 100G FAYZ</v>
          </cell>
          <cell r="J628" t="str">
            <v/>
          </cell>
        </row>
        <row r="629">
          <cell r="I629" t="str">
            <v>GINGEMBRE MOULU DENIA 150G</v>
          </cell>
          <cell r="J629" t="str">
            <v/>
          </cell>
        </row>
        <row r="630">
          <cell r="I630" t="str">
            <v>CANNELLE MOULUE 115G  LINA</v>
          </cell>
          <cell r="J630" t="str">
            <v/>
          </cell>
        </row>
        <row r="631">
          <cell r="I631" t="str">
            <v>CANNELLE MOULUE 75G  LINA</v>
          </cell>
          <cell r="J631" t="str">
            <v/>
          </cell>
        </row>
        <row r="632">
          <cell r="I632" t="str">
            <v>CANNELLE MOULU 35G GAYA</v>
          </cell>
          <cell r="J632" t="str">
            <v/>
          </cell>
        </row>
        <row r="633">
          <cell r="I633" t="str">
            <v>CANNELLE MOULU  250G DIVA</v>
          </cell>
          <cell r="J633" t="str">
            <v/>
          </cell>
        </row>
        <row r="634">
          <cell r="I634" t="str">
            <v>CANNELLE MOULUE 250G O. SAM</v>
          </cell>
          <cell r="J634" t="str">
            <v/>
          </cell>
        </row>
        <row r="635">
          <cell r="I635" t="str">
            <v>CANNELLE MOULU 100G ROSANA</v>
          </cell>
          <cell r="J635">
            <v>1245.0999999999999</v>
          </cell>
        </row>
        <row r="636">
          <cell r="I636" t="str">
            <v>CANELLE MOULUE FLACON 35 GR SPIGOL</v>
          </cell>
          <cell r="J636" t="str">
            <v/>
          </cell>
        </row>
        <row r="637">
          <cell r="I637" t="str">
            <v>CANELLE BATON FLACON 15 GR SPIGOL</v>
          </cell>
          <cell r="J637" t="str">
            <v/>
          </cell>
        </row>
        <row r="638">
          <cell r="I638" t="str">
            <v>CANELLE CEYLAN 5 BÂTONNETS CARMENCITA</v>
          </cell>
          <cell r="J638" t="str">
            <v/>
          </cell>
        </row>
        <row r="639">
          <cell r="I639" t="str">
            <v>MELANGE POUR COTE DE BŒUF 46G</v>
          </cell>
          <cell r="J639">
            <v>4796.26</v>
          </cell>
        </row>
        <row r="640">
          <cell r="I640" t="str">
            <v>SEL DEGUSTATION FOIE GRAS 80G</v>
          </cell>
          <cell r="J640">
            <v>714.35</v>
          </cell>
        </row>
        <row r="641">
          <cell r="I641" t="str">
            <v>COLOMBO 55G</v>
          </cell>
          <cell r="J641">
            <v>159.80000000000001</v>
          </cell>
        </row>
        <row r="642">
          <cell r="I642" t="str">
            <v>MELANGE 5 BAIES 45GR</v>
          </cell>
          <cell r="J642">
            <v>3741.4</v>
          </cell>
        </row>
        <row r="643">
          <cell r="I643" t="str">
            <v>LA CARAVELLE CANELLE MOULU 35G</v>
          </cell>
          <cell r="J643" t="str">
            <v/>
          </cell>
        </row>
        <row r="644">
          <cell r="I644" t="str">
            <v>CANNELLE MOULU 55G DUCROS</v>
          </cell>
          <cell r="J644" t="str">
            <v/>
          </cell>
        </row>
        <row r="645">
          <cell r="I645" t="str">
            <v>CANNELLE MOULUE GAYA PET</v>
          </cell>
          <cell r="J645" t="str">
            <v/>
          </cell>
        </row>
        <row r="646">
          <cell r="I646" t="str">
            <v>CANNELLE SACHET 100G</v>
          </cell>
          <cell r="J646" t="str">
            <v/>
          </cell>
        </row>
        <row r="647">
          <cell r="I647" t="str">
            <v>CANNELLE SACHET 250G</v>
          </cell>
          <cell r="J647" t="str">
            <v/>
          </cell>
        </row>
        <row r="648">
          <cell r="I648" t="str">
            <v>CANNELLE MOULUE 100G O.SAM</v>
          </cell>
          <cell r="J648" t="str">
            <v/>
          </cell>
        </row>
        <row r="649">
          <cell r="I649" t="str">
            <v>CANNELLE BATONS HARMONY 15G</v>
          </cell>
          <cell r="J649">
            <v>124.75</v>
          </cell>
        </row>
        <row r="650">
          <cell r="I650" t="str">
            <v>CANNELLE MOULUE HARMONY 35G</v>
          </cell>
          <cell r="J650">
            <v>26237.27</v>
          </cell>
        </row>
        <row r="651">
          <cell r="I651" t="str">
            <v>CANNELLE MOULUE 100G FAYZ</v>
          </cell>
          <cell r="J651" t="str">
            <v/>
          </cell>
        </row>
        <row r="652">
          <cell r="I652" t="str">
            <v>AIL SEMOULE 55G GAYA</v>
          </cell>
          <cell r="J652">
            <v>269224.25</v>
          </cell>
        </row>
        <row r="653">
          <cell r="I653" t="str">
            <v>AIL SEMOULE FLACON 60 G SPIGOL</v>
          </cell>
          <cell r="J653" t="str">
            <v/>
          </cell>
        </row>
        <row r="654">
          <cell r="I654" t="str">
            <v>AIL ET SEMOULE 110G DUCRO</v>
          </cell>
          <cell r="J654">
            <v>219256.07</v>
          </cell>
        </row>
        <row r="655">
          <cell r="I655" t="str">
            <v>AIL ET SEMOULE 110G DUCRO</v>
          </cell>
          <cell r="J655" t="str">
            <v/>
          </cell>
        </row>
        <row r="656">
          <cell r="I656" t="str">
            <v>AIL ET SEMOULE 110G DUCRO</v>
          </cell>
          <cell r="J656" t="str">
            <v/>
          </cell>
        </row>
        <row r="657">
          <cell r="I657" t="str">
            <v>AIL ET FINES HERBES FLACON 24G DUCROS</v>
          </cell>
          <cell r="J657">
            <v>119953.93</v>
          </cell>
        </row>
        <row r="658">
          <cell r="I658" t="str">
            <v>AIL SEMOULE BIO FLACON DUCROS 52G</v>
          </cell>
          <cell r="J658">
            <v>107903.78</v>
          </cell>
        </row>
        <row r="659">
          <cell r="I659" t="str">
            <v>AIL HACHE CARMENCITA59G  MOULIN</v>
          </cell>
          <cell r="J659" t="str">
            <v/>
          </cell>
        </row>
        <row r="660">
          <cell r="I660" t="str">
            <v>AIL SEMOULE 60 GR DUCROS</v>
          </cell>
          <cell r="J660">
            <v>391761.75</v>
          </cell>
        </row>
        <row r="661">
          <cell r="I661" t="str">
            <v>AIL FUME FLACON 48G DUCROS</v>
          </cell>
          <cell r="J661">
            <v>166126.5</v>
          </cell>
        </row>
        <row r="662">
          <cell r="I662" t="str">
            <v>AIL SEMOULE, FLACON PET FAYZ 200 G</v>
          </cell>
          <cell r="J662">
            <v>321419.67</v>
          </cell>
        </row>
        <row r="663">
          <cell r="I663" t="str">
            <v>AIL SEMOULE 55G JAVANA</v>
          </cell>
          <cell r="J663" t="str">
            <v/>
          </cell>
        </row>
        <row r="664">
          <cell r="I664" t="str">
            <v>LA CARAVELLE AIL SEMOUL.58 G PO</v>
          </cell>
          <cell r="J664" t="str">
            <v/>
          </cell>
        </row>
        <row r="665">
          <cell r="I665" t="str">
            <v>AIL SEMOULE 70G DUCROS</v>
          </cell>
          <cell r="J665" t="str">
            <v/>
          </cell>
        </row>
        <row r="666">
          <cell r="I666" t="str">
            <v>HUILE PURE DE SESAME 150ML</v>
          </cell>
          <cell r="J666" t="str">
            <v/>
          </cell>
        </row>
        <row r="667">
          <cell r="I667" t="str">
            <v>AIL SEMOULE 60GR HARMONY</v>
          </cell>
          <cell r="J667">
            <v>412630.02</v>
          </cell>
        </row>
        <row r="668">
          <cell r="I668" t="str">
            <v>AIL SEMOULE GAYA PET 300 GR</v>
          </cell>
          <cell r="J668" t="str">
            <v/>
          </cell>
        </row>
        <row r="669">
          <cell r="I669" t="str">
            <v>RAS ELHANOUTE 40G GAYA</v>
          </cell>
          <cell r="J669">
            <v>854.68</v>
          </cell>
        </row>
        <row r="670">
          <cell r="I670" t="str">
            <v>EPICES COUSCOUS RAS EL HANOUT 38GDUCROS</v>
          </cell>
          <cell r="J670">
            <v>21266.21</v>
          </cell>
        </row>
        <row r="671">
          <cell r="I671" t="str">
            <v>RAS  EL HANOUT FLACON 44GR SPIGOL</v>
          </cell>
          <cell r="J671" t="str">
            <v/>
          </cell>
        </row>
        <row r="672">
          <cell r="I672" t="str">
            <v>MELANGE EPICES AROMATISE RASS HANOUT</v>
          </cell>
          <cell r="J672" t="str">
            <v/>
          </cell>
        </row>
        <row r="673">
          <cell r="I673" t="str">
            <v>RASS ELHANOUT JAVANA 35 G</v>
          </cell>
          <cell r="J673">
            <v>841.17</v>
          </cell>
        </row>
        <row r="674">
          <cell r="I674" t="str">
            <v>CURRY 40G GAYA</v>
          </cell>
          <cell r="J674" t="str">
            <v/>
          </cell>
        </row>
        <row r="675">
          <cell r="I675" t="str">
            <v xml:space="preserve"> CURRY CARMENCITA 40G </v>
          </cell>
          <cell r="J675" t="str">
            <v/>
          </cell>
        </row>
        <row r="676">
          <cell r="I676" t="str">
            <v>HOT CURRY 46GR DUCROS</v>
          </cell>
          <cell r="J676">
            <v>87954.89</v>
          </cell>
        </row>
        <row r="677">
          <cell r="I677" t="str">
            <v>CURRY DUCROS  100GR</v>
          </cell>
          <cell r="J677">
            <v>55462.63</v>
          </cell>
        </row>
        <row r="678">
          <cell r="I678" t="str">
            <v>CURRY TANDOORI DUCROS 37GR</v>
          </cell>
          <cell r="J678">
            <v>56900.2</v>
          </cell>
        </row>
        <row r="679">
          <cell r="I679" t="str">
            <v>SHARWOOD MEDIUM CURRY POWDER 102G</v>
          </cell>
          <cell r="J679" t="str">
            <v/>
          </cell>
        </row>
        <row r="680">
          <cell r="I680" t="str">
            <v>CURRY 60G DUCROS</v>
          </cell>
          <cell r="J680" t="str">
            <v/>
          </cell>
        </row>
        <row r="681">
          <cell r="I681" t="str">
            <v>CURRY JAVANA 35 G</v>
          </cell>
          <cell r="J681" t="str">
            <v/>
          </cell>
        </row>
        <row r="682">
          <cell r="I682" t="str">
            <v>CURRY HARMONY 35G 10CL</v>
          </cell>
          <cell r="J682">
            <v>82643.58</v>
          </cell>
        </row>
        <row r="683">
          <cell r="I683" t="str">
            <v>EPICE CURRY GAYA PET 220 GR</v>
          </cell>
          <cell r="J683">
            <v>0</v>
          </cell>
        </row>
        <row r="684">
          <cell r="I684" t="str">
            <v>CUMIN MOULU 140G  LINA</v>
          </cell>
          <cell r="J684" t="str">
            <v/>
          </cell>
        </row>
        <row r="685">
          <cell r="I685" t="str">
            <v>CUMIN MOULU70G  LINA</v>
          </cell>
          <cell r="J685" t="str">
            <v/>
          </cell>
        </row>
        <row r="686">
          <cell r="I686" t="str">
            <v>CUMIN MOULU 40G GAYA</v>
          </cell>
          <cell r="J686" t="str">
            <v/>
          </cell>
        </row>
        <row r="687">
          <cell r="I687" t="str">
            <v>CUMIN MOULU MARJANE 250 G</v>
          </cell>
          <cell r="J687">
            <v>97233.02</v>
          </cell>
        </row>
        <row r="688">
          <cell r="I688" t="str">
            <v>CUMIN MOULU FAYZ 100 G</v>
          </cell>
          <cell r="J688">
            <v>82163.990000000005</v>
          </cell>
        </row>
        <row r="689">
          <cell r="I689" t="str">
            <v>CUMIN GRAIN  250G DIVA</v>
          </cell>
          <cell r="J689" t="str">
            <v/>
          </cell>
        </row>
        <row r="690">
          <cell r="I690" t="str">
            <v>CUMIN MOULU 250G ONCLE SAM</v>
          </cell>
          <cell r="J690">
            <v>46840.95</v>
          </cell>
        </row>
        <row r="691">
          <cell r="I691" t="str">
            <v>CUMIN MOULU 100G ROSANA</v>
          </cell>
          <cell r="J691">
            <v>1858.48</v>
          </cell>
        </row>
        <row r="692">
          <cell r="I692" t="str">
            <v>CUMIN MOULU 250G ROSANA</v>
          </cell>
          <cell r="J692">
            <v>4049.38</v>
          </cell>
        </row>
        <row r="693">
          <cell r="I693" t="str">
            <v>CUMIN MOULU FLACON 45 GR SPIGOL</v>
          </cell>
          <cell r="J693" t="str">
            <v/>
          </cell>
        </row>
        <row r="694">
          <cell r="I694" t="str">
            <v>CUMIN MOULU 250G PRDT ECO</v>
          </cell>
          <cell r="J694" t="str">
            <v/>
          </cell>
        </row>
        <row r="695">
          <cell r="I695" t="str">
            <v>HERBES DE PROVENCE BIO FLACON DUCROS  16G</v>
          </cell>
          <cell r="J695">
            <v>21882.79</v>
          </cell>
        </row>
        <row r="696">
          <cell r="I696" t="str">
            <v xml:space="preserve">CUMIN EN GRAIN  CARMENCITA 42G  MOULIN </v>
          </cell>
          <cell r="J696" t="str">
            <v/>
          </cell>
        </row>
        <row r="697">
          <cell r="I697" t="str">
            <v>CUMIN MOULU 32GR DUCROS</v>
          </cell>
          <cell r="J697">
            <v>79794.83</v>
          </cell>
        </row>
        <row r="698">
          <cell r="I698" t="str">
            <v>CUMIN, FLACON PET FAYZ 180 G</v>
          </cell>
          <cell r="J698">
            <v>116202.2</v>
          </cell>
        </row>
        <row r="699">
          <cell r="I699" t="str">
            <v>CUMIN GRAINES BIO FLACON DE 40G*</v>
          </cell>
          <cell r="J699">
            <v>5455.45</v>
          </cell>
        </row>
        <row r="700">
          <cell r="I700" t="str">
            <v>CUMIN MOULU 100G DIVA</v>
          </cell>
          <cell r="J700">
            <v>82889.399999999994</v>
          </cell>
        </row>
        <row r="701">
          <cell r="I701" t="str">
            <v>CUMIN MOULU 250G DIVA</v>
          </cell>
          <cell r="J701">
            <v>80712.95</v>
          </cell>
        </row>
        <row r="702">
          <cell r="I702" t="str">
            <v>CUMIN MOULU 40G DUCROS</v>
          </cell>
          <cell r="J702" t="str">
            <v/>
          </cell>
        </row>
        <row r="703">
          <cell r="I703" t="str">
            <v>CUMIN MOULU GAYA PET</v>
          </cell>
          <cell r="J703">
            <v>646.95000000000005</v>
          </cell>
        </row>
        <row r="704">
          <cell r="I704" t="str">
            <v>ADWAK.CUMIN MOULU 100G</v>
          </cell>
          <cell r="J704">
            <v>13.2</v>
          </cell>
        </row>
        <row r="705">
          <cell r="I705" t="str">
            <v>CUMIN SACHET 100G</v>
          </cell>
          <cell r="J705" t="str">
            <v/>
          </cell>
        </row>
        <row r="706">
          <cell r="I706" t="str">
            <v>CUMIN SACHET 250G</v>
          </cell>
          <cell r="J706" t="str">
            <v/>
          </cell>
        </row>
        <row r="707">
          <cell r="I707" t="str">
            <v>CUMIN JAVANA 35 G</v>
          </cell>
          <cell r="J707">
            <v>51.3</v>
          </cell>
        </row>
        <row r="708">
          <cell r="I708" t="str">
            <v>CUMIN MOULU 100G ONCLE SAM</v>
          </cell>
          <cell r="J708">
            <v>54071.45</v>
          </cell>
        </row>
        <row r="709">
          <cell r="I709" t="str">
            <v>ADWAK CUMIN MOULU 250 G</v>
          </cell>
          <cell r="J709" t="str">
            <v/>
          </cell>
        </row>
        <row r="710">
          <cell r="I710" t="str">
            <v>HARMONY CUMIN GRAINS 40 GR 10 CL</v>
          </cell>
          <cell r="J710" t="str">
            <v/>
          </cell>
        </row>
        <row r="711">
          <cell r="I711" t="str">
            <v>HARMONY CUMIN MOULU 40 GR 10 CL</v>
          </cell>
          <cell r="J711">
            <v>84.75</v>
          </cell>
        </row>
        <row r="712">
          <cell r="I712" t="str">
            <v>MOUTARDE  290G  PLASTIC FAYZ</v>
          </cell>
          <cell r="J712" t="str">
            <v/>
          </cell>
        </row>
        <row r="713">
          <cell r="I713" t="str">
            <v>CUMIN MOULU DENIA 150G</v>
          </cell>
          <cell r="J713" t="str">
            <v/>
          </cell>
        </row>
        <row r="714">
          <cell r="I714" t="str">
            <v>MELANGE MASSALE FLACON 42G</v>
          </cell>
          <cell r="J714" t="str">
            <v/>
          </cell>
        </row>
        <row r="715">
          <cell r="I715" t="str">
            <v>ESTRAGON DE FRANCE FLACON 11G</v>
          </cell>
          <cell r="J715" t="str">
            <v/>
          </cell>
        </row>
        <row r="716">
          <cell r="I716" t="str">
            <v>CERFEUIL DE FRANCE FLACON 8G</v>
          </cell>
          <cell r="J716" t="str">
            <v/>
          </cell>
        </row>
        <row r="717">
          <cell r="I717" t="str">
            <v>CORIANDRE DE FRANCE FLACON 8G</v>
          </cell>
          <cell r="J717" t="str">
            <v/>
          </cell>
        </row>
        <row r="718">
          <cell r="I718" t="str">
            <v>CITRONNELLE MOULUE FLACON DE 28G</v>
          </cell>
          <cell r="J718">
            <v>7657.35</v>
          </cell>
        </row>
        <row r="719">
          <cell r="I719" t="str">
            <v xml:space="preserve"> THYM 14 G  DUCROS </v>
          </cell>
          <cell r="J719">
            <v>64255.55</v>
          </cell>
        </row>
        <row r="720">
          <cell r="I720" t="str">
            <v>THYM ENTIER FLACON 18G SPIGOL</v>
          </cell>
          <cell r="J720" t="str">
            <v/>
          </cell>
        </row>
        <row r="721">
          <cell r="I721" t="str">
            <v>THYM BOITE MENAGERE  35G DUCROS</v>
          </cell>
          <cell r="J721">
            <v>43498.080000000002</v>
          </cell>
        </row>
        <row r="722">
          <cell r="I722" t="str">
            <v>THYM CARMENCITA 22G</v>
          </cell>
          <cell r="J722" t="str">
            <v/>
          </cell>
        </row>
        <row r="723">
          <cell r="I723" t="str">
            <v>THYM FLACON GAYA PET</v>
          </cell>
          <cell r="J723">
            <v>402.95</v>
          </cell>
        </row>
        <row r="724">
          <cell r="I724" t="str">
            <v>CIBOULETTE 25G DUCROS</v>
          </cell>
          <cell r="J724" t="str">
            <v/>
          </cell>
        </row>
        <row r="725">
          <cell r="I725" t="str">
            <v>CIBOULETTE TIGES HACHEES FLACON 10G</v>
          </cell>
          <cell r="J725" t="str">
            <v/>
          </cell>
        </row>
        <row r="726">
          <cell r="I726" t="str">
            <v>CIBOULETTE DUCROS  11GR</v>
          </cell>
          <cell r="J726">
            <v>32086.62</v>
          </cell>
        </row>
        <row r="727">
          <cell r="I727" t="str">
            <v>CIBOULETTE 15G DUCROS</v>
          </cell>
          <cell r="J727" t="str">
            <v/>
          </cell>
        </row>
        <row r="728">
          <cell r="I728" t="str">
            <v>CIBOULETTE  JAVANA 4 G</v>
          </cell>
          <cell r="J728">
            <v>80.349999999999994</v>
          </cell>
        </row>
        <row r="729">
          <cell r="I729" t="str">
            <v>CIBOULETTE 5G HARMONY</v>
          </cell>
          <cell r="J729">
            <v>68557.64</v>
          </cell>
        </row>
        <row r="730">
          <cell r="I730" t="str">
            <v>PERSIL FEUILLES FLACON 7G SPIGOL</v>
          </cell>
          <cell r="J730" t="str">
            <v/>
          </cell>
        </row>
        <row r="731">
          <cell r="I731" t="str">
            <v>PERSIL BOITE MENAGERE 17G DUCROS</v>
          </cell>
          <cell r="J731">
            <v>78027.63</v>
          </cell>
        </row>
        <row r="732">
          <cell r="I732" t="str">
            <v>AIL-PERSIL ASSAISONEMENT  CARMENCITA 55 G</v>
          </cell>
          <cell r="J732" t="str">
            <v/>
          </cell>
        </row>
        <row r="733">
          <cell r="I733" t="str">
            <v>PERSIL 5GR DUCROS</v>
          </cell>
          <cell r="J733">
            <v>114808.24</v>
          </cell>
        </row>
        <row r="734">
          <cell r="I734" t="str">
            <v>PERSIL GAYA PET 20 GR</v>
          </cell>
          <cell r="J734" t="str">
            <v/>
          </cell>
        </row>
        <row r="735">
          <cell r="I735" t="str">
            <v>LA CARAVELLE PERSIL 8G POT</v>
          </cell>
          <cell r="J735" t="str">
            <v/>
          </cell>
        </row>
        <row r="736">
          <cell r="I736" t="str">
            <v>HARMONY PERSIL 8 GR 10 CL</v>
          </cell>
          <cell r="J736">
            <v>93622.86</v>
          </cell>
        </row>
        <row r="737">
          <cell r="I737" t="str">
            <v>HARMONY PERSILLADE ESCARG 39GR 10 CL</v>
          </cell>
          <cell r="J737">
            <v>56007.89</v>
          </cell>
        </row>
        <row r="738">
          <cell r="I738" t="str">
            <v>BASILIC FLACON 15 G SPIGOL</v>
          </cell>
          <cell r="J738" t="str">
            <v/>
          </cell>
        </row>
        <row r="739">
          <cell r="I739" t="str">
            <v>BASILIC  25G  DIVA</v>
          </cell>
          <cell r="J739" t="str">
            <v/>
          </cell>
        </row>
        <row r="740">
          <cell r="I740" t="str">
            <v xml:space="preserve"> BASILIC CARMENCITA 16G</v>
          </cell>
          <cell r="J740" t="str">
            <v/>
          </cell>
        </row>
        <row r="741">
          <cell r="I741" t="str">
            <v xml:space="preserve">BASILIC FLAVOURED OLIVE OIL 20CL QUAI SUD </v>
          </cell>
          <cell r="J741" t="str">
            <v/>
          </cell>
        </row>
        <row r="742">
          <cell r="I742" t="str">
            <v>BASILIC FEUILLES COUPEES FLACON 15G</v>
          </cell>
          <cell r="J742" t="str">
            <v/>
          </cell>
        </row>
        <row r="743">
          <cell r="I743" t="str">
            <v>BASILIC GAYA PET 40 GR</v>
          </cell>
          <cell r="J743">
            <v>173.8</v>
          </cell>
        </row>
        <row r="744">
          <cell r="I744" t="str">
            <v>BASILIC 15G DUCROS</v>
          </cell>
          <cell r="J744" t="str">
            <v/>
          </cell>
        </row>
        <row r="745">
          <cell r="I745" t="str">
            <v>BASILIC  JAVANA 8G</v>
          </cell>
          <cell r="J745">
            <v>9.1</v>
          </cell>
        </row>
        <row r="746">
          <cell r="I746" t="str">
            <v>BASILIC HARMONY 12G</v>
          </cell>
          <cell r="J746">
            <v>69843.55</v>
          </cell>
        </row>
        <row r="747">
          <cell r="I747" t="str">
            <v>MENTHE DOUCE FLACON 15G</v>
          </cell>
          <cell r="J747">
            <v>3512</v>
          </cell>
        </row>
        <row r="748">
          <cell r="I748" t="str">
            <v xml:space="preserve">FEUILLES D'ANETH CARMENCITA 15G </v>
          </cell>
          <cell r="J748" t="str">
            <v/>
          </cell>
        </row>
        <row r="749">
          <cell r="I749" t="str">
            <v>ANETH HARMONY 10 G</v>
          </cell>
          <cell r="J749">
            <v>32283.66</v>
          </cell>
        </row>
        <row r="750">
          <cell r="I750" t="str">
            <v>GRAIN FENOUILLE ROSANA 250GR</v>
          </cell>
          <cell r="J750" t="str">
            <v/>
          </cell>
        </row>
        <row r="751">
          <cell r="I751" t="str">
            <v>FENOUIL GRAINES FLACON 40G</v>
          </cell>
          <cell r="J751" t="str">
            <v/>
          </cell>
        </row>
        <row r="752">
          <cell r="I752" t="str">
            <v>SAUGES FEUILLES COUPEES FLACON 15G</v>
          </cell>
          <cell r="J752">
            <v>1585.87</v>
          </cell>
        </row>
        <row r="753">
          <cell r="I753" t="str">
            <v>FENOUIL 35GR HARMONY</v>
          </cell>
          <cell r="J753">
            <v>224.4</v>
          </cell>
        </row>
        <row r="754">
          <cell r="I754" t="str">
            <v>G.D ANIS ROSANA 250GR</v>
          </cell>
          <cell r="J754">
            <v>20.3</v>
          </cell>
        </row>
        <row r="755">
          <cell r="I755" t="str">
            <v>GRAINS D'ANIS  CARMENCITA 38G</v>
          </cell>
          <cell r="J755" t="str">
            <v/>
          </cell>
        </row>
        <row r="756">
          <cell r="I756" t="str">
            <v>OIGNON SEMOULE 30G DUCRO</v>
          </cell>
          <cell r="J756">
            <v>127760.91</v>
          </cell>
        </row>
        <row r="757">
          <cell r="I757" t="str">
            <v>OIGNON SEMOULE 30G DUCRO</v>
          </cell>
          <cell r="J757" t="str">
            <v/>
          </cell>
        </row>
        <row r="758">
          <cell r="I758" t="str">
            <v>OIGNON SEMOULE 30G DUCRO</v>
          </cell>
          <cell r="J758" t="str">
            <v/>
          </cell>
        </row>
        <row r="759">
          <cell r="I759" t="str">
            <v>ORIGAN CARMENCITA8G</v>
          </cell>
          <cell r="J759" t="str">
            <v/>
          </cell>
        </row>
        <row r="760">
          <cell r="I760" t="str">
            <v>OIGNON SEMOULE BIO FLACON DE 42G*</v>
          </cell>
          <cell r="J760">
            <v>7308.35</v>
          </cell>
        </row>
        <row r="761">
          <cell r="I761" t="str">
            <v>OIGNON ECHALOTE GAYA PET 40 GR</v>
          </cell>
          <cell r="J761">
            <v>139.94999999999999</v>
          </cell>
        </row>
        <row r="762">
          <cell r="I762" t="str">
            <v>HARMONY OIGNON SEMOULE 40 GR 10 CL</v>
          </cell>
          <cell r="J762">
            <v>155705.32</v>
          </cell>
        </row>
        <row r="763">
          <cell r="I763" t="str">
            <v xml:space="preserve"> ECHALOTE 26 G DUCROS</v>
          </cell>
          <cell r="J763">
            <v>48335.05</v>
          </cell>
        </row>
        <row r="764">
          <cell r="I764" t="str">
            <v xml:space="preserve"> CORIANDRE 32G DUCROS</v>
          </cell>
          <cell r="J764">
            <v>55333.41</v>
          </cell>
        </row>
        <row r="765">
          <cell r="I765" t="str">
            <v>BOUQUET GARNI DE LA MER  120G MISS ALGAE</v>
          </cell>
          <cell r="J765" t="str">
            <v/>
          </cell>
        </row>
        <row r="766">
          <cell r="I766" t="str">
            <v>ANETH FLACON 13 G SPIGOL</v>
          </cell>
          <cell r="J766" t="str">
            <v/>
          </cell>
        </row>
        <row r="767">
          <cell r="I767" t="str">
            <v>PAPRIKA FLACON 45G SPIGOL</v>
          </cell>
          <cell r="J767" t="str">
            <v/>
          </cell>
        </row>
        <row r="768">
          <cell r="I768" t="str">
            <v>ECHALOTE FLACON 24 G SPIGOL</v>
          </cell>
          <cell r="J768" t="str">
            <v/>
          </cell>
        </row>
        <row r="769">
          <cell r="I769" t="str">
            <v>CELERI FLACON  40G SPIGOL</v>
          </cell>
          <cell r="J769" t="str">
            <v/>
          </cell>
        </row>
        <row r="770">
          <cell r="I770" t="str">
            <v>LAURIER FLACON 20G SPIGOL</v>
          </cell>
          <cell r="J770" t="str">
            <v/>
          </cell>
        </row>
        <row r="771">
          <cell r="I771" t="str">
            <v>CELERI MOULU 39GR DUCROS</v>
          </cell>
          <cell r="J771" t="str">
            <v/>
          </cell>
        </row>
        <row r="772">
          <cell r="I772" t="str">
            <v xml:space="preserve">HERBS FLAVOURED OLIVE OIL 20CL QUAI SUD </v>
          </cell>
          <cell r="J772" t="str">
            <v/>
          </cell>
        </row>
        <row r="773">
          <cell r="I773" t="str">
            <v>CORIANDRE GRAINE BIO FLACON DE 28G*</v>
          </cell>
          <cell r="J773">
            <v>5228.43</v>
          </cell>
        </row>
        <row r="774">
          <cell r="I774" t="str">
            <v>LAURIER POUR SAUCE FLACON 25G</v>
          </cell>
          <cell r="J774">
            <v>2743.78</v>
          </cell>
        </row>
        <row r="775">
          <cell r="I775" t="str">
            <v>CIGALOU ECHALOTE SEMOU 70G PLA</v>
          </cell>
          <cell r="J775" t="str">
            <v/>
          </cell>
        </row>
        <row r="776">
          <cell r="I776" t="str">
            <v>LA CARAVELLE ECHALOT.SEMOUL.35G</v>
          </cell>
          <cell r="J776" t="str">
            <v/>
          </cell>
        </row>
        <row r="777">
          <cell r="I777" t="str">
            <v>CERFEUIL 10G HARMONY</v>
          </cell>
          <cell r="J777">
            <v>47.82</v>
          </cell>
        </row>
        <row r="778">
          <cell r="I778" t="str">
            <v>CORIANDRE HARMONY 25G</v>
          </cell>
          <cell r="J778">
            <v>17887.810000000001</v>
          </cell>
        </row>
        <row r="779">
          <cell r="I779" t="str">
            <v>ECHALOTE SEMOULE 30GR HARMONY</v>
          </cell>
          <cell r="J779">
            <v>52780.95</v>
          </cell>
        </row>
        <row r="780">
          <cell r="I780" t="str">
            <v>FINES HERBES 10G HARMONY</v>
          </cell>
          <cell r="J780">
            <v>62434.89</v>
          </cell>
        </row>
        <row r="781">
          <cell r="I781" t="str">
            <v>SARRIETTE 12G HARMONY</v>
          </cell>
          <cell r="J781">
            <v>33428.97</v>
          </cell>
        </row>
        <row r="782">
          <cell r="I782" t="str">
            <v>HARMONY SAUGE 12 GR 10 CL</v>
          </cell>
          <cell r="J782" t="str">
            <v/>
          </cell>
        </row>
        <row r="783">
          <cell r="I783" t="str">
            <v>ORIGAN   50G GAYA</v>
          </cell>
          <cell r="J783" t="str">
            <v/>
          </cell>
        </row>
        <row r="784">
          <cell r="I784" t="str">
            <v>ORIGAN FLACON 15G SPIGOL</v>
          </cell>
          <cell r="J784" t="str">
            <v/>
          </cell>
        </row>
        <row r="785">
          <cell r="I785" t="str">
            <v>ORIGAN PIZZA 10GR DUCROS</v>
          </cell>
          <cell r="J785">
            <v>87312.77</v>
          </cell>
        </row>
        <row r="786">
          <cell r="I786" t="str">
            <v>ORIGAN, FLACON PET FAYZ 40 G</v>
          </cell>
          <cell r="J786">
            <v>65789.399999999994</v>
          </cell>
        </row>
        <row r="787">
          <cell r="I787" t="str">
            <v>ORIGAN ROSANA 20GR</v>
          </cell>
          <cell r="J787" t="str">
            <v/>
          </cell>
        </row>
        <row r="788">
          <cell r="I788" t="str">
            <v>ORIGAN BIO FLACON DE 10G*</v>
          </cell>
          <cell r="J788">
            <v>3658.05</v>
          </cell>
        </row>
        <row r="789">
          <cell r="I789" t="str">
            <v>ORIGAN DUCROS  37GR</v>
          </cell>
          <cell r="J789">
            <v>67405.8</v>
          </cell>
        </row>
        <row r="790">
          <cell r="I790" t="str">
            <v>ORIGAN 15G DUCROS</v>
          </cell>
          <cell r="J790" t="str">
            <v/>
          </cell>
        </row>
        <row r="791">
          <cell r="I791" t="str">
            <v>ORIGAN FLACON GAYA PET</v>
          </cell>
          <cell r="J791" t="str">
            <v/>
          </cell>
        </row>
        <row r="792">
          <cell r="I792" t="str">
            <v>ORIGAN  JAVANA 15 G</v>
          </cell>
          <cell r="J792">
            <v>10.7</v>
          </cell>
        </row>
        <row r="793">
          <cell r="I793" t="str">
            <v>HARMONY ORIGAN 12 GR 10 CL</v>
          </cell>
          <cell r="J793">
            <v>86215.73</v>
          </cell>
        </row>
        <row r="794">
          <cell r="I794" t="str">
            <v>ORIGAN GAYA 10 GR</v>
          </cell>
          <cell r="J794" t="str">
            <v/>
          </cell>
        </row>
        <row r="795">
          <cell r="I795" t="str">
            <v>FEUILLE LAURIER  20G GAYA</v>
          </cell>
          <cell r="J795">
            <v>293.95</v>
          </cell>
        </row>
        <row r="796">
          <cell r="I796" t="str">
            <v>FEUILLE DE LAURIER  MOULU CARMENCITA 35G</v>
          </cell>
          <cell r="J796" t="str">
            <v/>
          </cell>
        </row>
        <row r="797">
          <cell r="I797" t="str">
            <v>LAURIER ST 7GR DUCROS</v>
          </cell>
          <cell r="J797">
            <v>82538.740000000005</v>
          </cell>
        </row>
        <row r="798">
          <cell r="I798" t="str">
            <v>F.LAURIER ROSANA 25GR</v>
          </cell>
          <cell r="J798" t="str">
            <v/>
          </cell>
        </row>
        <row r="799">
          <cell r="I799" t="str">
            <v>LAURIER 25G DUCROS</v>
          </cell>
          <cell r="J799" t="str">
            <v/>
          </cell>
        </row>
        <row r="800">
          <cell r="I800" t="str">
            <v>LAURIER 18G HARMONY</v>
          </cell>
          <cell r="J800">
            <v>16470.810000000001</v>
          </cell>
        </row>
        <row r="801">
          <cell r="I801" t="str">
            <v>FEUILLE DE LAURIER GAYA 15 GR</v>
          </cell>
          <cell r="J801" t="str">
            <v/>
          </cell>
        </row>
        <row r="802">
          <cell r="I802" t="str">
            <v>BOUQUET GARNI 18GR DUCROS</v>
          </cell>
          <cell r="J802">
            <v>36405.75</v>
          </cell>
        </row>
        <row r="803">
          <cell r="I803" t="str">
            <v>BOUQUET GARNI 20G DUCROS</v>
          </cell>
          <cell r="J803" t="str">
            <v/>
          </cell>
        </row>
        <row r="804">
          <cell r="I804" t="str">
            <v>HARMONY BOUQUET GARNI 18G 10CL</v>
          </cell>
          <cell r="J804">
            <v>28144.400000000001</v>
          </cell>
        </row>
        <row r="805">
          <cell r="I805" t="str">
            <v>ESTRAGON  7G SPIGOL</v>
          </cell>
          <cell r="J805" t="str">
            <v/>
          </cell>
        </row>
        <row r="806">
          <cell r="I806" t="str">
            <v>ESTRAGON 4 GR DUCROS</v>
          </cell>
          <cell r="J806">
            <v>16342.82</v>
          </cell>
        </row>
        <row r="807">
          <cell r="I807" t="str">
            <v>ESTRAGON 4G HARMONY</v>
          </cell>
          <cell r="J807" t="str">
            <v/>
          </cell>
        </row>
        <row r="808">
          <cell r="I808" t="str">
            <v xml:space="preserve">PERSIL CARMENCITA12 G </v>
          </cell>
          <cell r="J808" t="str">
            <v/>
          </cell>
        </row>
        <row r="809">
          <cell r="I809" t="str">
            <v>PERSILLADE SAVEUR DU POTAGER POT DE 30G</v>
          </cell>
          <cell r="J809" t="str">
            <v/>
          </cell>
        </row>
        <row r="810">
          <cell r="I810" t="str">
            <v>ROMARIN CARMENCITA25G</v>
          </cell>
          <cell r="J810" t="str">
            <v/>
          </cell>
        </row>
        <row r="811">
          <cell r="I811" t="str">
            <v>ROMARIN 23GR DUCROS</v>
          </cell>
          <cell r="J811">
            <v>19799.259999999998</v>
          </cell>
        </row>
        <row r="812">
          <cell r="I812" t="str">
            <v>ROMARIN FEUILLES COUPÉES FLACON 32G</v>
          </cell>
          <cell r="J812" t="str">
            <v/>
          </cell>
        </row>
        <row r="813">
          <cell r="I813" t="str">
            <v>CIGALOU ROMARIN 23G</v>
          </cell>
          <cell r="J813" t="str">
            <v/>
          </cell>
        </row>
        <row r="814">
          <cell r="I814" t="str">
            <v>ROMARIN 30GR HARMONY</v>
          </cell>
          <cell r="J814">
            <v>28373.8</v>
          </cell>
        </row>
        <row r="815">
          <cell r="I815" t="str">
            <v xml:space="preserve"> HERBES DE PROVENCE 40G DUCROS </v>
          </cell>
          <cell r="J815">
            <v>99244.23</v>
          </cell>
        </row>
        <row r="816">
          <cell r="I816" t="str">
            <v>HERBES DE PROVENCE  FLACON 25G SPIGOL</v>
          </cell>
          <cell r="J816" t="str">
            <v/>
          </cell>
        </row>
        <row r="817">
          <cell r="I817" t="str">
            <v>HERBES DE PROVENCE 18G DUCROS</v>
          </cell>
          <cell r="J817">
            <v>92134.81</v>
          </cell>
        </row>
        <row r="818">
          <cell r="I818" t="str">
            <v>HERBE PROVENCE 25GR GAYA</v>
          </cell>
          <cell r="J818">
            <v>439</v>
          </cell>
        </row>
        <row r="819">
          <cell r="I819" t="str">
            <v>HERBE PROVENCE 75GR GAYA ST</v>
          </cell>
          <cell r="J819" t="str">
            <v/>
          </cell>
        </row>
        <row r="820">
          <cell r="I820" t="str">
            <v>HERBES DE PROVENCE, FLACON PET FAYZ 100 G</v>
          </cell>
          <cell r="J820">
            <v>74992.05</v>
          </cell>
        </row>
        <row r="821">
          <cell r="I821" t="str">
            <v>HERBES DE PROVENCE GAYA PET</v>
          </cell>
          <cell r="J821" t="str">
            <v/>
          </cell>
        </row>
        <row r="822">
          <cell r="I822" t="str">
            <v>DUCROS HERBES DE PROVENCE 100GR</v>
          </cell>
          <cell r="J822" t="str">
            <v/>
          </cell>
        </row>
        <row r="823">
          <cell r="I823" t="str">
            <v>H. DE PROVENCE 20G HARMONY</v>
          </cell>
          <cell r="J823">
            <v>72200.25</v>
          </cell>
        </row>
        <row r="824">
          <cell r="I824" t="str">
            <v>BICARBONATE ALIMENTAIRE SELDEREL 250G</v>
          </cell>
          <cell r="J824">
            <v>86712</v>
          </cell>
        </row>
        <row r="825">
          <cell r="I825" t="str">
            <v xml:space="preserve"> BICARBONNATE ALIMENTAIRE  1600G SELEDEREL </v>
          </cell>
          <cell r="J825">
            <v>0</v>
          </cell>
        </row>
        <row r="826">
          <cell r="I826" t="str">
            <v xml:space="preserve"> BICARBONNATE ALIMENTAIRE  750G SELEDEREL </v>
          </cell>
          <cell r="J826">
            <v>25560.55</v>
          </cell>
        </row>
        <row r="827">
          <cell r="I827" t="str">
            <v>SEL DE MER GROS 250GR LA BALEINE</v>
          </cell>
          <cell r="J827">
            <v>25660.67</v>
          </cell>
        </row>
        <row r="828">
          <cell r="I828" t="str">
            <v>SEL DE MER GROS 1K</v>
          </cell>
          <cell r="J828" t="str">
            <v/>
          </cell>
        </row>
        <row r="829">
          <cell r="I829" t="str">
            <v>EPICES GROS SEL AUX ALGUES BRUNES 250G MISS ALGAE</v>
          </cell>
          <cell r="J829" t="str">
            <v/>
          </cell>
        </row>
        <row r="830">
          <cell r="I830" t="str">
            <v>AROMATES DE LA MER 150 G MISS ALGAE</v>
          </cell>
          <cell r="J830" t="str">
            <v/>
          </cell>
        </row>
        <row r="831">
          <cell r="I831" t="str">
            <v xml:space="preserve">SEL DE MER  MOULIN  60 G DUCROS </v>
          </cell>
          <cell r="J831" t="str">
            <v/>
          </cell>
        </row>
        <row r="832">
          <cell r="I832" t="str">
            <v xml:space="preserve">SEL DE MER GROS MOULIN 180G LA BALEINE </v>
          </cell>
          <cell r="J832" t="str">
            <v/>
          </cell>
        </row>
        <row r="833">
          <cell r="I833" t="str">
            <v>GROS SEL DE MER LA BALEINE 600 GR  BOITE VERSEUSE</v>
          </cell>
          <cell r="J833">
            <v>24244.05</v>
          </cell>
        </row>
        <row r="834">
          <cell r="I834" t="str">
            <v>SEL GROS 1 KG EN  MARJANE</v>
          </cell>
          <cell r="J834">
            <v>36088.32</v>
          </cell>
        </row>
        <row r="835">
          <cell r="I835" t="str">
            <v>GROS SEL DE MER 1KG IODE</v>
          </cell>
          <cell r="J835" t="str">
            <v/>
          </cell>
        </row>
        <row r="836">
          <cell r="I836" t="str">
            <v xml:space="preserve"> GROS SEL  CEBEROS 1KG</v>
          </cell>
          <cell r="J836">
            <v>14574.68</v>
          </cell>
        </row>
        <row r="837">
          <cell r="I837" t="str">
            <v>SEL GROS 900G KHIR BLADI</v>
          </cell>
          <cell r="J837">
            <v>0</v>
          </cell>
        </row>
        <row r="838">
          <cell r="I838" t="str">
            <v>SEL DE MER  SECHE IODE 750GR LA COLOMBE</v>
          </cell>
          <cell r="J838">
            <v>72250.850000000006</v>
          </cell>
        </row>
        <row r="839">
          <cell r="I839" t="str">
            <v xml:space="preserve">SEL DE MER FIN LA BALEINE 600 GR  BOITE VERSEUSE </v>
          </cell>
          <cell r="J839">
            <v>9530</v>
          </cell>
        </row>
        <row r="840">
          <cell r="I840" t="str">
            <v xml:space="preserve">SEL DE MER FIN ETUI 1 KG LA BALEINE </v>
          </cell>
          <cell r="J840">
            <v>384.3</v>
          </cell>
        </row>
        <row r="841">
          <cell r="I841" t="str">
            <v xml:space="preserve">SACHET SEL FIN MARJANE 600 GR  </v>
          </cell>
          <cell r="J841">
            <v>104979.12</v>
          </cell>
        </row>
        <row r="842">
          <cell r="I842" t="str">
            <v xml:space="preserve">SALIÈRE SEL FIN MARJANE 600 GR </v>
          </cell>
          <cell r="J842">
            <v>177566.55</v>
          </cell>
        </row>
        <row r="843">
          <cell r="I843" t="str">
            <v>MOULIN SEL DE GUERANDE 60 GR HARMONY</v>
          </cell>
          <cell r="J843">
            <v>0</v>
          </cell>
        </row>
        <row r="844">
          <cell r="I844" t="str">
            <v xml:space="preserve">SEL DE MER MÉDITERRANÉE   CARMENCITA 360G MOULIN </v>
          </cell>
          <cell r="J844" t="str">
            <v/>
          </cell>
        </row>
        <row r="845">
          <cell r="I845" t="str">
            <v>SEL LA BALEINE 1KG  + BOULGOUR TIPIAK 500GR @-50%</v>
          </cell>
          <cell r="J845" t="str">
            <v/>
          </cell>
        </row>
        <row r="846">
          <cell r="I846" t="str">
            <v>SEL DE REGIME 2 FOIS MOINS DE SEL LIGHT 480GR</v>
          </cell>
          <cell r="J846">
            <v>31534.85</v>
          </cell>
        </row>
        <row r="847">
          <cell r="I847" t="str">
            <v xml:space="preserve">SEL  DE TABLE SECHE BOITE  1KG  KHIR BLADI </v>
          </cell>
          <cell r="J847">
            <v>674.14</v>
          </cell>
        </row>
        <row r="848">
          <cell r="I848" t="str">
            <v>SEL DE MER FIN  125GR LA BALEINE</v>
          </cell>
          <cell r="J848">
            <v>87158.29</v>
          </cell>
        </row>
        <row r="849">
          <cell r="I849" t="str">
            <v>SEL DE MER FIN 250GR LA BALEINE</v>
          </cell>
          <cell r="J849">
            <v>192463.09</v>
          </cell>
        </row>
        <row r="850">
          <cell r="I850" t="str">
            <v>PACK SEL CUISINE 1KG  C BEROS</v>
          </cell>
          <cell r="J850" t="str">
            <v/>
          </cell>
        </row>
        <row r="851">
          <cell r="I851" t="str">
            <v>PACK SEL TABLE  1KG  C BEROS</v>
          </cell>
          <cell r="J851" t="str">
            <v/>
          </cell>
        </row>
        <row r="852">
          <cell r="I852" t="str">
            <v>SEL 400G PIKAROME</v>
          </cell>
          <cell r="J852">
            <v>0</v>
          </cell>
        </row>
        <row r="853">
          <cell r="I853" t="str">
            <v>SEL  DE TABLE  SACHET 400GR  DIF</v>
          </cell>
          <cell r="J853">
            <v>4.3</v>
          </cell>
        </row>
        <row r="854">
          <cell r="I854" t="str">
            <v>SEL  DE TABLE RAFFINE &amp; IODE  SACHET 1KG</v>
          </cell>
          <cell r="J854">
            <v>99429.49</v>
          </cell>
        </row>
        <row r="855">
          <cell r="I855" t="str">
            <v>SEL TABLE 400G STAR</v>
          </cell>
          <cell r="J855">
            <v>87398.47</v>
          </cell>
        </row>
        <row r="856">
          <cell r="I856" t="str">
            <v>SEL FIN DULSE LAITUE NORI 250G MISS ALGAE</v>
          </cell>
          <cell r="J856" t="str">
            <v/>
          </cell>
        </row>
        <row r="857">
          <cell r="I857" t="str">
            <v>MOULIN SEL POIVRANT 85 GR SPIGOL</v>
          </cell>
          <cell r="J857" t="str">
            <v/>
          </cell>
        </row>
        <row r="858">
          <cell r="I858" t="str">
            <v>MOULIN SEL AUX HERBES 86 GR SPIGOL</v>
          </cell>
          <cell r="J858" t="str">
            <v/>
          </cell>
        </row>
        <row r="859">
          <cell r="I859" t="str">
            <v xml:space="preserve"> MOULIN SEL AUX EPICES 58 GR SPIGOL</v>
          </cell>
          <cell r="J859" t="str">
            <v/>
          </cell>
        </row>
        <row r="860">
          <cell r="I860" t="str">
            <v>SEL FIN SACHET 800G SELDEREL</v>
          </cell>
          <cell r="J860">
            <v>13436.95</v>
          </cell>
        </row>
        <row r="861">
          <cell r="I861" t="str">
            <v>SEL SECHE SACHET 500G SELDEREL</v>
          </cell>
          <cell r="J861">
            <v>166348.09</v>
          </cell>
        </row>
        <row r="862">
          <cell r="I862" t="str">
            <v>MOULIN SEL 125 CEBEROS</v>
          </cell>
          <cell r="J862">
            <v>115847.45</v>
          </cell>
        </row>
        <row r="863">
          <cell r="I863" t="str">
            <v>SEL GROS SACHET POUR MOULIN1000G SELDEREL</v>
          </cell>
          <cell r="J863">
            <v>63585.43</v>
          </cell>
        </row>
        <row r="864">
          <cell r="I864" t="str">
            <v>MOULIN SEL 75 G TRADITION  GUERANDE</v>
          </cell>
          <cell r="J864" t="str">
            <v/>
          </cell>
        </row>
        <row r="865">
          <cell r="I865" t="str">
            <v> LOT SEL BALEINE 250 G FIN  + 250 G GROS SEL = SA</v>
          </cell>
          <cell r="J865">
            <v>0</v>
          </cell>
        </row>
        <row r="866">
          <cell r="I866" t="str">
            <v>SEL HIMALAYA SALIERE 500G CBEROS</v>
          </cell>
          <cell r="J866">
            <v>266297.82</v>
          </cell>
        </row>
        <row r="867">
          <cell r="I867" t="str">
            <v>MOULIN SEL HIMALAYA 330G CBEROS</v>
          </cell>
          <cell r="J867">
            <v>96427.82</v>
          </cell>
        </row>
        <row r="868">
          <cell r="I868" t="str">
            <v>SEL FIN HIMALAYA 1000G CEBEROS</v>
          </cell>
          <cell r="J868">
            <v>192109.47</v>
          </cell>
        </row>
        <row r="869">
          <cell r="I869" t="str">
            <v>SEL GROS HIMALAYA 1000G CEBEROS</v>
          </cell>
          <cell r="J869">
            <v>51231.3</v>
          </cell>
        </row>
        <row r="870">
          <cell r="I870" t="str">
            <v xml:space="preserve">LUX MOULIN 6 ‘’ SEL FIN  HIMALAYA SELDEREL    </v>
          </cell>
          <cell r="J870">
            <v>60827.25</v>
          </cell>
        </row>
        <row r="871">
          <cell r="I871" t="str">
            <v xml:space="preserve">LUX MOULIN 8 SEL FIN 120G HIMALAYA SELDEREL    </v>
          </cell>
          <cell r="J871" t="str">
            <v/>
          </cell>
        </row>
        <row r="872">
          <cell r="I872" t="str">
            <v>SEL FAYZ 500 G</v>
          </cell>
          <cell r="J872">
            <v>3.8</v>
          </cell>
        </row>
        <row r="873">
          <cell r="I873" t="str">
            <v>SEL CELERI 95GR DUCROS</v>
          </cell>
          <cell r="J873" t="str">
            <v/>
          </cell>
        </row>
        <row r="874">
          <cell r="I874" t="str">
            <v xml:space="preserve">
LOT SALIERE SEL DE MER FIN 125GR  LA BALEINE 2EM</v>
          </cell>
          <cell r="J874" t="str">
            <v/>
          </cell>
        </row>
        <row r="875">
          <cell r="I875" t="str">
            <v>SEL IODE COLOMBE 160GR REGIME</v>
          </cell>
          <cell r="J875">
            <v>50680.17</v>
          </cell>
        </row>
        <row r="876">
          <cell r="I876" t="str">
            <v>SEL FIN HIMALAYA MARJANE 500 G</v>
          </cell>
          <cell r="J876">
            <v>234518.61</v>
          </cell>
        </row>
        <row r="877">
          <cell r="I877" t="str">
            <v>SEL GROS HIMALAYA MARJANE 500 G</v>
          </cell>
          <cell r="J877">
            <v>95528.55</v>
          </cell>
        </row>
        <row r="878">
          <cell r="I878" t="str">
            <v>SEL DE TABLE STAR FIN SALIERE 160GR</v>
          </cell>
          <cell r="J878">
            <v>28356.55</v>
          </cell>
        </row>
        <row r="879">
          <cell r="I879" t="str">
            <v xml:space="preserve"> LOT SACHETS SELEDEREL 500G 1+1=3  </v>
          </cell>
          <cell r="J879">
            <v>13391</v>
          </cell>
        </row>
        <row r="880">
          <cell r="I880" t="str">
            <v xml:space="preserve"> LOT SACHETS SELEDEREL 800G 1+1=3 </v>
          </cell>
          <cell r="J880">
            <v>89.45</v>
          </cell>
        </row>
        <row r="881">
          <cell r="I881" t="str">
            <v xml:space="preserve"> LOT SELS SELDEREL 5 X 250GR </v>
          </cell>
          <cell r="J881">
            <v>15298.75</v>
          </cell>
        </row>
        <row r="882">
          <cell r="I882" t="str">
            <v xml:space="preserve"> LOT BICARBONATE 1,6KG+2 BICARBONATES 250G GRATUI</v>
          </cell>
          <cell r="J882">
            <v>157</v>
          </cell>
        </row>
        <row r="883">
          <cell r="I883" t="str">
            <v xml:space="preserve"> LOT BICARBONATE 750G+SALIERE BICARBONATE 250G GR</v>
          </cell>
          <cell r="J883">
            <v>288</v>
          </cell>
        </row>
        <row r="884">
          <cell r="I884" t="str">
            <v>SEL IODE FLACON 500G PRDT ECO</v>
          </cell>
          <cell r="J884" t="str">
            <v/>
          </cell>
        </row>
        <row r="885">
          <cell r="I885" t="str">
            <v>SEL FIN SALIERE 250GR</v>
          </cell>
          <cell r="J885" t="str">
            <v/>
          </cell>
        </row>
        <row r="886">
          <cell r="I886" t="str">
            <v>SEL FIN SALIERE 750G</v>
          </cell>
          <cell r="J886" t="str">
            <v/>
          </cell>
        </row>
        <row r="887">
          <cell r="I887" t="str">
            <v>SEL 50% SODIUM 100 G GAYA</v>
          </cell>
          <cell r="J887" t="str">
            <v/>
          </cell>
        </row>
        <row r="888">
          <cell r="I888" t="str">
            <v>LOT 2 SEL REGIME + POIVRE NR GRT</v>
          </cell>
          <cell r="J888" t="str">
            <v/>
          </cell>
        </row>
        <row r="889">
          <cell r="I889" t="str">
            <v>SEL 500G FLORA</v>
          </cell>
          <cell r="J889" t="str">
            <v/>
          </cell>
        </row>
        <row r="890">
          <cell r="I890" t="str">
            <v xml:space="preserve"> SEL GLACE  POT CEBEROS 500GR</v>
          </cell>
          <cell r="J890">
            <v>265.44</v>
          </cell>
        </row>
        <row r="891">
          <cell r="I891" t="str">
            <v>SEL LIQUIDE   SPRAY CEBEROS 175 GR</v>
          </cell>
          <cell r="J891">
            <v>71.05</v>
          </cell>
        </row>
        <row r="892">
          <cell r="I892" t="str">
            <v xml:space="preserve">  SEL LIQUIDE  GOUTTE CEBEROS  180ML</v>
          </cell>
          <cell r="J892" t="str">
            <v/>
          </cell>
        </row>
        <row r="893">
          <cell r="I893" t="str">
            <v>SEL DE TABLE   SALIERE  CEBEROS 500GR</v>
          </cell>
          <cell r="J893">
            <v>110108.59</v>
          </cell>
        </row>
        <row r="894">
          <cell r="I894" t="str">
            <v xml:space="preserve"> SEL DE TABLE   SALIERE CEBEROS 360GR</v>
          </cell>
          <cell r="J894">
            <v>75711.06</v>
          </cell>
        </row>
        <row r="895">
          <cell r="I895" t="str">
            <v xml:space="preserve"> SEL DE TABLE   SALIERE CEBEROS 125GR </v>
          </cell>
          <cell r="J895">
            <v>390.05</v>
          </cell>
        </row>
        <row r="896">
          <cell r="I896" t="str">
            <v xml:space="preserve"> SEL GLACE  SALIERE CEBEROS 500GR</v>
          </cell>
          <cell r="J896">
            <v>1834.25</v>
          </cell>
        </row>
        <row r="897">
          <cell r="I897" t="str">
            <v xml:space="preserve"> SEL DE TABLE  CEBEROS 1KG</v>
          </cell>
          <cell r="J897">
            <v>55013.17</v>
          </cell>
        </row>
        <row r="898">
          <cell r="I898" t="str">
            <v xml:space="preserve"> SEL DE CUISINE IODE  CEBEROS 1KG</v>
          </cell>
          <cell r="J898">
            <v>137008.38</v>
          </cell>
        </row>
        <row r="899">
          <cell r="I899" t="str">
            <v xml:space="preserve"> SEL GLACE  CEBEROS 1KG </v>
          </cell>
          <cell r="J899">
            <v>99566.85</v>
          </cell>
        </row>
        <row r="900">
          <cell r="I900" t="str">
            <v xml:space="preserve">  SALIERE   0% 125GR SELEDEREL </v>
          </cell>
          <cell r="J900">
            <v>1583.1</v>
          </cell>
        </row>
        <row r="901">
          <cell r="I901" t="str">
            <v>SALIERE SELEDEREL 50%    CEBEROS 125GR</v>
          </cell>
          <cell r="J901">
            <v>800.45</v>
          </cell>
        </row>
        <row r="902">
          <cell r="I902" t="str">
            <v>SEL LIQUIDE  0%  SPRAY SELEDEREL 175 ML</v>
          </cell>
          <cell r="J902" t="str">
            <v/>
          </cell>
        </row>
        <row r="903">
          <cell r="I903" t="str">
            <v>SEL LIQUIDE  50% SPRAYSELEDEREL 175 ML</v>
          </cell>
          <cell r="J903" t="str">
            <v/>
          </cell>
        </row>
        <row r="904">
          <cell r="I904" t="str">
            <v>HARMONY SEL AU CELERI 85 GR 10 CL</v>
          </cell>
          <cell r="J904" t="str">
            <v/>
          </cell>
        </row>
        <row r="905">
          <cell r="I905" t="str">
            <v xml:space="preserve">SEL DE TABLE , SEL DE CHAME 400GR FLACON </v>
          </cell>
          <cell r="J905" t="str">
            <v/>
          </cell>
        </row>
        <row r="906">
          <cell r="I906" t="str">
            <v>SEL 50% SODIUM GAYA PET 480 GR</v>
          </cell>
          <cell r="J906">
            <v>3193.6</v>
          </cell>
        </row>
        <row r="907">
          <cell r="I907" t="str">
            <v>SEL  DE TABLE SECHE 400G KHIR BLADI</v>
          </cell>
          <cell r="J907">
            <v>0</v>
          </cell>
        </row>
        <row r="908">
          <cell r="I908" t="str">
            <v>SEL  DE TABLE SECHE 900G KHIR BLADI</v>
          </cell>
          <cell r="J908">
            <v>0</v>
          </cell>
        </row>
        <row r="909">
          <cell r="I909" t="str">
            <v>SEL DE CUISINE 500G KHIR BLADI</v>
          </cell>
          <cell r="J909" t="str">
            <v/>
          </cell>
        </row>
        <row r="910">
          <cell r="I910" t="str">
            <v>SEL DE CUISINE 500G SELUX</v>
          </cell>
          <cell r="J910" t="str">
            <v/>
          </cell>
        </row>
        <row r="911">
          <cell r="I911" t="str">
            <v>LOT SEL DE CUISINE 500G 2+1 GRT SELDREL</v>
          </cell>
          <cell r="J911">
            <v>0</v>
          </cell>
        </row>
        <row r="912">
          <cell r="I912" t="str">
            <v>SEL IODE COLOMBE 500GR  CARTON</v>
          </cell>
          <cell r="J912" t="str">
            <v/>
          </cell>
        </row>
        <row r="913">
          <cell r="I913" t="str">
            <v>SEL IODE COLOMBE 1KG  SACHET</v>
          </cell>
          <cell r="J913">
            <v>139830.70000000001</v>
          </cell>
        </row>
        <row r="914">
          <cell r="I914" t="str">
            <v>SEL IODE COLOMBE 400GR SACHET</v>
          </cell>
          <cell r="J914" t="str">
            <v/>
          </cell>
        </row>
        <row r="915">
          <cell r="I915" t="str">
            <v>SEL IODE COLOMBE 1KG SACHET</v>
          </cell>
          <cell r="J915" t="str">
            <v/>
          </cell>
        </row>
        <row r="916">
          <cell r="I916" t="str">
            <v>SEL IODE 500G FAYZ</v>
          </cell>
          <cell r="J916">
            <v>0</v>
          </cell>
        </row>
        <row r="917">
          <cell r="I917" t="str">
            <v xml:space="preserve"> SEL SELUX  SACHET 300GR </v>
          </cell>
          <cell r="J917" t="str">
            <v/>
          </cell>
        </row>
        <row r="918">
          <cell r="I918" t="str">
            <v>SEL DE CUISINE CEBEROS 500GR</v>
          </cell>
          <cell r="J918">
            <v>146179.65</v>
          </cell>
        </row>
        <row r="919">
          <cell r="I919" t="str">
            <v>SEL DE CUISINE , SEL DE CHAME 500GR SACHET</v>
          </cell>
          <cell r="J919" t="str">
            <v/>
          </cell>
        </row>
        <row r="920">
          <cell r="I920" t="str">
            <v>SEL DE CUISINE , SEL DE CHAME 800GR SACHET</v>
          </cell>
          <cell r="J920" t="str">
            <v/>
          </cell>
        </row>
        <row r="921">
          <cell r="I921" t="str">
            <v>SEL SECHE  LA COLOMBE 500 GR IODE</v>
          </cell>
          <cell r="J921">
            <v>92704.69</v>
          </cell>
        </row>
        <row r="922">
          <cell r="I922" t="str">
            <v>SEL GLUTAMATE 100G</v>
          </cell>
          <cell r="J922" t="str">
            <v/>
          </cell>
        </row>
        <row r="923">
          <cell r="I923" t="str">
            <v>SEL 227G GLUTAMATE</v>
          </cell>
          <cell r="J923">
            <v>54596.55</v>
          </cell>
        </row>
        <row r="924">
          <cell r="I924" t="str">
            <v>SEL 454G GLUTAMATE JESSY</v>
          </cell>
          <cell r="J924">
            <v>52094.65</v>
          </cell>
        </row>
        <row r="925">
          <cell r="I925" t="str">
            <v>SEL DE L'ACIDE GLUMATE UMAMI 400G CEBEROS</v>
          </cell>
          <cell r="J925">
            <v>8754.2000000000007</v>
          </cell>
        </row>
        <row r="926">
          <cell r="I926" t="str">
            <v>SEL REGIME 0%  30 SACHETS  2 GR  LA COLOMBE</v>
          </cell>
          <cell r="J926">
            <v>33506</v>
          </cell>
        </row>
        <row r="927">
          <cell r="I927" t="str">
            <v>FLEURSEL BOITE 125 G TRADITION  GUERANDE</v>
          </cell>
          <cell r="J927" t="str">
            <v/>
          </cell>
        </row>
        <row r="928">
          <cell r="I928" t="str">
            <v>BTE RONDE FLEUR DE SEL 125G+20% SAU NIP 36</v>
          </cell>
          <cell r="J928" t="str">
            <v/>
          </cell>
        </row>
        <row r="929">
          <cell r="I929" t="str">
            <v>BLACK PEPPER CARMENCITA 190G  MOULIN GEANT</v>
          </cell>
          <cell r="J929" t="str">
            <v/>
          </cell>
        </row>
        <row r="930">
          <cell r="I930" t="str">
            <v xml:space="preserve">SEL ROSE D'HIMALAYA AUX 3 POIVRONS   CARMENCITA </v>
          </cell>
          <cell r="J930" t="str">
            <v/>
          </cell>
        </row>
        <row r="931">
          <cell r="I931" t="str">
            <v>SEL DE MER MÉDITERRANÉE AUX HERBES   CARMENCITA 3</v>
          </cell>
          <cell r="J931" t="str">
            <v/>
          </cell>
        </row>
        <row r="932">
          <cell r="I932" t="str">
            <v>MELANGE 4 POIVRONS   CARMENCITA 145G  MOULIN GEAN</v>
          </cell>
          <cell r="J932" t="str">
            <v/>
          </cell>
        </row>
        <row r="933">
          <cell r="I933" t="str">
            <v xml:space="preserve"> MELANGE MÉDITERRANÉEN EPICES  ET SEL CARMENCITA </v>
          </cell>
          <cell r="J933" t="str">
            <v/>
          </cell>
        </row>
        <row r="934">
          <cell r="I934" t="str">
            <v>SEL DE MER MÉDITERRANÉEN AVEC CURRY CARMENCITA MO</v>
          </cell>
          <cell r="J934" t="str">
            <v/>
          </cell>
        </row>
        <row r="935">
          <cell r="I935" t="str">
            <v>SEL NOIR  HIMALAYA   CARMENCITA 100G  MOULIN</v>
          </cell>
          <cell r="J935" t="str">
            <v/>
          </cell>
        </row>
        <row r="936">
          <cell r="I936" t="str">
            <v xml:space="preserve"> SEL DE ROCHE  T  CARMENCITA 105G   MOULIN </v>
          </cell>
          <cell r="J936" t="str">
            <v/>
          </cell>
        </row>
        <row r="937">
          <cell r="I937" t="str">
            <v>SEL DE MER MÉDITERRANÉE À LA MOUTARDE ET AU POIV</v>
          </cell>
          <cell r="J937">
            <v>0</v>
          </cell>
        </row>
        <row r="938">
          <cell r="I938" t="str">
            <v>FLEUR DE SEL 250 G IODÉ EN JAR SELDEREL</v>
          </cell>
          <cell r="J938">
            <v>38444.160000000003</v>
          </cell>
        </row>
        <row r="939">
          <cell r="I939" t="str">
            <v>FLEUR DE SEL EN VERRE 250G CEBEROS</v>
          </cell>
          <cell r="J939">
            <v>21818.81</v>
          </cell>
        </row>
        <row r="940">
          <cell r="I940" t="str">
            <v>SEL GUÉRANDE ET TRUFFE D'ÉTÉ 1% 50G -BAUDOIN</v>
          </cell>
          <cell r="J940">
            <v>4625.5</v>
          </cell>
        </row>
        <row r="941">
          <cell r="I941" t="str">
            <v>COLORANT NATUREL FLACON EN VERRE 20G LA CHAINE</v>
          </cell>
          <cell r="J941" t="str">
            <v/>
          </cell>
        </row>
        <row r="942">
          <cell r="I942" t="str">
            <v>COLORANT NATUREL ETUI DE 20 SACHTS 40G  LA CHAINE</v>
          </cell>
          <cell r="J942" t="str">
            <v/>
          </cell>
        </row>
        <row r="943">
          <cell r="I943" t="str">
            <v>FLACON COLORANT 30G  JAVANA</v>
          </cell>
          <cell r="J943">
            <v>0</v>
          </cell>
        </row>
        <row r="944">
          <cell r="I944" t="str">
            <v>COLORANT ALIMENTAIRE RF 1686 6</v>
          </cell>
          <cell r="J944">
            <v>3690.5</v>
          </cell>
        </row>
        <row r="945">
          <cell r="I945" t="str">
            <v>COLORANT ALIMENTAIRERF14888 GM</v>
          </cell>
          <cell r="J945" t="str">
            <v/>
          </cell>
        </row>
        <row r="946">
          <cell r="I946" t="str">
            <v>COULEUR SAFRAN 50GR GAYA</v>
          </cell>
          <cell r="J946" t="str">
            <v/>
          </cell>
        </row>
        <row r="947">
          <cell r="I947" t="str">
            <v>COULEUR SAFRAN 100GR GAYA BTE</v>
          </cell>
          <cell r="J947" t="str">
            <v/>
          </cell>
        </row>
        <row r="948">
          <cell r="I948" t="str">
            <v>DUCROS COULEUR SAFRAN 60G</v>
          </cell>
          <cell r="J948">
            <v>0</v>
          </cell>
        </row>
        <row r="949">
          <cell r="I949" t="str">
            <v>COLORANT ALIMENTAIRE 35G GAYA</v>
          </cell>
          <cell r="J949" t="str">
            <v/>
          </cell>
        </row>
        <row r="950">
          <cell r="I950" t="str">
            <v>COLORANT ALIMENTAIR  1/4 16866</v>
          </cell>
          <cell r="J950" t="str">
            <v/>
          </cell>
        </row>
        <row r="951">
          <cell r="I951" t="str">
            <v>COLORANT ALIMENTAIRE 1/2 14888</v>
          </cell>
          <cell r="J951">
            <v>13.3</v>
          </cell>
        </row>
        <row r="952">
          <cell r="I952" t="str">
            <v>JALAPENO PEPPERS CANTINA 210GR</v>
          </cell>
          <cell r="J952" t="str">
            <v/>
          </cell>
        </row>
        <row r="953">
          <cell r="I953" t="str">
            <v>GROS CORNICHONS KRAKUS  670GR</v>
          </cell>
          <cell r="J953">
            <v>60803.55</v>
          </cell>
        </row>
        <row r="954">
          <cell r="I954" t="str">
            <v>GROS CORNICHONS KRAKUS AU PIMENTS 500GR</v>
          </cell>
          <cell r="J954">
            <v>30865.599999999999</v>
          </cell>
        </row>
        <row r="955">
          <cell r="I955" t="str">
            <v>GROS CORNICHONS EN LAMELLES KRAKUS 670GR</v>
          </cell>
          <cell r="J955" t="str">
            <v/>
          </cell>
        </row>
        <row r="956">
          <cell r="I956" t="str">
            <v xml:space="preserve">MOUTARDE  227G JESSYS </v>
          </cell>
          <cell r="J956" t="str">
            <v/>
          </cell>
        </row>
        <row r="957">
          <cell r="I957" t="str">
            <v>MOUTARDE STAR TEB 450G -30%</v>
          </cell>
          <cell r="J957" t="str">
            <v/>
          </cell>
        </row>
        <row r="958">
          <cell r="I958" t="str">
            <v>AMERICAN CAESAR DRESSING KÛHNE  500ML</v>
          </cell>
          <cell r="J958" t="str">
            <v/>
          </cell>
        </row>
        <row r="959">
          <cell r="I959" t="str">
            <v>CORNICHONS SWEET AND SOUR AIGRE DOUX KÛHNE 670G</v>
          </cell>
          <cell r="J959" t="str">
            <v/>
          </cell>
        </row>
        <row r="960">
          <cell r="I960" t="str">
            <v>MOUTARDE DE DIJON MAILLE 380 = L'ANCIENNE À -25%</v>
          </cell>
          <cell r="J960" t="str">
            <v/>
          </cell>
        </row>
        <row r="961">
          <cell r="I961" t="str">
            <v>LOT KETCHUP + MAYO + THON 1/10 + VINAIGRE 50CL</v>
          </cell>
          <cell r="J961">
            <v>306293.01</v>
          </cell>
        </row>
        <row r="962">
          <cell r="I962" t="str">
            <v>LOT DE DEUX ACHETEE SALIERE SEL DE MER FIN 125GR </v>
          </cell>
          <cell r="J962" t="str">
            <v/>
          </cell>
        </row>
        <row r="963">
          <cell r="I963" t="str">
            <v>SAUCE TRUFFE D'ÉTÉ  AROMATISE 40G -BAUDOIN</v>
          </cell>
          <cell r="J963">
            <v>9120.35</v>
          </cell>
        </row>
        <row r="964">
          <cell r="I964" t="str">
            <v>OLIVES NOIRES DE KALAMATA 37CL- ILIADA</v>
          </cell>
          <cell r="J964">
            <v>319.45</v>
          </cell>
        </row>
        <row r="965">
          <cell r="I965" t="str">
            <v>OLIVES VERTES GRECQUES 37CL - ILIADA</v>
          </cell>
          <cell r="J965">
            <v>211.56</v>
          </cell>
        </row>
        <row r="966">
          <cell r="I966" t="str">
            <v>OLIVES MESLALLA AUX FINES HERBES TOMATE SÉCHÉE IN</v>
          </cell>
          <cell r="J966">
            <v>3209.75</v>
          </cell>
        </row>
        <row r="967">
          <cell r="I967" t="str">
            <v>OLIVES MESLALLA AU CITRON  IN FINE 160GR</v>
          </cell>
          <cell r="J967">
            <v>3195.87</v>
          </cell>
        </row>
        <row r="968">
          <cell r="I968" t="str">
            <v>OLIVES MESLALLA AUX 5 EPICES  IN FINE 160GR</v>
          </cell>
          <cell r="J968">
            <v>2168.75</v>
          </cell>
        </row>
        <row r="969">
          <cell r="I969" t="str">
            <v>OLIVES MESLALLA HERBES ET H D'OLIVE IN FINE 160GR</v>
          </cell>
          <cell r="J969" t="str">
            <v/>
          </cell>
        </row>
        <row r="970">
          <cell r="I970" t="str">
            <v>OLIVES VERTES GRECQUES A L'AIL 37CL - ILIADA</v>
          </cell>
          <cell r="J970">
            <v>0</v>
          </cell>
        </row>
        <row r="971">
          <cell r="I971" t="str">
            <v>HUILE PIZZA BOUTON D OR 250ML</v>
          </cell>
          <cell r="J971" t="str">
            <v/>
          </cell>
        </row>
        <row r="972">
          <cell r="I972" t="str">
            <v>HUILE D AVOCAT 250ML LA TOURANGELLE</v>
          </cell>
          <cell r="J972" t="str">
            <v/>
          </cell>
        </row>
        <row r="973">
          <cell r="I973" t="str">
            <v>HUILE DE NOISETTE 250ML LA TOURANGELLE</v>
          </cell>
          <cell r="J973" t="str">
            <v/>
          </cell>
        </row>
        <row r="974">
          <cell r="I974" t="str">
            <v>HUILE GRAINE D OR 1/2L COLZA</v>
          </cell>
          <cell r="J974" t="str">
            <v/>
          </cell>
        </row>
        <row r="975">
          <cell r="I975" t="str">
            <v>HUILE DE NOIX 250ML LA TOURANGELLE</v>
          </cell>
          <cell r="J975" t="str">
            <v/>
          </cell>
        </row>
        <row r="976">
          <cell r="I976" t="str">
            <v>BIO  HUILE DE NOIX 250 ML OR.LAR</v>
          </cell>
          <cell r="J976" t="str">
            <v/>
          </cell>
        </row>
        <row r="977">
          <cell r="I977" t="str">
            <v>HUILE VIERGE DE SESAME 250ML LA TOURANGELLE</v>
          </cell>
          <cell r="J977" t="str">
            <v/>
          </cell>
        </row>
        <row r="978">
          <cell r="I978" t="str">
            <v>HUILE SESAME 150ML SMIKI</v>
          </cell>
          <cell r="J978" t="str">
            <v/>
          </cell>
        </row>
        <row r="979">
          <cell r="I979" t="str">
            <v>HUILE OLIVE PURE75CL ESPAGNOLA</v>
          </cell>
          <cell r="J979" t="str">
            <v/>
          </cell>
        </row>
        <row r="980">
          <cell r="I980" t="str">
            <v>HUILE DE SESAME 150ML CHAIN KWO</v>
          </cell>
          <cell r="J980" t="str">
            <v/>
          </cell>
        </row>
        <row r="981">
          <cell r="I981" t="str">
            <v>HUILE DE PEPINS DE R.1L CASINO</v>
          </cell>
          <cell r="J981">
            <v>142672.32999999999</v>
          </cell>
        </row>
        <row r="982">
          <cell r="I982" t="str">
            <v>HUILE DE COCO VIERGE 200ML BIO</v>
          </cell>
          <cell r="J982">
            <v>141144.18</v>
          </cell>
        </row>
        <row r="983">
          <cell r="I983" t="str">
            <v>HUILE DE COLZA 1L CASINO</v>
          </cell>
          <cell r="J983">
            <v>125278</v>
          </cell>
        </row>
        <row r="984">
          <cell r="I984" t="str">
            <v>SESAME OIL50% 150 ML  KHAYRATE</v>
          </cell>
          <cell r="J984">
            <v>105294.32</v>
          </cell>
        </row>
        <row r="985">
          <cell r="I985" t="str">
            <v>HUILE DE SESAME 25 CL BIO CASINO</v>
          </cell>
          <cell r="J985">
            <v>89899.16</v>
          </cell>
        </row>
        <row r="986">
          <cell r="I986" t="str">
            <v>HUILE SESAME 25CL CASINO</v>
          </cell>
          <cell r="J986">
            <v>74759.44</v>
          </cell>
        </row>
        <row r="987">
          <cell r="I987" t="str">
            <v>HUILE DE NOIX 25CL CASINO</v>
          </cell>
          <cell r="J987">
            <v>56004.52</v>
          </cell>
        </row>
        <row r="988">
          <cell r="I988" t="str">
            <v>ZAMAN D OR HUILE DE SESAME ALIMENTAIRE</v>
          </cell>
          <cell r="J988">
            <v>54851.46</v>
          </cell>
        </row>
        <row r="989">
          <cell r="I989" t="str">
            <v>HUILE DE COCO VIERGE 500ML BIO</v>
          </cell>
          <cell r="J989">
            <v>50075.35</v>
          </cell>
        </row>
        <row r="990">
          <cell r="I990" t="str">
            <v>HUILE COLZA 75CL CO BIO CASINO</v>
          </cell>
          <cell r="J990">
            <v>46360.78</v>
          </cell>
        </row>
        <row r="991">
          <cell r="I991" t="str">
            <v>ZAMAN D OR HUILE DE NOIX ALIMENTAIRE</v>
          </cell>
          <cell r="J991">
            <v>13368.12</v>
          </cell>
        </row>
        <row r="992">
          <cell r="I992" t="str">
            <v>ZAMAN D OR HUILE DE CACAHUETES ALIMENTAIRE</v>
          </cell>
          <cell r="J992">
            <v>10541.73</v>
          </cell>
        </row>
        <row r="993">
          <cell r="I993" t="str">
            <v>ZAMAN D OR HUILE D AMANDE GRILLES ALIMENTAIRE</v>
          </cell>
          <cell r="J993">
            <v>9602.5300000000007</v>
          </cell>
        </row>
        <row r="994">
          <cell r="I994" t="str">
            <v xml:space="preserve">200ML HUILE DE COCO MH MBP    </v>
          </cell>
          <cell r="J994">
            <v>179.87</v>
          </cell>
        </row>
        <row r="995">
          <cell r="I995" t="str">
            <v>HUILE DE COCO 200 ML BIO CASINO</v>
          </cell>
          <cell r="J995">
            <v>0</v>
          </cell>
        </row>
        <row r="996">
          <cell r="I996" t="str">
            <v>HUILE NOISETTE 25CL</v>
          </cell>
          <cell r="J996">
            <v>0</v>
          </cell>
        </row>
        <row r="997">
          <cell r="I997" t="str">
            <v>HUILE NOIX VIERGE 25CL</v>
          </cell>
          <cell r="J997">
            <v>0</v>
          </cell>
        </row>
        <row r="998">
          <cell r="I998" t="str">
            <v xml:space="preserve">JUS DE CITRON 200ML CASINO </v>
          </cell>
          <cell r="J998">
            <v>70949.87</v>
          </cell>
        </row>
        <row r="999">
          <cell r="I999" t="str">
            <v xml:space="preserve">JUS DE CITRON JAUNE 200ML MARJANE </v>
          </cell>
          <cell r="J999">
            <v>47262.45</v>
          </cell>
        </row>
        <row r="1000">
          <cell r="I1000" t="str">
            <v xml:space="preserve">JUS DE CITRON VERT 200ML MARJANE </v>
          </cell>
          <cell r="J1000">
            <v>30059.81</v>
          </cell>
        </row>
        <row r="1001">
          <cell r="I1001" t="str">
            <v xml:space="preserve">JUS DE CITRON JAUNE BIO 250ML MARJANE </v>
          </cell>
          <cell r="J1001">
            <v>54272.91</v>
          </cell>
        </row>
        <row r="1002">
          <cell r="I1002" t="str">
            <v xml:space="preserve">JUS DE CITRON VERT BIO 250ML MARJANE </v>
          </cell>
          <cell r="J1002">
            <v>0</v>
          </cell>
        </row>
        <row r="1003">
          <cell r="I1003" t="str">
            <v xml:space="preserve">JUS DE CITRON JAUNE 500ML MARJANE </v>
          </cell>
          <cell r="J1003">
            <v>35918.26</v>
          </cell>
        </row>
        <row r="1004">
          <cell r="I1004" t="str">
            <v xml:space="preserve">JUS DE CITRON VERT 500ML MARJANE </v>
          </cell>
          <cell r="J1004">
            <v>26009.16</v>
          </cell>
        </row>
        <row r="1005">
          <cell r="I1005" t="str">
            <v>JUS CITRON VERT 200ML COBIO</v>
          </cell>
          <cell r="J1005">
            <v>16693.73</v>
          </cell>
        </row>
        <row r="1006">
          <cell r="I1006" t="str">
            <v>VINAIGRE BLANC 50 CL STAR</v>
          </cell>
          <cell r="J1006">
            <v>241335.88</v>
          </cell>
        </row>
        <row r="1007">
          <cell r="I1007" t="str">
            <v>VINAIGRE BLANC 24 CL STAR</v>
          </cell>
          <cell r="J1007">
            <v>169776.53</v>
          </cell>
        </row>
        <row r="1008">
          <cell r="I1008" t="str">
            <v>BIO  VINAIGRE BLANC 1L OR.LAR</v>
          </cell>
          <cell r="J1008" t="str">
            <v/>
          </cell>
        </row>
        <row r="1009">
          <cell r="I1009" t="str">
            <v>LOT VIN CITRON 50CL + BLANC 50CL + VIN NATIONAL 5</v>
          </cell>
          <cell r="J1009">
            <v>93983.89</v>
          </cell>
        </row>
        <row r="1010">
          <cell r="I1010" t="str">
            <v>LOT VINAIGRE 50CL PIKAROME BLC + CITR + COLORE GR</v>
          </cell>
          <cell r="J1010">
            <v>0</v>
          </cell>
        </row>
        <row r="1011">
          <cell r="I1011" t="str">
            <v>VINAIGRE BLANC 50CL MARJANE</v>
          </cell>
          <cell r="J1011">
            <v>75070.8</v>
          </cell>
        </row>
        <row r="1012">
          <cell r="I1012" t="str">
            <v>VINAIGRE 6? PET 20CL PIKAROME</v>
          </cell>
          <cell r="J1012">
            <v>0</v>
          </cell>
        </row>
        <row r="1013">
          <cell r="I1013" t="str">
            <v>VINAIGRE 8? PET 20CL PIKAROME</v>
          </cell>
          <cell r="J1013">
            <v>82.8</v>
          </cell>
        </row>
        <row r="1014">
          <cell r="I1014" t="str">
            <v>VINAIGRE BLANC 50CL FAYZ</v>
          </cell>
          <cell r="J1014">
            <v>325242.93</v>
          </cell>
        </row>
        <row r="1015">
          <cell r="I1015" t="str">
            <v>VINAIGRE CRISTAL 75CL +25% GRATUIT ANCOR</v>
          </cell>
          <cell r="J1015">
            <v>11083.5</v>
          </cell>
        </row>
        <row r="1016">
          <cell r="I1016" t="str">
            <v>VINAIGRE 50CL PIKAROME</v>
          </cell>
          <cell r="J1016">
            <v>43.6</v>
          </cell>
        </row>
        <row r="1017">
          <cell r="I1017" t="str">
            <v>V. ALCOOL 8D 50CL PIKAROME</v>
          </cell>
          <cell r="J1017">
            <v>92658.72</v>
          </cell>
        </row>
        <row r="1018">
          <cell r="I1018" t="str">
            <v>V. ALCOOL 20CL DESSEAUX</v>
          </cell>
          <cell r="J1018">
            <v>55799.86</v>
          </cell>
        </row>
        <row r="1019">
          <cell r="I1019" t="str">
            <v xml:space="preserve"> VINAIGRE ALCOOL NATIONAL 50CL  </v>
          </cell>
          <cell r="J1019">
            <v>145027.85999999999</v>
          </cell>
        </row>
        <row r="1020">
          <cell r="I1020" t="str">
            <v xml:space="preserve"> V. ALCOOL BLANC  750ML REMIA</v>
          </cell>
          <cell r="J1020" t="str">
            <v/>
          </cell>
        </row>
        <row r="1021">
          <cell r="I1021" t="str">
            <v>VINAIGRE COLORE 6D 50CL STAR</v>
          </cell>
          <cell r="J1021">
            <v>26679</v>
          </cell>
        </row>
        <row r="1022">
          <cell r="I1022" t="str">
            <v>V. ALCOOL 6D 50CL DESSEAU</v>
          </cell>
          <cell r="J1022">
            <v>210366.72</v>
          </cell>
        </row>
        <row r="1023">
          <cell r="I1023" t="str">
            <v>VINAIGRE COLORE 24 CL STAR</v>
          </cell>
          <cell r="J1023">
            <v>1431.4</v>
          </cell>
        </row>
        <row r="1024">
          <cell r="I1024" t="str">
            <v>VINAIGRE COLORE  50CL MARJANE</v>
          </cell>
          <cell r="J1024">
            <v>11869.2</v>
          </cell>
        </row>
        <row r="1025">
          <cell r="I1025" t="str">
            <v>VINAIGRE ALCOOL 50CL FAYZ</v>
          </cell>
          <cell r="J1025">
            <v>8020.6</v>
          </cell>
        </row>
        <row r="1026">
          <cell r="I1026" t="str">
            <v>VINAIGRE ALCOOL 20CL  PIKAROME</v>
          </cell>
          <cell r="J1026">
            <v>3384</v>
          </cell>
        </row>
        <row r="1027">
          <cell r="I1027" t="str">
            <v>VINAIGRE ALCOOL 50CL PIKAROME</v>
          </cell>
          <cell r="J1027">
            <v>167782.62</v>
          </cell>
        </row>
        <row r="1028">
          <cell r="I1028" t="str">
            <v>VINAIGRE8 ALCOOL 50CL &amp;VINAIGRE6 50CL=VINAIG CITR</v>
          </cell>
          <cell r="J1028" t="str">
            <v/>
          </cell>
        </row>
        <row r="1029">
          <cell r="I1029" t="str">
            <v>V. ALCOOL 20CL NATIONAL 6?</v>
          </cell>
          <cell r="J1029">
            <v>47497.34</v>
          </cell>
        </row>
        <row r="1030">
          <cell r="I1030" t="str">
            <v>VINAIGRE CITRON LA COLOMBE 25 CL</v>
          </cell>
          <cell r="J1030">
            <v>20861.97</v>
          </cell>
        </row>
        <row r="1031">
          <cell r="I1031" t="str">
            <v>VINAIGRE CITRON 50CL MARJANE</v>
          </cell>
          <cell r="J1031">
            <v>46686.25</v>
          </cell>
        </row>
        <row r="1032">
          <cell r="I1032" t="str">
            <v>VINAIGRE NOIX 25CL CODL</v>
          </cell>
          <cell r="J1032">
            <v>19802.45</v>
          </cell>
        </row>
        <row r="1033">
          <cell r="I1033" t="str">
            <v>VINAIGRE DE CIDRE 50CL CO</v>
          </cell>
          <cell r="J1033">
            <v>45911.16</v>
          </cell>
        </row>
        <row r="1034">
          <cell r="I1034" t="str">
            <v>VINAIGRE A L AIL 24 CL STAR</v>
          </cell>
          <cell r="J1034">
            <v>297</v>
          </cell>
        </row>
        <row r="1035">
          <cell r="I1035" t="str">
            <v xml:space="preserve"> VINAIGRE CITRON STAR 50CL  </v>
          </cell>
          <cell r="J1035">
            <v>290625.8</v>
          </cell>
        </row>
        <row r="1036">
          <cell r="I1036" t="str">
            <v>VINAIGRE CITRON 24 CL STAR</v>
          </cell>
          <cell r="J1036">
            <v>170053.16</v>
          </cell>
        </row>
        <row r="1037">
          <cell r="I1037" t="str">
            <v>VINAIGRE 6?PET50CL A L AIL PIK</v>
          </cell>
          <cell r="J1037" t="str">
            <v/>
          </cell>
        </row>
        <row r="1038">
          <cell r="I1038" t="str">
            <v>VINAIGRE 6?PET20CL A L AIL PIK</v>
          </cell>
          <cell r="J1038" t="str">
            <v/>
          </cell>
        </row>
        <row r="1039">
          <cell r="I1039" t="str">
            <v>VINAIGRE 6?PET50CL CITRON PIKA</v>
          </cell>
          <cell r="J1039">
            <v>14319.73</v>
          </cell>
        </row>
        <row r="1040">
          <cell r="I1040" t="str">
            <v>VINAIGRE 6?PET20CL CITRON PIKA</v>
          </cell>
          <cell r="J1040" t="str">
            <v/>
          </cell>
        </row>
        <row r="1041">
          <cell r="I1041" t="str">
            <v>VINAIGRE XEPERS 50CL NETTO</v>
          </cell>
          <cell r="J1041" t="str">
            <v/>
          </cell>
        </row>
        <row r="1042">
          <cell r="I1042" t="str">
            <v>VINAIGRE VIN  75CL 6%  ANCOR</v>
          </cell>
          <cell r="J1042">
            <v>16261.84</v>
          </cell>
        </row>
        <row r="1043">
          <cell r="I1043" t="str">
            <v>LOT 2 VINAIGRE NATIONAL 50CL +VING NATIONAL 20CL G</v>
          </cell>
          <cell r="J1043">
            <v>463576.53</v>
          </cell>
        </row>
        <row r="1044">
          <cell r="I1044" t="str">
            <v>LOT VINAIGRE NATIONAL 50CL + VINAIGRE NATIONAL 20</v>
          </cell>
          <cell r="J1044" t="str">
            <v/>
          </cell>
        </row>
        <row r="1045">
          <cell r="I1045" t="str">
            <v>LOT VINAIGRE CITRON 50CL + VINAIGRE NATIONAL 20CL</v>
          </cell>
          <cell r="J1045">
            <v>2656.05</v>
          </cell>
        </row>
        <row r="1046">
          <cell r="I1046" t="str">
            <v>LOT VINAIG AROMATISE AU CITRON 50CL PET+2EME A1/2P</v>
          </cell>
          <cell r="J1046" t="str">
            <v/>
          </cell>
        </row>
        <row r="1047">
          <cell r="I1047" t="str">
            <v>LOT VINAIGRE PIK ( VING BLC 50CL+VING CITR 50CL)=V</v>
          </cell>
          <cell r="J1047">
            <v>0</v>
          </cell>
        </row>
        <row r="1048">
          <cell r="I1048" t="str">
            <v>LOT VINAIGRE NATIONAL</v>
          </cell>
          <cell r="J1048">
            <v>571378.07999999996</v>
          </cell>
        </row>
        <row r="1049">
          <cell r="I1049" t="str">
            <v>VINAIGRE DESSOUX 50 CL 1+1=3</v>
          </cell>
          <cell r="J1049">
            <v>0</v>
          </cell>
        </row>
        <row r="1050">
          <cell r="I1050" t="str">
            <v>LOT VINAIGRE DESSAUX 50CLX2+FLACON VINAIG 20CL GRT</v>
          </cell>
          <cell r="J1050" t="str">
            <v/>
          </cell>
        </row>
        <row r="1051">
          <cell r="I1051" t="str">
            <v>LOT2VINAIGRE50CLBLANC+CITRON=VINAIGRE20CLCOLOREGRT</v>
          </cell>
          <cell r="J1051">
            <v>99636.59</v>
          </cell>
        </row>
        <row r="1052">
          <cell r="I1052" t="str">
            <v>BOUT.OR VINAIGRE XERES 50CL</v>
          </cell>
          <cell r="J1052" t="str">
            <v/>
          </cell>
        </row>
        <row r="1053">
          <cell r="I1053" t="str">
            <v>VINAIGRE VIN 50CL DE XERES</v>
          </cell>
          <cell r="J1053">
            <v>11554.38</v>
          </cell>
        </row>
        <row r="1054">
          <cell r="I1054" t="str">
            <v>VINAIGRE DE XERES MAILLE 50CL</v>
          </cell>
          <cell r="J1054">
            <v>9297.1</v>
          </cell>
        </row>
        <row r="1055">
          <cell r="I1055" t="str">
            <v>VINAIGRE CIDRE 50CL CO BIO CASINO</v>
          </cell>
          <cell r="J1055">
            <v>254906.32</v>
          </cell>
        </row>
        <row r="1056">
          <cell r="I1056" t="str">
            <v>VINAIGRE CIDRE BIO 500ML CLOVIS FRANCE</v>
          </cell>
          <cell r="J1056" t="str">
            <v/>
          </cell>
        </row>
        <row r="1057">
          <cell r="I1057" t="str">
            <v>BIO  VINAIGRE CIDRE 1L OR.LAR</v>
          </cell>
          <cell r="J1057" t="str">
            <v/>
          </cell>
        </row>
        <row r="1058">
          <cell r="I1058" t="str">
            <v>VINAIGRE CIDRE 250ML DUCROS</v>
          </cell>
          <cell r="J1058">
            <v>84515.75</v>
          </cell>
        </row>
        <row r="1059">
          <cell r="I1059" t="str">
            <v>LOT  VINAIGRE CIDRE 50CL 1+2ÈME 50% CHATEL</v>
          </cell>
          <cell r="J1059">
            <v>0</v>
          </cell>
        </row>
        <row r="1060">
          <cell r="I1060" t="str">
            <v>VINAIGRE CIDRE  CHATEL  100CL</v>
          </cell>
          <cell r="J1060">
            <v>109845.3</v>
          </cell>
        </row>
        <row r="1061">
          <cell r="I1061" t="str">
            <v>VINAIGRE DE CIDRE DE POMME CRU BIO DE NIGRIS 500M</v>
          </cell>
          <cell r="J1061">
            <v>84073.5</v>
          </cell>
        </row>
        <row r="1062">
          <cell r="I1062" t="str">
            <v>VINAIGRE DE CIDRE DE POMME CRU BIO MIEL &amp;CURCUMAD</v>
          </cell>
          <cell r="J1062">
            <v>33385.15</v>
          </cell>
        </row>
        <row r="1063">
          <cell r="I1063" t="str">
            <v>VINAIGRE DE CIDRE DE POMME CRU BIO MIEL &amp;GINGEMBR</v>
          </cell>
          <cell r="J1063">
            <v>47305.1</v>
          </cell>
        </row>
        <row r="1064">
          <cell r="I1064" t="str">
            <v>VINAIGRE DE CIDRE 250ML STAR</v>
          </cell>
          <cell r="J1064">
            <v>140018.42000000001</v>
          </cell>
        </row>
        <row r="1065">
          <cell r="I1065" t="str">
            <v>VINAIGRE DE CIDRE 500ML STAR</v>
          </cell>
          <cell r="J1065">
            <v>104391.96</v>
          </cell>
        </row>
        <row r="1066">
          <cell r="I1066" t="str">
            <v>VINAIGRE CIDRE GRANDE CUEE MAILLE 50CL</v>
          </cell>
          <cell r="J1066">
            <v>31561.9</v>
          </cell>
        </row>
        <row r="1067">
          <cell r="I1067" t="str">
            <v>VINAIGRE DE CIDRE 50CL  CHATEL</v>
          </cell>
          <cell r="J1067">
            <v>62983.1</v>
          </cell>
        </row>
        <row r="1068">
          <cell r="I1068" t="str">
            <v>VINAIGRE CIDRE VARVELLO 500ML</v>
          </cell>
          <cell r="J1068" t="str">
            <v/>
          </cell>
        </row>
        <row r="1069">
          <cell r="I1069" t="str">
            <v>VINAIGRE CIDRE VARVELLO 1000 ML</v>
          </cell>
          <cell r="J1069" t="str">
            <v/>
          </cell>
        </row>
        <row r="1070">
          <cell r="I1070" t="str">
            <v>BO BIO VINAIGRE DE CIDRE 50CL</v>
          </cell>
          <cell r="J1070" t="str">
            <v/>
          </cell>
        </row>
        <row r="1071">
          <cell r="I1071" t="str">
            <v>LOT VINAIGRE BALSAMIQUE 50CL+ VINAIGRE CIDRE 50CL</v>
          </cell>
          <cell r="J1071">
            <v>0</v>
          </cell>
        </row>
        <row r="1072">
          <cell r="I1072" t="str">
            <v>VINAIGRE BALSAMIQUE  50 CL DUCROS</v>
          </cell>
          <cell r="J1072">
            <v>50181.17</v>
          </cell>
        </row>
        <row r="1073">
          <cell r="I1073" t="str">
            <v xml:space="preserve">VINAIGRE BALSAMIQUE DE MODENE 25CL PIKAROME </v>
          </cell>
          <cell r="J1073" t="str">
            <v/>
          </cell>
        </row>
        <row r="1074">
          <cell r="I1074" t="str">
            <v>BIO  BALSAMIC EXTRAVECCHIO VINAIGRE 500 ML OR.LAR</v>
          </cell>
          <cell r="J1074" t="str">
            <v/>
          </cell>
        </row>
        <row r="1075">
          <cell r="I1075" t="str">
            <v>VINAIGRE BALSAMIC 250ML DUCROS</v>
          </cell>
          <cell r="J1075">
            <v>127535.67</v>
          </cell>
        </row>
        <row r="1076">
          <cell r="I1076" t="str">
            <v>VINAIGRE BALSAMIQUE CHATEL50CL</v>
          </cell>
          <cell r="J1076">
            <v>88379.29</v>
          </cell>
        </row>
        <row r="1077">
          <cell r="I1077" t="str">
            <v>VINAIGRE BALSAMIQUE DE MODENA BIOLOGIQUE DE NIGRI</v>
          </cell>
          <cell r="J1077">
            <v>22351.45</v>
          </cell>
        </row>
        <row r="1078">
          <cell r="I1078" t="str">
            <v>VINAIGRE BALSAMIQUE DE MODENA  ROMANICA DE NIGRIS</v>
          </cell>
          <cell r="J1078">
            <v>0</v>
          </cell>
        </row>
        <row r="1079">
          <cell r="I1079" t="str">
            <v>BOUT.OR VIN. BALSMIQ 0.5L</v>
          </cell>
          <cell r="J1079" t="str">
            <v/>
          </cell>
        </row>
        <row r="1080">
          <cell r="I1080" t="str">
            <v>ANTICA CAVA VINAIG BALSAM50CL</v>
          </cell>
          <cell r="J1080" t="str">
            <v/>
          </cell>
        </row>
        <row r="1081">
          <cell r="I1081" t="str">
            <v>VINAIGRE BALSAMIQUE 50CL MAILLE</v>
          </cell>
          <cell r="J1081">
            <v>11540.58</v>
          </cell>
        </row>
        <row r="1082">
          <cell r="I1082" t="str">
            <v>VINAIGRE BALSAMIQUE MAILLE 25 CL</v>
          </cell>
          <cell r="J1082">
            <v>82125.600000000006</v>
          </cell>
        </row>
        <row r="1083">
          <cell r="I1083" t="str">
            <v>VINAIGRE BALSAMIQUE DE MODERNE  50 CL</v>
          </cell>
          <cell r="J1083" t="str">
            <v/>
          </cell>
        </row>
        <row r="1084">
          <cell r="I1084" t="str">
            <v>VINAIGRE BALSAMIQUE DE MODENE 500ML PONTI</v>
          </cell>
          <cell r="J1084" t="str">
            <v/>
          </cell>
        </row>
        <row r="1085">
          <cell r="I1085" t="str">
            <v>VINAIGRE BALSAMIQUE SELECQTIAL 500ML</v>
          </cell>
          <cell r="J1085">
            <v>218.75</v>
          </cell>
        </row>
        <row r="1086">
          <cell r="I1086" t="str">
            <v xml:space="preserve">VINAIGRE BALSAMIQUE VARVELLO 500ML </v>
          </cell>
          <cell r="J1086" t="str">
            <v/>
          </cell>
        </row>
        <row r="1087">
          <cell r="I1087" t="str">
            <v>BO VINAIGRE BALSA BIO 50CL</v>
          </cell>
          <cell r="J1087" t="str">
            <v/>
          </cell>
        </row>
        <row r="1088">
          <cell r="I1088" t="str">
            <v>VINAIGRE VIN ROUGE 50CL CHATEL</v>
          </cell>
          <cell r="J1088">
            <v>15791.38</v>
          </cell>
        </row>
        <row r="1089">
          <cell r="I1089" t="str">
            <v>VINAIGRE POMME 250ML LA COLOMBE</v>
          </cell>
          <cell r="J1089">
            <v>140988.72</v>
          </cell>
        </row>
        <row r="1090">
          <cell r="I1090" t="str">
            <v>VINAIGRE FIGUE DE BARBARIE 250ML LA COLOMBE</v>
          </cell>
          <cell r="J1090">
            <v>30637.200000000001</v>
          </cell>
        </row>
        <row r="1091">
          <cell r="I1091" t="str">
            <v>VINAIGRE RAISIN 250ML LA COLOMBE</v>
          </cell>
          <cell r="J1091">
            <v>14845.25</v>
          </cell>
        </row>
        <row r="1092">
          <cell r="I1092" t="str">
            <v>VINAIGRETTES ANANAS &amp; BASILIC 20CL</v>
          </cell>
          <cell r="J1092">
            <v>0</v>
          </cell>
        </row>
        <row r="1093">
          <cell r="I1093" t="str">
            <v>VINAIGRETTES MANGUE &amp; CITRONNELLE 20CL</v>
          </cell>
          <cell r="J1093">
            <v>0</v>
          </cell>
        </row>
        <row r="1094">
          <cell r="I1094" t="str">
            <v>VINAIGRETTES COCO &amp; CITRON VERT 20CL</v>
          </cell>
          <cell r="J1094">
            <v>0</v>
          </cell>
        </row>
        <row r="1095">
          <cell r="I1095" t="str">
            <v xml:space="preserve">VINAIGRE DE SUSHI HARMONY 150ML </v>
          </cell>
          <cell r="J1095">
            <v>38246.9</v>
          </cell>
        </row>
        <row r="1096">
          <cell r="I1096" t="str">
            <v>VINAIGRE POUR SUSHI 150ML CHAIN KWO</v>
          </cell>
          <cell r="J1096">
            <v>6010.2</v>
          </cell>
        </row>
        <row r="1097">
          <cell r="I1097" t="str">
            <v>VINAIGRE DE RIZ 150ML CHAIN KWO</v>
          </cell>
          <cell r="J1097">
            <v>69176.44</v>
          </cell>
        </row>
        <row r="1098">
          <cell r="I1098" t="str">
            <v>VINAIGRE H.PROVENCE 50CL CHATEL</v>
          </cell>
          <cell r="J1098" t="str">
            <v/>
          </cell>
        </row>
        <row r="1099">
          <cell r="I1099" t="str">
            <v>VINAIGRE MANDARINE 250 ML CLOVIS FRANCE</v>
          </cell>
          <cell r="J1099" t="str">
            <v/>
          </cell>
        </row>
        <row r="1100">
          <cell r="I1100" t="str">
            <v>VINAIGRE PULP MANGUE 250 ML CLOVIS FRANCE</v>
          </cell>
          <cell r="J1100" t="str">
            <v/>
          </cell>
        </row>
        <row r="1101">
          <cell r="I1101" t="str">
            <v>VINAIGRE PULP FRAMBOISE 250 ML CLOVIS FRANCE</v>
          </cell>
          <cell r="J1101" t="str">
            <v/>
          </cell>
        </row>
        <row r="1102">
          <cell r="I1102" t="str">
            <v>VINAIGRE PULPE TOMATE POIVRONS PIMENTS D ESPELET</v>
          </cell>
          <cell r="J1102" t="str">
            <v/>
          </cell>
        </row>
        <row r="1103">
          <cell r="I1103" t="str">
            <v>V. VIN ESTRAGON 50CL CHATEL</v>
          </cell>
          <cell r="J1103">
            <v>7642.05</v>
          </cell>
        </row>
        <row r="1104">
          <cell r="I1104" t="str">
            <v>V. VIN ECHALOTE 50CL CHATEL</v>
          </cell>
          <cell r="J1104">
            <v>37.049999999999997</v>
          </cell>
        </row>
        <row r="1105">
          <cell r="I1105" t="str">
            <v>V. VIN FRAMBOISE 50CL CHATEL</v>
          </cell>
          <cell r="J1105">
            <v>8411</v>
          </cell>
        </row>
        <row r="1106">
          <cell r="I1106" t="str">
            <v>VINAIGRE ROMARIN 250ML DUCROS</v>
          </cell>
          <cell r="J1106" t="str">
            <v/>
          </cell>
        </row>
        <row r="1107">
          <cell r="I1107" t="str">
            <v>VINAIGRE DE GRENADE  BIOLOGIQUE  DE NIGRIS 500ML</v>
          </cell>
          <cell r="J1107">
            <v>18403.900000000001</v>
          </cell>
        </row>
        <row r="1108">
          <cell r="I1108" t="str">
            <v>VINAIGRE ESTRAGON 50 CL STAR</v>
          </cell>
          <cell r="J1108" t="str">
            <v/>
          </cell>
        </row>
        <row r="1109">
          <cell r="I1109" t="str">
            <v>VINAIGRE OIGNON 24 CL STAR</v>
          </cell>
          <cell r="J1109">
            <v>46305.84</v>
          </cell>
        </row>
        <row r="1110">
          <cell r="I1110" t="str">
            <v>VINAIGRE POMME 24 CL STAR</v>
          </cell>
          <cell r="J1110">
            <v>32529.9</v>
          </cell>
        </row>
        <row r="1111">
          <cell r="I1111" t="str">
            <v>BOUT.OR VINAIG.AROM NOIX0.5L</v>
          </cell>
          <cell r="J1111">
            <v>0</v>
          </cell>
        </row>
        <row r="1112">
          <cell r="I1112" t="str">
            <v>BOUT.OR VINAIGRE ECHALOTE 75CL</v>
          </cell>
          <cell r="J1112" t="str">
            <v/>
          </cell>
        </row>
        <row r="1113">
          <cell r="I1113" t="str">
            <v>BOUT.OR VINAIG ESTRAGON 0.75CL</v>
          </cell>
          <cell r="J1113" t="str">
            <v/>
          </cell>
        </row>
        <row r="1114">
          <cell r="I1114" t="str">
            <v>VINAIGRE DE NOIX 50CL NETTO</v>
          </cell>
          <cell r="J1114" t="str">
            <v/>
          </cell>
        </row>
        <row r="1115">
          <cell r="I1115" t="str">
            <v>CITRON CUISINE 20CL BIO BJORG</v>
          </cell>
          <cell r="J1115" t="str">
            <v/>
          </cell>
        </row>
        <row r="1116">
          <cell r="I1116" t="str">
            <v>JUS DE CITRON 25CL CO BIO</v>
          </cell>
          <cell r="J1116" t="str">
            <v/>
          </cell>
        </row>
        <row r="1117">
          <cell r="I1117" t="str">
            <v>LOT DARGAN 250 ML + ARGAN COSMETIQUE 30 ML GRATUI</v>
          </cell>
          <cell r="J1117" t="str">
            <v/>
          </cell>
        </row>
        <row r="1118">
          <cell r="I1118" t="str">
            <v>LOT DARGAN 500 ML + ARGAN COSMETIQUE 50 ML GRATUI</v>
          </cell>
          <cell r="J1118" t="str">
            <v/>
          </cell>
        </row>
        <row r="1119">
          <cell r="I1119" t="str">
            <v>HUILE D ARGAN ALIMENTAIRE 250ML + MIEL 250GR</v>
          </cell>
          <cell r="J1119" t="str">
            <v/>
          </cell>
        </row>
        <row r="1120">
          <cell r="I1120" t="str">
            <v>HUILE D ARGAN 37.5CL</v>
          </cell>
          <cell r="J1120" t="str">
            <v/>
          </cell>
        </row>
        <row r="1121">
          <cell r="I1121" t="str">
            <v>H.ARGANE EXTRA VIERGE 500ML</v>
          </cell>
          <cell r="J1121" t="str">
            <v/>
          </cell>
        </row>
        <row r="1122">
          <cell r="I1122" t="str">
            <v>HUILE  ARGANE EXTRA VIERG250ML</v>
          </cell>
          <cell r="J1122" t="str">
            <v/>
          </cell>
        </row>
        <row r="1123">
          <cell r="I1123" t="str">
            <v>LOT HUILE D ARGAN + HUILE D OLIVE 100ML = PANIE</v>
          </cell>
          <cell r="J1123">
            <v>0</v>
          </cell>
        </row>
        <row r="1124">
          <cell r="I1124" t="str">
            <v>HUILE D ARGANE TRADIT.250ML</v>
          </cell>
          <cell r="J1124">
            <v>116972.94</v>
          </cell>
        </row>
        <row r="1125">
          <cell r="I1125" t="str">
            <v>HUILE D ARGANE TRADIT.500ML</v>
          </cell>
          <cell r="J1125" t="str">
            <v/>
          </cell>
        </row>
        <row r="1126">
          <cell r="I1126" t="str">
            <v>HUILE D ARGAN 250ML DARGAN</v>
          </cell>
          <cell r="J1126" t="str">
            <v/>
          </cell>
        </row>
        <row r="1127">
          <cell r="I1127" t="str">
            <v>HUILE D ARGAN 500ML DORIGINE</v>
          </cell>
          <cell r="J1127" t="str">
            <v/>
          </cell>
        </row>
        <row r="1128">
          <cell r="I1128" t="str">
            <v>HUILE D ARGANE TORREFIEE 250ML</v>
          </cell>
          <cell r="J1128" t="str">
            <v/>
          </cell>
        </row>
        <row r="1129">
          <cell r="I1129" t="str">
            <v>HUILE D ARGANE TORREFIEE 500ML</v>
          </cell>
          <cell r="J1129" t="str">
            <v/>
          </cell>
        </row>
        <row r="1130">
          <cell r="I1130" t="str">
            <v>HUILE ARGAN ET HUILE OLIVE 250 ML ARGALIVE</v>
          </cell>
          <cell r="J1130" t="str">
            <v/>
          </cell>
        </row>
        <row r="1131">
          <cell r="I1131" t="str">
            <v>HUILE ARGAN ET HUILE OLIVE 500 ML ARGALIVE</v>
          </cell>
          <cell r="J1131" t="str">
            <v/>
          </cell>
        </row>
        <row r="1132">
          <cell r="I1132" t="str">
            <v>ZAMAN D OR HUILE D ARGAN ALIMENTAIRE</v>
          </cell>
          <cell r="J1132" t="str">
            <v/>
          </cell>
        </row>
        <row r="1133">
          <cell r="I1133" t="str">
            <v>ZAMAN D OR HUILE D ARGAN ALIMENTAIRE</v>
          </cell>
          <cell r="J1133" t="str">
            <v/>
          </cell>
        </row>
        <row r="1134">
          <cell r="I1134" t="str">
            <v>ZAMAN D OR HUILE D ARGAN ALIMENTAIRE</v>
          </cell>
          <cell r="J1134" t="str">
            <v/>
          </cell>
        </row>
        <row r="1135">
          <cell r="I1135" t="str">
            <v>HUILE D ARGAN ARGAPUR 250ML</v>
          </cell>
          <cell r="J1135">
            <v>0</v>
          </cell>
        </row>
        <row r="1136">
          <cell r="I1136" t="str">
            <v>HUILE D ARGAN ARGAPUR 500ML</v>
          </cell>
          <cell r="J1136">
            <v>0</v>
          </cell>
        </row>
        <row r="1137">
          <cell r="I1137" t="str">
            <v>HUILE D ARGAN FEE MAISON 100 ML</v>
          </cell>
          <cell r="J1137" t="str">
            <v/>
          </cell>
        </row>
        <row r="1138">
          <cell r="I1138" t="str">
            <v>HUILE D ARGAN FEE MAISON 250 ML</v>
          </cell>
          <cell r="J1138" t="str">
            <v/>
          </cell>
        </row>
        <row r="1139">
          <cell r="I1139" t="str">
            <v>HUILE D ARGAN FEE MAISON 500 ML</v>
          </cell>
          <cell r="J1139" t="str">
            <v/>
          </cell>
        </row>
        <row r="1140">
          <cell r="I1140" t="str">
            <v>HUILE D ARGAN 100ML ARGAPUR</v>
          </cell>
          <cell r="J1140">
            <v>0</v>
          </cell>
        </row>
        <row r="1141">
          <cell r="I1141" t="str">
            <v>HUILE D ARGAN 50 CL  DOMAINES</v>
          </cell>
          <cell r="J1141">
            <v>100282.42</v>
          </cell>
        </row>
        <row r="1142">
          <cell r="I1142" t="str">
            <v>HUILE D ARGAN 500MLFEE MAISON+500MLHUILEOLIVE GRT</v>
          </cell>
          <cell r="J1142" t="str">
            <v/>
          </cell>
        </row>
        <row r="1143">
          <cell r="I1143" t="str">
            <v xml:space="preserve">HUILE D ARGAN GRILLE 250 ML ARGANA FIORENTINA </v>
          </cell>
          <cell r="J1143">
            <v>50812.26</v>
          </cell>
        </row>
        <row r="1144">
          <cell r="I1144" t="str">
            <v xml:space="preserve">HUILE D ARGAN GRILLE 500 ML ARGANA FIORENTINE </v>
          </cell>
          <cell r="J1144" t="str">
            <v/>
          </cell>
        </row>
        <row r="1145">
          <cell r="I1145" t="str">
            <v>HUILE D ARGAN ALLIMENTAIRE 250ML</v>
          </cell>
          <cell r="J1145" t="str">
            <v/>
          </cell>
        </row>
        <row r="1146">
          <cell r="I1146" t="str">
            <v xml:space="preserve">HUILE D ARGAN EXTRA VIERGE 250ML AICHA </v>
          </cell>
          <cell r="J1146" t="str">
            <v/>
          </cell>
        </row>
        <row r="1147">
          <cell r="I1147" t="str">
            <v>HUILE D’ARGAN500ML FEE MAISON+HUILE D’OLIVE PRE</v>
          </cell>
          <cell r="J1147" t="str">
            <v/>
          </cell>
        </row>
        <row r="1148">
          <cell r="I1148" t="str">
            <v>HUILE D ARGAN 100 ML AROMATISE CITRON ARGANA FIO</v>
          </cell>
          <cell r="J1148" t="str">
            <v/>
          </cell>
        </row>
        <row r="1149">
          <cell r="I1149" t="str">
            <v>HUILE D ARGAN 100 ML AROMATISE CUMIN ARGANA FIOR</v>
          </cell>
          <cell r="J1149" t="str">
            <v/>
          </cell>
        </row>
        <row r="1150">
          <cell r="I1150" t="str">
            <v>HUILE D ARGAN 100 ML AROMATISE FENOUIL ARGANA FI</v>
          </cell>
          <cell r="J1150" t="str">
            <v/>
          </cell>
        </row>
        <row r="1151">
          <cell r="I1151" t="str">
            <v>HUILE D ARGAN 100 ML AROMATISE NIORA ARGANA FIOR</v>
          </cell>
          <cell r="J1151" t="str">
            <v/>
          </cell>
        </row>
        <row r="1152">
          <cell r="I1152" t="str">
            <v>ARG TIFAOUT HUILE D ARGAN ALIMENTAIRE 250 ML</v>
          </cell>
          <cell r="J1152" t="str">
            <v/>
          </cell>
        </row>
        <row r="1153">
          <cell r="I1153" t="str">
            <v>HUILE D ARGAN ALIMENTAIRE 250 ML OUVERT KAOUKI</v>
          </cell>
          <cell r="J1153" t="str">
            <v/>
          </cell>
        </row>
        <row r="1154">
          <cell r="I1154" t="str">
            <v>HUILE D ARGAN ALIMENTAIRE 100ML OUVERT KAOUKI</v>
          </cell>
          <cell r="J1154" t="str">
            <v/>
          </cell>
        </row>
        <row r="1155">
          <cell r="I1155" t="str">
            <v>ARGAN ALIMENTAIRE 250 ML TAGMAT AZIAR</v>
          </cell>
          <cell r="J1155" t="str">
            <v/>
          </cell>
        </row>
        <row r="1156">
          <cell r="I1156" t="str">
            <v>ARGAN ALIMENTAIRE 40 ML TAGMAT AZIAR</v>
          </cell>
          <cell r="J1156" t="str">
            <v/>
          </cell>
        </row>
        <row r="1157">
          <cell r="I1157" t="str">
            <v>ARGAN ALIMENTAIRE 60 ML TAGMAT AZIAR</v>
          </cell>
          <cell r="J1157" t="str">
            <v/>
          </cell>
        </row>
        <row r="1158">
          <cell r="I1158" t="str">
            <v>ARGAN ALIMENTAIRE 100 ML TAGMAT AZIAR</v>
          </cell>
          <cell r="J1158" t="str">
            <v/>
          </cell>
        </row>
        <row r="1159">
          <cell r="I1159" t="str">
            <v>HUILE D ARGAN ALIMENTAIRE 500ML AMANAR</v>
          </cell>
          <cell r="J1159" t="str">
            <v/>
          </cell>
        </row>
        <row r="1160">
          <cell r="I1160" t="str">
            <v>HUILE D ARGAN ALIMENTAIRE 250 ML AMANAR</v>
          </cell>
          <cell r="J1160" t="str">
            <v/>
          </cell>
        </row>
        <row r="1161">
          <cell r="I1161" t="str">
            <v>HUILE D ARGAN ALIMENTAIRE 100 ML AMANAR</v>
          </cell>
          <cell r="J1161" t="str">
            <v/>
          </cell>
        </row>
        <row r="1162">
          <cell r="I1162" t="str">
            <v>HUILE D ARGANE BIO ALIMENTAIRE TISSALWINE250ML</v>
          </cell>
          <cell r="J1162" t="str">
            <v/>
          </cell>
        </row>
        <row r="1163">
          <cell r="I1163" t="str">
            <v>HUILE D ARGANE BIO ALIMENTAIRE TISSALWINE500ML</v>
          </cell>
          <cell r="J1163" t="str">
            <v/>
          </cell>
        </row>
        <row r="1164">
          <cell r="I1164" t="str">
            <v>HUILE D ARGAN ALIMENTAIRE BOUTTELLE DE 250ML NOUGA</v>
          </cell>
          <cell r="J1164" t="str">
            <v/>
          </cell>
        </row>
        <row r="1165">
          <cell r="I1165" t="str">
            <v>HUILE D ARGAN ALIMENATAIRE 100ML NOUGADIR</v>
          </cell>
          <cell r="J1165" t="str">
            <v/>
          </cell>
        </row>
        <row r="1166">
          <cell r="I1166" t="str">
            <v>HUILE D ARGAN 250 ML AZIAR</v>
          </cell>
          <cell r="J1166" t="str">
            <v/>
          </cell>
        </row>
        <row r="1167">
          <cell r="I1167" t="str">
            <v>HUILE D ARGAN 500ML</v>
          </cell>
          <cell r="J1167" t="str">
            <v/>
          </cell>
        </row>
        <row r="1168">
          <cell r="I1168" t="str">
            <v>HUILE D ARGAN 250ML</v>
          </cell>
          <cell r="J1168" t="str">
            <v/>
          </cell>
        </row>
        <row r="1169">
          <cell r="I1169" t="str">
            <v>HUILE D ARGAN BIO LES DOMAINES 25ML</v>
          </cell>
          <cell r="J1169">
            <v>115697.42</v>
          </cell>
        </row>
        <row r="1170">
          <cell r="I1170" t="str">
            <v>HUILE FRITURE 1L CRISTAL</v>
          </cell>
          <cell r="J1170" t="str">
            <v/>
          </cell>
        </row>
        <row r="1171">
          <cell r="I1171" t="str">
            <v>HUILE FRITURE 2L CRISTAL</v>
          </cell>
          <cell r="J1171" t="str">
            <v/>
          </cell>
        </row>
        <row r="1172">
          <cell r="I1172" t="str">
            <v>HUILE FRITURE 5L CRISTAL</v>
          </cell>
          <cell r="J1172" t="str">
            <v/>
          </cell>
        </row>
        <row r="1173">
          <cell r="I1173" t="str">
            <v>NAMSOS HUILE DE FRITURE 2L</v>
          </cell>
          <cell r="J1173" t="str">
            <v/>
          </cell>
        </row>
        <row r="1174">
          <cell r="I1174" t="str">
            <v>HUILE FRITURE 1 L LESIEUR</v>
          </cell>
          <cell r="J1174">
            <v>0</v>
          </cell>
        </row>
        <row r="1175">
          <cell r="I1175" t="str">
            <v>HUILE FRITURE 2 L LESIEUR</v>
          </cell>
          <cell r="J1175">
            <v>0</v>
          </cell>
        </row>
        <row r="1176">
          <cell r="I1176" t="str">
            <v>HUILE LESIEUR FRITURE 5 L</v>
          </cell>
          <cell r="J1176">
            <v>570476.18999999994</v>
          </cell>
        </row>
        <row r="1177">
          <cell r="I1177" t="str">
            <v>HUILE DE TABLE A&amp;D 2L SIOF</v>
          </cell>
          <cell r="J1177" t="str">
            <v/>
          </cell>
        </row>
        <row r="1178">
          <cell r="I1178" t="str">
            <v>HUILE 5L CRISTAL</v>
          </cell>
          <cell r="J1178">
            <v>748387.7</v>
          </cell>
        </row>
        <row r="1179">
          <cell r="I1179" t="str">
            <v>HUILE DE TABLE 1L  CRISTAL</v>
          </cell>
          <cell r="J1179">
            <v>289337.34999999998</v>
          </cell>
        </row>
        <row r="1180">
          <cell r="I1180" t="str">
            <v>HUILE DE TABLE MARJANE 1 L</v>
          </cell>
          <cell r="J1180">
            <v>0</v>
          </cell>
        </row>
        <row r="1181">
          <cell r="I1181" t="str">
            <v>HUILE DE TABLE MARJANE 2 L</v>
          </cell>
          <cell r="J1181">
            <v>20.37</v>
          </cell>
        </row>
        <row r="1182">
          <cell r="I1182" t="str">
            <v>HUILE DE TABLE MARJANE 5 L</v>
          </cell>
          <cell r="J1182">
            <v>223537.18</v>
          </cell>
        </row>
        <row r="1183">
          <cell r="I1183" t="str">
            <v>HUILE DE TABLE FAYZ 1 L</v>
          </cell>
          <cell r="J1183">
            <v>409811.09</v>
          </cell>
        </row>
        <row r="1184">
          <cell r="I1184" t="str">
            <v>HUILE DE TABLE FAYZ 2 L</v>
          </cell>
          <cell r="J1184">
            <v>661974.35</v>
          </cell>
        </row>
        <row r="1185">
          <cell r="I1185" t="str">
            <v>HUILE DE TABLE FAYZ 5 L</v>
          </cell>
          <cell r="J1185">
            <v>2845530.19</v>
          </cell>
        </row>
        <row r="1186">
          <cell r="I1186" t="str">
            <v>HUILE DE TABLE 1L AICHA</v>
          </cell>
          <cell r="J1186" t="str">
            <v/>
          </cell>
        </row>
        <row r="1187">
          <cell r="I1187" t="str">
            <v>HUILE 2L AICHA</v>
          </cell>
          <cell r="J1187" t="str">
            <v/>
          </cell>
        </row>
        <row r="1188">
          <cell r="I1188" t="str">
            <v>HUILE 5L AICHA</v>
          </cell>
          <cell r="J1188" t="str">
            <v/>
          </cell>
        </row>
        <row r="1189">
          <cell r="I1189" t="str">
            <v>HUILE DE TABLE 1/2L LOUSRA</v>
          </cell>
          <cell r="J1189">
            <v>199645.43</v>
          </cell>
        </row>
        <row r="1190">
          <cell r="I1190" t="str">
            <v>HUILE DE TABLE 1L LOUSRA</v>
          </cell>
          <cell r="J1190">
            <v>453390.71</v>
          </cell>
        </row>
        <row r="1191">
          <cell r="I1191" t="str">
            <v>HUILEDE TABLE 2L  LOUSRA</v>
          </cell>
          <cell r="J1191">
            <v>1176840.6000000001</v>
          </cell>
        </row>
        <row r="1192">
          <cell r="I1192" t="str">
            <v xml:space="preserve"> HUILE DE TABLE LOUSRA 5L  </v>
          </cell>
          <cell r="J1192">
            <v>2019468.93</v>
          </cell>
        </row>
        <row r="1193">
          <cell r="I1193" t="str">
            <v>HUILE PLUS A&amp;D 1/2L LESIEUR</v>
          </cell>
          <cell r="J1193">
            <v>292101.94</v>
          </cell>
        </row>
        <row r="1194">
          <cell r="I1194" t="str">
            <v>HUILE PLUS A&amp;D 1L LESIEUR</v>
          </cell>
          <cell r="J1194">
            <v>1287390.3899999999</v>
          </cell>
        </row>
        <row r="1195">
          <cell r="I1195" t="str">
            <v>HUILE PLUS A&amp;D 2L LESIEUR</v>
          </cell>
          <cell r="J1195">
            <v>3495424.49</v>
          </cell>
        </row>
        <row r="1196">
          <cell r="I1196" t="str">
            <v>HUILE LESIEUR 5 LITRES + CONDIMENTS GRATUITS</v>
          </cell>
          <cell r="J1196" t="str">
            <v/>
          </cell>
        </row>
        <row r="1197">
          <cell r="I1197" t="str">
            <v>HUILE TABLE A&amp;D 5L SIOF PE</v>
          </cell>
          <cell r="J1197" t="str">
            <v/>
          </cell>
        </row>
        <row r="1198">
          <cell r="I1198" t="str">
            <v>HUILE DE TABLE 2L 3G PROMO  LESIEUR</v>
          </cell>
          <cell r="J1198" t="str">
            <v/>
          </cell>
        </row>
        <row r="1199">
          <cell r="I1199" t="str">
            <v>HUILE DE TABLE  5L 3G PROMO LESIEUR</v>
          </cell>
          <cell r="J1199" t="str">
            <v/>
          </cell>
        </row>
        <row r="1200">
          <cell r="I1200" t="str">
            <v>HUILE 100% SOJA 1L  SAFIA</v>
          </cell>
          <cell r="J1200" t="str">
            <v/>
          </cell>
        </row>
        <row r="1201">
          <cell r="I1201" t="str">
            <v>HUILE 100% SOJA 5L  SAFIA</v>
          </cell>
          <cell r="J1201" t="str">
            <v/>
          </cell>
        </row>
        <row r="1202">
          <cell r="I1202" t="str">
            <v>HUILE TABLE 0.5L OLEOR</v>
          </cell>
          <cell r="J1202">
            <v>142058.47</v>
          </cell>
        </row>
        <row r="1203">
          <cell r="I1203" t="str">
            <v>HUILE TABLE 1L OLEOR</v>
          </cell>
          <cell r="J1203">
            <v>267132.42</v>
          </cell>
        </row>
        <row r="1204">
          <cell r="I1204" t="str">
            <v>HUILE TABLE 2L OLEOR PET</v>
          </cell>
          <cell r="J1204">
            <v>1034019.5</v>
          </cell>
        </row>
        <row r="1205">
          <cell r="I1205" t="str">
            <v>HUILE TABLE 2L OLEOR PET</v>
          </cell>
          <cell r="J1205" t="str">
            <v/>
          </cell>
        </row>
        <row r="1206">
          <cell r="I1206" t="str">
            <v>HUILE TABLE 5 L OLEOR PET</v>
          </cell>
          <cell r="J1206">
            <v>2061783.47</v>
          </cell>
        </row>
        <row r="1207">
          <cell r="I1207" t="str">
            <v>HUILE DE TABLE HALA 1 LITRE</v>
          </cell>
          <cell r="J1207">
            <v>64783.29</v>
          </cell>
        </row>
        <row r="1208">
          <cell r="I1208" t="str">
            <v>HUILE TABLE 1/2L LIO</v>
          </cell>
          <cell r="J1208">
            <v>160025.99</v>
          </cell>
        </row>
        <row r="1209">
          <cell r="I1209" t="str">
            <v>HUILE TABLE 1L LIO</v>
          </cell>
          <cell r="J1209">
            <v>420244.86</v>
          </cell>
        </row>
        <row r="1210">
          <cell r="I1210" t="str">
            <v>HUILE TABLE 2L LIO</v>
          </cell>
          <cell r="J1210">
            <v>1082901.81</v>
          </cell>
        </row>
        <row r="1211">
          <cell r="I1211" t="str">
            <v xml:space="preserve"> HUILE DE TABLE LIO 5L  </v>
          </cell>
          <cell r="J1211">
            <v>2014417.25</v>
          </cell>
        </row>
        <row r="1212">
          <cell r="I1212" t="str">
            <v>HUILE DE TABLE AFIA 1 LITRE</v>
          </cell>
          <cell r="J1212">
            <v>322096.07</v>
          </cell>
        </row>
        <row r="1213">
          <cell r="I1213" t="str">
            <v>HUILE DE TABLE AFIA 2 LITRE</v>
          </cell>
          <cell r="J1213">
            <v>656182.79</v>
          </cell>
        </row>
        <row r="1214">
          <cell r="I1214" t="str">
            <v>HUILE DE TABLE AFIA 5 LITRE</v>
          </cell>
          <cell r="J1214">
            <v>866719.31</v>
          </cell>
        </row>
        <row r="1215">
          <cell r="I1215" t="str">
            <v>HUILE DE TABLE HALA 2 LITRE</v>
          </cell>
          <cell r="J1215">
            <v>177201.42</v>
          </cell>
        </row>
        <row r="1216">
          <cell r="I1216" t="str">
            <v>HUILE DE TABLE HALA 5 LITRE</v>
          </cell>
          <cell r="J1216">
            <v>195874.19</v>
          </cell>
        </row>
        <row r="1217">
          <cell r="I1217" t="str">
            <v>HUILE 5L  LESIEUR PLUS A D</v>
          </cell>
          <cell r="J1217">
            <v>7908621.3399999999</v>
          </cell>
        </row>
        <row r="1218">
          <cell r="I1218" t="str">
            <v>HUILE SOJA O SOJA 250 ML</v>
          </cell>
          <cell r="J1218" t="str">
            <v/>
          </cell>
        </row>
        <row r="1219">
          <cell r="I1219" t="str">
            <v>HUILE 2L CRISTAL</v>
          </cell>
          <cell r="J1219">
            <v>563880.32999999996</v>
          </cell>
        </row>
        <row r="1220">
          <cell r="I1220" t="str">
            <v>HUILE PLUS A&amp;D 1L LESIEUR</v>
          </cell>
          <cell r="J1220">
            <v>0</v>
          </cell>
        </row>
        <row r="1221">
          <cell r="I1221" t="str">
            <v>HUILE LIO 10 L HSB</v>
          </cell>
          <cell r="J1221" t="str">
            <v/>
          </cell>
        </row>
        <row r="1222">
          <cell r="I1222" t="str">
            <v>HUILE DE TABLE 0,5L CRISTAL</v>
          </cell>
          <cell r="J1222">
            <v>100187.93</v>
          </cell>
        </row>
        <row r="1223">
          <cell r="I1223" t="str">
            <v>HUILE DE TOURNESOL MARJANE 1 L</v>
          </cell>
          <cell r="J1223">
            <v>0</v>
          </cell>
        </row>
        <row r="1224">
          <cell r="I1224" t="str">
            <v>HUILE DE TOURNESOL MARJANE 2 L</v>
          </cell>
          <cell r="J1224">
            <v>0</v>
          </cell>
        </row>
        <row r="1225">
          <cell r="I1225" t="str">
            <v>HUILE DE TOURNESOL MARJANE 5 L</v>
          </cell>
          <cell r="J1225">
            <v>0</v>
          </cell>
        </row>
        <row r="1226">
          <cell r="I1226" t="str">
            <v xml:space="preserve"> HUILE DE TOURNESOL HUILOR 5L  </v>
          </cell>
          <cell r="J1226">
            <v>4077831.61</v>
          </cell>
        </row>
        <row r="1227">
          <cell r="I1227" t="str">
            <v>HUILE TOURNESOL  1L HUILOR</v>
          </cell>
          <cell r="J1227">
            <v>1356974.55</v>
          </cell>
        </row>
        <row r="1228">
          <cell r="I1228" t="str">
            <v>HUILE TOURNESOL  1L AICHA</v>
          </cell>
          <cell r="J1228" t="str">
            <v/>
          </cell>
        </row>
        <row r="1229">
          <cell r="I1229" t="str">
            <v>HUILE TOURNESOL  2L AICHA</v>
          </cell>
          <cell r="J1229" t="str">
            <v/>
          </cell>
        </row>
        <row r="1230">
          <cell r="I1230" t="str">
            <v>HUILE TOURNESOL 5L  AICHA</v>
          </cell>
          <cell r="J1230" t="str">
            <v/>
          </cell>
        </row>
        <row r="1231">
          <cell r="I1231" t="str">
            <v>HUILE  TOURNESOL 1L  ZOHOR</v>
          </cell>
          <cell r="J1231">
            <v>259947.9</v>
          </cell>
        </row>
        <row r="1232">
          <cell r="I1232" t="str">
            <v>HUILE TOURNESOL 2L  ZOHOR</v>
          </cell>
          <cell r="J1232">
            <v>437676.43</v>
          </cell>
        </row>
        <row r="1233">
          <cell r="I1233" t="str">
            <v xml:space="preserve"> HUILE DE TOURNESOL ZOHOR 5L  </v>
          </cell>
          <cell r="J1233">
            <v>373391.66</v>
          </cell>
        </row>
        <row r="1234">
          <cell r="I1234" t="str">
            <v>BIO  HUILE DE TOURNESOL GRAINE 500 ML OR.LAR</v>
          </cell>
          <cell r="J1234" t="str">
            <v/>
          </cell>
        </row>
        <row r="1235">
          <cell r="I1235" t="str">
            <v>HUILE TOURNESOL 2L HUILOR</v>
          </cell>
          <cell r="J1235" t="str">
            <v/>
          </cell>
        </row>
        <row r="1236">
          <cell r="I1236" t="str">
            <v>HUILE TOURNESOL 2L HUILOR</v>
          </cell>
          <cell r="J1236">
            <v>3014517.73</v>
          </cell>
        </row>
        <row r="1237">
          <cell r="I1237" t="str">
            <v>HUILOR DUO DE TABLE EQUILIBREE TOURNESOL&amp;COLZA1L</v>
          </cell>
          <cell r="J1237">
            <v>0</v>
          </cell>
        </row>
        <row r="1238">
          <cell r="I1238" t="str">
            <v>HUILOR DUO   DE TABLE EQUILIBREE TOURNESOL&amp;COLZ2L</v>
          </cell>
          <cell r="J1238">
            <v>1232705.26</v>
          </cell>
        </row>
        <row r="1239">
          <cell r="I1239" t="str">
            <v>HUILOR DUO   DE TABLE EQUILIBREE TOURNESOL&amp;COLZ5L</v>
          </cell>
          <cell r="J1239">
            <v>1486118.24</v>
          </cell>
        </row>
        <row r="1240">
          <cell r="I1240" t="str">
            <v xml:space="preserve">HUILE  D OLIVE EXTRA VIERGE OLINIA  25CL OLINIA </v>
          </cell>
          <cell r="J1240">
            <v>363485.59</v>
          </cell>
        </row>
        <row r="1241">
          <cell r="I1241" t="str">
            <v>HUILE D'OLIVE EXTRA VIERGE A LA TRUFFE BLANCHE 2</v>
          </cell>
          <cell r="J1241">
            <v>13533.66</v>
          </cell>
        </row>
        <row r="1242">
          <cell r="I1242" t="str">
            <v>HUILE D'OLIVE EXTRA VIERGE DE TOSCANE BIO CIPRIA</v>
          </cell>
          <cell r="J1242">
            <v>0</v>
          </cell>
        </row>
        <row r="1243">
          <cell r="I1243" t="str">
            <v>HUILE D OLIVE WAD ISLY 25CL TERROIR MAROC ORIENTAL</v>
          </cell>
          <cell r="J1243" t="str">
            <v/>
          </cell>
        </row>
        <row r="1244">
          <cell r="I1244" t="str">
            <v>HUILE D’OLIVE VIERGE EXTRA LES DOMAINES BIO 5L</v>
          </cell>
          <cell r="J1244" t="str">
            <v/>
          </cell>
        </row>
        <row r="1245">
          <cell r="I1245" t="str">
            <v xml:space="preserve"> HUILE D OLIVE AL HORRA 5 LITRES</v>
          </cell>
          <cell r="J1245">
            <v>16541.400000000001</v>
          </cell>
        </row>
        <row r="1246">
          <cell r="I1246" t="str">
            <v xml:space="preserve">HUILE D OLIVE VIERGE COURRANTE 1L AL MOUNIA </v>
          </cell>
          <cell r="J1246" t="str">
            <v/>
          </cell>
        </row>
        <row r="1247">
          <cell r="I1247" t="str">
            <v>HUILE D OLIVE  VIERGE MARJANE 1 L</v>
          </cell>
          <cell r="J1247">
            <v>407.7</v>
          </cell>
        </row>
        <row r="1248">
          <cell r="I1248" t="str">
            <v>HUILE D OLIVE VIERG1L MABROUKA</v>
          </cell>
          <cell r="J1248">
            <v>424965.29</v>
          </cell>
        </row>
        <row r="1249">
          <cell r="I1249" t="str">
            <v>HUILE OLIVE VIERG1/2L MABROUKA</v>
          </cell>
          <cell r="J1249">
            <v>1041.25</v>
          </cell>
        </row>
        <row r="1250">
          <cell r="I1250" t="str">
            <v>HUILE OLIVE VIE1/2L OUED SOUSS</v>
          </cell>
          <cell r="J1250">
            <v>3367539.73</v>
          </cell>
        </row>
        <row r="1251">
          <cell r="I1251" t="str">
            <v>HUILE OLIVE VIERG1L OUED SOUSS</v>
          </cell>
          <cell r="J1251">
            <v>6092264.25</v>
          </cell>
        </row>
        <row r="1252">
          <cell r="I1252" t="str">
            <v>HUILE OLIVE VIERG2L OUED SOUSS</v>
          </cell>
          <cell r="J1252">
            <v>2555057.46</v>
          </cell>
        </row>
        <row r="1253">
          <cell r="I1253" t="str">
            <v>HUILE OLIVE VIERG5L OUED SOUSS</v>
          </cell>
          <cell r="J1253">
            <v>939792.74</v>
          </cell>
        </row>
        <row r="1254">
          <cell r="I1254" t="str">
            <v>HUILE OLIVE VIERGE 1/2L AICHA</v>
          </cell>
          <cell r="J1254" t="str">
            <v/>
          </cell>
        </row>
        <row r="1255">
          <cell r="I1255" t="str">
            <v>HUILE OLIVE VIERGE  1L AICHA</v>
          </cell>
          <cell r="J1255" t="str">
            <v/>
          </cell>
        </row>
        <row r="1256">
          <cell r="I1256" t="str">
            <v>HUILE OLIVE VIERGE 5L MABROUKA</v>
          </cell>
          <cell r="J1256">
            <v>94956</v>
          </cell>
        </row>
        <row r="1257">
          <cell r="I1257" t="str">
            <v>HUILE OLIVE VIERG1L MLY IDRISS</v>
          </cell>
          <cell r="J1257" t="str">
            <v/>
          </cell>
        </row>
        <row r="1258">
          <cell r="I1258" t="str">
            <v>HUILE OLIVE VIERGE EXTRA 750ML</v>
          </cell>
          <cell r="J1258" t="str">
            <v/>
          </cell>
        </row>
        <row r="1259">
          <cell r="I1259" t="str">
            <v>HUILE OLIVE VIERGE EXTRA 375ML</v>
          </cell>
          <cell r="J1259" t="str">
            <v/>
          </cell>
        </row>
        <row r="1260">
          <cell r="I1260" t="str">
            <v>HUILE OLIVE VIERGE 50CL JAWHAR</v>
          </cell>
          <cell r="J1260" t="str">
            <v/>
          </cell>
        </row>
        <row r="1261">
          <cell r="I1261" t="str">
            <v>HUILE D OLIVE 1L ANDALOUSIA</v>
          </cell>
          <cell r="J1261" t="str">
            <v/>
          </cell>
        </row>
        <row r="1262">
          <cell r="I1262" t="str">
            <v>HUILE D OLIVE MABROUKA 2 L</v>
          </cell>
          <cell r="J1262">
            <v>61466</v>
          </cell>
        </row>
        <row r="1263">
          <cell r="I1263" t="str">
            <v>HUILE DE GRIGNON D OLIVE 1/2 L TASSAWT</v>
          </cell>
          <cell r="J1263" t="str">
            <v/>
          </cell>
        </row>
        <row r="1264">
          <cell r="I1264" t="str">
            <v>HUILE DE GRIGNON D OLIVE 1L TASSAWT</v>
          </cell>
          <cell r="J1264" t="str">
            <v/>
          </cell>
        </row>
        <row r="1265">
          <cell r="I1265" t="str">
            <v>HUILE D OLIVE VIERGE COURANTE 1L ATLAS OLIVE</v>
          </cell>
          <cell r="J1265">
            <v>22104.6</v>
          </cell>
        </row>
        <row r="1266">
          <cell r="I1266" t="str">
            <v>HUILE D OLIVE VIERGE COURANTE 500ML ATLAS OLIVE</v>
          </cell>
          <cell r="J1266">
            <v>1562.5</v>
          </cell>
        </row>
        <row r="1267">
          <cell r="I1267" t="str">
            <v>ATLAS OLIVE OILS VIERGE COURANTE 5L</v>
          </cell>
          <cell r="J1267" t="str">
            <v/>
          </cell>
        </row>
        <row r="1268">
          <cell r="I1268" t="str">
            <v xml:space="preserve"> HUILE D OLIVE AL HORRA 1L  </v>
          </cell>
          <cell r="J1268">
            <v>3593307.38</v>
          </cell>
        </row>
        <row r="1269">
          <cell r="I1269" t="str">
            <v xml:space="preserve">HULE D OLIVE 1/2 L AL HORRA 100% </v>
          </cell>
          <cell r="J1269">
            <v>2136146.56</v>
          </cell>
        </row>
        <row r="1270">
          <cell r="I1270" t="str">
            <v>FEEMAISON HUILE D OLIVE VIERGE PREMIUM 250ML</v>
          </cell>
          <cell r="J1270" t="str">
            <v/>
          </cell>
        </row>
        <row r="1271">
          <cell r="I1271" t="str">
            <v>FEEMAISON HUILE D OLIVE VIERGE PREMIUM 500ML</v>
          </cell>
          <cell r="J1271" t="str">
            <v/>
          </cell>
        </row>
        <row r="1272">
          <cell r="I1272" t="str">
            <v>HUILE D OLIVE 2L 100% ALHORA</v>
          </cell>
          <cell r="J1272">
            <v>1656276.29</v>
          </cell>
        </row>
        <row r="1273">
          <cell r="I1273" t="str">
            <v>HUILE D OLIVE 10L 100% ALHORA</v>
          </cell>
          <cell r="J1273" t="str">
            <v/>
          </cell>
        </row>
        <row r="1274">
          <cell r="I1274" t="str">
            <v>HUILE D OLIVE OUED SOUSS 250ML</v>
          </cell>
          <cell r="J1274">
            <v>0</v>
          </cell>
        </row>
        <row r="1275">
          <cell r="I1275" t="str">
            <v>HUILE DE GRIGNON 1L NOUWARA</v>
          </cell>
          <cell r="J1275" t="str">
            <v/>
          </cell>
        </row>
        <row r="1276">
          <cell r="I1276" t="str">
            <v xml:space="preserve">25CL HUILE TRUFFE MPG         </v>
          </cell>
          <cell r="J1276">
            <v>0</v>
          </cell>
        </row>
        <row r="1277">
          <cell r="I1277" t="str">
            <v>HUILE OLIVE AIL ROSE LAUTREC 25CL</v>
          </cell>
          <cell r="J1277">
            <v>279.89999999999998</v>
          </cell>
        </row>
        <row r="1278">
          <cell r="I1278" t="str">
            <v>HUILE OLIVE CITRON DE NICE 25CL</v>
          </cell>
          <cell r="J1278">
            <v>0</v>
          </cell>
        </row>
        <row r="1279">
          <cell r="I1279" t="str">
            <v>HUILE OLIVE TOMATE PIMENT ESPELETTE 25CL</v>
          </cell>
          <cell r="J1279">
            <v>1063.6300000000001</v>
          </cell>
        </row>
        <row r="1280">
          <cell r="I1280" t="str">
            <v>HUILE OLIVE BASILIC POIVRON AIL SHAKER 20CL</v>
          </cell>
          <cell r="J1280" t="str">
            <v/>
          </cell>
        </row>
        <row r="1281">
          <cell r="I1281" t="str">
            <v>HUILE OLIVE EXTRA CITRON ROMARIN THYM SHAKER 20CL</v>
          </cell>
          <cell r="J1281" t="str">
            <v/>
          </cell>
        </row>
        <row r="1282">
          <cell r="I1282" t="str">
            <v>HUILE OLIVE CITRON VINAIGRE MANG/GINGE SHAKER 20C</v>
          </cell>
          <cell r="J1282">
            <v>0</v>
          </cell>
        </row>
        <row r="1283">
          <cell r="I1283" t="str">
            <v xml:space="preserve">HUILE OLIVE AROM PIMENT &amp; HERBES AROM 50CL </v>
          </cell>
          <cell r="J1283" t="str">
            <v/>
          </cell>
        </row>
        <row r="1284">
          <cell r="I1284" t="str">
            <v>PACK SPRAY HUILE 6 PIECES</v>
          </cell>
          <cell r="J1284" t="str">
            <v/>
          </cell>
        </row>
        <row r="1285">
          <cell r="I1285" t="str">
            <v>HUILE D'OLIVE VIERGE EXTRA  AROMATISE THYM IN FI</v>
          </cell>
          <cell r="J1285">
            <v>4654.5</v>
          </cell>
        </row>
        <row r="1286">
          <cell r="I1286" t="str">
            <v>HUILE D'OLIVE VIERGE EXTRA  AROMATISE ROMARIN IN</v>
          </cell>
          <cell r="J1286">
            <v>3691.5</v>
          </cell>
        </row>
        <row r="1287">
          <cell r="I1287" t="str">
            <v xml:space="preserve">HUILE D'OLIVE VIERGE EXTRA  AROMATISE CITRON IN </v>
          </cell>
          <cell r="J1287">
            <v>0</v>
          </cell>
        </row>
        <row r="1288">
          <cell r="I1288" t="str">
            <v xml:space="preserve">HUILE D'OLIVE VIERGE EXTRA  AROMATISE BASLIC IN </v>
          </cell>
          <cell r="J1288">
            <v>4868.5</v>
          </cell>
        </row>
        <row r="1289">
          <cell r="I1289" t="str">
            <v>HUILE D'OLIVE VIERGE EXTRA  AROMATISE PIMENT FOR</v>
          </cell>
          <cell r="J1289">
            <v>2942.5</v>
          </cell>
        </row>
        <row r="1290">
          <cell r="I1290" t="str">
            <v>HUILE D'OLIVE VIERGE EXTRA  EPICES DU MAROC IN F</v>
          </cell>
          <cell r="J1290">
            <v>3263.5</v>
          </cell>
        </row>
        <row r="1291">
          <cell r="I1291" t="str">
            <v xml:space="preserve">HUILE D'OLIVE VIERGE EXTRA  AROMATISE TRUFFE IN </v>
          </cell>
          <cell r="J1291">
            <v>5350</v>
          </cell>
        </row>
        <row r="1292">
          <cell r="I1292" t="str">
            <v xml:space="preserve">HUILE EXTRA AROMATISEE AIL 250ML LUGLIO </v>
          </cell>
          <cell r="J1292">
            <v>11459.25</v>
          </cell>
        </row>
        <row r="1293">
          <cell r="I1293" t="str">
            <v xml:space="preserve">HUILE OLIVE EXTRAVIERGE BASILIQUE 250ML LUGLIO </v>
          </cell>
          <cell r="J1293">
            <v>3878.3</v>
          </cell>
        </row>
        <row r="1294">
          <cell r="I1294" t="str">
            <v xml:space="preserve">HUILE OLIVE EXTRAVIERGE CITRON 250ML LUGLIO </v>
          </cell>
          <cell r="J1294">
            <v>8815.75</v>
          </cell>
        </row>
        <row r="1295">
          <cell r="I1295" t="str">
            <v xml:space="preserve">HUILE OLIVE EXTRAVIERGE PEPERONI 250ML LUGLIO </v>
          </cell>
          <cell r="J1295">
            <v>6170.5</v>
          </cell>
        </row>
        <row r="1296">
          <cell r="I1296" t="str">
            <v>HUILE OLIVE EXTRA ORANGE 250ML LUGLIO</v>
          </cell>
          <cell r="J1296">
            <v>0</v>
          </cell>
        </row>
        <row r="1297">
          <cell r="I1297" t="str">
            <v>HUILE OLIVE EXTRAVIERGE CHAMPIGNON 250ML LUGLIO</v>
          </cell>
          <cell r="J1297" t="str">
            <v/>
          </cell>
        </row>
        <row r="1298">
          <cell r="I1298" t="str">
            <v>HUILE OLIV EXTRAVIERGE ORIGAN 250ML LUGLIO</v>
          </cell>
          <cell r="J1298">
            <v>12339.25</v>
          </cell>
        </row>
        <row r="1299">
          <cell r="I1299" t="str">
            <v>HUILE OLIV EXTRAVIERGE TRUFFE NOIRE 250ML LUGLIO</v>
          </cell>
          <cell r="J1299">
            <v>620.9</v>
          </cell>
        </row>
        <row r="1300">
          <cell r="I1300" t="str">
            <v>HUILE OLIV EXTRAVIERGE TRUFFE BLANCHE 250ML LUGLI</v>
          </cell>
          <cell r="J1300" t="str">
            <v/>
          </cell>
        </row>
        <row r="1301">
          <cell r="I1301" t="str">
            <v>HUILE OLIVE 500ML OLIOMEGA</v>
          </cell>
          <cell r="J1301">
            <v>92345.2</v>
          </cell>
        </row>
        <row r="1302">
          <cell r="I1302" t="str">
            <v>ZAMAN D OR HUILE D OLIVE SPECIAL PIZZA</v>
          </cell>
          <cell r="J1302">
            <v>0</v>
          </cell>
        </row>
        <row r="1303">
          <cell r="I1303" t="str">
            <v>ZAMAN D OR HUILE D OLIVE SPECIAL SALADE</v>
          </cell>
          <cell r="J1303">
            <v>0</v>
          </cell>
        </row>
        <row r="1304">
          <cell r="I1304" t="str">
            <v>HUILED OLIVEAROMATISEETHYM+HUILED OLIVEAROMATIS</v>
          </cell>
          <cell r="J1304" t="str">
            <v/>
          </cell>
        </row>
        <row r="1305">
          <cell r="I1305" t="str">
            <v>ATLAS OLIVES OILS HUILE D OLIVE EXTRA VIERGE 5L BI</v>
          </cell>
          <cell r="J1305" t="str">
            <v/>
          </cell>
        </row>
        <row r="1306">
          <cell r="I1306" t="str">
            <v>LOT OLIOMEGA OLIVE 250 ML + VERRE INCASSABLE GRAT</v>
          </cell>
          <cell r="J1306" t="str">
            <v/>
          </cell>
        </row>
        <row r="1307">
          <cell r="I1307" t="str">
            <v>LOT OLIOMEGA OLIVE 500 ML + BOL INCASSABLE GRATUI</v>
          </cell>
          <cell r="J1307" t="str">
            <v/>
          </cell>
        </row>
        <row r="1308">
          <cell r="I1308" t="str">
            <v>LOT OLIOMEGA 4 250 ML + VERRE INCASSABLE GRATUIT</v>
          </cell>
          <cell r="J1308" t="str">
            <v/>
          </cell>
        </row>
        <row r="1309">
          <cell r="I1309" t="str">
            <v>LOT OLIOMEGA 4 500 ML + BOL INCASSABLE GRATUIT</v>
          </cell>
          <cell r="J1309" t="str">
            <v/>
          </cell>
        </row>
        <row r="1310">
          <cell r="I1310" t="str">
            <v>HUILE OLIVE EXTRA75CL CARAPELL</v>
          </cell>
          <cell r="J1310" t="str">
            <v/>
          </cell>
        </row>
        <row r="1311">
          <cell r="I1311" t="str">
            <v>HUILE D OLIVE EXTRA VIERGE AL HORRA 1L</v>
          </cell>
          <cell r="J1311">
            <v>159.9</v>
          </cell>
        </row>
        <row r="1312">
          <cell r="I1312" t="str">
            <v>LOT OLIOMEGA 250 ML + SAUCE GRATUIT</v>
          </cell>
          <cell r="J1312" t="str">
            <v/>
          </cell>
        </row>
        <row r="1313">
          <cell r="I1313" t="str">
            <v xml:space="preserve">LOT OLIOMEGA 500ML +MIX EPICE GRT </v>
          </cell>
          <cell r="J1313" t="str">
            <v/>
          </cell>
        </row>
        <row r="1314">
          <cell r="I1314" t="str">
            <v xml:space="preserve">LOT OLIOMEGA4 OLIVE 250 ML +2 SAUCE GRT </v>
          </cell>
          <cell r="J1314" t="str">
            <v/>
          </cell>
        </row>
        <row r="1315">
          <cell r="I1315" t="str">
            <v>LOT OLIOMEGA4 500 ML + 2 MIX EPICES GRATUIT</v>
          </cell>
          <cell r="J1315" t="str">
            <v/>
          </cell>
        </row>
        <row r="1316">
          <cell r="I1316" t="str">
            <v>HUILE D OLIVE EXTRA VIERGE MARJANE 0,75 L VERRE</v>
          </cell>
          <cell r="J1316">
            <v>0</v>
          </cell>
        </row>
        <row r="1317">
          <cell r="I1317" t="str">
            <v>HUILE D OLIVE BIO LES DOMAINES 50 CL</v>
          </cell>
          <cell r="J1317">
            <v>0</v>
          </cell>
        </row>
        <row r="1318">
          <cell r="I1318" t="str">
            <v>HUILE D OLIVE BIO LES DOMAINES 25 CL</v>
          </cell>
          <cell r="J1318">
            <v>45.5</v>
          </cell>
        </row>
        <row r="1319">
          <cell r="I1319" t="str">
            <v>HUILE OLIVE VERRE 50CL</v>
          </cell>
          <cell r="J1319" t="str">
            <v/>
          </cell>
        </row>
        <row r="1320">
          <cell r="I1320" t="str">
            <v>HUILE OLIVE 75CL  ESPAGNOLA</v>
          </cell>
          <cell r="J1320" t="str">
            <v/>
          </cell>
        </row>
        <row r="1321">
          <cell r="I1321" t="str">
            <v>HUILE D OLIVE VIERGE EXTRA LES DOMAINES 25 CL</v>
          </cell>
          <cell r="J1321">
            <v>45</v>
          </cell>
        </row>
        <row r="1322">
          <cell r="I1322" t="str">
            <v>HUILE D OLIVE VIERGE EXTRA LES DOMAINES 50 CL</v>
          </cell>
          <cell r="J1322">
            <v>0</v>
          </cell>
        </row>
        <row r="1323">
          <cell r="I1323" t="str">
            <v>HUILE OLIVE 50CL ESPAGNOLA</v>
          </cell>
          <cell r="J1323" t="str">
            <v/>
          </cell>
        </row>
        <row r="1324">
          <cell r="I1324" t="str">
            <v>PUREE AUX 3 OLIVES 200G OP ITALIE</v>
          </cell>
          <cell r="J1324" t="str">
            <v/>
          </cell>
        </row>
        <row r="1325">
          <cell r="I1325" t="str">
            <v>HUILE OLIVE E.VIERGE 1L AICHA</v>
          </cell>
          <cell r="J1325" t="str">
            <v/>
          </cell>
        </row>
        <row r="1326">
          <cell r="I1326" t="str">
            <v xml:space="preserve">HUILE  D OLIVE EXTRA VIERGE OLINIA  4L OLINIA </v>
          </cell>
          <cell r="J1326" t="str">
            <v/>
          </cell>
        </row>
        <row r="1327">
          <cell r="I1327" t="str">
            <v>HUILE OLIV EX.V 1L CRISTAL</v>
          </cell>
          <cell r="J1327" t="str">
            <v/>
          </cell>
        </row>
        <row r="1328">
          <cell r="I1328" t="str">
            <v>HUILE OLIVE EXTRA VIERGE  BIOITALIA 500 ML</v>
          </cell>
          <cell r="J1328">
            <v>39336</v>
          </cell>
        </row>
        <row r="1329">
          <cell r="I1329" t="str">
            <v xml:space="preserve">HUILE D OLIVE EXTRA VIERGE 750ML VERRE </v>
          </cell>
          <cell r="J1329" t="str">
            <v/>
          </cell>
        </row>
        <row r="1330">
          <cell r="I1330" t="str">
            <v>HUILE D OLIVE EXTRA VIERGE 500ML VERRE</v>
          </cell>
          <cell r="J1330" t="str">
            <v/>
          </cell>
        </row>
        <row r="1331">
          <cell r="I1331" t="str">
            <v>H.OLIVE E.VIERGE 1L AICHA BLLE</v>
          </cell>
          <cell r="J1331" t="str">
            <v/>
          </cell>
        </row>
        <row r="1332">
          <cell r="I1332" t="str">
            <v>H.OLIVE VIERGE EXTRA 250ML</v>
          </cell>
          <cell r="J1332" t="str">
            <v/>
          </cell>
        </row>
        <row r="1333">
          <cell r="I1333" t="str">
            <v>H.OLIVE VIERGE EXTRA 500ML</v>
          </cell>
          <cell r="J1333" t="str">
            <v/>
          </cell>
        </row>
        <row r="1334">
          <cell r="I1334" t="str">
            <v>H.OLIVE VIERGE EXTRA 750ML</v>
          </cell>
          <cell r="J1334" t="str">
            <v/>
          </cell>
        </row>
        <row r="1335">
          <cell r="I1335" t="str">
            <v>H.OLIVE VIERGE EXTRA 1L</v>
          </cell>
          <cell r="J1335" t="str">
            <v/>
          </cell>
        </row>
        <row r="1336">
          <cell r="I1336" t="str">
            <v>BOITE METALIQUE 1L</v>
          </cell>
          <cell r="J1336" t="str">
            <v/>
          </cell>
        </row>
        <row r="1337">
          <cell r="I1337" t="str">
            <v>MONALIVA HUILE D OLIVE EXTRA VIERGE 0.75CL</v>
          </cell>
          <cell r="J1337" t="str">
            <v/>
          </cell>
        </row>
        <row r="1338">
          <cell r="I1338" t="str">
            <v>MONALIVA HUILE D OLIVE EXTRA VIERGE 0.5L</v>
          </cell>
          <cell r="J1338" t="str">
            <v/>
          </cell>
        </row>
        <row r="1339">
          <cell r="I1339" t="str">
            <v>HUILE OLIVE 250ML OLIOMEGA</v>
          </cell>
          <cell r="J1339">
            <v>54352.4</v>
          </cell>
        </row>
        <row r="1340">
          <cell r="I1340" t="str">
            <v>H. D OLIVE V. EXT50CL OLINIA</v>
          </cell>
          <cell r="J1340">
            <v>608896.01</v>
          </cell>
        </row>
        <row r="1341">
          <cell r="I1341" t="str">
            <v>ZAMAN D OR HUILE D OLIVE EXTRA VIERGE AU CITRON</v>
          </cell>
          <cell r="J1341" t="str">
            <v/>
          </cell>
        </row>
        <row r="1342">
          <cell r="I1342" t="str">
            <v>HUILE D OLIVE VIERGE EXTRA 1L ATLAS OLIVE</v>
          </cell>
          <cell r="J1342">
            <v>66409.8</v>
          </cell>
        </row>
        <row r="1343">
          <cell r="I1343" t="str">
            <v>HUILE D OLIVE VIERGE EXTRA 500 ML ATLAS OLIVE</v>
          </cell>
          <cell r="J1343">
            <v>25049.5</v>
          </cell>
        </row>
        <row r="1344">
          <cell r="I1344" t="str">
            <v>HUILE D OLIVE VIERGE EXTRA 500 ML DESERT MIRACLE</v>
          </cell>
          <cell r="J1344">
            <v>11197.75</v>
          </cell>
        </row>
        <row r="1345">
          <cell r="I1345" t="str">
            <v>HUILE D OLIVE VIERGE EXTRA 500ML LES TERROIRS DE M</v>
          </cell>
          <cell r="J1345" t="str">
            <v/>
          </cell>
        </row>
        <row r="1346">
          <cell r="I1346" t="str">
            <v>HUILE  OLIOMEGA4 250ML</v>
          </cell>
          <cell r="J1346" t="str">
            <v/>
          </cell>
        </row>
        <row r="1347">
          <cell r="I1347" t="str">
            <v>HUILE OLIOMEGAPLUS 500 ML</v>
          </cell>
          <cell r="J1347" t="str">
            <v/>
          </cell>
        </row>
        <row r="1348">
          <cell r="I1348" t="str">
            <v>ATLAS OLIVE OILS VIERGE EXTRA 5L</v>
          </cell>
          <cell r="J1348" t="str">
            <v/>
          </cell>
        </row>
        <row r="1349">
          <cell r="I1349" t="str">
            <v>HUILE D OLIVE VIERGE EXTRA     "ZEYTI AL ASSILA"</v>
          </cell>
          <cell r="J1349" t="str">
            <v/>
          </cell>
        </row>
        <row r="1350">
          <cell r="I1350" t="str">
            <v>HUILE D OLIVE VIERGE EXTRA     "ZEYTI AL ASSILA"</v>
          </cell>
          <cell r="J1350" t="str">
            <v/>
          </cell>
        </row>
        <row r="1351">
          <cell r="I1351" t="str">
            <v>HUILE D OLIVE VIERGE EXTRA "NAFISSA" DOUCE</v>
          </cell>
          <cell r="J1351" t="str">
            <v/>
          </cell>
        </row>
        <row r="1352">
          <cell r="I1352" t="str">
            <v>HUILE D OLIVE VIERGE EXTRA "NAFISSA" DOUCE</v>
          </cell>
          <cell r="J1352" t="str">
            <v/>
          </cell>
        </row>
        <row r="1353">
          <cell r="I1353" t="str">
            <v>HUILE D OLIVE VIERGE EXTRA "NAFISSA" INTENSE</v>
          </cell>
          <cell r="J1353" t="str">
            <v/>
          </cell>
        </row>
        <row r="1354">
          <cell r="I1354" t="str">
            <v>HUILE D OLIVE VIERGE EXTRA "NAFISSA" INTENSE</v>
          </cell>
          <cell r="J1354" t="str">
            <v/>
          </cell>
        </row>
        <row r="1355">
          <cell r="I1355" t="str">
            <v>HUILE D OLIVE EXTRA VIERGE VOLUBILIA 50CL</v>
          </cell>
          <cell r="J1355">
            <v>123256.65</v>
          </cell>
        </row>
        <row r="1356">
          <cell r="I1356" t="str">
            <v>HUILE D OLIVE EXTRA VIERGE VOLUBILIA 25CL</v>
          </cell>
          <cell r="J1356" t="str">
            <v/>
          </cell>
        </row>
        <row r="1357">
          <cell r="I1357" t="str">
            <v xml:space="preserve">HUILE D OLIVE EXTRA VIERGE DOMAINE DE LA ZOUINA </v>
          </cell>
          <cell r="J1357">
            <v>72064.7</v>
          </cell>
        </row>
        <row r="1358">
          <cell r="I1358" t="str">
            <v>HUILE D OLIVE EXTRA VIERGE PHENICIA 750 ML</v>
          </cell>
          <cell r="J1358" t="str">
            <v/>
          </cell>
        </row>
        <row r="1359">
          <cell r="I1359" t="str">
            <v>ATLAS OLIVE OILS VIERGE EXTRA 250ML</v>
          </cell>
          <cell r="J1359" t="str">
            <v/>
          </cell>
        </row>
        <row r="1360">
          <cell r="I1360" t="str">
            <v>ATLAS OLIVE OILS OLIVIE PLUS 30X</v>
          </cell>
          <cell r="J1360" t="str">
            <v/>
          </cell>
        </row>
        <row r="1361">
          <cell r="I1361" t="str">
            <v>HUILE EXTRA VIERGE OLINIA 5L</v>
          </cell>
          <cell r="J1361" t="str">
            <v/>
          </cell>
        </row>
        <row r="1362">
          <cell r="I1362" t="str">
            <v>MAYONNAISE SOUPLE  SANS ŒUFS240 ML PIKAROME</v>
          </cell>
          <cell r="J1362" t="str">
            <v/>
          </cell>
        </row>
        <row r="1363">
          <cell r="I1363" t="str">
            <v>HEINZ MAYO NATURE OL 395G</v>
          </cell>
          <cell r="J1363" t="str">
            <v/>
          </cell>
        </row>
        <row r="1364">
          <cell r="I1364" t="str">
            <v xml:space="preserve">SAUCE FISH’N CHIPS  251G AMORA </v>
          </cell>
          <cell r="J1364">
            <v>0</v>
          </cell>
        </row>
        <row r="1365">
          <cell r="I1365" t="str">
            <v>2 SAUCE FISH’N CHIPS AMORA 251G + 2EME A - 30%</v>
          </cell>
          <cell r="J1365" t="str">
            <v/>
          </cell>
        </row>
        <row r="1366">
          <cell r="I1366" t="str">
            <v>CORNICHONS MILD SWEET KÛHNE 180G</v>
          </cell>
          <cell r="J1366">
            <v>123708.04</v>
          </cell>
        </row>
        <row r="1367">
          <cell r="I1367" t="str">
            <v>SAUCE SRIRACHA MAYONAISE 200ML</v>
          </cell>
          <cell r="J1367">
            <v>0</v>
          </cell>
        </row>
        <row r="1368">
          <cell r="I1368" t="str">
            <v>SAUCE SRIRACHA MAYONAISE 440ML</v>
          </cell>
          <cell r="J1368">
            <v>170.4</v>
          </cell>
        </row>
        <row r="1369">
          <cell r="I1369" t="str">
            <v>JALAPENO PEPPERS PIMENTS KÛHNE 330G</v>
          </cell>
          <cell r="J1369">
            <v>121187.69</v>
          </cell>
        </row>
        <row r="1370">
          <cell r="I1370" t="str">
            <v>SAUCE DELUXE AMORA  247G</v>
          </cell>
          <cell r="J1370" t="str">
            <v/>
          </cell>
        </row>
        <row r="1371">
          <cell r="I1371" t="str">
            <v>SAUCE ALGERIENNE STAR TB OVAL 290GR  -10% OFF</v>
          </cell>
          <cell r="J1371">
            <v>77501.009999999995</v>
          </cell>
        </row>
        <row r="1372">
          <cell r="I1372" t="str">
            <v>SAUCE ANDALOUSE STAR TB OVAL  290GR  -10% OFF</v>
          </cell>
          <cell r="J1372">
            <v>49079.5</v>
          </cell>
        </row>
        <row r="1373">
          <cell r="I1373" t="str">
            <v>SAUCE BIGGY TASTY STAR TB 290GR  -10% OFF</v>
          </cell>
          <cell r="J1373">
            <v>33146.199999999997</v>
          </cell>
        </row>
        <row r="1374">
          <cell r="I1374" t="str">
            <v>SAUCE BURGER STAR TB OVAL 290GR  -10% OFF</v>
          </cell>
          <cell r="J1374">
            <v>56836.31</v>
          </cell>
        </row>
        <row r="1375">
          <cell r="I1375" t="str">
            <v>SAUCE CHEEZY STAR TEB 290GR  -10% OFF</v>
          </cell>
          <cell r="J1375">
            <v>35720.22</v>
          </cell>
        </row>
        <row r="1376">
          <cell r="I1376" t="str">
            <v>SAUCE SRIRACHA KETCHUP 200ML</v>
          </cell>
          <cell r="J1376">
            <v>87.3</v>
          </cell>
        </row>
        <row r="1377">
          <cell r="I1377" t="str">
            <v>SAUCE SRIRACHA KETCHUP 440ML</v>
          </cell>
          <cell r="J1377">
            <v>113.2</v>
          </cell>
        </row>
        <row r="1378">
          <cell r="I1378" t="str">
            <v>CRISPY FRIED ONIONS OIGNONS FRITS CROUSTILLANTS K</v>
          </cell>
          <cell r="J1378">
            <v>100083.64</v>
          </cell>
        </row>
        <row r="1379">
          <cell r="I1379" t="str">
            <v>LOT MOUTARDE DE DIJON AMORA 265G SOUPLE+2EME A-25</v>
          </cell>
          <cell r="J1379" t="str">
            <v/>
          </cell>
        </row>
        <row r="1380">
          <cell r="I1380" t="str">
            <v>MOUTARDE AU MIEL 200GR PIKAROME</v>
          </cell>
          <cell r="J1380" t="str">
            <v/>
          </cell>
        </row>
        <row r="1381">
          <cell r="I1381" t="str">
            <v>MOUTARDE A L AIL ET PERSIL 200GR PIKAROME</v>
          </cell>
          <cell r="J1381" t="str">
            <v/>
          </cell>
        </row>
        <row r="1382">
          <cell r="I1382" t="str">
            <v>MOUTARDE A L ESTRAGON 200GR PIKAROME</v>
          </cell>
          <cell r="J1382" t="str">
            <v/>
          </cell>
        </row>
        <row r="1383">
          <cell r="I1383" t="str">
            <v>MOUTARDE AU MIOUT DE RAISIN 200GR PIKAROME</v>
          </cell>
          <cell r="J1383" t="str">
            <v/>
          </cell>
        </row>
        <row r="1384">
          <cell r="I1384" t="str">
            <v>MOUTARDE A LA TRUFFE NOIRE AROMATISEE 1% 100G</v>
          </cell>
          <cell r="J1384">
            <v>716.91</v>
          </cell>
        </row>
        <row r="1385">
          <cell r="I1385" t="str">
            <v>MOUTARDE A L'ANCIENNE AU PIMENT D'ESPELETTE 100</v>
          </cell>
          <cell r="J1385">
            <v>960.45</v>
          </cell>
        </row>
        <row r="1386">
          <cell r="I1386" t="str">
            <v>MOUTARDE AIL &amp; BASILIC 100G</v>
          </cell>
          <cell r="J1386">
            <v>528.36</v>
          </cell>
        </row>
        <row r="1387">
          <cell r="I1387" t="str">
            <v>MOUTARDE AUX  MORILLES 100G</v>
          </cell>
          <cell r="J1387">
            <v>1009.4</v>
          </cell>
        </row>
        <row r="1388">
          <cell r="I1388" t="str">
            <v>MOUTARDE AUX CEPES 100G</v>
          </cell>
          <cell r="J1388">
            <v>1046.55</v>
          </cell>
        </row>
        <row r="1389">
          <cell r="I1389" t="str">
            <v>HOT SAUCE 165G HEINZ</v>
          </cell>
          <cell r="J1389" t="str">
            <v/>
          </cell>
        </row>
        <row r="1390">
          <cell r="I1390" t="str">
            <v>HOT SAUCE 88ML HEINZ</v>
          </cell>
          <cell r="J1390" t="str">
            <v/>
          </cell>
        </row>
        <row r="1391">
          <cell r="I1391" t="str">
            <v>HOT SAUCE CHOLULA ORIGINAL 150 ML</v>
          </cell>
          <cell r="J1391">
            <v>18987.45</v>
          </cell>
        </row>
        <row r="1392">
          <cell r="I1392" t="str">
            <v>HOT SAUCE CHIPOTLE CHOLULA 150 ML</v>
          </cell>
          <cell r="J1392">
            <v>9019.5</v>
          </cell>
        </row>
        <row r="1393">
          <cell r="I1393" t="str">
            <v>HOT SAUCE SWEET HABANERO CHOLULA 150ML</v>
          </cell>
          <cell r="J1393">
            <v>10602</v>
          </cell>
        </row>
        <row r="1394">
          <cell r="I1394" t="str">
            <v>SAUCE RED HOT ORIGINAL FRANKS 148ML</v>
          </cell>
          <cell r="J1394" t="str">
            <v/>
          </cell>
        </row>
        <row r="1395">
          <cell r="I1395" t="str">
            <v>SAUCE RED HOT BUFFALO WINGS FRANKS 148ML</v>
          </cell>
          <cell r="J1395">
            <v>8784</v>
          </cell>
        </row>
        <row r="1396">
          <cell r="I1396" t="str">
            <v>SAUCE RED HOT SMOKED CHIPOTLE FRANKS 148ML</v>
          </cell>
          <cell r="J1396">
            <v>5924.44</v>
          </cell>
        </row>
        <row r="1397">
          <cell r="I1397" t="str">
            <v>HOT SAUCE GREEN PEPER CHOLULA 150 ML</v>
          </cell>
          <cell r="J1397" t="str">
            <v/>
          </cell>
        </row>
        <row r="1398">
          <cell r="I1398" t="str">
            <v>SAUCE TOMATE PESTI ALLA CALABRESE 200G BARILLA</v>
          </cell>
          <cell r="J1398">
            <v>60431.040000000001</v>
          </cell>
        </row>
        <row r="1399">
          <cell r="I1399" t="str">
            <v xml:space="preserve">SAUCE TOMATE GORGONZOLA 400G BARILLA </v>
          </cell>
          <cell r="J1399" t="str">
            <v/>
          </cell>
        </row>
        <row r="1400">
          <cell r="I1400" t="str">
            <v>SAUCE TOMATE RICOTTA 400G BARILLA</v>
          </cell>
          <cell r="J1400">
            <v>53390.1</v>
          </cell>
        </row>
        <row r="1401">
          <cell r="I1401" t="str">
            <v>MUTTI SCE TOM PAMIGIA REGGIANO 400G NIP 09-21</v>
          </cell>
          <cell r="J1401">
            <v>1548.65</v>
          </cell>
        </row>
        <row r="1402">
          <cell r="I1402" t="str">
            <v>PAPA SCE TOM.BALSA BIO 180G</v>
          </cell>
          <cell r="J1402">
            <v>803.85</v>
          </cell>
        </row>
        <row r="1403">
          <cell r="I1403" t="str">
            <v>PANZANI SPF SCE TOM PT LEG BIO180G</v>
          </cell>
          <cell r="J1403" t="str">
            <v/>
          </cell>
        </row>
        <row r="1404">
          <cell r="I1404" t="str">
            <v>SAUCES LEGUMES GRILLES 190G</v>
          </cell>
          <cell r="J1404" t="str">
            <v/>
          </cell>
        </row>
        <row r="1405">
          <cell r="I1405" t="str">
            <v>HEINZ SCE TOMATE CUISINE BIO 500G NIP41</v>
          </cell>
          <cell r="J1405">
            <v>0</v>
          </cell>
        </row>
        <row r="1406">
          <cell r="I1406" t="str">
            <v>SAUCE BOLOGNESE 400G PANZANI</v>
          </cell>
          <cell r="J1406" t="str">
            <v/>
          </cell>
        </row>
        <row r="1407">
          <cell r="I1407" t="str">
            <v>HZ SCE TOM.CUIS.BIO 350G           </v>
          </cell>
          <cell r="J1407">
            <v>0</v>
          </cell>
        </row>
        <row r="1408">
          <cell r="I1408" t="str">
            <v>MUTTI SCE TOMATE CUSINEE 400G</v>
          </cell>
          <cell r="J1408">
            <v>10447.65</v>
          </cell>
        </row>
        <row r="1409">
          <cell r="I1409" t="str">
            <v>HEINZ SAUCE TOMATE CUISINEE 350G</v>
          </cell>
          <cell r="J1409">
            <v>21831.83</v>
          </cell>
        </row>
        <row r="1410">
          <cell r="I1410" t="str">
            <v>SAUCE TOMATE  PESTO POMODORI SECO 200G BARILLA</v>
          </cell>
          <cell r="J1410">
            <v>76391.55</v>
          </cell>
        </row>
        <row r="1411">
          <cell r="I1411" t="str">
            <v>LOT DE SAUCE PESTO GENOVESE +  PESTO GENOVESE GRT</v>
          </cell>
          <cell r="J1411">
            <v>0</v>
          </cell>
        </row>
        <row r="1412">
          <cell r="I1412" t="str">
            <v>LOT DE 2 SAUCE PESTO GENOVESE+PESTI CALABRESE GRT</v>
          </cell>
          <cell r="J1412" t="str">
            <v/>
          </cell>
        </row>
        <row r="1413">
          <cell r="I1413" t="str">
            <v>SAUCE DORITOS SALSA DOUCE 326G NIP 39</v>
          </cell>
          <cell r="J1413">
            <v>0</v>
          </cell>
        </row>
        <row r="1414">
          <cell r="I1414" t="str">
            <v>MUTTI SCE TOMATE PIMENT 400G NIP 09-21</v>
          </cell>
          <cell r="J1414">
            <v>0</v>
          </cell>
        </row>
        <row r="1415">
          <cell r="I1415" t="str">
            <v>SCE TOM.LEG.TUBE 180G CO</v>
          </cell>
          <cell r="J1415">
            <v>4263.76</v>
          </cell>
        </row>
        <row r="1416">
          <cell r="I1416" t="str">
            <v>HEINZ SCE TOM CUIS AIL&amp;OIGNON 520G NIP 30</v>
          </cell>
          <cell r="J1416">
            <v>0</v>
          </cell>
        </row>
        <row r="1417">
          <cell r="I1417" t="str">
            <v>OLIVE VERTE 1/2 CARTIER</v>
          </cell>
          <cell r="J1417">
            <v>0</v>
          </cell>
        </row>
        <row r="1418">
          <cell r="I1418" t="str">
            <v>OLIVE VERTE ENTIER 360GCARTIER</v>
          </cell>
          <cell r="J1418" t="str">
            <v/>
          </cell>
        </row>
        <row r="1419">
          <cell r="I1419" t="str">
            <v xml:space="preserve">OLIVES VERTES AUX CITRONS 340GCARTIER </v>
          </cell>
          <cell r="J1419">
            <v>1434.2</v>
          </cell>
        </row>
        <row r="1420">
          <cell r="I1420" t="str">
            <v xml:space="preserve">OLIVES VERTES AIL ET FINES HERBES  340G CARTIER </v>
          </cell>
          <cell r="J1420">
            <v>1778.6</v>
          </cell>
        </row>
        <row r="1421">
          <cell r="I1421" t="str">
            <v xml:space="preserve">OLIVES VERTES COCKTAIL  340G CARTIER </v>
          </cell>
          <cell r="J1421">
            <v>934.15</v>
          </cell>
        </row>
        <row r="1422">
          <cell r="I1422" t="str">
            <v xml:space="preserve">OLIVES VERTES PIMENTEES 340G CARTIER </v>
          </cell>
          <cell r="J1422">
            <v>3196.8</v>
          </cell>
        </row>
        <row r="1423">
          <cell r="I1423" t="str">
            <v xml:space="preserve">OLIVES VERTES A L ANDALOUSE  340G CARTIER </v>
          </cell>
          <cell r="J1423">
            <v>760</v>
          </cell>
        </row>
        <row r="1424">
          <cell r="I1424" t="str">
            <v xml:space="preserve">OLIVES VERTES ENTIERES 340G CARTIER </v>
          </cell>
          <cell r="J1424">
            <v>49.5</v>
          </cell>
        </row>
        <row r="1425">
          <cell r="I1425" t="str">
            <v xml:space="preserve">OLIVES VERTES RONDELLES 365G CARTIER </v>
          </cell>
          <cell r="J1425">
            <v>0</v>
          </cell>
        </row>
        <row r="1426">
          <cell r="I1426" t="str">
            <v>OLIVE ENTIER  VERTE 4/4CARTI</v>
          </cell>
          <cell r="J1426">
            <v>2606.65</v>
          </cell>
        </row>
        <row r="1427">
          <cell r="I1427" t="str">
            <v>OLIVE VERTE DENOY.160G CO</v>
          </cell>
          <cell r="J1427" t="str">
            <v/>
          </cell>
        </row>
        <row r="1428">
          <cell r="I1428" t="str">
            <v>OLIVE NOIRE GRECQUE 250G CO</v>
          </cell>
          <cell r="J1428">
            <v>518.70000000000005</v>
          </cell>
        </row>
        <row r="1429">
          <cell r="I1429" t="str">
            <v>OLIVES NOIRES DENOY.160G CO</v>
          </cell>
          <cell r="J1429">
            <v>36492.9</v>
          </cell>
        </row>
        <row r="1430">
          <cell r="I1430" t="str">
            <v>OLIVES VERTES COUPEE 4/4 MIDO</v>
          </cell>
          <cell r="J1430" t="str">
            <v/>
          </cell>
        </row>
        <row r="1431">
          <cell r="I1431" t="str">
            <v>CARTIER OLIVES VERTES ENTIERS DOYPACK 220G</v>
          </cell>
          <cell r="J1431" t="str">
            <v/>
          </cell>
        </row>
        <row r="1432">
          <cell r="I1432" t="str">
            <v xml:space="preserve">OLIVES NOIRES RONDELLES 360G CARTIER </v>
          </cell>
          <cell r="J1432">
            <v>168</v>
          </cell>
        </row>
        <row r="1433">
          <cell r="I1433" t="str">
            <v>OLIVE ANCHOI 300G CAMPOMAR</v>
          </cell>
          <cell r="J1433" t="str">
            <v/>
          </cell>
        </row>
        <row r="1434">
          <cell r="I1434" t="str">
            <v>OLIVE SAUMON 300G CAMPOMAR</v>
          </cell>
          <cell r="J1434" t="str">
            <v/>
          </cell>
        </row>
        <row r="1435">
          <cell r="I1435" t="str">
            <v>OLIVES THON 300G CAMPOMAR</v>
          </cell>
          <cell r="J1435" t="str">
            <v/>
          </cell>
        </row>
        <row r="1436">
          <cell r="I1436" t="str">
            <v>OLIVE FARCIE AMANDE 120G CO</v>
          </cell>
          <cell r="J1436" t="str">
            <v/>
          </cell>
        </row>
        <row r="1437">
          <cell r="I1437" t="str">
            <v>OLIVE FARCIE ANCHOIS 120G CO</v>
          </cell>
          <cell r="J1437">
            <v>60620.11</v>
          </cell>
        </row>
        <row r="1438">
          <cell r="I1438" t="str">
            <v>OLIVE FARCIE POIVRON 120G CO</v>
          </cell>
          <cell r="J1438">
            <v>0</v>
          </cell>
        </row>
        <row r="1439">
          <cell r="I1439" t="str">
            <v>OLIVE FARCIES A LA PATE DE POIVRON CARTIER 300G</v>
          </cell>
          <cell r="J1439">
            <v>0</v>
          </cell>
        </row>
        <row r="1440">
          <cell r="I1440" t="str">
            <v>OLIVE FARCIES A LA PATE D ANCHOIS 300G</v>
          </cell>
          <cell r="J1440">
            <v>52.3</v>
          </cell>
        </row>
        <row r="1441">
          <cell r="I1441" t="str">
            <v>OLIVE DENOYAUTEE 350G  CARTIER</v>
          </cell>
          <cell r="J1441" t="str">
            <v/>
          </cell>
        </row>
        <row r="1442">
          <cell r="I1442" t="str">
            <v>OLIVE VERTE DENOY. 4/4 NORA</v>
          </cell>
          <cell r="J1442" t="str">
            <v/>
          </cell>
        </row>
        <row r="1443">
          <cell r="I1443" t="str">
            <v>OLIVE V. DENOYAUTEE 5/1 NORA</v>
          </cell>
          <cell r="J1443" t="str">
            <v/>
          </cell>
        </row>
        <row r="1444">
          <cell r="I1444" t="str">
            <v xml:space="preserve">OLIVES VERTES DENOYAUTEES 340G CARTIER </v>
          </cell>
          <cell r="J1444">
            <v>0</v>
          </cell>
        </row>
        <row r="1445">
          <cell r="I1445" t="str">
            <v>OLIVE V.DENOYAUTEE 1/2 CARTIER</v>
          </cell>
          <cell r="J1445">
            <v>38.6</v>
          </cell>
        </row>
        <row r="1446">
          <cell r="I1446" t="str">
            <v>OLIVE V.DENOYAUTEE 4/4 CARTIER</v>
          </cell>
          <cell r="J1446">
            <v>0</v>
          </cell>
        </row>
        <row r="1447">
          <cell r="I1447" t="str">
            <v>OLIVES VERTES DENOY 1/2 MIDO</v>
          </cell>
          <cell r="J1447" t="str">
            <v/>
          </cell>
        </row>
        <row r="1448">
          <cell r="I1448" t="str">
            <v>CARTIER OLIVES VERTES DENOYAUTEES DOYPACK 180G</v>
          </cell>
          <cell r="J1448" t="str">
            <v/>
          </cell>
        </row>
        <row r="1449">
          <cell r="I1449" t="str">
            <v>OLIVE V. DENOYAUTE 37CL BARAKA</v>
          </cell>
          <cell r="J1449">
            <v>512323.52</v>
          </cell>
        </row>
        <row r="1450">
          <cell r="I1450" t="str">
            <v>OLIVE V.DENOYAUTEE 72CL BARAKA</v>
          </cell>
          <cell r="J1450">
            <v>326052.90000000002</v>
          </cell>
        </row>
        <row r="1451">
          <cell r="I1451" t="str">
            <v xml:space="preserve">LOT O.VERTES 4 EPICES 210GR +HRISSA FEE MAISON </v>
          </cell>
          <cell r="J1451" t="str">
            <v/>
          </cell>
        </row>
        <row r="1452">
          <cell r="I1452" t="str">
            <v xml:space="preserve">OLIVES VERTES AUX HERBES DE PROVENCE365G CARTIER </v>
          </cell>
          <cell r="J1452">
            <v>1091.8</v>
          </cell>
        </row>
        <row r="1453">
          <cell r="I1453" t="str">
            <v>OLIVE PIMENTEE 300G  CAMPOMAR</v>
          </cell>
          <cell r="J1453" t="str">
            <v/>
          </cell>
        </row>
        <row r="1454">
          <cell r="I1454" t="str">
            <v>OLIVE VERTE AUX 4 EPICES FEE MAISON 210G</v>
          </cell>
          <cell r="J1454" t="str">
            <v/>
          </cell>
        </row>
        <row r="1455">
          <cell r="I1455" t="str">
            <v xml:space="preserve">LOT TAPENADE 2OLIVES 210GR + HARISSA FEE MAISON </v>
          </cell>
          <cell r="J1455" t="str">
            <v/>
          </cell>
        </row>
        <row r="1456">
          <cell r="I1456" t="str">
            <v>TAPENADE VERTE 90G CASINO</v>
          </cell>
          <cell r="J1456">
            <v>20461.98</v>
          </cell>
        </row>
        <row r="1457">
          <cell r="I1457" t="str">
            <v>LOT PUREE DE TOMATE 350G  2+1  GRT SOLIS</v>
          </cell>
          <cell r="J1457" t="str">
            <v/>
          </cell>
        </row>
        <row r="1458">
          <cell r="I1458" t="str">
            <v>TAPENADE VERTE 90G COBIO</v>
          </cell>
          <cell r="J1458">
            <v>6280.76</v>
          </cell>
        </row>
        <row r="1459">
          <cell r="I1459" t="str">
            <v>CAPRES CAPPUCCINES 120G CASINO</v>
          </cell>
          <cell r="J1459" t="str">
            <v/>
          </cell>
        </row>
        <row r="1460">
          <cell r="I1460" t="str">
            <v>CAPRES CARTIER SURFINES 360G</v>
          </cell>
          <cell r="J1460">
            <v>0</v>
          </cell>
        </row>
        <row r="1461">
          <cell r="I1461" t="str">
            <v xml:space="preserve">CAPRES SURFINES 210G CARTIER </v>
          </cell>
          <cell r="J1461">
            <v>0</v>
          </cell>
        </row>
        <row r="1462">
          <cell r="I1462" t="str">
            <v>CAPRES CAPUCINE 21CL PIKAROME</v>
          </cell>
          <cell r="J1462">
            <v>0</v>
          </cell>
        </row>
        <row r="1463">
          <cell r="I1463" t="str">
            <v>CAPRE TISSALWINE 210GR</v>
          </cell>
          <cell r="J1463" t="str">
            <v/>
          </cell>
        </row>
        <row r="1464">
          <cell r="I1464" t="str">
            <v>CITRONS CONFITS 360G CARTIER </v>
          </cell>
          <cell r="J1464">
            <v>218</v>
          </cell>
        </row>
        <row r="1465">
          <cell r="I1465" t="str">
            <v>CITRON CONFIT FEE MAISON 250G</v>
          </cell>
          <cell r="J1465" t="str">
            <v/>
          </cell>
        </row>
        <row r="1466">
          <cell r="I1466" t="str">
            <v>TAPENADE NOIRE 90G CASINO</v>
          </cell>
          <cell r="J1466">
            <v>41699.06</v>
          </cell>
        </row>
        <row r="1467">
          <cell r="I1467" t="str">
            <v>OLIVE NOIRE ENTIERE 4/4 NORA</v>
          </cell>
          <cell r="J1467" t="str">
            <v/>
          </cell>
        </row>
        <row r="1468">
          <cell r="I1468" t="str">
            <v>OLIVE NOIRE ENTIERE 5/1 NORA</v>
          </cell>
          <cell r="J1468" t="str">
            <v/>
          </cell>
        </row>
        <row r="1469">
          <cell r="I1469" t="str">
            <v>OLIVES NOIRES ENTIERS 1/2 MIDO</v>
          </cell>
          <cell r="J1469" t="str">
            <v/>
          </cell>
        </row>
        <row r="1470">
          <cell r="I1470" t="str">
            <v>TAPENADES AUX 2 OLIVES FEE MAISON 210G</v>
          </cell>
          <cell r="J1470" t="str">
            <v/>
          </cell>
        </row>
        <row r="1471">
          <cell r="I1471" t="str">
            <v xml:space="preserve">LOT O.NOIRES A L ORANGE 210G+HARISSA FEE MAISON </v>
          </cell>
          <cell r="J1471" t="str">
            <v/>
          </cell>
        </row>
        <row r="1472">
          <cell r="I1472" t="str">
            <v>OLIVE NOIRE 1/2 CARTIER</v>
          </cell>
          <cell r="J1472">
            <v>0</v>
          </cell>
        </row>
        <row r="1473">
          <cell r="I1473" t="str">
            <v>OLIVE N.DENOYAUTEE 1/2 CARTIER</v>
          </cell>
          <cell r="J1473">
            <v>0</v>
          </cell>
        </row>
        <row r="1474">
          <cell r="I1474" t="str">
            <v>OLIVES NOIRES FACON GRECE 190G CARTIER</v>
          </cell>
          <cell r="J1474">
            <v>1709.4</v>
          </cell>
        </row>
        <row r="1475">
          <cell r="I1475" t="str">
            <v xml:space="preserve">OLIVES NOIRES FACON GRECE AUX HERBES DE PROVENCE </v>
          </cell>
          <cell r="J1475">
            <v>5276.62</v>
          </cell>
        </row>
        <row r="1476">
          <cell r="I1476" t="str">
            <v xml:space="preserve">OLIVES NOIRES DENOYAUTEES 340G CARTIER  </v>
          </cell>
          <cell r="J1476">
            <v>368.15</v>
          </cell>
        </row>
        <row r="1477">
          <cell r="I1477" t="str">
            <v xml:space="preserve">OLIVES NOIRES CONFITES 340G CARTIER </v>
          </cell>
          <cell r="J1477">
            <v>278.2</v>
          </cell>
        </row>
        <row r="1478">
          <cell r="I1478" t="str">
            <v>OLIVES NOIRES 4/4 CARTIER</v>
          </cell>
          <cell r="J1478">
            <v>2335.4499999999998</v>
          </cell>
        </row>
        <row r="1479">
          <cell r="I1479" t="str">
            <v>OLIVES NOIRES COUPEE 4/4 MIDO</v>
          </cell>
          <cell r="J1479" t="str">
            <v/>
          </cell>
        </row>
        <row r="1480">
          <cell r="I1480" t="str">
            <v>OLIVE NOIRE A L ORANGE FEE MAISON 210G</v>
          </cell>
          <cell r="J1480" t="str">
            <v/>
          </cell>
        </row>
        <row r="1481">
          <cell r="I1481" t="str">
            <v xml:space="preserve"> TAPENADE D'OLIVES NOIRES D'ESSAOUIRA 200 GR</v>
          </cell>
          <cell r="J1481">
            <v>17.8</v>
          </cell>
        </row>
        <row r="1482">
          <cell r="I1482" t="str">
            <v>TAPENADE NOIRE 90G COBIO</v>
          </cell>
          <cell r="J1482">
            <v>7061.6</v>
          </cell>
        </row>
        <row r="1483">
          <cell r="I1483" t="str">
            <v>CORNICHONS FEE MAISON 210GR</v>
          </cell>
          <cell r="J1483" t="str">
            <v/>
          </cell>
        </row>
        <row r="1484">
          <cell r="I1484" t="str">
            <v>CORNICHONS EXTRA FIN BOCAL  220G MAILLE</v>
          </cell>
          <cell r="J1484">
            <v>24874.65</v>
          </cell>
        </row>
        <row r="1485">
          <cell r="I1485" t="str">
            <v>CORNICHON BOCAL 21CL STAR</v>
          </cell>
          <cell r="J1485">
            <v>493496.05</v>
          </cell>
        </row>
        <row r="1486">
          <cell r="I1486" t="str">
            <v>CORNICHONS 37CL STAR</v>
          </cell>
          <cell r="J1486">
            <v>466126.25</v>
          </cell>
        </row>
        <row r="1487">
          <cell r="I1487" t="str">
            <v>LOT OLIVE VERTE DENOY BARAKA 37CL +CORNICHON STAR</v>
          </cell>
          <cell r="J1487" t="str">
            <v/>
          </cell>
        </row>
        <row r="1488">
          <cell r="I1488" t="str">
            <v>CORNICHONS 21CL PIKAROME</v>
          </cell>
          <cell r="J1488">
            <v>0</v>
          </cell>
        </row>
        <row r="1489">
          <cell r="I1489" t="str">
            <v>CORNICHONS 37CL PIKAROME</v>
          </cell>
          <cell r="J1489">
            <v>0</v>
          </cell>
        </row>
        <row r="1490">
          <cell r="I1490" t="str">
            <v>CORNICHONS  N3 4/4 PIKAROME</v>
          </cell>
          <cell r="J1490" t="str">
            <v/>
          </cell>
        </row>
        <row r="1491">
          <cell r="I1491" t="str">
            <v>CORNICHONS AU VINAIGRE EXTRA FINS 210G CARTIER</v>
          </cell>
          <cell r="J1491">
            <v>0</v>
          </cell>
        </row>
        <row r="1492">
          <cell r="I1492" t="str">
            <v>CORNICHONS AU VINAIGRE EXTRA FINS 360G CARTIER</v>
          </cell>
          <cell r="J1492">
            <v>0</v>
          </cell>
        </row>
        <row r="1493">
          <cell r="I1493" t="str">
            <v>CORNICHONS AU VINAIGRE EXTRA FINS 720G CARTIER</v>
          </cell>
          <cell r="J1493" t="str">
            <v/>
          </cell>
        </row>
        <row r="1494">
          <cell r="I1494" t="str">
            <v xml:space="preserve">CORNICHONS AIGRE DOUX 685G  MAILLE </v>
          </cell>
          <cell r="J1494" t="str">
            <v/>
          </cell>
        </row>
        <row r="1495">
          <cell r="I1495" t="str">
            <v xml:space="preserve">CORNICHON MARJANE 37 CL </v>
          </cell>
          <cell r="J1495">
            <v>0</v>
          </cell>
        </row>
        <row r="1496">
          <cell r="I1496" t="str">
            <v xml:space="preserve">CORNICHONS MARJANE 21 CL </v>
          </cell>
          <cell r="J1496" t="str">
            <v/>
          </cell>
        </row>
        <row r="1497">
          <cell r="I1497" t="str">
            <v>HONEY &amp; MUSTARD DRESSING KÛHNE 250ML</v>
          </cell>
          <cell r="J1497">
            <v>55044.160000000003</v>
          </cell>
        </row>
        <row r="1498">
          <cell r="I1498" t="str">
            <v xml:space="preserve">LOT MOUTARDE XHOT MAILLE 200ML +MOUTARDE AU MIEL </v>
          </cell>
          <cell r="J1498" t="str">
            <v/>
          </cell>
        </row>
        <row r="1499">
          <cell r="I1499" t="str">
            <v>CORNICHONS AIGRE DOUX37CL PIKA</v>
          </cell>
          <cell r="J1499">
            <v>0</v>
          </cell>
        </row>
        <row r="1500">
          <cell r="I1500" t="str">
            <v>MADE FOR MEAT BLACK GARLIC SAUCE KÛHNE 235ML</v>
          </cell>
          <cell r="J1500">
            <v>41292.089999999997</v>
          </cell>
        </row>
        <row r="1501">
          <cell r="I1501" t="str">
            <v xml:space="preserve">AIL MARINE AU SEL 280G JESSY S </v>
          </cell>
          <cell r="J1501">
            <v>0</v>
          </cell>
        </row>
        <row r="1502">
          <cell r="I1502" t="str">
            <v>AIL MARINE AUX HERBES 280G JESSY S</v>
          </cell>
          <cell r="J1502">
            <v>0</v>
          </cell>
        </row>
        <row r="1503">
          <cell r="I1503" t="str">
            <v xml:space="preserve">AIL MARINE AU PIMENT 280G JESSY S </v>
          </cell>
          <cell r="J1503">
            <v>26.7</v>
          </cell>
        </row>
        <row r="1504">
          <cell r="I1504" t="str">
            <v>MADE FOR MEAT SRIRACHA CHILI SAUCE KÛHNE 235ML</v>
          </cell>
          <cell r="J1504">
            <v>26483.89</v>
          </cell>
        </row>
        <row r="1505">
          <cell r="I1505" t="str">
            <v xml:space="preserve">BARBECUE SAUCE KÛHNE 250ML </v>
          </cell>
          <cell r="J1505">
            <v>22848.14</v>
          </cell>
        </row>
        <row r="1506">
          <cell r="I1506" t="str">
            <v xml:space="preserve">STEAK SAUCE KÛHNE 250ML </v>
          </cell>
          <cell r="J1506">
            <v>9575.1299999999992</v>
          </cell>
        </row>
        <row r="1507">
          <cell r="I1507" t="str">
            <v xml:space="preserve">VINAIGRETTE LEGERE FRUIT DE LA PASSION MANDARINE </v>
          </cell>
          <cell r="J1507" t="str">
            <v/>
          </cell>
        </row>
        <row r="1508">
          <cell r="I1508" t="str">
            <v>TOMATES SECHEES FIBI 200GR</v>
          </cell>
          <cell r="J1508">
            <v>1267.03</v>
          </cell>
        </row>
        <row r="1509">
          <cell r="I1509" t="str">
            <v>POIVRONS SECHES  FIBI 200GR</v>
          </cell>
          <cell r="J1509">
            <v>1131</v>
          </cell>
        </row>
        <row r="1510">
          <cell r="I1510" t="str">
            <v>POIVRON DOUX DE TAROUDANT  FIBI 200GR</v>
          </cell>
          <cell r="J1510">
            <v>0</v>
          </cell>
        </row>
        <row r="1511">
          <cell r="I1511" t="str">
            <v>PIMENT DE MARRAKECH FIBI 200GR</v>
          </cell>
          <cell r="J1511">
            <v>0</v>
          </cell>
        </row>
        <row r="1512">
          <cell r="I1512" t="str">
            <v>POLLI POIV.GRIL.AUX AROM285G</v>
          </cell>
          <cell r="J1512">
            <v>5230.3</v>
          </cell>
        </row>
        <row r="1513">
          <cell r="I1513" t="str">
            <v>LA LIME DE MEKNES FIBI 200GR</v>
          </cell>
          <cell r="J1513">
            <v>0</v>
          </cell>
        </row>
        <row r="1514">
          <cell r="I1514" t="str">
            <v>CITRON DE MARRAKECH FIBI 320GR</v>
          </cell>
          <cell r="J1514">
            <v>0</v>
          </cell>
        </row>
        <row r="1515">
          <cell r="I1515" t="str">
            <v>TOMATE JAUNE AU THYM FIBI 100GR</v>
          </cell>
          <cell r="J1515">
            <v>1240.3800000000001</v>
          </cell>
        </row>
        <row r="1516">
          <cell r="I1516" t="str">
            <v>OLIVES VIOLETTES ENTIERES 340G CARTIER</v>
          </cell>
          <cell r="J1516">
            <v>466.39</v>
          </cell>
        </row>
        <row r="1517">
          <cell r="I1517" t="str">
            <v>POIVRONNADE 235G DELICES DE LA MER</v>
          </cell>
          <cell r="J1517" t="str">
            <v/>
          </cell>
        </row>
        <row r="1518">
          <cell r="I1518" t="str">
            <v>BIO  TAPENADE OLIVE VERT 135G OR.LAR</v>
          </cell>
          <cell r="J1518" t="str">
            <v/>
          </cell>
        </row>
        <row r="1519">
          <cell r="I1519" t="str">
            <v>BIO  OLIVE KALAMATA TAPENADE  135G OR.LAR</v>
          </cell>
          <cell r="J1519" t="str">
            <v/>
          </cell>
        </row>
        <row r="1520">
          <cell r="I1520" t="str">
            <v>OLIVADE DE MATHILDE 90G</v>
          </cell>
          <cell r="J1520">
            <v>2202.86</v>
          </cell>
        </row>
        <row r="1521">
          <cell r="I1521" t="str">
            <v>OLIVADE NOIRE A LA TRUFFE BRUMALE 1.1 % 90G</v>
          </cell>
          <cell r="J1521">
            <v>799.2</v>
          </cell>
        </row>
        <row r="1522">
          <cell r="I1522" t="str">
            <v>OLIVADE VERTE AIL BASILIC 90G</v>
          </cell>
          <cell r="J1522">
            <v>749.31</v>
          </cell>
        </row>
        <row r="1523">
          <cell r="I1523" t="str">
            <v>TAPENADE NOIRE FIGUE  IN FINE  IN FINE 160GR</v>
          </cell>
          <cell r="J1523">
            <v>1371.6</v>
          </cell>
        </row>
        <row r="1524">
          <cell r="I1524" t="str">
            <v>TAPENADE NOIRE TOMATE SECHEE  IN FINE  106GR</v>
          </cell>
          <cell r="J1524">
            <v>2175.04</v>
          </cell>
        </row>
        <row r="1525">
          <cell r="I1525" t="str">
            <v>TAPENADE VERTE FINES HERBES  IN FINE 160GR</v>
          </cell>
          <cell r="J1525">
            <v>2085.9499999999998</v>
          </cell>
        </row>
        <row r="1526">
          <cell r="I1526" t="str">
            <v>TAPENADE NATURE  NOIRE  IN FINE 160GR</v>
          </cell>
          <cell r="J1526">
            <v>2464.8000000000002</v>
          </cell>
        </row>
        <row r="1527">
          <cell r="I1527" t="str">
            <v>TAPENADE NATURE VERTE  IN FINE 160GR</v>
          </cell>
          <cell r="J1527">
            <v>1865.76</v>
          </cell>
        </row>
        <row r="1528">
          <cell r="I1528" t="str">
            <v>TAPENADE VERTE CORNICHON  IN FINE 160GR</v>
          </cell>
          <cell r="J1528">
            <v>2118.48</v>
          </cell>
        </row>
        <row r="1529">
          <cell r="I1529" t="str">
            <v xml:space="preserve">PETITES OIGNONS BLANCS 360G CARTIER </v>
          </cell>
          <cell r="J1529">
            <v>1510.6</v>
          </cell>
        </row>
        <row r="1530">
          <cell r="I1530" t="str">
            <v>OIGNONS BLANCS 21CL PIKAROME</v>
          </cell>
          <cell r="J1530" t="str">
            <v/>
          </cell>
        </row>
        <row r="1531">
          <cell r="I1531" t="str">
            <v>OIGNONS BLANCS 37CL PIKAROME</v>
          </cell>
          <cell r="J1531">
            <v>0</v>
          </cell>
        </row>
        <row r="1532">
          <cell r="I1532" t="str">
            <v>MAYONNAISE LIGHT 250G REMIA</v>
          </cell>
          <cell r="J1532" t="str">
            <v/>
          </cell>
        </row>
        <row r="1533">
          <cell r="I1533" t="str">
            <v>MAYONNAISE LIGHT 500G REMIA</v>
          </cell>
          <cell r="J1533" t="str">
            <v/>
          </cell>
        </row>
        <row r="1534">
          <cell r="I1534" t="str">
            <v>MAYONNAISE LIGHT SQEEZ 400ML HEINZ</v>
          </cell>
          <cell r="J1534">
            <v>0</v>
          </cell>
        </row>
        <row r="1535">
          <cell r="I1535" t="str">
            <v>MAYONNAISE 300GR LIGHT PIKAROM</v>
          </cell>
          <cell r="J1535" t="str">
            <v/>
          </cell>
        </row>
        <row r="1536">
          <cell r="I1536" t="str">
            <v>MAYONNAISE LIGHT 180G STAR</v>
          </cell>
          <cell r="J1536">
            <v>164709.69</v>
          </cell>
        </row>
        <row r="1537">
          <cell r="I1537" t="str">
            <v>MAYONNAISE LIGHT320G STAR</v>
          </cell>
          <cell r="J1537">
            <v>234486.88</v>
          </cell>
        </row>
        <row r="1538">
          <cell r="I1538" t="str">
            <v>MAYONNAISE LIGHT 21CL PIKAROME</v>
          </cell>
          <cell r="J1538" t="str">
            <v/>
          </cell>
        </row>
        <row r="1539">
          <cell r="I1539" t="str">
            <v>MAYONNAISE LIGHT 300G STAR</v>
          </cell>
          <cell r="J1539">
            <v>69696.94</v>
          </cell>
        </row>
        <row r="1540">
          <cell r="I1540" t="str">
            <v>MAYONNAISE ALLEGEE SOUPLE 230 G PIKAROME</v>
          </cell>
          <cell r="J1540" t="str">
            <v/>
          </cell>
        </row>
        <row r="1541">
          <cell r="I1541" t="str">
            <v>BENEDICTA  MAYONNAISE LEGERE  250G</v>
          </cell>
          <cell r="J1541" t="str">
            <v/>
          </cell>
        </row>
        <row r="1542">
          <cell r="I1542" t="str">
            <v>MAYONNAISE ROASTED CHIPOTLE 340GR AL WADI</v>
          </cell>
          <cell r="J1542" t="str">
            <v/>
          </cell>
        </row>
        <row r="1543">
          <cell r="I1543" t="str">
            <v>MAYONNAISE KICKIN  BUFFALO 340GR AL WADI</v>
          </cell>
          <cell r="J1543" t="str">
            <v/>
          </cell>
        </row>
        <row r="1544">
          <cell r="I1544" t="str">
            <v>MAYONNAISE/AIL 190G STAR</v>
          </cell>
          <cell r="J1544">
            <v>159964.9</v>
          </cell>
        </row>
        <row r="1545">
          <cell r="I1545" t="str">
            <v>MAYONNAISE CITRON 190G STAR</v>
          </cell>
          <cell r="J1545">
            <v>93941.48</v>
          </cell>
        </row>
        <row r="1546">
          <cell r="I1546" t="str">
            <v>MAYONNAISE TRADITION 500ML NAWHAL S</v>
          </cell>
          <cell r="J1546" t="str">
            <v/>
          </cell>
        </row>
        <row r="1547">
          <cell r="I1547" t="str">
            <v xml:space="preserve">SAUCE FRENCH BURGER  245G BENEDICTA </v>
          </cell>
          <cell r="J1547">
            <v>0</v>
          </cell>
        </row>
        <row r="1548">
          <cell r="I1548" t="str">
            <v>MAYONNAISE CITR 21CL 160GR</v>
          </cell>
          <cell r="J1548" t="str">
            <v/>
          </cell>
        </row>
        <row r="1549">
          <cell r="I1549" t="str">
            <v>MAYONNAISE KETCHUP 270G POUR ENFANT STAR</v>
          </cell>
          <cell r="J1549">
            <v>42160.55</v>
          </cell>
        </row>
        <row r="1550">
          <cell r="I1550" t="str">
            <v xml:space="preserve"> MAYONNAISE STAR TOM &amp; JERRY 300ML  </v>
          </cell>
          <cell r="J1550">
            <v>67955.72</v>
          </cell>
        </row>
        <row r="1551">
          <cell r="I1551" t="str">
            <v xml:space="preserve"> KETCHUP-MAYONNAISE STAR TOM &amp; JERRY 300ML  </v>
          </cell>
          <cell r="J1551">
            <v>39734.35</v>
          </cell>
        </row>
        <row r="1552">
          <cell r="I1552" t="str">
            <v>BENEDICTA  MAYONNAISE CITRON 235G</v>
          </cell>
          <cell r="J1552" t="str">
            <v/>
          </cell>
        </row>
        <row r="1553">
          <cell r="I1553" t="str">
            <v>MAYONNAISE 238G BIO CASINO</v>
          </cell>
          <cell r="J1553">
            <v>34166.620000000003</v>
          </cell>
        </row>
        <row r="1554">
          <cell r="I1554" t="str">
            <v>MAYONNAISE  72CL PIKAROME</v>
          </cell>
          <cell r="J1554">
            <v>147637.95000000001</v>
          </cell>
        </row>
        <row r="1555">
          <cell r="I1555" t="str">
            <v>MAYONNAISE 90G STAR</v>
          </cell>
          <cell r="J1555">
            <v>318545.33</v>
          </cell>
        </row>
        <row r="1556">
          <cell r="I1556" t="str">
            <v>MAYONNAISE 650G STAR 72CL</v>
          </cell>
          <cell r="J1556">
            <v>550719.75</v>
          </cell>
        </row>
        <row r="1557">
          <cell r="I1557" t="str">
            <v>MAYONNAISE STAR TETE/BAS 460 G -30%</v>
          </cell>
          <cell r="J1557" t="str">
            <v/>
          </cell>
        </row>
        <row r="1558">
          <cell r="I1558" t="str">
            <v>MAYONNAISE 195G STAR 21CL</v>
          </cell>
          <cell r="J1558">
            <v>527193.42000000004</v>
          </cell>
        </row>
        <row r="1559">
          <cell r="I1559" t="str">
            <v>MAYONNAISE 345G 37CL STAR</v>
          </cell>
          <cell r="J1559">
            <v>871150.61</v>
          </cell>
        </row>
        <row r="1560">
          <cell r="I1560" t="str">
            <v xml:space="preserve">MAYONNAISE POT  90G LESIEUR </v>
          </cell>
          <cell r="J1560" t="str">
            <v/>
          </cell>
        </row>
        <row r="1561">
          <cell r="I1561" t="str">
            <v>MAYONNAISE 300G   VIMA</v>
          </cell>
          <cell r="J1561" t="str">
            <v/>
          </cell>
        </row>
        <row r="1562">
          <cell r="I1562" t="str">
            <v>MAYONNAISE 160G  VIMA</v>
          </cell>
          <cell r="J1562" t="str">
            <v/>
          </cell>
        </row>
        <row r="1563">
          <cell r="I1563" t="str">
            <v xml:space="preserve"> MAYONNAISE SQEEZ  220ML HEINZ</v>
          </cell>
          <cell r="J1563">
            <v>94517.3</v>
          </cell>
        </row>
        <row r="1564">
          <cell r="I1564" t="str">
            <v xml:space="preserve"> MAYONNAISE SQEEZ 400ML HEINZ</v>
          </cell>
          <cell r="J1564">
            <v>185491.26</v>
          </cell>
        </row>
        <row r="1565">
          <cell r="I1565" t="str">
            <v>MAYONNAISE NATURE  400G BENEDICTA</v>
          </cell>
          <cell r="J1565">
            <v>0</v>
          </cell>
        </row>
        <row r="1566">
          <cell r="I1566" t="str">
            <v>MAYONNAISE RICHE EN OEUFS 37CL STAR</v>
          </cell>
          <cell r="J1566">
            <v>0</v>
          </cell>
        </row>
        <row r="1567">
          <cell r="I1567" t="str">
            <v>MAYONNAISE RICHE EN ŒUFS TETE EN BAS  280 G STAR</v>
          </cell>
          <cell r="J1567">
            <v>0</v>
          </cell>
        </row>
        <row r="1568">
          <cell r="I1568" t="str">
            <v>LOT MAYONAISE 200G HEINZ+ LE 2EME1/2 PRIX</v>
          </cell>
          <cell r="J1568" t="str">
            <v/>
          </cell>
        </row>
        <row r="1569">
          <cell r="I1569" t="str">
            <v>KETCHUP HOT AMORA 280G TOP DOWN</v>
          </cell>
          <cell r="J1569" t="str">
            <v/>
          </cell>
        </row>
        <row r="1570">
          <cell r="I1570" t="str">
            <v>VINAIGRETTE NATURE 4500ML  AMORA</v>
          </cell>
          <cell r="J1570" t="str">
            <v/>
          </cell>
        </row>
        <row r="1571">
          <cell r="I1571" t="str">
            <v>HEINZ MAYO FLACON TOP DOWN 215G NIP 32</v>
          </cell>
          <cell r="J1571">
            <v>0</v>
          </cell>
        </row>
        <row r="1572">
          <cell r="I1572" t="str">
            <v>MAYONNAISE 37CL FAYZ</v>
          </cell>
          <cell r="J1572">
            <v>214264.46</v>
          </cell>
        </row>
        <row r="1573">
          <cell r="I1573" t="str">
            <v>MAYON 300G FLACON PLASTIQ STAR</v>
          </cell>
          <cell r="J1573">
            <v>304496.96999999997</v>
          </cell>
        </row>
        <row r="1574">
          <cell r="I1574" t="str">
            <v>MAYONNAISE 21 CL PIKAROME</v>
          </cell>
          <cell r="J1574">
            <v>57126.37</v>
          </cell>
        </row>
        <row r="1575">
          <cell r="I1575" t="str">
            <v>MAYONNAISE  300G PIKAROME</v>
          </cell>
          <cell r="J1575">
            <v>94444.03</v>
          </cell>
        </row>
        <row r="1576">
          <cell r="I1576" t="str">
            <v>MAYONNAISE 100GR PIKAROME</v>
          </cell>
          <cell r="J1576">
            <v>41397.58</v>
          </cell>
        </row>
        <row r="1577">
          <cell r="I1577" t="str">
            <v xml:space="preserve"> MAYONNAISE TETE EN BAS STAR 400G  </v>
          </cell>
          <cell r="J1577">
            <v>368008.33</v>
          </cell>
        </row>
        <row r="1578">
          <cell r="I1578" t="str">
            <v>HEINZ MAYO GOOD TD FS 395G</v>
          </cell>
          <cell r="J1578" t="str">
            <v/>
          </cell>
        </row>
        <row r="1579">
          <cell r="I1579" t="str">
            <v>BOUTON D OR MAYONNAISE 470G</v>
          </cell>
          <cell r="J1579" t="str">
            <v/>
          </cell>
        </row>
        <row r="1580">
          <cell r="I1580" t="str">
            <v>NAMSOS MAYONNAISE SQUEEZ 500ML</v>
          </cell>
          <cell r="J1580" t="str">
            <v/>
          </cell>
        </row>
        <row r="1581">
          <cell r="I1581" t="str">
            <v>BOUTON DOR MAYONNAISE 175G TBE</v>
          </cell>
          <cell r="J1581" t="str">
            <v/>
          </cell>
        </row>
        <row r="1582">
          <cell r="I1582" t="str">
            <v>NAMSOS MAYONNAISE TUBE 185ML</v>
          </cell>
          <cell r="J1582" t="str">
            <v/>
          </cell>
        </row>
        <row r="1583">
          <cell r="I1583" t="str">
            <v>MAYONNAISE ANCIENNE SOUPLE 230 G PIKAROME</v>
          </cell>
          <cell r="J1583" t="str">
            <v/>
          </cell>
        </row>
        <row r="1584">
          <cell r="I1584" t="str">
            <v>MAYONNAISE SOUPLE 260 G PIKAROME</v>
          </cell>
          <cell r="J1584">
            <v>51497.17</v>
          </cell>
        </row>
        <row r="1585">
          <cell r="I1585" t="str">
            <v>MAYONNAISES SOUPLE 460 G PIKAROME</v>
          </cell>
          <cell r="J1585">
            <v>45911.88</v>
          </cell>
        </row>
        <row r="1586">
          <cell r="I1586" t="str">
            <v>MAYONNAISE STAR TETE EN BAS PETIT MODEL</v>
          </cell>
          <cell r="J1586">
            <v>642816.75</v>
          </cell>
        </row>
        <row r="1587">
          <cell r="I1587" t="str">
            <v>MAYONNAISE FRITE 270G POUR ENFANT STAR</v>
          </cell>
          <cell r="J1587" t="str">
            <v/>
          </cell>
        </row>
        <row r="1588">
          <cell r="I1588" t="str">
            <v>MAYONNAISE BOCAL 310G HEINZ</v>
          </cell>
          <cell r="J1588" t="str">
            <v/>
          </cell>
        </row>
        <row r="1589">
          <cell r="I1589" t="str">
            <v>HEINZ MAYONAISE 395G</v>
          </cell>
          <cell r="J1589" t="str">
            <v/>
          </cell>
        </row>
        <row r="1590">
          <cell r="I1590" t="str">
            <v xml:space="preserve">LOT MOUTARDE A L'ESTRAGON MAILLE 215 G=MOUTARDE </v>
          </cell>
          <cell r="J1590" t="str">
            <v/>
          </cell>
        </row>
        <row r="1591">
          <cell r="I1591" t="str">
            <v>MAYONNAISE270G  PLASTIC FAYZ</v>
          </cell>
          <cell r="J1591">
            <v>64731.53</v>
          </cell>
        </row>
        <row r="1592">
          <cell r="I1592" t="str">
            <v>MAYONNAISE DOYPACK 230G</v>
          </cell>
          <cell r="J1592" t="str">
            <v/>
          </cell>
        </row>
        <row r="1593">
          <cell r="I1593" t="str">
            <v>MAYONNAISE CARLE PM 290GR</v>
          </cell>
          <cell r="J1593" t="str">
            <v/>
          </cell>
        </row>
        <row r="1594">
          <cell r="I1594" t="str">
            <v>MAYONNAISE CARLE GM 500GR</v>
          </cell>
          <cell r="J1594" t="str">
            <v/>
          </cell>
        </row>
        <row r="1595">
          <cell r="I1595" t="str">
            <v>VINAIGRETTE MOUTARDE 450ML AMORA</v>
          </cell>
          <cell r="J1595" t="str">
            <v/>
          </cell>
        </row>
        <row r="1596">
          <cell r="I1596" t="str">
            <v xml:space="preserve">VINAIGRETTE LA LEGERE CRUDITE 450ML  - AMORA </v>
          </cell>
          <cell r="J1596" t="str">
            <v/>
          </cell>
        </row>
        <row r="1597">
          <cell r="I1597" t="str">
            <v>MAYONNAISE RICH 236 ML (8OZ)</v>
          </cell>
          <cell r="J1597" t="str">
            <v/>
          </cell>
        </row>
        <row r="1598">
          <cell r="I1598" t="str">
            <v>MAYONNAISE SPAR 300G</v>
          </cell>
          <cell r="J1598" t="str">
            <v/>
          </cell>
        </row>
        <row r="1599">
          <cell r="I1599" t="str">
            <v>HEINZ MAYONNAISE 225ML</v>
          </cell>
          <cell r="J1599" t="str">
            <v/>
          </cell>
        </row>
        <row r="1600">
          <cell r="I1600" t="str">
            <v>BENEDICTA MAYAUNAISE GOUT FIN ET DELICAT235 G</v>
          </cell>
          <cell r="J1600" t="str">
            <v/>
          </cell>
        </row>
        <row r="1601">
          <cell r="I1601" t="str">
            <v>LOT SAUCE SAMOURAI AMORA 255GR+LE 2EME -25% SAUCE</v>
          </cell>
          <cell r="J1601" t="str">
            <v/>
          </cell>
        </row>
        <row r="1602">
          <cell r="I1602" t="str">
            <v>MAYONNAISE SQUEEZE 220G LESIEUR</v>
          </cell>
          <cell r="J1602">
            <v>296055.06</v>
          </cell>
        </row>
        <row r="1603">
          <cell r="I1603" t="str">
            <v>MAYONNAISE SQUEEZE 425G LESIEUR</v>
          </cell>
          <cell r="J1603">
            <v>435461.99</v>
          </cell>
        </row>
        <row r="1604">
          <cell r="I1604" t="str">
            <v>MAYONNAISE POT 235G LESIEUR</v>
          </cell>
          <cell r="J1604">
            <v>328528.90999999997</v>
          </cell>
        </row>
        <row r="1605">
          <cell r="I1605" t="str">
            <v>MAYONNAISE POT 475G LESIEUR</v>
          </cell>
          <cell r="J1605">
            <v>387727</v>
          </cell>
        </row>
        <row r="1606">
          <cell r="I1606" t="str">
            <v>MAYONNAISE MANNA 500 ML</v>
          </cell>
          <cell r="J1606" t="str">
            <v/>
          </cell>
        </row>
        <row r="1607">
          <cell r="I1607" t="str">
            <v>MAYONNAISE MANNA 37 CL</v>
          </cell>
          <cell r="J1607" t="str">
            <v/>
          </cell>
        </row>
        <row r="1608">
          <cell r="I1608" t="str">
            <v>MAYONNAISE  CLASSIQUE  180 GR HEINZ</v>
          </cell>
          <cell r="J1608" t="str">
            <v/>
          </cell>
        </row>
        <row r="1609">
          <cell r="I1609" t="str">
            <v>MOUT.ANCIENNE ATLAS 350G CASINO</v>
          </cell>
          <cell r="J1609">
            <v>0</v>
          </cell>
        </row>
        <row r="1610">
          <cell r="I1610" t="str">
            <v>MOUTARDE ANCIEN.200G CO BIO CASINO</v>
          </cell>
          <cell r="J1610">
            <v>3234.66</v>
          </cell>
        </row>
        <row r="1611">
          <cell r="I1611" t="str">
            <v xml:space="preserve">LOT MOUTARDE DE DIJON MAILLE 380 G+L'ANCIENNE À </v>
          </cell>
          <cell r="J1611" t="str">
            <v/>
          </cell>
        </row>
        <row r="1612">
          <cell r="I1612" t="str">
            <v>MOUTARDE 200GR ANCIENNE PIKARO</v>
          </cell>
          <cell r="J1612">
            <v>113323.2</v>
          </cell>
        </row>
        <row r="1613">
          <cell r="I1613" t="str">
            <v>B.OR MOUTARDE ANCIENNE 350G</v>
          </cell>
          <cell r="J1613" t="str">
            <v/>
          </cell>
        </row>
        <row r="1614">
          <cell r="I1614" t="str">
            <v>MOUTARDE ANCIENNE SOUPLE 260 G PIKAROME</v>
          </cell>
          <cell r="J1614">
            <v>0</v>
          </cell>
        </row>
        <row r="1615">
          <cell r="I1615" t="str">
            <v>LOT FLACON SOUPLE MOUTARDE A L’ANCIENNE MAILLE 24</v>
          </cell>
          <cell r="J1615" t="str">
            <v/>
          </cell>
        </row>
        <row r="1616">
          <cell r="I1616" t="str">
            <v xml:space="preserve"> MOUTARDE A L ANCIENNE210G</v>
          </cell>
          <cell r="J1616" t="str">
            <v/>
          </cell>
        </row>
        <row r="1617">
          <cell r="I1617" t="str">
            <v xml:space="preserve">MOUTARDE SQUEEZ LESIEUR 240G </v>
          </cell>
          <cell r="J1617">
            <v>0</v>
          </cell>
        </row>
        <row r="1618">
          <cell r="I1618" t="str">
            <v xml:space="preserve">MOUTARDE POT LESIEUR 260G </v>
          </cell>
          <cell r="J1618">
            <v>0</v>
          </cell>
        </row>
        <row r="1619">
          <cell r="I1619" t="str">
            <v>MOUTARDE 5/1 PIKAROME</v>
          </cell>
          <cell r="J1619" t="str">
            <v/>
          </cell>
        </row>
        <row r="1620">
          <cell r="I1620" t="str">
            <v>MOUTARDE DIJON 370G  ANCOR</v>
          </cell>
          <cell r="J1620">
            <v>14927.99</v>
          </cell>
        </row>
        <row r="1621">
          <cell r="I1621" t="str">
            <v>MOUTARDE 100G STAR</v>
          </cell>
          <cell r="J1621">
            <v>260839.15</v>
          </cell>
        </row>
        <row r="1622">
          <cell r="I1622" t="str">
            <v>MOUTARDE 730G STAR 72CL</v>
          </cell>
          <cell r="J1622">
            <v>159535.79</v>
          </cell>
        </row>
        <row r="1623">
          <cell r="I1623" t="str">
            <v>MOUTARDE STAR TETE/BAS 500G -30%</v>
          </cell>
          <cell r="J1623" t="str">
            <v/>
          </cell>
        </row>
        <row r="1624">
          <cell r="I1624" t="str">
            <v>MOUTARDE 360G STAR</v>
          </cell>
          <cell r="J1624">
            <v>363604.68</v>
          </cell>
        </row>
        <row r="1625">
          <cell r="I1625" t="str">
            <v>MOUTARDE 1.200K  STAR</v>
          </cell>
          <cell r="J1625" t="str">
            <v/>
          </cell>
        </row>
        <row r="1626">
          <cell r="I1626" t="str">
            <v xml:space="preserve"> MOUTARDE  POT 100G  LESIEUR  </v>
          </cell>
          <cell r="J1626" t="str">
            <v/>
          </cell>
        </row>
        <row r="1627">
          <cell r="I1627" t="str">
            <v>MOUTARD ATALS 440G AUCHAN</v>
          </cell>
          <cell r="J1627" t="str">
            <v/>
          </cell>
        </row>
        <row r="1628">
          <cell r="I1628" t="str">
            <v xml:space="preserve">LOT AMORA SAUCE BURGER 260GR + MOURTARDE 265GR </v>
          </cell>
          <cell r="J1628" t="str">
            <v/>
          </cell>
        </row>
        <row r="1629">
          <cell r="I1629" t="str">
            <v>MOUTARDE 140G VIMA</v>
          </cell>
          <cell r="J1629" t="str">
            <v/>
          </cell>
        </row>
        <row r="1630">
          <cell r="I1630" t="str">
            <v>MOUTARDE A L ANCIEN 21CL STAR</v>
          </cell>
          <cell r="J1630">
            <v>128737.42</v>
          </cell>
        </row>
        <row r="1631">
          <cell r="I1631" t="str">
            <v>SAUCE AIOLI MAILLE 200 G</v>
          </cell>
          <cell r="J1631" t="str">
            <v/>
          </cell>
        </row>
        <row r="1632">
          <cell r="I1632" t="str">
            <v>MOUTARDE DE DIJON 200G CO BIO</v>
          </cell>
          <cell r="J1632">
            <v>1687.74</v>
          </cell>
        </row>
        <row r="1633">
          <cell r="I1633" t="str">
            <v>HEINZ YELLOW MUSTARD CLASSIC 240G NIP 32</v>
          </cell>
          <cell r="J1633">
            <v>0</v>
          </cell>
        </row>
        <row r="1634">
          <cell r="I1634" t="str">
            <v xml:space="preserve">LOT AMORA KETCHUP 280GR + SAUCE FRITE 260GR </v>
          </cell>
          <cell r="J1634" t="str">
            <v/>
          </cell>
        </row>
        <row r="1635">
          <cell r="I1635" t="str">
            <v>KETCHUP AMORA 480G+SAUCE BURGER 260=MOUT 150G GRT</v>
          </cell>
          <cell r="J1635" t="str">
            <v/>
          </cell>
        </row>
        <row r="1636">
          <cell r="I1636" t="str">
            <v>KETCHUP AMORA 480G +MAYONAISE AMORA 235G A-20%</v>
          </cell>
          <cell r="J1636" t="str">
            <v/>
          </cell>
        </row>
        <row r="1637">
          <cell r="I1637" t="str">
            <v>MOUTARDE 37CL FAYZ</v>
          </cell>
          <cell r="J1637">
            <v>69365.820000000007</v>
          </cell>
        </row>
        <row r="1638">
          <cell r="I1638" t="str">
            <v>MOUTARD 340G FLAC.PLASTIQ STAR</v>
          </cell>
          <cell r="J1638">
            <v>122525.75999999999</v>
          </cell>
        </row>
        <row r="1639">
          <cell r="I1639" t="str">
            <v>SAUCE RGE PEPPPER 60ML TABASCO</v>
          </cell>
          <cell r="J1639">
            <v>302866.17</v>
          </cell>
        </row>
        <row r="1640">
          <cell r="I1640" t="str">
            <v>TABASCO BRAND SRIRACHA SAUCE 256ML</v>
          </cell>
          <cell r="J1640">
            <v>160350.41</v>
          </cell>
        </row>
        <row r="1641">
          <cell r="I1641" t="str">
            <v>BIO  MOUTARDE FERMIER STYLE 145ML OR.LAR</v>
          </cell>
          <cell r="J1641" t="str">
            <v/>
          </cell>
        </row>
        <row r="1642">
          <cell r="I1642" t="str">
            <v>MOUTARD VARENNE 730G PIKAROME</v>
          </cell>
          <cell r="J1642">
            <v>113670.83</v>
          </cell>
        </row>
        <row r="1643">
          <cell r="I1643" t="str">
            <v>MOUTARD VARENNE 370G PIKAROME</v>
          </cell>
          <cell r="J1643">
            <v>153379.70000000001</v>
          </cell>
        </row>
        <row r="1644">
          <cell r="I1644" t="str">
            <v>MOUTARDE 140G  PIKAROME</v>
          </cell>
          <cell r="J1644" t="str">
            <v/>
          </cell>
        </row>
        <row r="1645">
          <cell r="I1645" t="str">
            <v>MOUTARDE 100GR PIKAROME</v>
          </cell>
          <cell r="J1645">
            <v>78073.850000000006</v>
          </cell>
        </row>
        <row r="1646">
          <cell r="I1646" t="str">
            <v>LOT 1+1 GRATUIT MOUTARDE AMERICAINE 227G  JESSY S</v>
          </cell>
          <cell r="J1646" t="str">
            <v/>
          </cell>
        </row>
        <row r="1647">
          <cell r="I1647" t="str">
            <v>MOUTARDE450GR STAR  T/B</v>
          </cell>
          <cell r="J1647">
            <v>62415.12</v>
          </cell>
        </row>
        <row r="1648">
          <cell r="I1648" t="str">
            <v>HEINZ MOUTARDE CLASSIC 240 G HEINZ</v>
          </cell>
          <cell r="J1648" t="str">
            <v/>
          </cell>
        </row>
        <row r="1649">
          <cell r="I1649" t="str">
            <v>HEINZ MUSTARD 400ML SPAIN</v>
          </cell>
          <cell r="J1649" t="str">
            <v/>
          </cell>
        </row>
        <row r="1650">
          <cell r="I1650" t="str">
            <v xml:space="preserve">HEINZ DIJON MUSTARD 8X240G </v>
          </cell>
          <cell r="J1650" t="str">
            <v/>
          </cell>
        </row>
        <row r="1651">
          <cell r="I1651" t="str">
            <v>MOUTARDE 21CL PIKAROME</v>
          </cell>
          <cell r="J1651">
            <v>136550.32999999999</v>
          </cell>
        </row>
        <row r="1652">
          <cell r="I1652" t="str">
            <v>B.OR MOUTARDE MI FORTE 350G</v>
          </cell>
          <cell r="J1652" t="str">
            <v/>
          </cell>
        </row>
        <row r="1653">
          <cell r="I1653" t="str">
            <v>B.OR MOUTARDE BOCAL 370G</v>
          </cell>
          <cell r="J1653" t="str">
            <v/>
          </cell>
        </row>
        <row r="1654">
          <cell r="I1654" t="str">
            <v>DOSETTES MOUTARDE STAR 7 G X 20</v>
          </cell>
          <cell r="J1654" t="str">
            <v/>
          </cell>
        </row>
        <row r="1655">
          <cell r="I1655" t="str">
            <v>MOUTARDE 210G BOCAL STAR</v>
          </cell>
          <cell r="J1655">
            <v>133757.07999999999</v>
          </cell>
        </row>
        <row r="1656">
          <cell r="I1656" t="str">
            <v>MOUTARDE SOUPLE 260 G PIKAROME</v>
          </cell>
          <cell r="J1656">
            <v>78487.460000000006</v>
          </cell>
        </row>
        <row r="1657">
          <cell r="I1657" t="str">
            <v>MOUTARDE SOUPLE 520 G PIKAROME</v>
          </cell>
          <cell r="J1657" t="str">
            <v/>
          </cell>
        </row>
        <row r="1658">
          <cell r="I1658" t="str">
            <v>MOUTARDE DIJON 370G NETTO</v>
          </cell>
          <cell r="J1658" t="str">
            <v/>
          </cell>
        </row>
        <row r="1659">
          <cell r="I1659" t="str">
            <v>MOUTARDE STAR TETE EN BAS PETIT MODEL</v>
          </cell>
          <cell r="J1659">
            <v>257370.56</v>
          </cell>
        </row>
        <row r="1660">
          <cell r="I1660" t="str">
            <v>MOUTARDE 245G HEINZ</v>
          </cell>
          <cell r="J1660">
            <v>0</v>
          </cell>
        </row>
        <row r="1661">
          <cell r="I1661" t="str">
            <v>LOT  SAUCE SAMOURAI AMORA 255G +LE DEUXIEME A -50</v>
          </cell>
          <cell r="J1661" t="str">
            <v/>
          </cell>
        </row>
        <row r="1662">
          <cell r="I1662" t="str">
            <v>SAUCE AMERICAN CAESAR DRESSING  KUHNE 250ML</v>
          </cell>
          <cell r="J1662">
            <v>140803.24</v>
          </cell>
        </row>
        <row r="1663">
          <cell r="I1663" t="str">
            <v xml:space="preserve">SAUCE HABANERO 60ML TABASCO </v>
          </cell>
          <cell r="J1663">
            <v>139325.99</v>
          </cell>
        </row>
        <row r="1664">
          <cell r="I1664" t="str">
            <v>LOT KETCHUP 280G + UNE MOUTARDE 265G AMORA</v>
          </cell>
          <cell r="J1664" t="str">
            <v/>
          </cell>
        </row>
        <row r="1665">
          <cell r="I1665" t="str">
            <v>LOT KETCHUPTOPDOWN 480G+BARBECUE490G TOP DOWN AMO</v>
          </cell>
          <cell r="J1665" t="str">
            <v/>
          </cell>
        </row>
        <row r="1666">
          <cell r="I1666" t="str">
            <v>LOT FLACON MOUTARDE  MAILLE 245G =SAUCE FLACON MO</v>
          </cell>
          <cell r="J1666" t="str">
            <v/>
          </cell>
        </row>
        <row r="1667">
          <cell r="I1667" t="str">
            <v>MOUTARDE SAVORA 385G</v>
          </cell>
          <cell r="J1667" t="str">
            <v/>
          </cell>
        </row>
        <row r="1668">
          <cell r="I1668" t="str">
            <v>MOUTARDE  290G  PLASTIC FAYZ</v>
          </cell>
          <cell r="J1668">
            <v>26398.97</v>
          </cell>
        </row>
        <row r="1669">
          <cell r="I1669" t="str">
            <v>MOUTARDE CARLE PM 290GR</v>
          </cell>
          <cell r="J1669" t="str">
            <v/>
          </cell>
        </row>
        <row r="1670">
          <cell r="I1670" t="str">
            <v>MOUTARDE CARLE GM 500GR</v>
          </cell>
          <cell r="J1670" t="str">
            <v/>
          </cell>
        </row>
        <row r="1671">
          <cell r="I1671" t="str">
            <v>MOUTARDE SPAR 300G</v>
          </cell>
          <cell r="J1671" t="str">
            <v/>
          </cell>
        </row>
        <row r="1672">
          <cell r="I1672" t="str">
            <v xml:space="preserve"> MOUTARDE MIFORTE AUCHAN350</v>
          </cell>
          <cell r="J1672" t="str">
            <v/>
          </cell>
        </row>
        <row r="1673">
          <cell r="I1673" t="str">
            <v>MOUTARDE 1.200K PIKAROME</v>
          </cell>
          <cell r="J1673" t="str">
            <v/>
          </cell>
        </row>
        <row r="1674">
          <cell r="I1674" t="str">
            <v>MUSTARD  HONEY  340GR AL WADI</v>
          </cell>
          <cell r="J1674" t="str">
            <v/>
          </cell>
        </row>
        <row r="1675">
          <cell r="I1675" t="str">
            <v>MOUTARDE ESTRAGON 200 G CLOVIS FRANCE</v>
          </cell>
          <cell r="J1675" t="str">
            <v/>
          </cell>
        </row>
        <row r="1676">
          <cell r="I1676" t="str">
            <v>MOUTARDE POIVRE VERT 200 G CLOVIS FRANCE</v>
          </cell>
          <cell r="J1676" t="str">
            <v/>
          </cell>
        </row>
        <row r="1677">
          <cell r="I1677" t="str">
            <v>MOUTARDE CURRY 200G CLOVIS FRANCE</v>
          </cell>
          <cell r="J1677" t="str">
            <v/>
          </cell>
        </row>
        <row r="1678">
          <cell r="I1678" t="str">
            <v>MOUTARDE BALSAMIQUE MIEL 200G CLOVIS FRANCE</v>
          </cell>
          <cell r="J1678" t="str">
            <v/>
          </cell>
        </row>
        <row r="1679">
          <cell r="I1679" t="str">
            <v>MOUTARDE MOUT DE RAISIN 200G CLOVIS FRANCE</v>
          </cell>
          <cell r="J1679" t="str">
            <v/>
          </cell>
        </row>
        <row r="1680">
          <cell r="I1680" t="str">
            <v>TABASCO BRAND SCORPION SAUCE 60ML</v>
          </cell>
          <cell r="J1680">
            <v>132974.51999999999</v>
          </cell>
        </row>
        <row r="1681">
          <cell r="I1681" t="str">
            <v>BIO  MOUTARDE PIQUANTE 145ML OR.LAR</v>
          </cell>
          <cell r="J1681" t="str">
            <v/>
          </cell>
        </row>
        <row r="1682">
          <cell r="I1682" t="str">
            <v>SAUCES PIQUANTE PIMENT VERT TABASCO 60ML</v>
          </cell>
          <cell r="J1682">
            <v>104321.83</v>
          </cell>
        </row>
        <row r="1683">
          <cell r="I1683" t="str">
            <v>SAUCE CHIPOTLE 60ML TABASCO</v>
          </cell>
          <cell r="J1683">
            <v>101796.49</v>
          </cell>
        </row>
        <row r="1684">
          <cell r="I1684" t="str">
            <v>SAUCE TABASCO 566G  SRIRACHA</v>
          </cell>
          <cell r="J1684">
            <v>93330.03</v>
          </cell>
        </row>
        <row r="1685">
          <cell r="I1685" t="str">
            <v>LOT MOUTARDE DE DIJON AMORA 265G SOUPLE+MAY  = KE</v>
          </cell>
          <cell r="J1685" t="str">
            <v/>
          </cell>
        </row>
        <row r="1686">
          <cell r="I1686" t="str">
            <v>HOT KETCHUP 310G STAR</v>
          </cell>
          <cell r="J1686" t="str">
            <v/>
          </cell>
        </row>
        <row r="1687">
          <cell r="I1687" t="str">
            <v>B.OR KETCHUP EPIC SPL 560G</v>
          </cell>
          <cell r="J1687" t="str">
            <v/>
          </cell>
        </row>
        <row r="1688">
          <cell r="I1688" t="str">
            <v>HOT KETCHUP 325G PIKAROM</v>
          </cell>
          <cell r="J1688" t="str">
            <v/>
          </cell>
        </row>
        <row r="1689">
          <cell r="I1689" t="str">
            <v>LOT DE 2 MOUTARDES DE DIJON AMORA 265G SOUPLE -15%</v>
          </cell>
          <cell r="J1689" t="str">
            <v/>
          </cell>
        </row>
        <row r="1690">
          <cell r="I1690" t="str">
            <v>HENZ HOT KETCHUP  255G PLASTIQUE</v>
          </cell>
          <cell r="J1690" t="str">
            <v/>
          </cell>
        </row>
        <row r="1691">
          <cell r="I1691" t="str">
            <v>LOT SAUCE FISH 225G= SAUCE SAMOURAI À -50% AMORA</v>
          </cell>
          <cell r="J1691" t="str">
            <v/>
          </cell>
        </row>
        <row r="1692">
          <cell r="I1692" t="str">
            <v>KETCHUP 250ML 280G BIO CASINO</v>
          </cell>
          <cell r="J1692">
            <v>0</v>
          </cell>
        </row>
        <row r="1693">
          <cell r="I1693" t="str">
            <v>KETCHUP STAR TETE EN BAS 520 G -30%</v>
          </cell>
          <cell r="J1693" t="str">
            <v/>
          </cell>
        </row>
        <row r="1694">
          <cell r="I1694" t="str">
            <v>TOMATO KETCHUP 200GR HEINZ</v>
          </cell>
          <cell r="J1694" t="str">
            <v/>
          </cell>
        </row>
        <row r="1695">
          <cell r="I1695" t="str">
            <v>TOMATO KETCHUP 340G JESSY</v>
          </cell>
          <cell r="J1695" t="str">
            <v/>
          </cell>
        </row>
        <row r="1696">
          <cell r="I1696" t="str">
            <v>KETCHUP SQUEEZE 350ML NAWHAL S</v>
          </cell>
          <cell r="J1696">
            <v>0</v>
          </cell>
        </row>
        <row r="1697">
          <cell r="I1697" t="str">
            <v>KETCHUP 500ML  NAWHAL S</v>
          </cell>
          <cell r="J1697" t="str">
            <v/>
          </cell>
        </row>
        <row r="1698">
          <cell r="I1698" t="str">
            <v>KETCHUP TOMATO 342G HEINZ</v>
          </cell>
          <cell r="J1698" t="str">
            <v/>
          </cell>
        </row>
        <row r="1699">
          <cell r="I1699" t="str">
            <v xml:space="preserve">KETCHUP 100% NATUREL 469G AMORA </v>
          </cell>
          <cell r="J1699">
            <v>0</v>
          </cell>
        </row>
        <row r="1700">
          <cell r="I1700" t="str">
            <v>KETCHUP 320G MUSA</v>
          </cell>
          <cell r="J1700" t="str">
            <v/>
          </cell>
        </row>
        <row r="1701">
          <cell r="I1701" t="str">
            <v>LOT MOUTARDE DE DIJON AMORA 150G  2+1 GRT</v>
          </cell>
          <cell r="J1701" t="str">
            <v/>
          </cell>
        </row>
        <row r="1702">
          <cell r="I1702" t="str">
            <v>HEINZ TOM KETCHUP FLC SPLE 650G OD NIP 32</v>
          </cell>
          <cell r="J1702">
            <v>0</v>
          </cell>
        </row>
        <row r="1703">
          <cell r="I1703" t="str">
            <v>LOT BARBECUE + LE 2ÈME KETCHUP 480G À -25% AMORA</v>
          </cell>
          <cell r="J1703" t="str">
            <v/>
          </cell>
        </row>
        <row r="1704">
          <cell r="I1704" t="str">
            <v>TOMATE KETCHUP 310GR STAR</v>
          </cell>
          <cell r="J1704">
            <v>0</v>
          </cell>
        </row>
        <row r="1705">
          <cell r="I1705" t="str">
            <v>KETCHUP 290G FAYEZ</v>
          </cell>
          <cell r="J1705" t="str">
            <v/>
          </cell>
        </row>
        <row r="1706">
          <cell r="I1706" t="str">
            <v>KETCHUP 360G PLASTIQUE STAR</v>
          </cell>
          <cell r="J1706">
            <v>309330.09999999998</v>
          </cell>
        </row>
        <row r="1707">
          <cell r="I1707" t="str">
            <v xml:space="preserve"> KETCHUP TETE EN BAS STAR 480G  </v>
          </cell>
          <cell r="J1707">
            <v>308739.64</v>
          </cell>
        </row>
        <row r="1708">
          <cell r="I1708" t="str">
            <v>LOT SAUCE SAMOURAI 225G = SAUCE BURGER 260G À -50%</v>
          </cell>
          <cell r="J1708" t="str">
            <v/>
          </cell>
        </row>
        <row r="1709">
          <cell r="I1709" t="str">
            <v>HEINZ TOMATO KETCHUP 460G OD</v>
          </cell>
          <cell r="J1709" t="str">
            <v/>
          </cell>
        </row>
        <row r="1710">
          <cell r="I1710" t="str">
            <v>LOT MOUTARDE SOUPLE 260G = LE2EME À -30% AMORA</v>
          </cell>
          <cell r="J1710" t="str">
            <v/>
          </cell>
        </row>
        <row r="1711">
          <cell r="I1711" t="str">
            <v>HZ KETCHUP SS SUC/SEL AJOUT 425G</v>
          </cell>
          <cell r="J1711">
            <v>1210.05</v>
          </cell>
        </row>
        <row r="1712">
          <cell r="I1712" t="str">
            <v>KETCH.TOMATE 340GR CEBON</v>
          </cell>
          <cell r="J1712" t="str">
            <v/>
          </cell>
        </row>
        <row r="1713">
          <cell r="I1713" t="str">
            <v>BOUTON OR KETCHUP NAP SPL 560G</v>
          </cell>
          <cell r="J1713" t="str">
            <v/>
          </cell>
        </row>
        <row r="1714">
          <cell r="I1714" t="str">
            <v>DOSETTES KETCHUP STAR 12G X 20</v>
          </cell>
          <cell r="J1714" t="str">
            <v/>
          </cell>
        </row>
        <row r="1715">
          <cell r="I1715" t="str">
            <v>KETCHUP SOUPLE 300 G PIKAROME</v>
          </cell>
          <cell r="J1715">
            <v>148276.92000000001</v>
          </cell>
        </row>
        <row r="1716">
          <cell r="I1716" t="str">
            <v>KETCHUP SOUPLE 500 G PIKAROME</v>
          </cell>
          <cell r="J1716" t="str">
            <v/>
          </cell>
        </row>
        <row r="1717">
          <cell r="I1717" t="str">
            <v>KETCHUP STAR TETE EN BAS PETIT MODEL</v>
          </cell>
          <cell r="J1717">
            <v>657690.19999999995</v>
          </cell>
        </row>
        <row r="1718">
          <cell r="I1718" t="str">
            <v>KETCHUP 290 G POUR ENFANT STAR</v>
          </cell>
          <cell r="J1718">
            <v>286893.39</v>
          </cell>
        </row>
        <row r="1719">
          <cell r="I1719" t="str">
            <v>LOT  SAUCE SAMOURAI AMORA 255G + BBQ MIEL GRT</v>
          </cell>
          <cell r="J1719" t="str">
            <v/>
          </cell>
        </row>
        <row r="1720">
          <cell r="I1720" t="str">
            <v>KETCHUP INVERSEE 397 G HEINZ</v>
          </cell>
          <cell r="J1720" t="str">
            <v/>
          </cell>
        </row>
        <row r="1721">
          <cell r="I1721" t="str">
            <v>KETCHUP TOMATE 325G PIKAROME</v>
          </cell>
          <cell r="J1721" t="str">
            <v/>
          </cell>
        </row>
        <row r="1722">
          <cell r="I1722" t="str">
            <v>KETCHUP 290G PLASTIC FAYZ</v>
          </cell>
          <cell r="J1722">
            <v>94989.24</v>
          </cell>
        </row>
        <row r="1723">
          <cell r="I1723" t="str">
            <v>KETCHUP 460GR PALQTIQUE</v>
          </cell>
          <cell r="J1723" t="str">
            <v/>
          </cell>
        </row>
        <row r="1724">
          <cell r="I1724" t="str">
            <v>KETCHUP 342 GR PALSTIQUE INVERSE</v>
          </cell>
          <cell r="J1724" t="str">
            <v/>
          </cell>
        </row>
        <row r="1725">
          <cell r="I1725" t="str">
            <v xml:space="preserve"> KETCHUP STAR TOM &amp; JERRY 300ML  </v>
          </cell>
          <cell r="J1725">
            <v>153843.9</v>
          </cell>
        </row>
        <row r="1726">
          <cell r="I1726" t="str">
            <v>KETCHUP CARLE PM 290GR</v>
          </cell>
          <cell r="J1726" t="str">
            <v/>
          </cell>
        </row>
        <row r="1727">
          <cell r="I1727" t="str">
            <v>KETCHUP CARLE GM 500GR</v>
          </cell>
          <cell r="J1727" t="str">
            <v/>
          </cell>
        </row>
        <row r="1728">
          <cell r="I1728" t="str">
            <v>KETCHUP TOMATO RICH 340 GR</v>
          </cell>
          <cell r="J1728" t="str">
            <v/>
          </cell>
        </row>
        <row r="1729">
          <cell r="I1729" t="str">
            <v>KETCHUP SPAR 300G</v>
          </cell>
          <cell r="J1729" t="str">
            <v/>
          </cell>
        </row>
        <row r="1730">
          <cell r="I1730" t="str">
            <v>HEINZ  KETCHUP 342G PLASTIQUE</v>
          </cell>
          <cell r="J1730">
            <v>281421.64</v>
          </cell>
        </row>
        <row r="1731">
          <cell r="I1731" t="str">
            <v>KETCHUP NATURE 460G  HEINZ</v>
          </cell>
          <cell r="J1731">
            <v>225220.86</v>
          </cell>
        </row>
        <row r="1732">
          <cell r="I1732" t="str">
            <v>KETCHUP SQUEEZE 250G LESIEUR</v>
          </cell>
          <cell r="J1732">
            <v>182940.35</v>
          </cell>
        </row>
        <row r="1733">
          <cell r="I1733" t="str">
            <v>KETCHUP SQUEEZE 485G LESIEUR</v>
          </cell>
          <cell r="J1733">
            <v>179262.58</v>
          </cell>
        </row>
        <row r="1734">
          <cell r="I1734" t="str">
            <v>KETCHUP MANNA 500 ML</v>
          </cell>
          <cell r="J1734" t="str">
            <v/>
          </cell>
        </row>
        <row r="1735">
          <cell r="I1735" t="str">
            <v>KETCHUP 300G HEINZ</v>
          </cell>
          <cell r="J1735">
            <v>0</v>
          </cell>
        </row>
        <row r="1736">
          <cell r="I1736" t="str">
            <v>SAUCE YOGHURT DRESSING  250ML KÛHNE</v>
          </cell>
          <cell r="J1736">
            <v>53431.3</v>
          </cell>
        </row>
        <row r="1737">
          <cell r="I1737" t="str">
            <v>SAUCE PIQUANTE 105G STAR</v>
          </cell>
          <cell r="J1737">
            <v>39043.42</v>
          </cell>
        </row>
        <row r="1738">
          <cell r="I1738" t="str">
            <v>SAUCE PIQUANTE 21CL</v>
          </cell>
          <cell r="J1738">
            <v>102146.65</v>
          </cell>
        </row>
        <row r="1739">
          <cell r="I1739" t="str">
            <v>SAUCE CHILI 250ML REMIA</v>
          </cell>
          <cell r="J1739">
            <v>16617.71</v>
          </cell>
        </row>
        <row r="1740">
          <cell r="I1740" t="str">
            <v xml:space="preserve">SAUCE PIQUANTE ROUGE LOUISIANA  GOLD 57ML </v>
          </cell>
          <cell r="J1740">
            <v>43988.85</v>
          </cell>
        </row>
        <row r="1741">
          <cell r="I1741" t="str">
            <v>MAYONNAISE FINE 320G MAILLE</v>
          </cell>
          <cell r="J1741">
            <v>10318.43</v>
          </cell>
        </row>
        <row r="1742">
          <cell r="I1742" t="str">
            <v xml:space="preserve">SAUCE HARISSA 21CL STAR </v>
          </cell>
          <cell r="J1742">
            <v>40594.11</v>
          </cell>
        </row>
        <row r="1743">
          <cell r="I1743" t="str">
            <v>HOT SAUCE 88ML LOUISIANA</v>
          </cell>
          <cell r="J1743">
            <v>75101.02</v>
          </cell>
        </row>
        <row r="1744">
          <cell r="I1744" t="str">
            <v>SAUCE ITALIAN DRESSING 250ML DRESSING</v>
          </cell>
          <cell r="J1744">
            <v>876.51</v>
          </cell>
        </row>
        <row r="1745">
          <cell r="I1745" t="str">
            <v>LOT TABASCO RED+GREEN 60ML CADDY GRT</v>
          </cell>
          <cell r="J1745">
            <v>522</v>
          </cell>
        </row>
        <row r="1746">
          <cell r="I1746" t="str">
            <v>COCKTAIL CORNICHONS  KUHNE 180G</v>
          </cell>
          <cell r="J1746">
            <v>100.5</v>
          </cell>
        </row>
        <row r="1747">
          <cell r="I1747" t="str">
            <v xml:space="preserve">SAUCE PIQUANTE MARJANE 88G </v>
          </cell>
          <cell r="J1747">
            <v>0</v>
          </cell>
        </row>
        <row r="1748">
          <cell r="I1748" t="str">
            <v>SAUCE FRENCH DRESSING 250ML  KUHNE</v>
          </cell>
          <cell r="J1748">
            <v>28.7</v>
          </cell>
        </row>
        <row r="1749">
          <cell r="I1749" t="str">
            <v>FLACON SOUPLE MOUTARDE A L’ANCIENNE 240G MAILLE</v>
          </cell>
          <cell r="J1749">
            <v>0</v>
          </cell>
        </row>
        <row r="1750">
          <cell r="I1750" t="str">
            <v>MOUTARDE A L ANCIENNE 380G MAILLE</v>
          </cell>
          <cell r="J1750">
            <v>0</v>
          </cell>
        </row>
        <row r="1751">
          <cell r="I1751" t="str">
            <v>HOT SCE HARMONY 88ML</v>
          </cell>
          <cell r="J1751">
            <v>91347.34</v>
          </cell>
        </row>
        <row r="1752">
          <cell r="I1752" t="str">
            <v>PAPA SAUCE THON HARISSA 180G</v>
          </cell>
          <cell r="J1752">
            <v>1062.5999999999999</v>
          </cell>
        </row>
        <row r="1753">
          <cell r="I1753" t="str">
            <v>HEINZ HOT SAUCE 24X165G 18M</v>
          </cell>
          <cell r="J1753">
            <v>51335.48</v>
          </cell>
        </row>
        <row r="1754">
          <cell r="I1754" t="str">
            <v>LOT HEINZ HOT SAUCE 2EME@-50%</v>
          </cell>
          <cell r="J1754">
            <v>2442</v>
          </cell>
        </row>
        <row r="1755">
          <cell r="I1755" t="str">
            <v>HOT SAUCE STAR  EXTRA 200G</v>
          </cell>
          <cell r="J1755">
            <v>66444.5</v>
          </cell>
        </row>
        <row r="1756">
          <cell r="I1756" t="str">
            <v>HOT SAUCE STAR  EXTRA 110G</v>
          </cell>
          <cell r="J1756">
            <v>66524.31</v>
          </cell>
        </row>
        <row r="1757">
          <cell r="I1757" t="str">
            <v>SALSA PIQUANTE 200ML</v>
          </cell>
          <cell r="J1757">
            <v>5506.7</v>
          </cell>
        </row>
        <row r="1758">
          <cell r="I1758" t="str">
            <v>HEINZ KETCHUP 342G+2ÈME À 50%</v>
          </cell>
          <cell r="J1758">
            <v>113002.34</v>
          </cell>
        </row>
        <row r="1759">
          <cell r="I1759" t="str">
            <v xml:space="preserve"> HOT SAUCE JESSY 88ML  </v>
          </cell>
          <cell r="J1759">
            <v>0</v>
          </cell>
        </row>
        <row r="1760">
          <cell r="I1760" t="str">
            <v>HOT SAUCE 88G HEINZ</v>
          </cell>
          <cell r="J1760" t="str">
            <v/>
          </cell>
        </row>
        <row r="1761">
          <cell r="I1761" t="str">
            <v>HOT SAUCE 88 G PIKAROME</v>
          </cell>
          <cell r="J1761">
            <v>71518.490000000005</v>
          </cell>
        </row>
        <row r="1762">
          <cell r="I1762" t="str">
            <v>HOT SAUCE 88G STAR</v>
          </cell>
          <cell r="J1762">
            <v>250712.2</v>
          </cell>
        </row>
        <row r="1763">
          <cell r="I1763" t="str">
            <v>HOT SAUCE RICH 88 ML</v>
          </cell>
          <cell r="J1763" t="str">
            <v/>
          </cell>
        </row>
        <row r="1764">
          <cell r="I1764" t="str">
            <v>SAUCE PIC  MANNA 37 CL</v>
          </cell>
          <cell r="J1764" t="str">
            <v/>
          </cell>
        </row>
        <row r="1765">
          <cell r="I1765" t="str">
            <v>HARISSA 200G PIKAROME</v>
          </cell>
          <cell r="J1765">
            <v>59304.79</v>
          </cell>
        </row>
        <row r="1766">
          <cell r="I1766" t="str">
            <v>SAUCE HARRISSA 1.70G/12C TUNIS</v>
          </cell>
          <cell r="J1766">
            <v>299173.99</v>
          </cell>
        </row>
        <row r="1767">
          <cell r="I1767" t="str">
            <v>HARISSA A LA MAROCAINE 200 GR</v>
          </cell>
          <cell r="J1767">
            <v>430.5</v>
          </cell>
        </row>
        <row r="1768">
          <cell r="I1768" t="str">
            <v>HRISSA SOUPLE 160GR PIKAROME</v>
          </cell>
          <cell r="J1768">
            <v>86910.27</v>
          </cell>
        </row>
        <row r="1769">
          <cell r="I1769" t="str">
            <v>PIMENT PILI-PILI 20GR JEAN D'AUDIGNAC</v>
          </cell>
          <cell r="J1769">
            <v>3471.9</v>
          </cell>
        </row>
        <row r="1770">
          <cell r="I1770" t="str">
            <v>HARISSA SOUPLE 270 G PIKAROME</v>
          </cell>
          <cell r="J1770">
            <v>41276.089999999997</v>
          </cell>
        </row>
        <row r="1771">
          <cell r="I1771" t="str">
            <v>HARISSA MIXTE FEE MAISON 250G</v>
          </cell>
          <cell r="J1771" t="str">
            <v/>
          </cell>
        </row>
        <row r="1772">
          <cell r="I1772" t="str">
            <v>HARISSAMIX+CHARMOULAPOISSON+TAPENADE2OLIVES</v>
          </cell>
          <cell r="J1772" t="str">
            <v/>
          </cell>
        </row>
        <row r="1773">
          <cell r="I1773" t="str">
            <v>SAUCE HARISSA 320 G</v>
          </cell>
          <cell r="J1773">
            <v>71261.570000000007</v>
          </cell>
        </row>
        <row r="1774">
          <cell r="I1774" t="str">
            <v>FLACON SOUPLE MOUTARDE DIJON 245G MAILLE</v>
          </cell>
          <cell r="J1774">
            <v>0</v>
          </cell>
        </row>
        <row r="1775">
          <cell r="I1775" t="str">
            <v>MOUTARDE 380G DE  DIJON MAILLE</v>
          </cell>
          <cell r="J1775">
            <v>0</v>
          </cell>
        </row>
        <row r="1776">
          <cell r="I1776" t="str">
            <v>V.FINE HERB DRESSING250MLREMIA</v>
          </cell>
          <cell r="J1776">
            <v>20926.169999999998</v>
          </cell>
        </row>
        <row r="1777">
          <cell r="I1777" t="str">
            <v>VINAIGRETTE SALAD 250ML REMIA</v>
          </cell>
          <cell r="J1777">
            <v>35129.54</v>
          </cell>
        </row>
        <row r="1778">
          <cell r="I1778" t="str">
            <v>VINAIGRET. DRESSING250ML REMIA</v>
          </cell>
          <cell r="J1778">
            <v>16162.18</v>
          </cell>
        </row>
        <row r="1779">
          <cell r="I1779" t="str">
            <v>VINAIGRETTE CHEESE 250ML REMIA</v>
          </cell>
          <cell r="J1779">
            <v>48408.93</v>
          </cell>
        </row>
        <row r="1780">
          <cell r="I1780" t="str">
            <v>VINAIGRETTE GARLIC 250ML REMIA</v>
          </cell>
          <cell r="J1780">
            <v>49065.95</v>
          </cell>
        </row>
        <row r="1781">
          <cell r="I1781" t="str">
            <v>VINAIGRETTE ISLAND 250ML REMIA</v>
          </cell>
          <cell r="J1781">
            <v>26596.58</v>
          </cell>
        </row>
        <row r="1782">
          <cell r="I1782" t="str">
            <v>SAUCE SALADE AU BASILIC STAR 50CL</v>
          </cell>
          <cell r="J1782">
            <v>205211.81</v>
          </cell>
        </row>
        <row r="1783">
          <cell r="I1783" t="str">
            <v>LOT SAUCE SAMOURAI AMORA  255G  2EME @-50%</v>
          </cell>
          <cell r="J1783" t="str">
            <v/>
          </cell>
        </row>
        <row r="1784">
          <cell r="I1784" t="str">
            <v>SAUCE SALADE A LA MOUTARDE  A L ANCIENNE 50CL ST</v>
          </cell>
          <cell r="J1784">
            <v>7219.38</v>
          </cell>
        </row>
        <row r="1785">
          <cell r="I1785" t="str">
            <v>SAUCE SALADE A LA MOUTARDE  A L ANCIENNE 20CL SA</v>
          </cell>
          <cell r="J1785">
            <v>47138.9</v>
          </cell>
        </row>
        <row r="1786">
          <cell r="I1786" t="str">
            <v>SAUCE SALADE AU BASILIC STAR 20CL</v>
          </cell>
          <cell r="J1786">
            <v>169427.77</v>
          </cell>
        </row>
        <row r="1787">
          <cell r="I1787" t="str">
            <v>VINAIGRETTE MOUT.500ML DUCROS</v>
          </cell>
          <cell r="J1787">
            <v>0</v>
          </cell>
        </row>
        <row r="1788">
          <cell r="I1788" t="str">
            <v>VINAIGRET.F.HERBE 500ML DUCROS</v>
          </cell>
          <cell r="J1788">
            <v>0</v>
          </cell>
        </row>
        <row r="1789">
          <cell r="I1789" t="str">
            <v>VINAIGRET.OLIV/CIT500ML DUCROS</v>
          </cell>
          <cell r="J1789" t="str">
            <v/>
          </cell>
        </row>
        <row r="1790">
          <cell r="I1790" t="str">
            <v>LOT SAUCE SALADE STAR 20CL+ 2EME A MOITIE PRIX</v>
          </cell>
          <cell r="J1790">
            <v>26127.8</v>
          </cell>
        </row>
        <row r="1791">
          <cell r="I1791" t="str">
            <v>BOUTON OR VINAIGRET MOUTAR 0.5L</v>
          </cell>
          <cell r="J1791" t="str">
            <v/>
          </cell>
        </row>
        <row r="1792">
          <cell r="I1792" t="str">
            <v>B.D OR VINAIGRET FINE.HERB 0.5L</v>
          </cell>
          <cell r="J1792" t="str">
            <v/>
          </cell>
        </row>
        <row r="1793">
          <cell r="I1793" t="str">
            <v>VINAIGRETTE BASILIC 50CL PIKAROME</v>
          </cell>
          <cell r="J1793">
            <v>69651.960000000006</v>
          </cell>
        </row>
        <row r="1794">
          <cell r="I1794" t="str">
            <v>VINAIGRETTE HERBES PROVENCE 50CL PIKAROME</v>
          </cell>
          <cell r="J1794">
            <v>38457.47</v>
          </cell>
        </row>
        <row r="1795">
          <cell r="I1795" t="str">
            <v>VINAIGRETTE MOUT. ANCIEN50CL NAMSOS</v>
          </cell>
          <cell r="J1795" t="str">
            <v/>
          </cell>
        </row>
        <row r="1796">
          <cell r="I1796" t="str">
            <v>VINAIGRETTE ECHALOTTE 450ML AMORA</v>
          </cell>
          <cell r="J1796" t="str">
            <v/>
          </cell>
        </row>
        <row r="1797">
          <cell r="I1797" t="str">
            <v>SAUCE SALADE ORIGINALE STAR 50CL</v>
          </cell>
          <cell r="J1797">
            <v>80498.66</v>
          </cell>
        </row>
        <row r="1798">
          <cell r="I1798" t="str">
            <v>SAUCE SALADE ORIGINALE STAR 20CL</v>
          </cell>
          <cell r="J1798">
            <v>79343.179999999993</v>
          </cell>
        </row>
        <row r="1799">
          <cell r="I1799" t="str">
            <v>VINAIGRETTE NATURE500ML DUCROS</v>
          </cell>
          <cell r="J1799">
            <v>0</v>
          </cell>
        </row>
        <row r="1800">
          <cell r="I1800" t="str">
            <v>BOUTON OR VINAIGRET NATUR 0.5L</v>
          </cell>
          <cell r="J1800" t="str">
            <v/>
          </cell>
        </row>
        <row r="1801">
          <cell r="I1801" t="str">
            <v>VINAIGRETTE NATURE 20CL</v>
          </cell>
          <cell r="J1801" t="str">
            <v/>
          </cell>
        </row>
        <row r="1802">
          <cell r="I1802" t="str">
            <v>VINAIGRETTE NATURE 50CL PIKAROME</v>
          </cell>
          <cell r="J1802">
            <v>43826.85</v>
          </cell>
        </row>
        <row r="1803">
          <cell r="I1803" t="str">
            <v>LOT VINAIGRETTE 450G AMORA + 2EME A MOITIE PRIX</v>
          </cell>
          <cell r="J1803" t="str">
            <v/>
          </cell>
        </row>
        <row r="1804">
          <cell r="I1804" t="str">
            <v>SAUCE BARBECUE 284G CASINO</v>
          </cell>
          <cell r="J1804">
            <v>74104.87</v>
          </cell>
        </row>
        <row r="1805">
          <cell r="I1805" t="str">
            <v>SAUCE BARBECUE  340GR AL WADI</v>
          </cell>
          <cell r="J1805" t="str">
            <v/>
          </cell>
        </row>
        <row r="1806">
          <cell r="I1806" t="str">
            <v>SAUCE BARBECUE 250ML REMIA</v>
          </cell>
          <cell r="J1806">
            <v>32.1</v>
          </cell>
        </row>
        <row r="1807">
          <cell r="I1807" t="str">
            <v>SAUCE BARBECUE SQUEEZE 350ML NAWHAL S</v>
          </cell>
          <cell r="J1807">
            <v>2385.7600000000002</v>
          </cell>
        </row>
        <row r="1808">
          <cell r="I1808" t="str">
            <v>SAUCE BARBECUE 500ML NAWHAL S</v>
          </cell>
          <cell r="J1808">
            <v>28597.1</v>
          </cell>
        </row>
        <row r="1809">
          <cell r="I1809" t="str">
            <v>SAUCE CLASSIC BARBECUE 480G HEINZ</v>
          </cell>
          <cell r="J1809">
            <v>124353.05</v>
          </cell>
        </row>
        <row r="1810">
          <cell r="I1810" t="str">
            <v>LOT KETCHUP 460G +BARBECUE =  MAYONNAISE 220ML GR</v>
          </cell>
          <cell r="J1810" t="str">
            <v/>
          </cell>
        </row>
        <row r="1811">
          <cell r="I1811" t="str">
            <v xml:space="preserve">SAUCE BARBECUE 305ML STAR  </v>
          </cell>
          <cell r="J1811">
            <v>235181.17</v>
          </cell>
        </row>
        <row r="1812">
          <cell r="I1812" t="str">
            <v>HEINZ SCE BARBECUE CLASSIC 480G NIP 32</v>
          </cell>
          <cell r="J1812" t="str">
            <v/>
          </cell>
        </row>
        <row r="1813">
          <cell r="I1813" t="str">
            <v>HEINZ SCE ANDALOUSE TOP DOWN 220G NIP40</v>
          </cell>
          <cell r="J1813" t="str">
            <v/>
          </cell>
        </row>
        <row r="1814">
          <cell r="I1814" t="str">
            <v>OEP DIP SALSA DOUCE 312G OD NIP40</v>
          </cell>
          <cell r="J1814">
            <v>3140.83</v>
          </cell>
        </row>
        <row r="1815">
          <cell r="I1815" t="str">
            <v>KETCHP NATR 490GR = MOUTARDE AMORA 150GRT</v>
          </cell>
          <cell r="J1815" t="str">
            <v/>
          </cell>
        </row>
        <row r="1816">
          <cell r="I1816" t="str">
            <v>SCE BARBECUE STAR 290GR</v>
          </cell>
          <cell r="J1816">
            <v>102.2</v>
          </cell>
        </row>
        <row r="1817">
          <cell r="I1817" t="str">
            <v>SAUCE BARBECUE 500 ML BIBERON FAYZ</v>
          </cell>
          <cell r="J1817">
            <v>104270.06</v>
          </cell>
        </row>
        <row r="1818">
          <cell r="I1818" t="str">
            <v>SAUCE BARBECUE PLAST330G STAR</v>
          </cell>
          <cell r="J1818">
            <v>151982.15</v>
          </cell>
        </row>
        <row r="1819">
          <cell r="I1819" t="str">
            <v>SAUCE BARBECUE SOUPLE 300 G PIKAROME</v>
          </cell>
          <cell r="J1819">
            <v>132784.04</v>
          </cell>
        </row>
        <row r="1820">
          <cell r="I1820" t="str">
            <v>LOT SAUCE BURGER AMORA 260G+SAUCE SAMOURAI 255G</v>
          </cell>
          <cell r="J1820" t="str">
            <v/>
          </cell>
        </row>
        <row r="1821">
          <cell r="I1821" t="str">
            <v xml:space="preserve">SAUCE SAMURAI 255G +BARBECUE MIEL 282G= MOUTARDE </v>
          </cell>
          <cell r="J1821" t="str">
            <v/>
          </cell>
        </row>
        <row r="1822">
          <cell r="I1822" t="str">
            <v>SAUCE BARBECUE RICH 237 ML</v>
          </cell>
          <cell r="J1822" t="str">
            <v/>
          </cell>
        </row>
        <row r="1823">
          <cell r="I1823" t="str">
            <v>SAUCE BARBECUE SPAR 300G</v>
          </cell>
          <cell r="J1823" t="str">
            <v/>
          </cell>
        </row>
        <row r="1824">
          <cell r="I1824" t="str">
            <v>BENEDICTA  SAUCE BARBECUE 300G</v>
          </cell>
          <cell r="J1824" t="str">
            <v/>
          </cell>
        </row>
        <row r="1825">
          <cell r="I1825" t="str">
            <v>SAUCE BARBECUE AUCHAN 350ML</v>
          </cell>
          <cell r="J1825" t="str">
            <v/>
          </cell>
        </row>
        <row r="1826">
          <cell r="I1826" t="str">
            <v>SAUCE BARBECUE MANNA 37 CL</v>
          </cell>
          <cell r="J1826" t="str">
            <v/>
          </cell>
        </row>
        <row r="1827">
          <cell r="I1827" t="str">
            <v>SAUCE HARISSA SQEEZ STAR + VINAIGRE 20CL NATIONAL</v>
          </cell>
          <cell r="J1827" t="str">
            <v/>
          </cell>
        </row>
        <row r="1828">
          <cell r="I1828" t="str">
            <v>LOT MAYON 37 GR STAR +KETCH330GR PLAST+HOT SCE 88</v>
          </cell>
          <cell r="J1828" t="str">
            <v/>
          </cell>
        </row>
        <row r="1829">
          <cell r="I1829" t="str">
            <v>LOT KETCH TETE EN BAS 480G + MOUTARDE TETE EN BAS</v>
          </cell>
          <cell r="J1829" t="str">
            <v/>
          </cell>
        </row>
        <row r="1830">
          <cell r="I1830" t="str">
            <v xml:space="preserve">LOT SAUCE CHAUDE GRAND FORMAT+ SAUCE PIZZA 21 CL </v>
          </cell>
          <cell r="J1830" t="str">
            <v/>
          </cell>
        </row>
        <row r="1831">
          <cell r="I1831" t="str">
            <v>LOT KETCH250G + MAY220G SQUEEZE = MOUTAR240G GRT</v>
          </cell>
          <cell r="J1831">
            <v>742.5</v>
          </cell>
        </row>
        <row r="1832">
          <cell r="I1832" t="str">
            <v>LOT 2X KETCHUP PIKAROME 300GR + 1 GRT</v>
          </cell>
          <cell r="J1832" t="str">
            <v/>
          </cell>
        </row>
        <row r="1833">
          <cell r="I1833" t="str">
            <v>LOT KETCHUP PALST+SAUCE BARBECUE 1/2 PRIX</v>
          </cell>
          <cell r="J1833" t="str">
            <v/>
          </cell>
        </row>
        <row r="1834">
          <cell r="I1834" t="str">
            <v>LOT PIKAROME MAYO A L ANCIENNE +KETCH300G+VINAIG D</v>
          </cell>
          <cell r="J1834" t="str">
            <v/>
          </cell>
        </row>
        <row r="1835">
          <cell r="I1835" t="str">
            <v>LOT KET250GR + MAYO220GR + MOUT240GR = BOITE GRT</v>
          </cell>
          <cell r="J1835" t="str">
            <v/>
          </cell>
        </row>
        <row r="1836">
          <cell r="I1836" t="str">
            <v>LOT BARBECUE270GR+KETCH300GR=VINAIGRE20CL GRT</v>
          </cell>
          <cell r="J1836" t="str">
            <v/>
          </cell>
        </row>
        <row r="1837">
          <cell r="I1837" t="str">
            <v>LOT  ( MOUTARDE 21CL +MAY 21CL+HARISSA 21CL + SAUC</v>
          </cell>
          <cell r="J1837" t="str">
            <v/>
          </cell>
        </row>
        <row r="1838">
          <cell r="I1838" t="str">
            <v>LOT MAY +KETCH SQUEEZ+VING 2CL CITRON &amp; SAUCE 170G</v>
          </cell>
          <cell r="J1838" t="str">
            <v/>
          </cell>
        </row>
        <row r="1839">
          <cell r="I1839" t="str">
            <v>LOT SAUCE TOMATE 230GR+SAUCE PIZZA 350GR LE 2EME1/</v>
          </cell>
          <cell r="J1839" t="str">
            <v/>
          </cell>
        </row>
        <row r="1840">
          <cell r="I1840" t="str">
            <v>MAY TETE EN BAS 280G+20% GRT SATR</v>
          </cell>
          <cell r="J1840" t="str">
            <v/>
          </cell>
        </row>
        <row r="1841">
          <cell r="I1841" t="str">
            <v>KETCHUP TETE EN BAS 310GR +20% GRT STAR STAR</v>
          </cell>
          <cell r="J1841" t="str">
            <v/>
          </cell>
        </row>
        <row r="1842">
          <cell r="I1842" t="str">
            <v>MOUTARDE TETE EN BAS 300GR +20% GRT STAR</v>
          </cell>
          <cell r="J1842">
            <v>0</v>
          </cell>
        </row>
        <row r="1843">
          <cell r="I1843" t="str">
            <v>MAYONNAISE STAR 37 CL -20%</v>
          </cell>
          <cell r="J1843" t="str">
            <v/>
          </cell>
        </row>
        <row r="1844">
          <cell r="I1844" t="str">
            <v>MAYONNAISE STAR 21 CL -20%</v>
          </cell>
          <cell r="J1844" t="str">
            <v/>
          </cell>
        </row>
        <row r="1845">
          <cell r="I1845" t="str">
            <v xml:space="preserve">SAUCE GARLIC 340GR AL WADI+ LE 2EME A  -50% </v>
          </cell>
          <cell r="J1845" t="str">
            <v/>
          </cell>
        </row>
        <row r="1846">
          <cell r="I1846" t="str">
            <v xml:space="preserve">SAUCE COCKTAIL 340GR AL WADI +LE 2EME A -50% </v>
          </cell>
          <cell r="J1846" t="str">
            <v/>
          </cell>
        </row>
        <row r="1847">
          <cell r="I1847" t="str">
            <v>LOT TUPPERWARE PKAROM (KETCH  PIK 300 ML + SCE BB</v>
          </cell>
          <cell r="J1847" t="str">
            <v/>
          </cell>
        </row>
        <row r="1848">
          <cell r="I1848" t="str">
            <v xml:space="preserve">SAUCE PIZZA MUTTI 400GR 2ÈME@-50% </v>
          </cell>
          <cell r="J1848" t="str">
            <v/>
          </cell>
        </row>
        <row r="1849">
          <cell r="I1849" t="str">
            <v>LOT MAY SOUPLE 260 GR + MOUTARDE SOUPLE 260 GR PI</v>
          </cell>
          <cell r="J1849" t="str">
            <v/>
          </cell>
        </row>
        <row r="1850">
          <cell r="I1850" t="str">
            <v>LOT PIKAROM MAY 260G+MOUT 260G+KETCHAUP 300G GRT</v>
          </cell>
          <cell r="J1850" t="str">
            <v/>
          </cell>
        </row>
        <row r="1851">
          <cell r="I1851" t="str">
            <v>LOT PIKAROM MAY 260G+MOUT 260G+KETCHAUP 300G GRT</v>
          </cell>
          <cell r="J1851" t="str">
            <v/>
          </cell>
        </row>
        <row r="1852">
          <cell r="I1852" t="str">
            <v>LOT PIKAROM MAY 260G+MOUT 260G+KETCHAUP 300G GRT</v>
          </cell>
          <cell r="J1852" t="str">
            <v/>
          </cell>
        </row>
        <row r="1853">
          <cell r="I1853" t="str">
            <v>LOT PIKAROM MAY 260G+MOUT 260G+KETCHAUP 300G GRT</v>
          </cell>
          <cell r="J1853" t="str">
            <v/>
          </cell>
        </row>
        <row r="1854">
          <cell r="I1854" t="str">
            <v>LOT PIKAROM MAY 260G+MOUT 260G+KETCHAUP 300G GRT</v>
          </cell>
          <cell r="J1854" t="str">
            <v/>
          </cell>
        </row>
        <row r="1855">
          <cell r="I1855" t="str">
            <v>PACK SQUEEZE KETCHUP 250GR+ MAY 220GR = MAY 220G</v>
          </cell>
          <cell r="J1855">
            <v>253534.55</v>
          </cell>
        </row>
        <row r="1856">
          <cell r="I1856" t="str">
            <v>LOT KETCHP TETE EN BAS 480G+MAY TETE EN BAS 270GR</v>
          </cell>
          <cell r="J1856" t="str">
            <v/>
          </cell>
        </row>
        <row r="1857">
          <cell r="I1857" t="str">
            <v xml:space="preserve">LOT MAY 37 + SAUCE TOMATE 37CL  STAR </v>
          </cell>
          <cell r="J1857" t="str">
            <v/>
          </cell>
        </row>
        <row r="1858">
          <cell r="I1858" t="str">
            <v>LOT KET 300ML+SCE PIQ 160G+MOUT ANC 21CL+VIN  50C</v>
          </cell>
          <cell r="J1858" t="str">
            <v/>
          </cell>
        </row>
        <row r="1859">
          <cell r="I1859" t="str">
            <v>LOT PIKAROME MAYO21C+MOUT 21C+SAUCE PIQ 160G+VINA</v>
          </cell>
          <cell r="J1859" t="str">
            <v/>
          </cell>
        </row>
        <row r="1860">
          <cell r="I1860" t="str">
            <v>LOT SUPER STAR MAY21CL + MOUT 21CL + KET PLAS 330</v>
          </cell>
          <cell r="J1860">
            <v>0</v>
          </cell>
        </row>
        <row r="1861">
          <cell r="I1861" t="str">
            <v>LOT KETCHUP TOM &amp;JERRY 310G  STAR + 2EME A MOITIE</v>
          </cell>
          <cell r="J1861" t="str">
            <v/>
          </cell>
        </row>
        <row r="1862">
          <cell r="I1862" t="str">
            <v xml:space="preserve">LOT SAUCE BARBE 300GR + KET300GR +VING 50CL PIK  </v>
          </cell>
          <cell r="J1862" t="str">
            <v/>
          </cell>
        </row>
        <row r="1863">
          <cell r="I1863" t="str">
            <v>LOT  MAY PLAST+MOUT+KETCH PLAS GRATTUIT</v>
          </cell>
          <cell r="J1863" t="str">
            <v/>
          </cell>
        </row>
        <row r="1864">
          <cell r="I1864" t="str">
            <v>LOT SOUPLE MAYO230G+KETCH300G+MOUT260G GRT</v>
          </cell>
          <cell r="J1864">
            <v>0</v>
          </cell>
        </row>
        <row r="1865">
          <cell r="I1865" t="str">
            <v>LOT  MAYO 21CL+MOUT 21CL+SCE PIQ 160G+DESSAUX 50C</v>
          </cell>
          <cell r="J1865">
            <v>0</v>
          </cell>
        </row>
        <row r="1866">
          <cell r="I1866" t="str">
            <v>LOT KET STAR PLAST+MAYO PLAST=CORNICHON STAR 21CL</v>
          </cell>
          <cell r="J1866" t="str">
            <v/>
          </cell>
        </row>
        <row r="1867">
          <cell r="I1867" t="str">
            <v>SAUCE SNACK STAR + MAYONNAISE TETE BAS 280G A -50</v>
          </cell>
          <cell r="J1867">
            <v>65830.5</v>
          </cell>
        </row>
        <row r="1868">
          <cell r="I1868" t="str">
            <v xml:space="preserve">LOT KETCHUP PLAS 300G STAR +MAYONNAISE PLAS STAR </v>
          </cell>
          <cell r="J1868" t="str">
            <v/>
          </cell>
        </row>
        <row r="1869">
          <cell r="I1869" t="str">
            <v>LOT MAYO T/BA 280G STAR+KET T/B 310G STAR+PIMENTS</v>
          </cell>
          <cell r="J1869" t="str">
            <v/>
          </cell>
        </row>
        <row r="1870">
          <cell r="I1870" t="str">
            <v xml:space="preserve">KETCHUP AMORA 550GR TOP DOWN </v>
          </cell>
          <cell r="J1870">
            <v>101742.41</v>
          </cell>
        </row>
        <row r="1871">
          <cell r="I1871" t="str">
            <v>MOUTARDE SOUPLE  265G AMORA</v>
          </cell>
          <cell r="J1871">
            <v>79920.850000000006</v>
          </cell>
        </row>
        <row r="1872">
          <cell r="I1872" t="str">
            <v>SAUCE SAMOURAI AMORA  255G</v>
          </cell>
          <cell r="J1872">
            <v>39966.6</v>
          </cell>
        </row>
        <row r="1873">
          <cell r="I1873" t="str">
            <v xml:space="preserve"> MAYONNAISE BLANCHE 225 ML AMORA</v>
          </cell>
          <cell r="J1873">
            <v>24846.74</v>
          </cell>
        </row>
        <row r="1874">
          <cell r="I1874" t="str">
            <v>SAUCE BURGER AMORA  260G</v>
          </cell>
          <cell r="J1874">
            <v>15516.84</v>
          </cell>
        </row>
        <row r="1875">
          <cell r="I1875" t="str">
            <v>SAUCE BARBECUE AMORA 490G TOP DOWN</v>
          </cell>
          <cell r="J1875">
            <v>13598.79</v>
          </cell>
        </row>
        <row r="1876">
          <cell r="I1876" t="str">
            <v>LOT SAUCE SALADE 50CL STAR 1+1 A MOITIE PRIX</v>
          </cell>
          <cell r="J1876">
            <v>0</v>
          </cell>
        </row>
        <row r="1877">
          <cell r="I1877" t="str">
            <v>LOT SAUCE ALGERIENNE STAR TEB 290 G  -15% STAR</v>
          </cell>
          <cell r="J1877">
            <v>0</v>
          </cell>
        </row>
        <row r="1878">
          <cell r="I1878" t="str">
            <v>LOT SAUCE ANDALOUSE STAR TEB 290 G -15% STAR</v>
          </cell>
          <cell r="J1878">
            <v>0</v>
          </cell>
        </row>
        <row r="1879">
          <cell r="I1879" t="str">
            <v>LOT SAUCE BIGGY BURGER STAR TEB 290 G -15% STAR</v>
          </cell>
          <cell r="J1879">
            <v>0</v>
          </cell>
        </row>
        <row r="1880">
          <cell r="I1880" t="str">
            <v>LOT SAUCE BIGGY TASTY STAR TEB 290 G +50ML GRT</v>
          </cell>
          <cell r="J1880" t="str">
            <v/>
          </cell>
        </row>
        <row r="1881">
          <cell r="I1881" t="str">
            <v>KETCHUP T/B 310G + MAYONNAISE T/B 290G + MOUTARDE</v>
          </cell>
          <cell r="J1881">
            <v>0</v>
          </cell>
        </row>
        <row r="1882">
          <cell r="I1882" t="str">
            <v>LOT PIKAROM SOUPLE MAYO230G+KETCH300G A -50%</v>
          </cell>
          <cell r="J1882">
            <v>0</v>
          </cell>
        </row>
        <row r="1883">
          <cell r="I1883" t="str">
            <v>LOT SOUPLE MAY 240G+KETCH 240G+ CORNICHON 37G  GRT</v>
          </cell>
          <cell r="J1883">
            <v>0</v>
          </cell>
        </row>
        <row r="1884">
          <cell r="I1884" t="str">
            <v>KETCHUP NATURE 280 GR AMORA</v>
          </cell>
          <cell r="J1884">
            <v>11571.3</v>
          </cell>
        </row>
        <row r="1885">
          <cell r="I1885" t="str">
            <v>MAYONNAISE DE DIJON AMORA 235G</v>
          </cell>
          <cell r="J1885">
            <v>10674.64</v>
          </cell>
        </row>
        <row r="1886">
          <cell r="I1886" t="str">
            <v>LOT SAUCE ALGERIENNE 290G + KETCHUP 190G GRT STAR</v>
          </cell>
          <cell r="J1886" t="str">
            <v/>
          </cell>
        </row>
        <row r="1887">
          <cell r="I1887" t="str">
            <v>LOT SAUCE ANDALOUSE 290G + KETCHUP 190G GRT STAR</v>
          </cell>
          <cell r="J1887" t="str">
            <v/>
          </cell>
        </row>
        <row r="1888">
          <cell r="I1888" t="str">
            <v>LOT SAUCE SALADE STAR 50CL + VING CITRON STAR 20C</v>
          </cell>
          <cell r="J1888" t="str">
            <v/>
          </cell>
        </row>
        <row r="1889">
          <cell r="I1889" t="str">
            <v>LOT SAUCE SALADE STAR 50CL+VING CITRON STAR20 GRT</v>
          </cell>
          <cell r="J1889">
            <v>0</v>
          </cell>
        </row>
        <row r="1890">
          <cell r="I1890" t="str">
            <v>SAUCE BARBECUE MIEL AMORA  282G</v>
          </cell>
          <cell r="J1890">
            <v>7380.96</v>
          </cell>
        </row>
        <row r="1891">
          <cell r="I1891" t="str">
            <v xml:space="preserve">MAYONNAISE DE DIJON SOUPLE 235ML - AMORA </v>
          </cell>
          <cell r="J1891">
            <v>6314.2</v>
          </cell>
        </row>
        <row r="1892">
          <cell r="I1892" t="str">
            <v>MOUTARDE 200ML HOT MAILLE</v>
          </cell>
          <cell r="J1892">
            <v>0</v>
          </cell>
        </row>
        <row r="1893">
          <cell r="I1893" t="str">
            <v>SAUCE KEBAB 256G AMORA</v>
          </cell>
          <cell r="J1893">
            <v>5272.27</v>
          </cell>
        </row>
        <row r="1894">
          <cell r="I1894" t="str">
            <v>SAUCE BARBECUE AMORA 490GR + KEBAB 265GR @-50%</v>
          </cell>
          <cell r="J1894">
            <v>0</v>
          </cell>
        </row>
        <row r="1895">
          <cell r="I1895" t="str">
            <v xml:space="preserve">SAUCE ALGERIENNE + KET TETE EN BAS 310G 1/2 PRIX </v>
          </cell>
          <cell r="J1895">
            <v>80244.42</v>
          </cell>
        </row>
        <row r="1896">
          <cell r="I1896" t="str">
            <v>SAUCE BURGER+ KET  TETE EN BAS 310G 1/2 PRIX SATR</v>
          </cell>
          <cell r="J1896">
            <v>0</v>
          </cell>
        </row>
        <row r="1897">
          <cell r="I1897" t="str">
            <v xml:space="preserve"> MAYONNAISE BLANCHE 450 ML AMORA</v>
          </cell>
          <cell r="J1897">
            <v>0</v>
          </cell>
        </row>
        <row r="1898">
          <cell r="I1898" t="str">
            <v>MAYONNAISE DE DIJON AMORA 470G</v>
          </cell>
          <cell r="J1898">
            <v>0</v>
          </cell>
        </row>
        <row r="1899">
          <cell r="I1899" t="str">
            <v>LOT SUPER STAR "M+MT+K+V"</v>
          </cell>
          <cell r="J1899" t="str">
            <v/>
          </cell>
        </row>
        <row r="1900">
          <cell r="I1900" t="str">
            <v>LOT MOUTARDE MIEL 200ML =-30% MOUTARDE XHOT 200ML</v>
          </cell>
          <cell r="J1900">
            <v>0</v>
          </cell>
        </row>
        <row r="1901">
          <cell r="I1901" t="str">
            <v xml:space="preserve"> PACK KETCH HEINZ  460 GR + 2ÈME À 50%
</v>
          </cell>
          <cell r="J1901" t="str">
            <v/>
          </cell>
        </row>
        <row r="1902">
          <cell r="I1902" t="str">
            <v>MOUTARDE DE DIJON AMORA 265G SOUPLE + KETCHUP NAT</v>
          </cell>
          <cell r="J1902">
            <v>0</v>
          </cell>
        </row>
        <row r="1903">
          <cell r="I1903" t="str">
            <v>MAYONNAISE STAR FLACON PLASTIQUE TEB 400G -20%</v>
          </cell>
          <cell r="J1903" t="str">
            <v/>
          </cell>
        </row>
        <row r="1904">
          <cell r="I1904" t="str">
            <v>KETCHUP STAR FLACON PLASTIQUETEB 480G -20%</v>
          </cell>
          <cell r="J1904" t="str">
            <v/>
          </cell>
        </row>
        <row r="1905">
          <cell r="I1905" t="str">
            <v>SAUCE GIRAF BIGGY TASTY STAR 425G + 75G GRT</v>
          </cell>
          <cell r="J1905" t="str">
            <v/>
          </cell>
        </row>
        <row r="1906">
          <cell r="I1906" t="str">
            <v>SAUCE GIRAF ALGERIENNE STAR 425G + 75G GRT</v>
          </cell>
          <cell r="J1906" t="str">
            <v/>
          </cell>
        </row>
        <row r="1907">
          <cell r="I1907" t="str">
            <v>SAUCE GIRAF BURGER STAR 4525G + 75G GRT</v>
          </cell>
          <cell r="J1907" t="str">
            <v/>
          </cell>
        </row>
        <row r="1908">
          <cell r="I1908" t="str">
            <v>SAUCE GIRAF ANDALOUSE STAR 4525G + 75G GRT</v>
          </cell>
          <cell r="J1908" t="str">
            <v/>
          </cell>
        </row>
        <row r="1909">
          <cell r="I1909" t="str">
            <v>LOT PIKAROME MAY 37CL+MOUT 37CL+SCE PIZZA 37CL GR</v>
          </cell>
          <cell r="J1909" t="str">
            <v/>
          </cell>
        </row>
        <row r="1910">
          <cell r="I1910" t="str">
            <v>MOUTARDE A L ESTRAGON 215G MAILLE</v>
          </cell>
          <cell r="J1910">
            <v>0</v>
          </cell>
        </row>
        <row r="1911">
          <cell r="I1911" t="str">
            <v>LOT 2 KETCHUP 342G+1 MAYONNAISE 220ML GRT HEINZ</v>
          </cell>
          <cell r="J1911" t="str">
            <v/>
          </cell>
        </row>
        <row r="1912">
          <cell r="I1912" t="str">
            <v>MOUTARDE DIJON AMORA 265G SOUPLE+KETCHUP 280G A-5</v>
          </cell>
          <cell r="J1912">
            <v>0</v>
          </cell>
        </row>
        <row r="1913">
          <cell r="I1913" t="str">
            <v>MOUTARDE 150G DE DIJON AMORA</v>
          </cell>
          <cell r="J1913">
            <v>0</v>
          </cell>
        </row>
        <row r="1914">
          <cell r="I1914" t="str">
            <v>MOUTARDE POIVRE VERT 215G MAILLE</v>
          </cell>
          <cell r="J1914">
            <v>0</v>
          </cell>
        </row>
        <row r="1915">
          <cell r="I1915" t="str">
            <v>LOT PIKAROME SAUCE BARB 300 G + KET 300 G + MAY 2</v>
          </cell>
          <cell r="J1915" t="str">
            <v/>
          </cell>
        </row>
        <row r="1916">
          <cell r="I1916" t="str">
            <v>LOT SAUCES MAY 37CL +KET TEB 310G+SAUCE SALADE 20</v>
          </cell>
          <cell r="J1916" t="str">
            <v/>
          </cell>
        </row>
        <row r="1917">
          <cell r="I1917" t="str">
            <v>MOUTARDE 440G DIJON AMORA</v>
          </cell>
          <cell r="J1917">
            <v>0</v>
          </cell>
        </row>
        <row r="1918">
          <cell r="I1918" t="str">
            <v>MOUTARDE 1025G DIJON AMORA</v>
          </cell>
          <cell r="J1918">
            <v>0</v>
          </cell>
        </row>
        <row r="1919">
          <cell r="I1919" t="str">
            <v>MAYO 37 CL PIK + MOUTARDE DIJON 37CL PIK + ESTRAG</v>
          </cell>
          <cell r="J1919" t="str">
            <v/>
          </cell>
        </row>
        <row r="1920">
          <cell r="I1920" t="str">
            <v>MOUTARDE L4EXTRA FORTE AMORA 440G</v>
          </cell>
          <cell r="J1920">
            <v>0</v>
          </cell>
        </row>
        <row r="1921">
          <cell r="I1921" t="str">
            <v>MOUTARDE PICCALILLI AMORA 435G</v>
          </cell>
          <cell r="J1921">
            <v>0</v>
          </cell>
        </row>
        <row r="1922">
          <cell r="I1922" t="str">
            <v>LOT STAR PICNIC 3 + HOT SAUCE 88GR GRT</v>
          </cell>
          <cell r="J1922">
            <v>15632.5</v>
          </cell>
        </row>
        <row r="1923">
          <cell r="I1923" t="str">
            <v>LOT FAMILLY STAR @-15% (PIQUANTE 170GR + ALGERIEN</v>
          </cell>
          <cell r="J1923">
            <v>3117</v>
          </cell>
        </row>
        <row r="1924">
          <cell r="I1924" t="str">
            <v>LOT KETCHUP 480G AMORA + SAUCE BARBECUE -20%</v>
          </cell>
          <cell r="J1924">
            <v>0</v>
          </cell>
        </row>
        <row r="1925">
          <cell r="I1925" t="str">
            <v>LOT SPICY ALGERIENNE + MAYO 280G + KETCHUP 190G G</v>
          </cell>
          <cell r="J1925">
            <v>0</v>
          </cell>
        </row>
        <row r="1926">
          <cell r="I1926" t="str">
            <v xml:space="preserve">KETCHUP 100% NATUREL AMORA 469G  1ACHETÉE=2ÈME </v>
          </cell>
          <cell r="J1926">
            <v>0</v>
          </cell>
        </row>
        <row r="1927">
          <cell r="I1927" t="str">
            <v xml:space="preserve">LOT PIKAROME KETCH 300G + MOUT 260G = VGRE BLC + </v>
          </cell>
          <cell r="J1927">
            <v>0</v>
          </cell>
        </row>
        <row r="1928">
          <cell r="I1928" t="str">
            <v>L.CONDIM SQUEEZ (KET+MAY+VNG BL 24CL)</v>
          </cell>
          <cell r="J1928">
            <v>165395.16</v>
          </cell>
        </row>
        <row r="1929">
          <cell r="I1929" t="str">
            <v>LOT HEINZ KETCHUP 342G+ HOT SAUCE 50%</v>
          </cell>
          <cell r="J1929">
            <v>0</v>
          </cell>
        </row>
        <row r="1930">
          <cell r="I1930" t="str">
            <v>HEINZ KETCHUP 460G+2EME A 50%</v>
          </cell>
          <cell r="J1930">
            <v>20733.13</v>
          </cell>
        </row>
        <row r="1931">
          <cell r="I1931" t="str">
            <v>LOT SAUCE ALGERIENNE + SAUCE PIQUANTE 10,50 + VIN</v>
          </cell>
          <cell r="J1931" t="str">
            <v/>
          </cell>
        </row>
        <row r="1932">
          <cell r="I1932" t="str">
            <v xml:space="preserve">LOT HEINZ KETP 300G + MOUT 245G + HOT SAUCE 160G </v>
          </cell>
          <cell r="J1932">
            <v>4537.8500000000004</v>
          </cell>
        </row>
        <row r="1933">
          <cell r="I1933" t="str">
            <v>LOT MINI CONDIMENT PIK (KET+MOUT+MAY)</v>
          </cell>
          <cell r="J1933" t="str">
            <v/>
          </cell>
        </row>
        <row r="1934">
          <cell r="I1934" t="str">
            <v>LA SELECTION STAR "LOT 4 SAUCES"</v>
          </cell>
          <cell r="J1934" t="str">
            <v/>
          </cell>
        </row>
        <row r="1935">
          <cell r="I1935" t="str">
            <v>LOT KETCHUP PLAS + MAY PLAS + SAUCE PIQ GRT</v>
          </cell>
          <cell r="J1935">
            <v>221122.63</v>
          </cell>
        </row>
        <row r="1936">
          <cell r="I1936" t="str">
            <v>MAY21+MOUT21+SCEPIQ170G+VINAIG NAT50G+COL1/4FUSGRT</v>
          </cell>
          <cell r="J1936" t="str">
            <v/>
          </cell>
        </row>
        <row r="1937">
          <cell r="I1937" t="str">
            <v>LOT MAY21CL + MOUT 21 CL + COLORANT 1/4 FUSSEE GRT</v>
          </cell>
          <cell r="J1937" t="str">
            <v/>
          </cell>
        </row>
        <row r="1938">
          <cell r="I1938" t="str">
            <v>LOT PRINTEMPS (MAY+MOUT+KET+VIN)</v>
          </cell>
          <cell r="J1938" t="str">
            <v/>
          </cell>
        </row>
        <row r="1939">
          <cell r="I1939" t="str">
            <v>MAYONNAISE230G+KETCHUP300G+VING  DESS 50CL GRT</v>
          </cell>
          <cell r="J1939" t="str">
            <v/>
          </cell>
        </row>
        <row r="1940">
          <cell r="I1940" t="str">
            <v>KETCHUP TB 480G + THON 80G PESCADA 80G</v>
          </cell>
          <cell r="J1940" t="str">
            <v/>
          </cell>
        </row>
        <row r="1941">
          <cell r="I1941" t="str">
            <v>LOT KET STAR330G+MAY300G STAR+THON1/10 PESCADA GRT</v>
          </cell>
          <cell r="J1941" t="str">
            <v/>
          </cell>
        </row>
        <row r="1942">
          <cell r="I1942" t="str">
            <v>LOT KETCHUP AMORA 280GR 2EME @-50%</v>
          </cell>
          <cell r="J1942">
            <v>0</v>
          </cell>
        </row>
        <row r="1943">
          <cell r="I1943" t="str">
            <v>LOT 2 KETCHUP 330G PLASTIQUE STAR +MAYO 300G STAR</v>
          </cell>
          <cell r="J1943" t="str">
            <v/>
          </cell>
        </row>
        <row r="1944">
          <cell r="I1944" t="str">
            <v>LOT MAY A L ANCIEN SOUPLE230G+KETCH300G+HARISA160G</v>
          </cell>
          <cell r="J1944" t="str">
            <v/>
          </cell>
        </row>
        <row r="1945">
          <cell r="I1945" t="str">
            <v>KETCHUP 300G SOUPLE+MAYONNAISE SOUPLE A L ANCIENNE</v>
          </cell>
          <cell r="J1945" t="str">
            <v/>
          </cell>
        </row>
        <row r="1946">
          <cell r="I1946" t="str">
            <v>LOT MAY+KETCHUP SOUPLE 300G+HARISSA MINI GRT</v>
          </cell>
          <cell r="J1946" t="str">
            <v/>
          </cell>
        </row>
        <row r="1947">
          <cell r="I1947" t="str">
            <v>LOTCONDIMKET300G+SCEBARBECSOUPLE +VINAI20CLPETCOLO</v>
          </cell>
          <cell r="J1947" t="str">
            <v/>
          </cell>
        </row>
        <row r="1948">
          <cell r="I1948" t="str">
            <v>LOT CONDIMENTS GRILLADE STAR MAY 21CL +MOUT 21CL+K</v>
          </cell>
          <cell r="J1948" t="str">
            <v/>
          </cell>
        </row>
        <row r="1949">
          <cell r="I1949" t="str">
            <v>LOT KETCH300G+MAYSOUPLE260GPIKROME+KETCH300G GRT</v>
          </cell>
          <cell r="J1949" t="str">
            <v/>
          </cell>
        </row>
        <row r="1950">
          <cell r="I1950" t="str">
            <v>LOT PIKAROMEKETCHSOUPLE300G+KETCHSOUPLEA1/2PRIX</v>
          </cell>
          <cell r="J1950" t="str">
            <v/>
          </cell>
        </row>
        <row r="1951">
          <cell r="I1951" t="str">
            <v>LOT COND T&amp;JERY STAR( MAYON 300ML+KETCH 300ML +MA</v>
          </cell>
          <cell r="J1951" t="str">
            <v/>
          </cell>
        </row>
        <row r="1952">
          <cell r="I1952" t="str">
            <v>LOT CONDIMENT HAMZA ( KETCHUP TB 290G + MAYONNAISE</v>
          </cell>
          <cell r="J1952">
            <v>208.5</v>
          </cell>
        </row>
        <row r="1953">
          <cell r="I1953" t="str">
            <v>LOT KETCHUP 300G + SAUCE BARBECUE + HARISSA 160G G</v>
          </cell>
          <cell r="J1953" t="str">
            <v/>
          </cell>
        </row>
        <row r="1954">
          <cell r="I1954" t="str">
            <v>MOUTDEDIJON37CLANCOR+SOJASCECHAMPIG150ML= HOTSCE88</v>
          </cell>
          <cell r="J1954" t="str">
            <v/>
          </cell>
        </row>
        <row r="1955">
          <cell r="I1955" t="str">
            <v>LOTBENEDICTA SCE CRUDITEFINESHERBES290G+2EMEA1/2P</v>
          </cell>
          <cell r="J1955" t="str">
            <v/>
          </cell>
        </row>
        <row r="1956">
          <cell r="I1956" t="str">
            <v>LOT " 2  KETCHUP 342G PLASTIQUE INVERSE + 1 GRT "</v>
          </cell>
          <cell r="J1956" t="str">
            <v/>
          </cell>
        </row>
        <row r="1957">
          <cell r="I1957" t="str">
            <v>LOTFESTIF"MAY PLSTQ320G+KETCH PASTQ360G LE2EME1/2P</v>
          </cell>
          <cell r="J1957" t="str">
            <v/>
          </cell>
        </row>
        <row r="1958">
          <cell r="I1958" t="str">
            <v>LOT PIK MAYO+KETCP 300GR+VINGR 50CL GRT</v>
          </cell>
          <cell r="J1958" t="str">
            <v/>
          </cell>
        </row>
        <row r="1959">
          <cell r="I1959" t="str">
            <v xml:space="preserve">PACK KETCHUP 250GX2 = 1 MAYO 220G GRT </v>
          </cell>
          <cell r="J1959" t="str">
            <v/>
          </cell>
        </row>
        <row r="1960">
          <cell r="I1960" t="str">
            <v xml:space="preserve">PACK KETCHUP 485GX2 = 1 MAYO 425G GRT </v>
          </cell>
          <cell r="J1960" t="str">
            <v/>
          </cell>
        </row>
        <row r="1961">
          <cell r="I1961" t="str">
            <v>PACK MAYONNAISE 425GRX2 = 1KETCH 485G GRT</v>
          </cell>
          <cell r="J1961" t="str">
            <v/>
          </cell>
        </row>
        <row r="1962">
          <cell r="I1962" t="str">
            <v>MOUTARD+KET 290G+MAYO 300ML+VINAIGRE&amp;TUPPERWAR GRT</v>
          </cell>
          <cell r="J1962" t="str">
            <v/>
          </cell>
        </row>
        <row r="1963">
          <cell r="I1963" t="str">
            <v xml:space="preserve">LOT  "2 BENEDICTA MAYAUNAISE GOUT FIN ET DELICAT </v>
          </cell>
          <cell r="J1963" t="str">
            <v/>
          </cell>
        </row>
        <row r="1964">
          <cell r="I1964" t="str">
            <v>LOT "2 BENEDICTA  MAYONNAISE LEGERE (BOCAL) 12X23</v>
          </cell>
          <cell r="J1964" t="str">
            <v/>
          </cell>
        </row>
        <row r="1965">
          <cell r="I1965" t="str">
            <v>LOT PIKAROME MAYONNAISE NATURE 260GR 1 ACHETE LE 2</v>
          </cell>
          <cell r="J1965" t="str">
            <v/>
          </cell>
        </row>
        <row r="1966">
          <cell r="I1966" t="str">
            <v>LOT MAYONATUR230G+KETC300G=VINAIGRE50CL PIKAROM GR</v>
          </cell>
          <cell r="J1966" t="str">
            <v/>
          </cell>
        </row>
        <row r="1967">
          <cell r="I1967" t="str">
            <v>LOT MAYO A L ANCIEN+SCE BBQ270G=HARISSA PIKROME270</v>
          </cell>
          <cell r="J1967" t="str">
            <v/>
          </cell>
        </row>
        <row r="1968">
          <cell r="I1968" t="str">
            <v>KETCHUP NATURE 480G AMORA TOP DOWN</v>
          </cell>
          <cell r="J1968">
            <v>0</v>
          </cell>
        </row>
        <row r="1969">
          <cell r="I1969" t="str">
            <v>LOT KETCH+MAYCITRON +HARISS100G+ MAY PIK +VIN GRT</v>
          </cell>
          <cell r="J1969" t="str">
            <v/>
          </cell>
        </row>
        <row r="1970">
          <cell r="I1970" t="str">
            <v xml:space="preserve">LOT KETCP 300GR HEINZ +MAY 180GR  1/2 PRIX </v>
          </cell>
          <cell r="J1970" t="str">
            <v/>
          </cell>
        </row>
        <row r="1971">
          <cell r="I1971" t="str">
            <v>LOT MAYONAISE 180GR HEINZ 2+1 GRT</v>
          </cell>
          <cell r="J1971" t="str">
            <v/>
          </cell>
        </row>
        <row r="1972">
          <cell r="I1972" t="str">
            <v>LOT KETCHUP STAR +2EME 1/2 PRIX 290GR</v>
          </cell>
          <cell r="J1972" t="str">
            <v/>
          </cell>
        </row>
        <row r="1973">
          <cell r="I1973" t="str">
            <v>LOT MAYONNAISE 270 GR+MOUTARDE 1/2 PRIX  260GR</v>
          </cell>
          <cell r="J1973" t="str">
            <v/>
          </cell>
        </row>
        <row r="1974">
          <cell r="I1974" t="str">
            <v xml:space="preserve"> LOT SAUCE BARBECUE AMORA 490G+KETCHUP NAT 480G-1</v>
          </cell>
          <cell r="J1974">
            <v>0</v>
          </cell>
        </row>
        <row r="1975">
          <cell r="I1975" t="str">
            <v>LOT MAY37CL+MOUT21CL+KET PLAS+VINAIG 20CL+TUPPEGRT</v>
          </cell>
          <cell r="J1975">
            <v>0</v>
          </cell>
        </row>
        <row r="1976">
          <cell r="I1976" t="str">
            <v>SAUCE COCKTAIL  340GR AL WADI</v>
          </cell>
          <cell r="J1976" t="str">
            <v/>
          </cell>
        </row>
        <row r="1977">
          <cell r="I1977" t="str">
            <v>SAUCE ALGERIENNE SQUEEZE 350ML NAWHAL S</v>
          </cell>
          <cell r="J1977">
            <v>0</v>
          </cell>
        </row>
        <row r="1978">
          <cell r="I1978" t="str">
            <v>SAUCE ANDALOUSE SUPREME SQUEEZE 350ML NAWHAL S</v>
          </cell>
          <cell r="J1978">
            <v>2016.87</v>
          </cell>
        </row>
        <row r="1979">
          <cell r="I1979" t="str">
            <v>SAUCE BIGGY BURGER SQUEEZE 350ML NAWHAL S</v>
          </cell>
          <cell r="J1979">
            <v>0</v>
          </cell>
        </row>
        <row r="1980">
          <cell r="I1980" t="str">
            <v>SAUCE BLANCHE AUX CONCOMBRES SQUEEZE 350ML NAWHAL</v>
          </cell>
          <cell r="J1980">
            <v>0</v>
          </cell>
        </row>
        <row r="1981">
          <cell r="I1981" t="str">
            <v>SAUCE MAROCAINE SQUEEZE 350ML NAWHAL S</v>
          </cell>
          <cell r="J1981">
            <v>4412.78</v>
          </cell>
        </row>
        <row r="1982">
          <cell r="I1982" t="str">
            <v>SAUCE POIVRE SQUEEZE 350ML NAWHAL S</v>
          </cell>
          <cell r="J1982">
            <v>0</v>
          </cell>
        </row>
        <row r="1983">
          <cell r="I1983" t="str">
            <v>SAUCE SAMURAI SUPREME SQUEEZE 350ML NAWHAL S</v>
          </cell>
          <cell r="J1983">
            <v>0</v>
          </cell>
        </row>
        <row r="1984">
          <cell r="I1984" t="str">
            <v>MAYONNAISE TRADITION SQUEEZE 350ML NAWHAL S</v>
          </cell>
          <cell r="J1984" t="str">
            <v/>
          </cell>
        </row>
        <row r="1985">
          <cell r="I1985" t="str">
            <v>SAUCE ALGERIENNE 500ML NAWHAL S</v>
          </cell>
          <cell r="J1985">
            <v>48727.46</v>
          </cell>
        </row>
        <row r="1986">
          <cell r="I1986" t="str">
            <v>SAUCE ANDALOUSE SUPREME 500ML NAWHAL S</v>
          </cell>
          <cell r="J1986">
            <v>48593.19</v>
          </cell>
        </row>
        <row r="1987">
          <cell r="I1987" t="str">
            <v>SAUCE BIGGY BURGER 500ML NAWHAL S</v>
          </cell>
          <cell r="J1987">
            <v>77180.600000000006</v>
          </cell>
        </row>
        <row r="1988">
          <cell r="I1988" t="str">
            <v>SAUCE BLANCHE AUX CONCOMBRES 500ML NAWHAL S</v>
          </cell>
          <cell r="J1988">
            <v>35327.17</v>
          </cell>
        </row>
        <row r="1989">
          <cell r="I1989" t="str">
            <v>SAUCE SAMURAI SUPREME 500 ML NAWHAL S</v>
          </cell>
          <cell r="J1989">
            <v>29628.29</v>
          </cell>
        </row>
        <row r="1990">
          <cell r="I1990" t="str">
            <v>LOT SAUCE ALGERIENNE+ SAUCE SAMURAI= SAUCE POIVRE</v>
          </cell>
          <cell r="J1990" t="str">
            <v/>
          </cell>
        </row>
        <row r="1991">
          <cell r="I1991" t="str">
            <v xml:space="preserve">SAUCE BURGER 290G STAR </v>
          </cell>
          <cell r="J1991">
            <v>297032.63</v>
          </cell>
        </row>
        <row r="1992">
          <cell r="I1992" t="str">
            <v xml:space="preserve">SAUCE ANDALOUSE 290G STAR  </v>
          </cell>
          <cell r="J1992">
            <v>184510.1</v>
          </cell>
        </row>
        <row r="1993">
          <cell r="I1993" t="str">
            <v>SAUCE ALGERIENNE 290G STAR</v>
          </cell>
          <cell r="J1993">
            <v>645152.98</v>
          </cell>
        </row>
        <row r="1994">
          <cell r="I1994" t="str">
            <v>SAUCE BIGGY TASTY STAR TEB 290 G</v>
          </cell>
          <cell r="J1994">
            <v>272120.33</v>
          </cell>
        </row>
        <row r="1995">
          <cell r="I1995" t="str">
            <v>SAUCE CHEEZY EAZY STAR290 G</v>
          </cell>
          <cell r="J1995">
            <v>213503.88</v>
          </cell>
        </row>
        <row r="1996">
          <cell r="I1996" t="str">
            <v>HEINZ SCE ALGERIENNE 220 ML NIP 32</v>
          </cell>
          <cell r="J1996">
            <v>0</v>
          </cell>
        </row>
        <row r="1997">
          <cell r="I1997" t="str">
            <v>HEINZ SCE 3 PEPPER TOP DOWN 220G NIP 32</v>
          </cell>
          <cell r="J1997">
            <v>0</v>
          </cell>
        </row>
        <row r="1998">
          <cell r="I1998" t="str">
            <v>SAUCE ANDALOUSE 350ML NAWHALS=SAUCE MAROCAINE GRT</v>
          </cell>
          <cell r="J1998">
            <v>0</v>
          </cell>
        </row>
        <row r="1999">
          <cell r="I1999" t="str">
            <v>SATAY SAUCE 250ML 0240 EXOTIC FOOD</v>
          </cell>
          <cell r="J1999">
            <v>25.95</v>
          </cell>
        </row>
        <row r="2000">
          <cell r="I2000" t="str">
            <v>SATAY SAUCE 200G 1104 EXOTIC FOOD</v>
          </cell>
          <cell r="J2000">
            <v>0</v>
          </cell>
        </row>
        <row r="2001">
          <cell r="I2001" t="str">
            <v>SAUCE ALGERIENNE 500 ML BIBERON FAYZ</v>
          </cell>
          <cell r="J2001">
            <v>403361.8</v>
          </cell>
        </row>
        <row r="2002">
          <cell r="I2002" t="str">
            <v>SAUCE BURGER  500 ML BIBERON FAYZ</v>
          </cell>
          <cell r="J2002">
            <v>166426.81</v>
          </cell>
        </row>
        <row r="2003">
          <cell r="I2003" t="str">
            <v>SAUCE COCKTAIL 170G</v>
          </cell>
          <cell r="J2003" t="str">
            <v/>
          </cell>
        </row>
        <row r="2004">
          <cell r="I2004" t="str">
            <v>SAUCE COCKTAIL SQUEZE STAR 330 G</v>
          </cell>
          <cell r="J2004">
            <v>51.45</v>
          </cell>
        </row>
        <row r="2005">
          <cell r="I2005" t="str">
            <v>SAUCE COCKTAIL SOUPLE 280 G PIKAROME</v>
          </cell>
          <cell r="J2005" t="str">
            <v/>
          </cell>
        </row>
        <row r="2006">
          <cell r="I2006" t="str">
            <v>SAUCE  COCKTAIL SPAR 300G</v>
          </cell>
          <cell r="J2006" t="str">
            <v/>
          </cell>
        </row>
        <row r="2007">
          <cell r="I2007" t="str">
            <v>SAUCE TARTAR  340GR AL WADI</v>
          </cell>
          <cell r="J2007" t="str">
            <v/>
          </cell>
        </row>
        <row r="2008">
          <cell r="I2008" t="str">
            <v>SAUCE A BASE DE CHAMPIGNONS  TRUFFES  160G SELEKT</v>
          </cell>
          <cell r="J2008" t="str">
            <v/>
          </cell>
        </row>
        <row r="2009">
          <cell r="I2009" t="str">
            <v>PAPA SAUCE CHAMPI TRUFFE 180G</v>
          </cell>
          <cell r="J2009">
            <v>1294.8</v>
          </cell>
        </row>
        <row r="2010">
          <cell r="I2010" t="str">
            <v>SAUCE TARTARE 210G PIKAROME</v>
          </cell>
          <cell r="J2010" t="str">
            <v/>
          </cell>
        </row>
        <row r="2011">
          <cell r="I2011" t="str">
            <v>SAUCE TARTARE SOUPLE 270 G PIKAROME</v>
          </cell>
          <cell r="J2011" t="str">
            <v/>
          </cell>
        </row>
        <row r="2012">
          <cell r="I2012" t="str">
            <v>MOUTARDE 230ML MIEL MAILLE</v>
          </cell>
          <cell r="J2012">
            <v>0</v>
          </cell>
        </row>
        <row r="2013">
          <cell r="I2013" t="str">
            <v>SAUCE TARTARE AUCHAN 244G</v>
          </cell>
          <cell r="J2013" t="str">
            <v/>
          </cell>
        </row>
        <row r="2014">
          <cell r="I2014" t="str">
            <v>LOT SAUCE BURGER 260G+SAUCE SAMOURAI 255G AMORA -</v>
          </cell>
          <cell r="J2014">
            <v>0</v>
          </cell>
        </row>
        <row r="2015">
          <cell r="I2015" t="str">
            <v>MOUTARDE AMORA 265G SOUPLE+KETNAT280G A-20%</v>
          </cell>
          <cell r="J2015">
            <v>0</v>
          </cell>
        </row>
        <row r="2016">
          <cell r="I2016" t="str">
            <v>SAUCE SAMOURAI 240G CASINO</v>
          </cell>
          <cell r="J2016">
            <v>36701.68</v>
          </cell>
        </row>
        <row r="2017">
          <cell r="I2017" t="str">
            <v>SAUCE BURGER 257G CASINO</v>
          </cell>
          <cell r="J2017">
            <v>136603.54999999999</v>
          </cell>
        </row>
        <row r="2018">
          <cell r="I2018" t="str">
            <v>SAUCE POM.FRITE 255G CASINO</v>
          </cell>
          <cell r="J2018">
            <v>86936.37</v>
          </cell>
        </row>
        <row r="2019">
          <cell r="I2019" t="str">
            <v>SAUCE SQUEEZ BEARNAISE 230G CASINO</v>
          </cell>
          <cell r="J2019">
            <v>52465.38</v>
          </cell>
        </row>
        <row r="2020">
          <cell r="I2020" t="str">
            <v>SAUCE SQUEEZ KEBAB 230G CASINO</v>
          </cell>
          <cell r="J2020">
            <v>30726.21</v>
          </cell>
        </row>
        <row r="2021">
          <cell r="I2021" t="str">
            <v>SAUCE AIOLI 250ML CASINO</v>
          </cell>
          <cell r="J2021">
            <v>85090.63</v>
          </cell>
        </row>
        <row r="2022">
          <cell r="I2022" t="str">
            <v xml:space="preserve">SAUCE PIQUANTE VERTE LOUISIANA GOLD 57ML </v>
          </cell>
          <cell r="J2022">
            <v>0</v>
          </cell>
        </row>
        <row r="2023">
          <cell r="I2023" t="str">
            <v>SAUCE GARLIC 340GR AL WADI</v>
          </cell>
          <cell r="J2023" t="str">
            <v/>
          </cell>
        </row>
        <row r="2024">
          <cell r="I2024" t="str">
            <v>SAUCE SWEET &amp; SOUR  340GR AL WADI</v>
          </cell>
          <cell r="J2024" t="str">
            <v/>
          </cell>
        </row>
        <row r="2025">
          <cell r="I2025" t="str">
            <v>SAUCE ALGERIENNE MARJANE 300 ML</v>
          </cell>
          <cell r="J2025">
            <v>0</v>
          </cell>
        </row>
        <row r="2026">
          <cell r="I2026" t="str">
            <v>SAUCE XL BURGER MARJANE 300 ML</v>
          </cell>
          <cell r="J2026">
            <v>0</v>
          </cell>
        </row>
        <row r="2027">
          <cell r="I2027" t="str">
            <v>SAUCE SAMOURAI MARJANE 300 ML</v>
          </cell>
          <cell r="J2027">
            <v>0</v>
          </cell>
        </row>
        <row r="2028">
          <cell r="I2028" t="str">
            <v>SAUCE FISH&amp;FISH MARJANE 300 ML</v>
          </cell>
          <cell r="J2028">
            <v>0</v>
          </cell>
        </row>
        <row r="2029">
          <cell r="I2029" t="str">
            <v>SAUCE TEXAS GRILL MARJANE 300 ML</v>
          </cell>
          <cell r="J2029">
            <v>0</v>
          </cell>
        </row>
        <row r="2030">
          <cell r="I2030" t="str">
            <v>SAUCE BLANCHE MARJANE 300 ML</v>
          </cell>
          <cell r="J2030">
            <v>0</v>
          </cell>
        </row>
        <row r="2031">
          <cell r="I2031" t="str">
            <v>SAUCE POIVRE MARJANE 300 ML</v>
          </cell>
          <cell r="J2031" t="str">
            <v/>
          </cell>
        </row>
        <row r="2032">
          <cell r="I2032" t="str">
            <v>SAUCE BEARNAISE MARJANE 300 ML</v>
          </cell>
          <cell r="J2032">
            <v>0</v>
          </cell>
        </row>
        <row r="2033">
          <cell r="I2033" t="str">
            <v>SAUCE ANDALOUSE MARJANE 300 ML</v>
          </cell>
          <cell r="J2033">
            <v>17.95</v>
          </cell>
        </row>
        <row r="2034">
          <cell r="I2034" t="str">
            <v>SAUCE PITA A LAIL MARJANE 300 ML</v>
          </cell>
          <cell r="J2034">
            <v>0</v>
          </cell>
        </row>
        <row r="2035">
          <cell r="I2035" t="str">
            <v>SAUCE SAMOURAI  245G BENEDICTA</v>
          </cell>
          <cell r="J2035" t="str">
            <v/>
          </cell>
        </row>
        <row r="2036">
          <cell r="I2036" t="str">
            <v>SAUCE HANNIBAL 245G BENEDICTA</v>
          </cell>
          <cell r="J2036">
            <v>0</v>
          </cell>
        </row>
        <row r="2037">
          <cell r="I2037" t="str">
            <v>SAUCE POMME FRITE 245G BENEDICTA</v>
          </cell>
          <cell r="J2037">
            <v>0</v>
          </cell>
        </row>
        <row r="2038">
          <cell r="I2038" t="str">
            <v>SAUCE KEBAB 245G BENEDICTA</v>
          </cell>
          <cell r="J2038" t="str">
            <v/>
          </cell>
        </row>
        <row r="2039">
          <cell r="I2039" t="str">
            <v>VINAIGRETTE LEGERE HUILE DE SESAME SOJA 26CL MAIL</v>
          </cell>
          <cell r="J2039">
            <v>0</v>
          </cell>
        </row>
        <row r="2040">
          <cell r="I2040" t="str">
            <v>2 SAUCES BENEDICTA + 1 SAUCE BENEDICTA GRATUIT</v>
          </cell>
          <cell r="J2040" t="str">
            <v/>
          </cell>
        </row>
        <row r="2041">
          <cell r="I2041" t="str">
            <v>LOT SAUCE SAMOURAI+ SAUCE BURGER A -50%.</v>
          </cell>
          <cell r="J2041" t="str">
            <v/>
          </cell>
        </row>
        <row r="2042">
          <cell r="I2042" t="str">
            <v>LOT MAY SOUPLE 235G AMORA DE DIJON +KET NATURE AM</v>
          </cell>
          <cell r="J2042">
            <v>0</v>
          </cell>
        </row>
        <row r="2043">
          <cell r="I2043" t="str">
            <v>LOT SAUCE POMMES FRITES 260G+SAUCE KEBAB AMORA 25</v>
          </cell>
          <cell r="J2043">
            <v>0</v>
          </cell>
        </row>
        <row r="2044">
          <cell r="I2044" t="str">
            <v>HEINZ AMERICAN BURGER SCE 230G NIP 32</v>
          </cell>
          <cell r="J2044">
            <v>0</v>
          </cell>
        </row>
        <row r="2045">
          <cell r="I2045" t="str">
            <v>LOT AMORA SAUCE POMME FRITES 260G + SAMOURAI  @-5</v>
          </cell>
          <cell r="J2045">
            <v>0</v>
          </cell>
        </row>
        <row r="2046">
          <cell r="I2046" t="str">
            <v>LOT SAUCE AMORA KEBAB 256G + BURGER 260G @-50%</v>
          </cell>
          <cell r="J2046">
            <v>0</v>
          </cell>
        </row>
        <row r="2047">
          <cell r="I2047" t="str">
            <v>SAUCE A BASE DE CHAMPIGNONS  TRUFFES  75G SELEKTI</v>
          </cell>
          <cell r="J2047" t="str">
            <v/>
          </cell>
        </row>
        <row r="2048">
          <cell r="I2048" t="str">
            <v>SAUCE POMOD'ORO BIO CIPRIANI 340G</v>
          </cell>
          <cell r="J2048">
            <v>443.45</v>
          </cell>
        </row>
        <row r="2049">
          <cell r="I2049" t="str">
            <v>SAUCE SANSOVINA BIO CIPRIANI 340G</v>
          </cell>
          <cell r="J2049">
            <v>902</v>
          </cell>
        </row>
        <row r="2050">
          <cell r="I2050" t="str">
            <v>TAPAS CORNICHONS SWEET/DOUX  KUHNE 330G</v>
          </cell>
          <cell r="J2050">
            <v>173.9</v>
          </cell>
        </row>
        <row r="2051">
          <cell r="I2051" t="str">
            <v>SAUCE TARTARE MAILLE 200G 1ACHETÉE = 2ÈME À -30%</v>
          </cell>
          <cell r="J2051">
            <v>0</v>
          </cell>
        </row>
        <row r="2052">
          <cell r="I2052" t="str">
            <v>CHOUCROUTE SAUERKRAUT KUHNE 810G</v>
          </cell>
          <cell r="J2052">
            <v>51.1</v>
          </cell>
        </row>
        <row r="2053">
          <cell r="I2053" t="str">
            <v>SCE CHUNKY SALSA OEP 312G</v>
          </cell>
          <cell r="J2053">
            <v>10992.91</v>
          </cell>
        </row>
        <row r="2054">
          <cell r="I2054" t="str">
            <v xml:space="preserve"> SAUCE BEARNAISE MAISON POTIER 180 GR </v>
          </cell>
          <cell r="J2054">
            <v>0</v>
          </cell>
        </row>
        <row r="2055">
          <cell r="I2055" t="str">
            <v>PAPA SCE POIV.CHEVRE BIO 180G</v>
          </cell>
          <cell r="J2055">
            <v>1423.13</v>
          </cell>
        </row>
        <row r="2056">
          <cell r="I2056" t="str">
            <v>SAUCE POMME FRITES 260G AMORA</v>
          </cell>
          <cell r="J2056">
            <v>0</v>
          </cell>
        </row>
        <row r="2057">
          <cell r="I2057" t="str">
            <v>HEINZ SCE CREATION POIVRONS 495G</v>
          </cell>
          <cell r="J2057" t="str">
            <v/>
          </cell>
        </row>
        <row r="2058">
          <cell r="I2058" t="str">
            <v>HEINZ SCE CREATION OIGN.CARAM 495G</v>
          </cell>
          <cell r="J2058">
            <v>0</v>
          </cell>
        </row>
        <row r="2059">
          <cell r="I2059" t="str">
            <v>SAUCE SAMOURAI   500 ML BIBERON FAYZ</v>
          </cell>
          <cell r="J2059">
            <v>68192.95</v>
          </cell>
        </row>
        <row r="2060">
          <cell r="I2060" t="str">
            <v>SAUCE  ANDALOUSE  500 ML BIBERON FAYZ</v>
          </cell>
          <cell r="J2060">
            <v>174641.53</v>
          </cell>
        </row>
        <row r="2061">
          <cell r="I2061" t="str">
            <v>SCE PARMIGIANO TARTUFO 130G</v>
          </cell>
          <cell r="J2061">
            <v>7481.08</v>
          </cell>
        </row>
        <row r="2062">
          <cell r="I2062" t="str">
            <v>SAUCE TRUFFE 180G TARTUFI JIMMY</v>
          </cell>
          <cell r="J2062">
            <v>39409.65</v>
          </cell>
        </row>
        <row r="2063">
          <cell r="I2063" t="str">
            <v>CREME DE TRUFFE &amp; PARMIGIANO 180G TARTUFI JIMMY</v>
          </cell>
          <cell r="J2063">
            <v>20608.2</v>
          </cell>
        </row>
        <row r="2064">
          <cell r="I2064" t="str">
            <v>SAUCE TRUFFE &amp; MUSHROOMS 180G TARTUFI JIMMY</v>
          </cell>
          <cell r="J2064">
            <v>12441.45</v>
          </cell>
        </row>
        <row r="2065">
          <cell r="I2065" t="str">
            <v>SAUCE TRUFFE &amp; TOMATES 180G TARTUFI JIMMY</v>
          </cell>
          <cell r="J2065">
            <v>8000.25</v>
          </cell>
        </row>
        <row r="2066">
          <cell r="I2066" t="str">
            <v>SAUCE TRUFFE &amp; PECORINO CHEESE 180G TARTUFI JIMMY</v>
          </cell>
          <cell r="J2066">
            <v>17263.95</v>
          </cell>
        </row>
        <row r="2067">
          <cell r="I2067" t="str">
            <v>SAUCE TRUFFE &amp; GORGONZOLA CHEESE 180G TARTUFI JIM</v>
          </cell>
          <cell r="J2067">
            <v>11251.05</v>
          </cell>
        </row>
        <row r="2068">
          <cell r="I2068" t="str">
            <v>SAUCE ALFREDO TRUFFE 180G TARTUFI JIMMY</v>
          </cell>
          <cell r="J2068">
            <v>16297.05</v>
          </cell>
        </row>
        <row r="2069">
          <cell r="I2069" t="str">
            <v>SAUCE ALIOLI 210G PIKAROME</v>
          </cell>
          <cell r="J2069" t="str">
            <v/>
          </cell>
        </row>
        <row r="2070">
          <cell r="I2070" t="str">
            <v>SAUCE AIGREDOUCE 210G PIKAROME</v>
          </cell>
          <cell r="J2070" t="str">
            <v/>
          </cell>
        </row>
        <row r="2071">
          <cell r="I2071" t="str">
            <v>CLAUDE LEGER SAUCES CURRY 350G</v>
          </cell>
          <cell r="J2071" t="str">
            <v/>
          </cell>
        </row>
        <row r="2072">
          <cell r="I2072" t="str">
            <v>CLAUDE LEGER SCE.AIGR.DOU.350G</v>
          </cell>
          <cell r="J2072" t="str">
            <v/>
          </cell>
        </row>
        <row r="2073">
          <cell r="I2073" t="str">
            <v>CLAUDE LEGER BASQUAISE350G</v>
          </cell>
          <cell r="J2073" t="str">
            <v/>
          </cell>
        </row>
        <row r="2074">
          <cell r="I2074" t="str">
            <v>BOUT.OR SCE BEARNAISE PT 235G</v>
          </cell>
          <cell r="J2074" t="str">
            <v/>
          </cell>
        </row>
        <row r="2075">
          <cell r="I2075" t="str">
            <v>BOUT.OR SCE TARTRE PT 235G</v>
          </cell>
          <cell r="J2075" t="str">
            <v/>
          </cell>
        </row>
        <row r="2076">
          <cell r="I2076" t="str">
            <v>NAMSOS SCE AMERICAINE BCL250ML</v>
          </cell>
          <cell r="J2076" t="str">
            <v/>
          </cell>
        </row>
        <row r="2077">
          <cell r="I2077" t="str">
            <v>SAUCE ASIATIQUE 210G</v>
          </cell>
          <cell r="J2077" t="str">
            <v/>
          </cell>
        </row>
        <row r="2078">
          <cell r="I2078" t="str">
            <v>SAUCE SAMURAI 170G</v>
          </cell>
          <cell r="J2078" t="str">
            <v/>
          </cell>
        </row>
        <row r="2079">
          <cell r="I2079" t="str">
            <v>BOUTON OR SCE CRUDITES 500ML</v>
          </cell>
          <cell r="J2079" t="str">
            <v/>
          </cell>
        </row>
        <row r="2080">
          <cell r="I2080" t="str">
            <v>SAUCE SAMURAI SQUEZE STAR 330 G</v>
          </cell>
          <cell r="J2080">
            <v>6055.44</v>
          </cell>
        </row>
        <row r="2081">
          <cell r="I2081" t="str">
            <v>SAUCE ASIATIQUE SQUEZE STAR 360 G</v>
          </cell>
          <cell r="J2081" t="str">
            <v/>
          </cell>
        </row>
        <row r="2082">
          <cell r="I2082" t="str">
            <v>SAUCE MEDITERRANEENNE SQUEZE STAR 330 G</v>
          </cell>
          <cell r="J2082" t="str">
            <v/>
          </cell>
        </row>
        <row r="2083">
          <cell r="I2083" t="str">
            <v>CONTREE GOURMDE SCE CURRY 350G</v>
          </cell>
          <cell r="J2083" t="str">
            <v/>
          </cell>
        </row>
        <row r="2084">
          <cell r="I2084" t="str">
            <v>SAUCE A L AIL SOUPLE 270 G PIKAROME</v>
          </cell>
          <cell r="J2084" t="str">
            <v/>
          </cell>
        </row>
        <row r="2085">
          <cell r="I2085" t="str">
            <v>SAUCES PIMENTS 180G GRANORO</v>
          </cell>
          <cell r="J2085" t="str">
            <v/>
          </cell>
        </row>
        <row r="2086">
          <cell r="I2086" t="str">
            <v>SAUCE TARTARE MAILLE 200 G</v>
          </cell>
          <cell r="J2086">
            <v>0</v>
          </cell>
        </row>
        <row r="2087">
          <cell r="I2087" t="str">
            <v>FINS GOURMETS POINTE DE BALSAMIQUE  345 G MAILLE</v>
          </cell>
          <cell r="J2087">
            <v>0</v>
          </cell>
        </row>
        <row r="2088">
          <cell r="I2088" t="str">
            <v>2 SAUCE SAMOURAI AMORA  255G + 2EME A -30%</v>
          </cell>
          <cell r="J2088">
            <v>0</v>
          </cell>
        </row>
        <row r="2089">
          <cell r="I2089" t="str">
            <v>SAUCE SAMOURAI AMORA 255GR+ SAUCE BURGER A -30%</v>
          </cell>
          <cell r="J2089">
            <v>0</v>
          </cell>
        </row>
        <row r="2090">
          <cell r="I2090" t="str">
            <v>1000 ISLAND SAUCE RICH 237 ML</v>
          </cell>
          <cell r="J2090" t="str">
            <v/>
          </cell>
        </row>
        <row r="2091">
          <cell r="I2091" t="str">
            <v>FRENCH SAUCE RICH 237 ML</v>
          </cell>
          <cell r="J2091" t="str">
            <v/>
          </cell>
        </row>
        <row r="2092">
          <cell r="I2092" t="str">
            <v>ITALIAN SAUCE RICH 237 ML</v>
          </cell>
          <cell r="J2092" t="str">
            <v/>
          </cell>
        </row>
        <row r="2093">
          <cell r="I2093" t="str">
            <v>BENEDICTA SACUE CRUDITE NATURE  290G</v>
          </cell>
          <cell r="J2093" t="str">
            <v/>
          </cell>
        </row>
        <row r="2094">
          <cell r="I2094" t="str">
            <v>BENEDICTA SAUCE CRUDITE FINES HERBES  290 G</v>
          </cell>
          <cell r="J2094" t="str">
            <v/>
          </cell>
        </row>
        <row r="2095">
          <cell r="I2095" t="str">
            <v>BENEDICTA SAUCE CRUDITE NATURE LEGERE 295 G</v>
          </cell>
          <cell r="J2095" t="str">
            <v/>
          </cell>
        </row>
        <row r="2096">
          <cell r="I2096" t="str">
            <v>BENEDICTA SAUCE BEARNAISE 240G</v>
          </cell>
          <cell r="J2096" t="str">
            <v/>
          </cell>
        </row>
        <row r="2097">
          <cell r="I2097" t="str">
            <v>SAUCE FRITE AUCHAN 350ML</v>
          </cell>
          <cell r="J2097" t="str">
            <v/>
          </cell>
        </row>
        <row r="2098">
          <cell r="I2098" t="str">
            <v>SAUCE POIVRE AUCHAN 249G</v>
          </cell>
          <cell r="J2098" t="str">
            <v/>
          </cell>
        </row>
        <row r="2099">
          <cell r="I2099" t="str">
            <v>AUCHAN SAUCE BURGER 350ML</v>
          </cell>
          <cell r="J2099" t="str">
            <v/>
          </cell>
        </row>
        <row r="2100">
          <cell r="I2100" t="str">
            <v>AUCHAN SAUCE BEARNAISE 245G</v>
          </cell>
          <cell r="J2100" t="str">
            <v/>
          </cell>
        </row>
        <row r="2101">
          <cell r="I2101" t="str">
            <v>SAUCE BEARNAISE MAILLE 200 G</v>
          </cell>
          <cell r="J2101">
            <v>0</v>
          </cell>
        </row>
        <row r="2102">
          <cell r="I2102" t="str">
            <v>JALAPENO PEPPERS PIMENTS KUHNE 330G</v>
          </cell>
          <cell r="J2102">
            <v>0</v>
          </cell>
        </row>
        <row r="2103">
          <cell r="I2103" t="str">
            <v>SAUCE THOUSAND ISLANDS DRESSING KÛHNE 250ML</v>
          </cell>
          <cell r="J2103">
            <v>0</v>
          </cell>
        </row>
        <row r="2104">
          <cell r="I2104" t="str">
            <v>SAUCE ANDALOUSE MANNA 37 CL</v>
          </cell>
          <cell r="J2104" t="str">
            <v/>
          </cell>
        </row>
        <row r="2105">
          <cell r="I2105" t="str">
            <v>SAUCE SAMOURAI MANNA 37CL</v>
          </cell>
          <cell r="J2105" t="str">
            <v/>
          </cell>
        </row>
        <row r="2106">
          <cell r="I2106" t="str">
            <v xml:space="preserve">SAUCE COCO CURRY MAISON POTIER 180 GR </v>
          </cell>
          <cell r="J2106">
            <v>0</v>
          </cell>
        </row>
        <row r="2107">
          <cell r="I2107" t="str">
            <v>SAUCE TOM.TOFU 200G CASINO BIO</v>
          </cell>
          <cell r="J2107">
            <v>673.75</v>
          </cell>
        </row>
        <row r="2108">
          <cell r="I2108" t="str">
            <v>SACLA SCE TOMATE OLIVE 290G 2+1 OFF</v>
          </cell>
          <cell r="J2108" t="str">
            <v/>
          </cell>
        </row>
        <row r="2109">
          <cell r="I2109" t="str">
            <v>PZ PROV NAT 400GX2</v>
          </cell>
          <cell r="J2109" t="str">
            <v/>
          </cell>
        </row>
        <row r="2110">
          <cell r="I2110" t="str">
            <v xml:space="preserve"> SAUCE BOLOGNESE 400GR  BARILLA</v>
          </cell>
          <cell r="J2110">
            <v>159245.92000000001</v>
          </cell>
        </row>
        <row r="2111">
          <cell r="I2111" t="str">
            <v>LOT 2 SAUCES BOLOGNES + 1 SAUCE ARRABIATA GRT</v>
          </cell>
          <cell r="J2111">
            <v>0</v>
          </cell>
        </row>
        <row r="2112">
          <cell r="I2112" t="str">
            <v>SAUCE BOLOGNASE SANS VIANDE BIOITALIA 350 G</v>
          </cell>
          <cell r="J2112">
            <v>29071.63</v>
          </cell>
        </row>
        <row r="2113">
          <cell r="I2113" t="str">
            <v>SAUCE BOLOGNAISE STAR 230G</v>
          </cell>
          <cell r="J2113" t="str">
            <v/>
          </cell>
        </row>
        <row r="2114">
          <cell r="I2114" t="str">
            <v>SAUCE BOLOGNAISE STAR 520G</v>
          </cell>
          <cell r="J2114">
            <v>348.4</v>
          </cell>
        </row>
        <row r="2115">
          <cell r="I2115" t="str">
            <v>SCE TOMATE OLIVE 200G BIO CASINO</v>
          </cell>
          <cell r="J2115">
            <v>20162.98</v>
          </cell>
        </row>
        <row r="2116">
          <cell r="I2116" t="str">
            <v>SAUCE OLIVES TOMATES 290G</v>
          </cell>
          <cell r="J2116" t="str">
            <v/>
          </cell>
        </row>
        <row r="2117">
          <cell r="I2117" t="str">
            <v>BIO  SAUCE TOMATE OLIVE &amp; CÂPRES 300G OR.LAR</v>
          </cell>
          <cell r="J2117" t="str">
            <v/>
          </cell>
        </row>
        <row r="2118">
          <cell r="I2118" t="str">
            <v xml:space="preserve">LOT SAUCE PIZZA 400G AROMATISEE MUTTI =TUBE 130G </v>
          </cell>
          <cell r="J2118" t="str">
            <v/>
          </cell>
        </row>
        <row r="2119">
          <cell r="I2119" t="str">
            <v>LOT SAUCE TOMATE HELIOS 300G 1 ACHETE 2EME A -66%</v>
          </cell>
          <cell r="J2119" t="str">
            <v/>
          </cell>
        </row>
        <row r="2120">
          <cell r="I2120" t="str">
            <v>SAUCE OLIVES TOMATES 190G</v>
          </cell>
          <cell r="J2120" t="str">
            <v/>
          </cell>
        </row>
        <row r="2121">
          <cell r="I2121" t="str">
            <v>SCE TOMATE OLIVE AICHA 350GR</v>
          </cell>
          <cell r="J2121">
            <v>0</v>
          </cell>
        </row>
        <row r="2122">
          <cell r="I2122" t="str">
            <v>SCE TOMATE OLIVE AICHA 195GR</v>
          </cell>
          <cell r="J2122" t="str">
            <v/>
          </cell>
        </row>
        <row r="2123">
          <cell r="I2123" t="str">
            <v>SACLA SCE CAV TOMATE AIL 290G 2+1</v>
          </cell>
          <cell r="J2123" t="str">
            <v/>
          </cell>
        </row>
        <row r="2124">
          <cell r="I2124" t="str">
            <v>SAUCE DOLMIO ORIGINAL 500G</v>
          </cell>
          <cell r="J2124" t="str">
            <v/>
          </cell>
        </row>
        <row r="2125">
          <cell r="I2125" t="str">
            <v>SAUCE OLIVE TOMATE 190G CO</v>
          </cell>
          <cell r="J2125">
            <v>35813.32</v>
          </cell>
        </row>
        <row r="2126">
          <cell r="I2126" t="str">
            <v xml:space="preserve"> PICANTE SALSA MILD OEP 226G</v>
          </cell>
          <cell r="J2126">
            <v>7347.85</v>
          </cell>
        </row>
        <row r="2127">
          <cell r="I2127" t="str">
            <v>BOC.DAUCY TOMAT.PELEES BIO 310G</v>
          </cell>
          <cell r="J2127" t="str">
            <v/>
          </cell>
        </row>
        <row r="2128">
          <cell r="I2128" t="str">
            <v>PRIMAVIRA  425G PANZANI</v>
          </cell>
          <cell r="J2128" t="str">
            <v/>
          </cell>
        </row>
        <row r="2129">
          <cell r="I2129" t="str">
            <v>SAUCE TOMATE A L ORIGAN STAR 230G</v>
          </cell>
          <cell r="J2129" t="str">
            <v/>
          </cell>
        </row>
        <row r="2130">
          <cell r="I2130" t="str">
            <v>SAUCE TOMATE A L ORIGAN STAR 520G</v>
          </cell>
          <cell r="J2130" t="str">
            <v/>
          </cell>
        </row>
        <row r="2131">
          <cell r="I2131" t="str">
            <v>SAUCE PIZZA STAR 21 CL</v>
          </cell>
          <cell r="J2131">
            <v>75855.960000000006</v>
          </cell>
        </row>
        <row r="2132">
          <cell r="I2132" t="str">
            <v>SAUCE PIZZA STAR 72 CL</v>
          </cell>
          <cell r="J2132">
            <v>101205.46</v>
          </cell>
        </row>
        <row r="2133">
          <cell r="I2133" t="str">
            <v>LOT 2 SAUCES 400GR PANZANI = SAUCES 400 GR PANZANI</v>
          </cell>
          <cell r="J2133" t="str">
            <v/>
          </cell>
        </row>
        <row r="2134">
          <cell r="I2134" t="str">
            <v>PZ TOM CUI NAT 400X2</v>
          </cell>
          <cell r="J2134" t="str">
            <v/>
          </cell>
        </row>
        <row r="2135">
          <cell r="I2135" t="str">
            <v>SAUCE PIZZA AUX EPICES 350G STAR</v>
          </cell>
          <cell r="J2135">
            <v>158693.14000000001</v>
          </cell>
        </row>
        <row r="2136">
          <cell r="I2136" t="str">
            <v xml:space="preserve">SAUCE PIZZA AUX EPICES 21 CL STAR </v>
          </cell>
          <cell r="J2136">
            <v>63026.78</v>
          </cell>
        </row>
        <row r="2137">
          <cell r="I2137" t="str">
            <v xml:space="preserve">LOT SAUCE PIZZA 37CL + 2EME A MOITIE PRIX STAR </v>
          </cell>
          <cell r="J2137">
            <v>60666.81</v>
          </cell>
        </row>
        <row r="2138">
          <cell r="I2138" t="str">
            <v>LOT SAUCE PIZZA 37CL LE 2EME A -20% STAR</v>
          </cell>
          <cell r="J2138" t="str">
            <v/>
          </cell>
        </row>
        <row r="2139">
          <cell r="I2139" t="str">
            <v>LOT 2 SAUCE PIZZA STAR 37CL ORIGINAL-20%</v>
          </cell>
          <cell r="J2139" t="str">
            <v/>
          </cell>
        </row>
        <row r="2140">
          <cell r="I2140" t="str">
            <v>SAUCE CAVIAR TOMATE AIL 290G</v>
          </cell>
          <cell r="J2140" t="str">
            <v/>
          </cell>
        </row>
        <row r="2141">
          <cell r="I2141" t="str">
            <v>SAUCE ALGERIENNE AMORA  250G</v>
          </cell>
          <cell r="J2141">
            <v>0</v>
          </cell>
        </row>
        <row r="2142">
          <cell r="I2142" t="str">
            <v>LOTSAUCES AICHA 37CL+SPIZZA+COULTOMATE37CLÀ 1/2</v>
          </cell>
          <cell r="J2142">
            <v>0</v>
          </cell>
        </row>
        <row r="2143">
          <cell r="I2143" t="str">
            <v>SAUCE TOMATE 300G AU THON HELIOS</v>
          </cell>
          <cell r="J2143" t="str">
            <v/>
          </cell>
        </row>
        <row r="2144">
          <cell r="I2144" t="str">
            <v>SCE PIZZA DOYPACK 300G             </v>
          </cell>
          <cell r="J2144">
            <v>0</v>
          </cell>
        </row>
        <row r="2145">
          <cell r="I2145" t="str">
            <v>LOT SAUCES AICHA DCT 37CL + COULIS 37CL + S. PIZZ</v>
          </cell>
          <cell r="J2145">
            <v>9359</v>
          </cell>
        </row>
        <row r="2146">
          <cell r="I2146" t="str">
            <v>SAUCE POUR PIZZA 390G CO</v>
          </cell>
          <cell r="J2146">
            <v>91324.91</v>
          </cell>
        </row>
        <row r="2147">
          <cell r="I2147" t="str">
            <v>OLLA SAUCE PIZZA 400 GR</v>
          </cell>
          <cell r="J2147">
            <v>135756.42000000001</v>
          </cell>
        </row>
        <row r="2148">
          <cell r="I2148" t="str">
            <v>FIORINI SAUCE PIZZA 420G</v>
          </cell>
          <cell r="J2148" t="str">
            <v/>
          </cell>
        </row>
        <row r="2149">
          <cell r="I2149" t="str">
            <v>SAUCE PIZZA 200G CO BIO</v>
          </cell>
          <cell r="J2149">
            <v>22679.63</v>
          </cell>
        </row>
        <row r="2150">
          <cell r="I2150" t="str">
            <v>SCE PIZZAIOLLA 420G BUITONI</v>
          </cell>
          <cell r="J2150" t="str">
            <v/>
          </cell>
        </row>
        <row r="2151">
          <cell r="I2151" t="str">
            <v>SCE PIZZA  AICHA 850GR</v>
          </cell>
          <cell r="J2151">
            <v>97995.16</v>
          </cell>
        </row>
        <row r="2152">
          <cell r="I2152" t="str">
            <v>SAUCE PIZZA 210G PIKAROME</v>
          </cell>
          <cell r="J2152" t="str">
            <v/>
          </cell>
        </row>
        <row r="2153">
          <cell r="I2153" t="str">
            <v>SCE PIZZA AICHA 37CL</v>
          </cell>
          <cell r="J2153">
            <v>191752.85</v>
          </cell>
        </row>
        <row r="2154">
          <cell r="I2154" t="str">
            <v>SAUCE PIZZA 21CL</v>
          </cell>
          <cell r="J2154">
            <v>152398.10999999999</v>
          </cell>
        </row>
        <row r="2155">
          <cell r="I2155" t="str">
            <v>SAUCE PIZZA 72CL</v>
          </cell>
          <cell r="J2155">
            <v>140960.5</v>
          </cell>
        </row>
        <row r="2156">
          <cell r="I2156" t="str">
            <v>SAUCE PIZZAIOLA</v>
          </cell>
          <cell r="J2156" t="str">
            <v/>
          </cell>
        </row>
        <row r="2157">
          <cell r="I2157" t="str">
            <v>LOT SAUCES TOMATE LE 2EME A -66% 300GR HELIOS</v>
          </cell>
          <cell r="J2157" t="str">
            <v/>
          </cell>
        </row>
        <row r="2158">
          <cell r="I2158" t="str">
            <v>SAUCE PIZZA 350G STAR</v>
          </cell>
          <cell r="J2158">
            <v>146724.60999999999</v>
          </cell>
        </row>
        <row r="2159">
          <cell r="I2159" t="str">
            <v>SAUCE PIZZA 4/4 STAR</v>
          </cell>
          <cell r="J2159">
            <v>1618.8</v>
          </cell>
        </row>
        <row r="2160">
          <cell r="I2160" t="str">
            <v>SAUCE PIZZA 106 ML AICHA</v>
          </cell>
          <cell r="J2160">
            <v>121645</v>
          </cell>
        </row>
        <row r="2161">
          <cell r="I2161" t="str">
            <v>SAUCE POMODORI FOR RICOLA 190G</v>
          </cell>
          <cell r="J2161" t="str">
            <v/>
          </cell>
        </row>
        <row r="2162">
          <cell r="I2162" t="str">
            <v>SAUCE PROVENCALE 420G CASINO</v>
          </cell>
          <cell r="J2162">
            <v>129201.9</v>
          </cell>
        </row>
        <row r="2163">
          <cell r="I2163" t="str">
            <v>SAUCE TOMAT.PROVEN.200G CASINO BIO</v>
          </cell>
          <cell r="J2163">
            <v>33242.18</v>
          </cell>
        </row>
        <row r="2164">
          <cell r="I2164" t="str">
            <v>PZ TOM CUI NAT 400</v>
          </cell>
          <cell r="J2164" t="str">
            <v/>
          </cell>
        </row>
        <row r="2165">
          <cell r="I2165" t="str">
            <v>SCE TOMATE PROVEN JARDIN BIO 200G NIP18-21</v>
          </cell>
          <cell r="J2165">
            <v>0</v>
          </cell>
        </row>
        <row r="2166">
          <cell r="I2166" t="str">
            <v>2 PATES COURTES PANZANI + 1 TROUSSE</v>
          </cell>
          <cell r="J2166" t="str">
            <v/>
          </cell>
        </row>
        <row r="2167">
          <cell r="I2167" t="str">
            <v>JB SCE TOMATE PROVENC.BIO 510G</v>
          </cell>
          <cell r="J2167" t="str">
            <v/>
          </cell>
        </row>
        <row r="2168">
          <cell r="I2168" t="str">
            <v>FIORINI.SCE.PROVENCALE 420G</v>
          </cell>
          <cell r="J2168" t="str">
            <v/>
          </cell>
        </row>
        <row r="2169">
          <cell r="I2169" t="str">
            <v>SCE TOM.FRAICHE HERBES 290G</v>
          </cell>
          <cell r="J2169" t="str">
            <v/>
          </cell>
        </row>
        <row r="2170">
          <cell r="I2170" t="str">
            <v>SCE TOMATE PROV.AICHA  350GR</v>
          </cell>
          <cell r="J2170">
            <v>8633.5</v>
          </cell>
        </row>
        <row r="2171">
          <cell r="I2171" t="str">
            <v>SCE TOMATE PROV.AICHA  195GR</v>
          </cell>
          <cell r="J2171">
            <v>0</v>
          </cell>
        </row>
        <row r="2172">
          <cell r="I2172" t="str">
            <v>SAUCE TOMATE  ZAPETTI  PROVENCE ET LANGUEDOC TRIO</v>
          </cell>
          <cell r="J2172" t="str">
            <v/>
          </cell>
        </row>
        <row r="2173">
          <cell r="I2173" t="str">
            <v>SAUCE TOMATE  ZAPETTI  PROVENCE ET LANGUEDOC DUO</v>
          </cell>
          <cell r="J2173" t="str">
            <v/>
          </cell>
        </row>
        <row r="2174">
          <cell r="I2174" t="str">
            <v>SAUCE PROVENCALE</v>
          </cell>
          <cell r="J2174" t="str">
            <v/>
          </cell>
        </row>
        <row r="2175">
          <cell r="I2175" t="str">
            <v>COULIS DE TOMATE 400G OLLA.</v>
          </cell>
          <cell r="J2175">
            <v>0</v>
          </cell>
        </row>
        <row r="2176">
          <cell r="I2176" t="str">
            <v>COULIS DE TOMATE OLLA 400GX3</v>
          </cell>
          <cell r="J2176">
            <v>0</v>
          </cell>
        </row>
        <row r="2177">
          <cell r="I2177" t="str">
            <v>LOT PUREE DE TOMATES 500 G  + 2EME A  MOITIE PRIX</v>
          </cell>
          <cell r="J2177" t="str">
            <v/>
          </cell>
        </row>
        <row r="2178">
          <cell r="I2178" t="str">
            <v xml:space="preserve"> LOT OLLA 1+1 A MOITIE PRIX </v>
          </cell>
          <cell r="J2178" t="str">
            <v/>
          </cell>
        </row>
        <row r="2179">
          <cell r="I2179" t="str">
            <v>PUREE DE TOMATES BRICK 500G</v>
          </cell>
          <cell r="J2179" t="str">
            <v/>
          </cell>
        </row>
        <row r="2180">
          <cell r="I2180" t="str">
            <v xml:space="preserve">LOT  COULIS DE TOMATE 210Gx3 OLLA </v>
          </cell>
          <cell r="J2180">
            <v>0</v>
          </cell>
        </row>
        <row r="2181">
          <cell r="I2181" t="str">
            <v>PUREE TOMATE 500G</v>
          </cell>
          <cell r="J2181" t="str">
            <v/>
          </cell>
        </row>
        <row r="2182">
          <cell r="I2182" t="str">
            <v>LOT PUREE TOMATE 1+1=3</v>
          </cell>
          <cell r="J2182" t="str">
            <v/>
          </cell>
        </row>
        <row r="2183">
          <cell r="I2183" t="str">
            <v xml:space="preserve">PACK PROMO SOLIS 2x350G </v>
          </cell>
          <cell r="J2183">
            <v>0</v>
          </cell>
        </row>
        <row r="2184">
          <cell r="I2184" t="str">
            <v>COULIS DE TOMATES AICHA 37 CL AICHA</v>
          </cell>
          <cell r="J2184">
            <v>48382.2</v>
          </cell>
        </row>
        <row r="2185">
          <cell r="I2185" t="str">
            <v>ST ELOI PUREE TOMATE BRK 500ML</v>
          </cell>
          <cell r="J2185" t="str">
            <v/>
          </cell>
        </row>
        <row r="2186">
          <cell r="I2186" t="str">
            <v>PUREE NATURE 120GR MUTOSA</v>
          </cell>
          <cell r="J2186" t="str">
            <v/>
          </cell>
        </row>
        <row r="2187">
          <cell r="I2187" t="str">
            <v>COULIS DE TOMAT 350G CASINO BIO</v>
          </cell>
          <cell r="J2187">
            <v>4487.67</v>
          </cell>
        </row>
        <row r="2188">
          <cell r="I2188" t="str">
            <v>PACK SAUCE TOMATE HELIOS 300G  3+1 GRATUIT</v>
          </cell>
          <cell r="J2188" t="str">
            <v/>
          </cell>
        </row>
        <row r="2189">
          <cell r="I2189" t="str">
            <v>PUREE NATURE MUTOSA 360G</v>
          </cell>
          <cell r="J2189" t="str">
            <v/>
          </cell>
        </row>
        <row r="2190">
          <cell r="I2190" t="str">
            <v>COULIS TOMATES HEINZ 210G X3 OD NIP 4/21</v>
          </cell>
          <cell r="J2190">
            <v>0</v>
          </cell>
        </row>
        <row r="2191">
          <cell r="I2191" t="str">
            <v>TOMATE FRITO CIDACOS  BRIK 400 ML</v>
          </cell>
          <cell r="J2191">
            <v>477820.09</v>
          </cell>
        </row>
        <row r="2192">
          <cell r="I2192" t="str">
            <v>BOUTON D OR PUREE 125G</v>
          </cell>
          <cell r="J2192" t="str">
            <v/>
          </cell>
        </row>
        <row r="2193">
          <cell r="I2193" t="str">
            <v>COULIS TOMATE 3X200G CO</v>
          </cell>
          <cell r="J2193">
            <v>163398.51999999999</v>
          </cell>
        </row>
        <row r="2194">
          <cell r="I2194" t="str">
            <v>COULIS TOMATE HEINZ 520G</v>
          </cell>
          <cell r="J2194" t="str">
            <v/>
          </cell>
        </row>
        <row r="2195">
          <cell r="I2195" t="str">
            <v>BOUTON D OR PUREE 500G</v>
          </cell>
          <cell r="J2195" t="str">
            <v/>
          </cell>
        </row>
        <row r="2196">
          <cell r="I2196" t="str">
            <v>TOP BUDGET PUREE NATURE 500G</v>
          </cell>
          <cell r="J2196" t="str">
            <v/>
          </cell>
        </row>
        <row r="2197">
          <cell r="I2197" t="str">
            <v>COULIS DE TOMATE OLLA 110G</v>
          </cell>
          <cell r="J2197">
            <v>697795.71</v>
          </cell>
        </row>
        <row r="2198">
          <cell r="I2198" t="str">
            <v>PUREE POMMES DE TERRE GOURMET DOUBLE 230 G</v>
          </cell>
          <cell r="J2198" t="str">
            <v/>
          </cell>
        </row>
        <row r="2199">
          <cell r="I2199" t="str">
            <v>BOUTON D OR PUREE LAIT 375G</v>
          </cell>
          <cell r="J2199" t="str">
            <v/>
          </cell>
        </row>
        <row r="2200">
          <cell r="I2200" t="str">
            <v>OLLA, SAUCE TOMATE CONCASSEE 400 GR</v>
          </cell>
          <cell r="J2200">
            <v>261906.85</v>
          </cell>
        </row>
        <row r="2201">
          <cell r="I2201" t="str">
            <v>LOT  SAUCE TOMATE 350 GR X2 OLLA</v>
          </cell>
          <cell r="J2201">
            <v>0</v>
          </cell>
        </row>
        <row r="2202">
          <cell r="I2202" t="str">
            <v>OLLA, SAUCE TOMATE 350 GR</v>
          </cell>
          <cell r="J2202">
            <v>1036196.55</v>
          </cell>
        </row>
        <row r="2203">
          <cell r="I2203" t="str">
            <v>LOT OLLA COULIS DE TOMATE 350GR X3</v>
          </cell>
          <cell r="J2203">
            <v>1644107.62</v>
          </cell>
        </row>
        <row r="2204">
          <cell r="I2204" t="str">
            <v>PUREE POMMES DE TERRE GOURMET AU LAIT 230 G</v>
          </cell>
          <cell r="J2204" t="str">
            <v/>
          </cell>
        </row>
        <row r="2205">
          <cell r="I2205" t="str">
            <v>PACK COULIS DE TOMATE 110G OLLA (10 UNITES + 1 GR</v>
          </cell>
          <cell r="J2205">
            <v>667664.37</v>
          </cell>
        </row>
        <row r="2206">
          <cell r="I2206" t="str">
            <v>PUREE DE TOMATE 350GR SOLIS</v>
          </cell>
          <cell r="J2206">
            <v>2085373.97</v>
          </cell>
        </row>
        <row r="2207">
          <cell r="I2207" t="str">
            <v>PACK PROMO SOLIS 3+1 GRATUIT</v>
          </cell>
          <cell r="J2207">
            <v>727198.9</v>
          </cell>
        </row>
        <row r="2208">
          <cell r="I2208" t="str">
            <v>PUREE NATURE 500G CASINO</v>
          </cell>
          <cell r="J2208">
            <v>146527.65</v>
          </cell>
        </row>
        <row r="2209">
          <cell r="I2209" t="str">
            <v xml:space="preserve">PUREE DE TOMATES MUTTI BOCAL VERRE 400G </v>
          </cell>
          <cell r="J2209">
            <v>124568.03</v>
          </cell>
        </row>
        <row r="2210">
          <cell r="I2210" t="str">
            <v>RIZ BASMATI PURE ORIGINAL  TILDA 4X125G</v>
          </cell>
          <cell r="J2210">
            <v>117166.82</v>
          </cell>
        </row>
        <row r="2211">
          <cell r="I2211" t="str">
            <v>TOMATE BROYEE GOURMET 390G BOITE</v>
          </cell>
          <cell r="J2211" t="str">
            <v/>
          </cell>
        </row>
        <row r="2212">
          <cell r="I2212" t="str">
            <v>PUREE POMME TERRE 118G IDEAL</v>
          </cell>
          <cell r="J2212">
            <v>64225.77</v>
          </cell>
        </row>
        <row r="2213">
          <cell r="I2213" t="str">
            <v>SAUCE TOMATE GOURMET CARTON 400 G</v>
          </cell>
          <cell r="J2213" t="str">
            <v/>
          </cell>
        </row>
        <row r="2214">
          <cell r="I2214" t="str">
            <v>SAUCE BASIL PESTO GLUTEN FREE 190G SACLA</v>
          </cell>
          <cell r="J2214">
            <v>57884.33</v>
          </cell>
        </row>
        <row r="2215">
          <cell r="I2215" t="str">
            <v>SCE FORESTIERE CEPE 420G CASINO</v>
          </cell>
          <cell r="J2215">
            <v>77601.81</v>
          </cell>
        </row>
        <row r="2216">
          <cell r="I2216" t="str">
            <v>MACARONI PANZ.500GX3+20% GT</v>
          </cell>
          <cell r="J2216" t="str">
            <v/>
          </cell>
        </row>
        <row r="2217">
          <cell r="I2217" t="str">
            <v xml:space="preserve"> SAUCE PESTI ALLA GENOVESE BARILLA</v>
          </cell>
          <cell r="J2217">
            <v>344904.68</v>
          </cell>
        </row>
        <row r="2218">
          <cell r="I2218" t="str">
            <v xml:space="preserve"> SAUCE POMODORO 400GR BARILLA</v>
          </cell>
          <cell r="J2218">
            <v>98735.4</v>
          </cell>
        </row>
        <row r="2219">
          <cell r="I2219" t="str">
            <v>SAUCE 500G GARLIC DOLMIO</v>
          </cell>
          <cell r="J2219" t="str">
            <v/>
          </cell>
        </row>
        <row r="2220">
          <cell r="I2220" t="str">
            <v xml:space="preserve"> LOT DE  2 SAUCES POMODORO = GORGONZOLA GRT </v>
          </cell>
          <cell r="J2220" t="str">
            <v/>
          </cell>
        </row>
        <row r="2221">
          <cell r="I2221" t="str">
            <v>SCE HERBE AROMATE 250G BUITONI</v>
          </cell>
          <cell r="J2221" t="str">
            <v/>
          </cell>
        </row>
        <row r="2222">
          <cell r="I2222" t="str">
            <v>SAUCE PUTTANESCA BIOITALIA 350 G</v>
          </cell>
          <cell r="J2222">
            <v>13184.7</v>
          </cell>
        </row>
        <row r="2223">
          <cell r="I2223" t="str">
            <v>SAUCE PETO ALLA GENOVESE 190G</v>
          </cell>
          <cell r="J2223">
            <v>42451.56</v>
          </cell>
        </row>
        <row r="2224">
          <cell r="I2224" t="str">
            <v xml:space="preserve">SAUCE PIZZA AROMATISEE MUTTI 400G </v>
          </cell>
          <cell r="J2224">
            <v>35475.42</v>
          </cell>
        </row>
        <row r="2225">
          <cell r="I2225" t="str">
            <v>GAROFALO SCE TOMAT TRUFFE185G MEA 1</v>
          </cell>
          <cell r="J2225" t="str">
            <v/>
          </cell>
        </row>
        <row r="2226">
          <cell r="I2226" t="str">
            <v>PASTA BRUSC ART TOM MASC 190G</v>
          </cell>
          <cell r="J2226" t="str">
            <v/>
          </cell>
        </row>
        <row r="2227">
          <cell r="I2227" t="str">
            <v>FLOR BRUSCHE TOM OLIVE 190G</v>
          </cell>
          <cell r="J2227" t="str">
            <v/>
          </cell>
        </row>
        <row r="2228">
          <cell r="I2228" t="str">
            <v>FLOR BRUSCHE TOM THON 190G</v>
          </cell>
          <cell r="J2228" t="str">
            <v/>
          </cell>
        </row>
        <row r="2229">
          <cell r="I2229" t="str">
            <v>FLORE BRUSHE TOM BASIL 190G</v>
          </cell>
          <cell r="J2229" t="str">
            <v/>
          </cell>
        </row>
        <row r="2230">
          <cell r="I2230" t="str">
            <v>JB SAUCE SPAGHETTI BIO* 510 GR</v>
          </cell>
          <cell r="J2230">
            <v>0</v>
          </cell>
        </row>
        <row r="2231">
          <cell r="I2231" t="str">
            <v>FLORELLI SCE TOMATE AUX CEPES 250G</v>
          </cell>
          <cell r="J2231" t="str">
            <v/>
          </cell>
        </row>
        <row r="2232">
          <cell r="I2232" t="str">
            <v>FLORELLI SAUCE TOMATE OLIVES 250G</v>
          </cell>
          <cell r="J2232" t="str">
            <v/>
          </cell>
        </row>
        <row r="2233">
          <cell r="I2233" t="str">
            <v>FLORELLI SCE TOMAT AUBERG RICO 250G</v>
          </cell>
          <cell r="J2233" t="str">
            <v/>
          </cell>
        </row>
        <row r="2234">
          <cell r="I2234" t="str">
            <v>FLORELLI SCE TOMAT CERISE PARM 250G</v>
          </cell>
          <cell r="J2234">
            <v>209.65</v>
          </cell>
        </row>
        <row r="2235">
          <cell r="I2235" t="str">
            <v>SCE TOMATES CERISES FLORELLI 330ML</v>
          </cell>
          <cell r="J2235">
            <v>2083.33</v>
          </cell>
        </row>
        <row r="2236">
          <cell r="I2236" t="str">
            <v>FLORELLI SCE TOMAT GORGON OIG 250G</v>
          </cell>
          <cell r="J2236" t="str">
            <v/>
          </cell>
        </row>
        <row r="2237">
          <cell r="I2237" t="str">
            <v>ZAPETTI LOT SAUCE  PIZZA ORIGAN BM 3</v>
          </cell>
          <cell r="J2237" t="str">
            <v/>
          </cell>
        </row>
        <row r="2238">
          <cell r="I2238" t="str">
            <v>SCE CUISINE AUX LEG.420G CO</v>
          </cell>
          <cell r="J2238" t="str">
            <v/>
          </cell>
        </row>
        <row r="2239">
          <cell r="I2239" t="str">
            <v>SAUC.POIVR.AUBERGI. 190G CO</v>
          </cell>
          <cell r="J2239" t="str">
            <v/>
          </cell>
        </row>
        <row r="2240">
          <cell r="I2240" t="str">
            <v>ZAPETTI  SAUCE  PIZZA ORIGAN BM</v>
          </cell>
          <cell r="J2240" t="str">
            <v/>
          </cell>
        </row>
        <row r="2241">
          <cell r="I2241" t="str">
            <v>COQUILLET.PANZ.500GX3+20%GT</v>
          </cell>
          <cell r="J2241" t="str">
            <v/>
          </cell>
        </row>
        <row r="2242">
          <cell r="I2242" t="str">
            <v>FLORELLI PESTO SICILIANA 190G</v>
          </cell>
          <cell r="J2242">
            <v>521.1</v>
          </cell>
        </row>
        <row r="2243">
          <cell r="I2243" t="str">
            <v>N° 1 SALSA MADRE / TOMATO 'MOTHER' SAUCE 300G</v>
          </cell>
          <cell r="J2243" t="str">
            <v/>
          </cell>
        </row>
        <row r="2244">
          <cell r="I2244" t="str">
            <v xml:space="preserve">N° 6 TOMATO SAUCE WITH OLIVES AND CAPERS </v>
          </cell>
          <cell r="J2244" t="str">
            <v/>
          </cell>
        </row>
        <row r="2245">
          <cell r="I2245" t="str">
            <v>N° 7 TOMATO SAUCE WITH SUNDRIED TOMATO</v>
          </cell>
          <cell r="J2245" t="str">
            <v/>
          </cell>
        </row>
        <row r="2246">
          <cell r="I2246" t="str">
            <v>N° 10 TOMATO SAUCE ARTICHOKE</v>
          </cell>
          <cell r="J2246" t="str">
            <v/>
          </cell>
        </row>
        <row r="2247">
          <cell r="I2247" t="str">
            <v xml:space="preserve">BRUSCHETTA SUNDRIED TOMATOES AND CAPERS  180GR </v>
          </cell>
          <cell r="J2247">
            <v>2080.38</v>
          </cell>
        </row>
        <row r="2248">
          <cell r="I2248" t="str">
            <v xml:space="preserve">BRUSCHETTA ARTICHOKES AND WALNUTS180GR </v>
          </cell>
          <cell r="J2248">
            <v>3815.8</v>
          </cell>
        </row>
        <row r="2249">
          <cell r="I2249" t="str">
            <v xml:space="preserve">BRUSCHETTA OLIVES AND ANCHOVIES 180GR </v>
          </cell>
          <cell r="J2249">
            <v>2195.77</v>
          </cell>
        </row>
        <row r="2250">
          <cell r="I2250" t="str">
            <v xml:space="preserve">BRUSCHETTA CAVIAR D'AUBERGINE180GR </v>
          </cell>
          <cell r="J2250">
            <v>995.95</v>
          </cell>
        </row>
        <row r="2251">
          <cell r="I2251" t="str">
            <v xml:space="preserve">BRUSCHETTA BLACK OLIVES  180GR </v>
          </cell>
          <cell r="J2251">
            <v>3189.15</v>
          </cell>
        </row>
        <row r="2252">
          <cell r="I2252" t="str">
            <v xml:space="preserve">BRUSCHETTA GREEN OLIVES 180GR </v>
          </cell>
          <cell r="J2252" t="str">
            <v/>
          </cell>
        </row>
        <row r="2253">
          <cell r="I2253" t="str">
            <v>SCE MELANZANE BUITONI 250GR</v>
          </cell>
          <cell r="J2253" t="str">
            <v/>
          </cell>
        </row>
        <row r="2254">
          <cell r="I2254" t="str">
            <v>SAUCE PESTO ROUGE 190G SACLA</v>
          </cell>
          <cell r="J2254">
            <v>34782.83</v>
          </cell>
        </row>
        <row r="2255">
          <cell r="I2255" t="str">
            <v>SCE TOMATE CEPE AICHA 350GR</v>
          </cell>
          <cell r="J2255">
            <v>0</v>
          </cell>
        </row>
        <row r="2256">
          <cell r="I2256" t="str">
            <v>SCE TOMATE CEPE AICHA 195GR</v>
          </cell>
          <cell r="J2256">
            <v>0</v>
          </cell>
        </row>
        <row r="2257">
          <cell r="I2257" t="str">
            <v>SAUCE PRIMAVERA BUTONI 400G</v>
          </cell>
          <cell r="J2257" t="str">
            <v/>
          </cell>
        </row>
        <row r="2258">
          <cell r="I2258" t="str">
            <v>CHERMOULA SPECIAL LEG 130GPIKA</v>
          </cell>
          <cell r="J2258" t="str">
            <v/>
          </cell>
        </row>
        <row r="2259">
          <cell r="I2259" t="str">
            <v>CHERMOULA SPEC BROCHETTE 130G</v>
          </cell>
          <cell r="J2259" t="str">
            <v/>
          </cell>
        </row>
        <row r="2260">
          <cell r="I2260" t="str">
            <v>CHERMOULA SPEC POISSON 130GPIK</v>
          </cell>
          <cell r="J2260" t="str">
            <v/>
          </cell>
        </row>
        <row r="2261">
          <cell r="I2261" t="str">
            <v>CHERMOULA SPEC POULET 130GPIKA</v>
          </cell>
          <cell r="J2261" t="str">
            <v/>
          </cell>
        </row>
        <row r="2262">
          <cell r="I2262" t="str">
            <v>CLAUDE LEGER SCE CHILI 350G</v>
          </cell>
          <cell r="J2262" t="str">
            <v/>
          </cell>
        </row>
        <row r="2263">
          <cell r="I2263" t="str">
            <v>SAUCE MEDITERANIENNE 170G</v>
          </cell>
          <cell r="J2263" t="str">
            <v/>
          </cell>
        </row>
        <row r="2264">
          <cell r="I2264" t="str">
            <v>SAUCE POUR TAJINE DE VIANDE 37 CL</v>
          </cell>
          <cell r="J2264" t="str">
            <v/>
          </cell>
        </row>
        <row r="2265">
          <cell r="I2265" t="str">
            <v>SAUCE POUR TAJINE AUX RAISINS SECS 37 CL</v>
          </cell>
          <cell r="J2265" t="str">
            <v/>
          </cell>
        </row>
        <row r="2266">
          <cell r="I2266" t="str">
            <v>SAUCE POUR TAJINE DE POULET 37 CL</v>
          </cell>
          <cell r="J2266" t="str">
            <v/>
          </cell>
        </row>
        <row r="2267">
          <cell r="I2267" t="str">
            <v>LOT 3 CHARMOULA + 1 GRATUIT</v>
          </cell>
          <cell r="J2267" t="str">
            <v/>
          </cell>
        </row>
        <row r="2268">
          <cell r="I2268" t="str">
            <v>SAUCE ARRABIATA 190G SACLA</v>
          </cell>
          <cell r="J2268">
            <v>31945.21</v>
          </cell>
        </row>
        <row r="2269">
          <cell r="I2269" t="str">
            <v>SAUCE TOMATE PIZZA HELOIS 300GR</v>
          </cell>
          <cell r="J2269">
            <v>30596.09</v>
          </cell>
        </row>
        <row r="2270">
          <cell r="I2270" t="str">
            <v>SCE TOMATE FRITO HELIOS 580GR</v>
          </cell>
          <cell r="J2270">
            <v>30133.57</v>
          </cell>
        </row>
        <row r="2271">
          <cell r="I2271" t="str">
            <v>SAUCE TOMATE 300G MAISON HELIOS</v>
          </cell>
          <cell r="J2271">
            <v>28303.72</v>
          </cell>
        </row>
        <row r="2272">
          <cell r="I2272" t="str">
            <v>SAUCE ITALIENNE STAR 230G</v>
          </cell>
          <cell r="J2272" t="str">
            <v/>
          </cell>
        </row>
        <row r="2273">
          <cell r="I2273" t="str">
            <v>SAUCE ITALIENNE STAR 520G</v>
          </cell>
          <cell r="J2273">
            <v>102109.29</v>
          </cell>
        </row>
        <row r="2274">
          <cell r="I2274" t="str">
            <v>SAUCE PIZZA HELIOS 570G</v>
          </cell>
          <cell r="J2274">
            <v>27730.73</v>
          </cell>
        </row>
        <row r="2275">
          <cell r="I2275" t="str">
            <v>OIGNONS HELIOS 345GR</v>
          </cell>
          <cell r="J2275">
            <v>24653.48</v>
          </cell>
        </row>
        <row r="2276">
          <cell r="I2276" t="str">
            <v>SAUCE TOMATE SECHEE AIL 190G SACLA</v>
          </cell>
          <cell r="J2276">
            <v>24414.54</v>
          </cell>
        </row>
        <row r="2277">
          <cell r="I2277" t="str">
            <v>SAUCE DIP  DOUCE CHIO 200ML</v>
          </cell>
          <cell r="J2277" t="str">
            <v/>
          </cell>
        </row>
        <row r="2278">
          <cell r="I2278" t="str">
            <v>RISETTI 500G PANZANI</v>
          </cell>
          <cell r="J2278" t="str">
            <v/>
          </cell>
        </row>
        <row r="2279">
          <cell r="I2279" t="str">
            <v xml:space="preserve"> SAUCE ARRABIATA 400GR  BARILLA</v>
          </cell>
          <cell r="J2279">
            <v>105037.44</v>
          </cell>
        </row>
        <row r="2280">
          <cell r="I2280" t="str">
            <v>LOT SAUCE ARRABIATA 190G SACLA + 1 PINONES 500G G</v>
          </cell>
          <cell r="J2280" t="str">
            <v/>
          </cell>
        </row>
        <row r="2281">
          <cell r="I2281" t="str">
            <v>ARRABIATTA 190G CO DL CASINO</v>
          </cell>
          <cell r="J2281">
            <v>37793.129999999997</v>
          </cell>
        </row>
        <row r="2282">
          <cell r="I2282" t="str">
            <v>LOT DE 2 SAUCE ARRABIATA + 1 SAUCE NAPOLETANA GRT</v>
          </cell>
          <cell r="J2282" t="str">
            <v/>
          </cell>
        </row>
        <row r="2283">
          <cell r="I2283" t="str">
            <v>SAUCE ARRABIATTA BIOITALIA 350 G</v>
          </cell>
          <cell r="J2283">
            <v>17818.150000000001</v>
          </cell>
        </row>
        <row r="2284">
          <cell r="I2284" t="str">
            <v>BIO  SAUCE TOMATE ARRABBIATA 300G OR.LAR</v>
          </cell>
          <cell r="J2284" t="str">
            <v/>
          </cell>
        </row>
        <row r="2285">
          <cell r="I2285" t="str">
            <v>LOT DE 1 POMODORO + 1 NAPOLETANA + 1 ARRABIATTA G</v>
          </cell>
          <cell r="J2285" t="str">
            <v/>
          </cell>
        </row>
        <row r="2286">
          <cell r="I2286" t="str">
            <v>SAUCE ARRABBIATA 330ML</v>
          </cell>
          <cell r="J2286" t="str">
            <v/>
          </cell>
        </row>
        <row r="2287">
          <cell r="I2287" t="str">
            <v>IDIB ARRABBIATA 290G</v>
          </cell>
          <cell r="J2287" t="str">
            <v/>
          </cell>
        </row>
        <row r="2288">
          <cell r="I2288" t="str">
            <v>SAUCE ARRABIATA 190G CO BIO</v>
          </cell>
          <cell r="J2288">
            <v>0</v>
          </cell>
        </row>
        <row r="2289">
          <cell r="I2289" t="str">
            <v>SAUCE ARRABIATA BUTONI 400G</v>
          </cell>
          <cell r="J2289" t="str">
            <v/>
          </cell>
        </row>
        <row r="2290">
          <cell r="I2290" t="str">
            <v>SAUCE TOMATO PESTO GLUTEN FREE 190G SACLA</v>
          </cell>
          <cell r="J2290">
            <v>22958.9</v>
          </cell>
        </row>
        <row r="2291">
          <cell r="I2291" t="str">
            <v>SAUCE TOMATE BASILIC 190G CASINO</v>
          </cell>
          <cell r="J2291" t="str">
            <v/>
          </cell>
        </row>
        <row r="2292">
          <cell r="I2292" t="str">
            <v>SAUCE BASILICO 400GR  BARILLA</v>
          </cell>
          <cell r="J2292">
            <v>199820.52</v>
          </cell>
        </row>
        <row r="2293">
          <cell r="I2293" t="str">
            <v>LOT DE 2 SAUCE BASILICO = 1  SAUCE ARRABIATA GRT</v>
          </cell>
          <cell r="J2293">
            <v>0</v>
          </cell>
        </row>
        <row r="2294">
          <cell r="I2294" t="str">
            <v>SAUCE PESTO ROQUETTE 190G SACLA</v>
          </cell>
          <cell r="J2294">
            <v>21823.13</v>
          </cell>
        </row>
        <row r="2295">
          <cell r="I2295" t="str">
            <v>SAUCE TOMAT.BASIL.200G CASINO BIO</v>
          </cell>
          <cell r="J2295">
            <v>32954.080000000002</v>
          </cell>
        </row>
        <row r="2296">
          <cell r="I2296" t="str">
            <v>BARILLA SAUCE BIO BASILICO 200G NIP 32</v>
          </cell>
          <cell r="J2296" t="str">
            <v/>
          </cell>
        </row>
        <row r="2297">
          <cell r="I2297" t="str">
            <v>SAUCE TOMATES BASILI BIOITALIA 350 G</v>
          </cell>
          <cell r="J2297">
            <v>25025.88</v>
          </cell>
        </row>
        <row r="2298">
          <cell r="I2298" t="str">
            <v>TORTI PANZANI 3X500G+20%G</v>
          </cell>
          <cell r="J2298" t="str">
            <v/>
          </cell>
        </row>
        <row r="2299">
          <cell r="I2299" t="str">
            <v>GAROFALO PESTO ROSSO 175G NIP 09-21</v>
          </cell>
          <cell r="J2299">
            <v>0</v>
          </cell>
        </row>
        <row r="2300">
          <cell r="I2300" t="str">
            <v>SCE TOMATE BASILIC JARDIN BIO 200G NIP18-21</v>
          </cell>
          <cell r="J2300">
            <v>0</v>
          </cell>
        </row>
        <row r="2301">
          <cell r="I2301" t="str">
            <v>BIO  SAUCE TOMATE AU BASILIC 300G OR.LAR</v>
          </cell>
          <cell r="J2301" t="str">
            <v/>
          </cell>
        </row>
        <row r="2302">
          <cell r="I2302" t="str">
            <v>JB SCE TOMATE BASILIC BIO 510G</v>
          </cell>
          <cell r="J2302" t="str">
            <v/>
          </cell>
        </row>
        <row r="2303">
          <cell r="I2303" t="str">
            <v>SQUEEZY PESTO BASILIC 190G</v>
          </cell>
          <cell r="J2303">
            <v>1711.69</v>
          </cell>
        </row>
        <row r="2304">
          <cell r="I2304" t="str">
            <v>FIORINI SCE TOMATE BASIL.420G</v>
          </cell>
          <cell r="J2304">
            <v>0</v>
          </cell>
        </row>
        <row r="2305">
          <cell r="I2305" t="str">
            <v>IDIB PUTANESCA 290G</v>
          </cell>
          <cell r="J2305" t="str">
            <v/>
          </cell>
        </row>
        <row r="2306">
          <cell r="I2306" t="str">
            <v>IDIB SCE TOM BAS. POMODORO 290G</v>
          </cell>
          <cell r="J2306" t="str">
            <v/>
          </cell>
        </row>
        <row r="2307">
          <cell r="I2307" t="str">
            <v>SCE TOMATE BASILIC 420G</v>
          </cell>
          <cell r="J2307">
            <v>5668.65</v>
          </cell>
        </row>
        <row r="2308">
          <cell r="I2308" t="str">
            <v>LOT 2 PATES COURTES PANZANI 500G</v>
          </cell>
          <cell r="J2308" t="str">
            <v/>
          </cell>
        </row>
        <row r="2309">
          <cell r="I2309" t="str">
            <v>SAUCE TOMATEE AU BASILIQUE 700G</v>
          </cell>
          <cell r="J2309" t="str">
            <v/>
          </cell>
        </row>
        <row r="2310">
          <cell r="I2310" t="str">
            <v>SAUCE TOMATE AU BASILIC STAR 230G</v>
          </cell>
          <cell r="J2310" t="str">
            <v/>
          </cell>
        </row>
        <row r="2311">
          <cell r="I2311" t="str">
            <v>SAUCE TOMATE AU BASILIC STAR 520G</v>
          </cell>
          <cell r="J2311">
            <v>97636.479999999996</v>
          </cell>
        </row>
        <row r="2312">
          <cell r="I2312" t="str">
            <v>SAUCE BASILIC</v>
          </cell>
          <cell r="J2312" t="str">
            <v/>
          </cell>
        </row>
        <row r="2313">
          <cell r="I2313" t="str">
            <v>FARFALLE PANZANI 1KG</v>
          </cell>
          <cell r="J2313" t="str">
            <v/>
          </cell>
        </row>
        <row r="2314">
          <cell r="I2314" t="str">
            <v>TOMATE RICCOTTA 190G CO DL CASINO</v>
          </cell>
          <cell r="J2314">
            <v>37358.32</v>
          </cell>
        </row>
        <row r="2315">
          <cell r="I2315" t="str">
            <v>TOMATE CERISE PARM 280G CO DL CASINO</v>
          </cell>
          <cell r="J2315" t="str">
            <v/>
          </cell>
        </row>
        <row r="2316">
          <cell r="I2316" t="str">
            <v>SAUCE TOMATE MASCARPONE 190G SACLA</v>
          </cell>
          <cell r="J2316">
            <v>19275.95</v>
          </cell>
        </row>
        <row r="2317">
          <cell r="I2317" t="str">
            <v>SAUCE TOMATE NAPOLITAINE HELOIS 300GR</v>
          </cell>
          <cell r="J2317">
            <v>18362.240000000002</v>
          </cell>
        </row>
        <row r="2318">
          <cell r="I2318" t="str">
            <v>LOT PATE COURTE X2PANZANI 2 EME A MOITIE PRIX</v>
          </cell>
          <cell r="J2318" t="str">
            <v/>
          </cell>
        </row>
        <row r="2319">
          <cell r="I2319" t="str">
            <v>SAUCE MOZZARELLA PIMENT 190G SACLA</v>
          </cell>
          <cell r="J2319">
            <v>18073.87</v>
          </cell>
        </row>
        <row r="2320">
          <cell r="I2320" t="str">
            <v>SAUCE MUSHROOM 500G DOLMIO</v>
          </cell>
          <cell r="J2320" t="str">
            <v/>
          </cell>
        </row>
        <row r="2321">
          <cell r="I2321" t="str">
            <v>SAUCE TOMATES CHAMPIGNONS BIOITALIA 350 G</v>
          </cell>
          <cell r="J2321">
            <v>14598.21</v>
          </cell>
        </row>
        <row r="2322">
          <cell r="I2322" t="str">
            <v xml:space="preserve"> LOT 2 SPAGHETTI PANZANI 500G=1SPAGHETTI PANZANI </v>
          </cell>
          <cell r="J2322" t="str">
            <v/>
          </cell>
        </row>
        <row r="2323">
          <cell r="I2323" t="str">
            <v>SAUCE AUX CHAMPIGNONS 25G</v>
          </cell>
          <cell r="J2323">
            <v>39773.07</v>
          </cell>
        </row>
        <row r="2324">
          <cell r="I2324" t="str">
            <v>SAUCE NAPOLETANA 400GR  BARILLA</v>
          </cell>
          <cell r="J2324">
            <v>97272.01</v>
          </cell>
        </row>
        <row r="2325">
          <cell r="I2325" t="str">
            <v>SAUCE TOMATE FRITO  KHAYRATE 390G</v>
          </cell>
          <cell r="J2325" t="str">
            <v/>
          </cell>
        </row>
        <row r="2326">
          <cell r="I2326" t="str">
            <v>LOT SAUCE TOMATE FRITO KHAYRATE 390GR 2+1 GRATUIT</v>
          </cell>
          <cell r="J2326">
            <v>137180.96</v>
          </cell>
        </row>
        <row r="2327">
          <cell r="I2327" t="str">
            <v>SAUCE NAPOLITAINE BIOITALIA 350 G</v>
          </cell>
          <cell r="J2327">
            <v>23422.11</v>
          </cell>
        </row>
        <row r="2328">
          <cell r="I2328" t="str">
            <v>LOT DE 2 SAUCE NAPOLETANA + 1 SAUCE ARRABIATTA GR</v>
          </cell>
          <cell r="J2328" t="str">
            <v/>
          </cell>
        </row>
        <row r="2329">
          <cell r="I2329" t="str">
            <v>FIORINI SAUCE NAPOLITAINE420G</v>
          </cell>
          <cell r="J2329" t="str">
            <v/>
          </cell>
        </row>
        <row r="2330">
          <cell r="I2330" t="str">
            <v>SCE TOMATE NAPOL.AICHA  350GR</v>
          </cell>
          <cell r="J2330">
            <v>44038</v>
          </cell>
        </row>
        <row r="2331">
          <cell r="I2331" t="str">
            <v>SCE TOMATE NAPOL.AICHA  195GR</v>
          </cell>
          <cell r="J2331">
            <v>0</v>
          </cell>
        </row>
        <row r="2332">
          <cell r="I2332" t="str">
            <v>SAUCE NAPOLETANA BUTONI 400G</v>
          </cell>
          <cell r="J2332" t="str">
            <v/>
          </cell>
        </row>
        <row r="2333">
          <cell r="I2333" t="str">
            <v>LOT 2 SPAGHETTI 500GR+ 1 SPAGHETTI 250GR PANZANI G</v>
          </cell>
          <cell r="J2333" t="str">
            <v/>
          </cell>
        </row>
        <row r="2334">
          <cell r="I2334" t="str">
            <v>SAUCE ZAPETTI NAPOLITAINE</v>
          </cell>
          <cell r="J2334" t="str">
            <v/>
          </cell>
        </row>
        <row r="2335">
          <cell r="I2335" t="str">
            <v>SAUCE NAPOLITAINE</v>
          </cell>
          <cell r="J2335" t="str">
            <v/>
          </cell>
        </row>
        <row r="2336">
          <cell r="I2336" t="str">
            <v>SAUCE GOURMET NAPOLITAINE BOCAL.350G</v>
          </cell>
          <cell r="J2336" t="str">
            <v/>
          </cell>
        </row>
        <row r="2337">
          <cell r="I2337" t="str">
            <v>SAUCE OLIVE TOMATES 190G SACLA</v>
          </cell>
          <cell r="J2337">
            <v>16196.35</v>
          </cell>
        </row>
        <row r="2338">
          <cell r="I2338" t="str">
            <v xml:space="preserve">SAUCE PESTO AL TARTUFO NERO 90G SACLA </v>
          </cell>
          <cell r="J2338">
            <v>15132.96</v>
          </cell>
        </row>
        <row r="2339">
          <cell r="I2339" t="str">
            <v>SAUCE TOUTE PRETE 1/8 TAM</v>
          </cell>
          <cell r="J2339" t="str">
            <v/>
          </cell>
        </row>
        <row r="2340">
          <cell r="I2340" t="str">
            <v>1  SPAGHETTI No5 PANZANI 500G + 2 EME A 50%</v>
          </cell>
          <cell r="J2340" t="str">
            <v/>
          </cell>
        </row>
        <row r="2341">
          <cell r="I2341" t="str">
            <v>LOT SAUCE POMODORI FOR RUCOLA190GS +1 PINONES 500</v>
          </cell>
          <cell r="J2341" t="str">
            <v/>
          </cell>
        </row>
        <row r="2342">
          <cell r="I2342" t="str">
            <v>LOT 2PATES COURTES+SPAGHETTI = SAUCE 400GR PANZANI</v>
          </cell>
          <cell r="J2342" t="str">
            <v/>
          </cell>
        </row>
        <row r="2343">
          <cell r="I2343" t="str">
            <v>LOT PATE COURTE PANZANI 500G +SPAGHETTI PANZANI 2</v>
          </cell>
          <cell r="J2343" t="str">
            <v/>
          </cell>
        </row>
        <row r="2344">
          <cell r="I2344" t="str">
            <v>JB SAUCE TOMATE CUISINEE 510G</v>
          </cell>
          <cell r="J2344" t="str">
            <v/>
          </cell>
        </row>
        <row r="2345">
          <cell r="I2345" t="str">
            <v>LOT  SPAGHETTI 3+1 250G PANZANI</v>
          </cell>
          <cell r="J2345" t="str">
            <v/>
          </cell>
        </row>
        <row r="2346">
          <cell r="I2346" t="str">
            <v>3 SPAGHETTIS N,5 500GR ACH= 1 500GR N,5PANZAN GR</v>
          </cell>
          <cell r="J2346" t="str">
            <v/>
          </cell>
        </row>
        <row r="2347">
          <cell r="I2347" t="str">
            <v>SAUCE OIGNON GORGONZOLA 190G SACLA</v>
          </cell>
          <cell r="J2347">
            <v>13741.4</v>
          </cell>
        </row>
        <row r="2348">
          <cell r="I2348" t="str">
            <v>SAUCE TOMA CEPES 200G COBIO</v>
          </cell>
          <cell r="J2348" t="str">
            <v/>
          </cell>
        </row>
        <row r="2349">
          <cell r="I2349" t="str">
            <v>SAUCE TOMATE 300G PISTO HELIOS</v>
          </cell>
          <cell r="J2349">
            <v>12032.2</v>
          </cell>
        </row>
        <row r="2350">
          <cell r="I2350" t="str">
            <v>SCE TOMATES BASILIC 400G</v>
          </cell>
          <cell r="J2350">
            <v>10873.5</v>
          </cell>
        </row>
        <row r="2351">
          <cell r="I2351" t="str">
            <v>LOT MUTTI POLPA DE TOMATE 400GR 2EME @-50%</v>
          </cell>
          <cell r="J2351">
            <v>858</v>
          </cell>
        </row>
        <row r="2352">
          <cell r="I2352" t="str">
            <v>SAUCE TOMATE 700G</v>
          </cell>
          <cell r="J2352" t="str">
            <v/>
          </cell>
        </row>
        <row r="2353">
          <cell r="I2353" t="str">
            <v>180G SAUCE CREM CHAMP TRUF MPG MONOPRIX</v>
          </cell>
          <cell r="J2353">
            <v>725.48</v>
          </cell>
        </row>
        <row r="2354">
          <cell r="I2354" t="str">
            <v>SAUCE TOMATE FRITE GOURMET 350G BOCAL</v>
          </cell>
          <cell r="J2354" t="str">
            <v/>
          </cell>
        </row>
        <row r="2355">
          <cell r="I2355" t="str">
            <v>SAUCE TOMATE FIORINI 190GX2</v>
          </cell>
          <cell r="J2355" t="str">
            <v/>
          </cell>
        </row>
        <row r="2356">
          <cell r="I2356" t="str">
            <v>SAUCE TOMATE CUISINE ZAPETTI</v>
          </cell>
          <cell r="J2356" t="str">
            <v/>
          </cell>
        </row>
        <row r="2357">
          <cell r="I2357" t="str">
            <v>SAUCE TOMATE PISTO 570G</v>
          </cell>
          <cell r="J2357">
            <v>332.5</v>
          </cell>
        </row>
        <row r="2358">
          <cell r="I2358" t="str">
            <v>SCE TOMATE FRITO HELIOS 310GR</v>
          </cell>
          <cell r="J2358">
            <v>273.10000000000002</v>
          </cell>
        </row>
        <row r="2359">
          <cell r="I2359" t="str">
            <v>CHEVRETTE AU BASILIC 90G</v>
          </cell>
          <cell r="J2359">
            <v>612.04</v>
          </cell>
        </row>
        <row r="2360">
          <cell r="I2360" t="str">
            <v>CHEVRETTE AUX TOMATES SECHEES  90G</v>
          </cell>
          <cell r="J2360">
            <v>1125.78</v>
          </cell>
        </row>
        <row r="2361">
          <cell r="I2361" t="str">
            <v>DUO CEPES ET BOLETS AU PARMESAN 90G</v>
          </cell>
          <cell r="J2361">
            <v>1465.83</v>
          </cell>
        </row>
        <row r="2362">
          <cell r="I2362" t="str">
            <v>TARTINADE DU JARDINIER 90G</v>
          </cell>
          <cell r="J2362">
            <v>174.63</v>
          </cell>
        </row>
        <row r="2363">
          <cell r="I2363" t="str">
            <v>ECRASE POM D TERRE A LA TRUFFE BRUMALE1,1% AROM90</v>
          </cell>
          <cell r="J2363">
            <v>369.72</v>
          </cell>
        </row>
        <row r="2364">
          <cell r="I2364" t="str">
            <v>LOT 2 SPAGHETTI 500G PANZANI + 2 SPAGHETTI 250G GR</v>
          </cell>
          <cell r="J2364" t="str">
            <v/>
          </cell>
        </row>
        <row r="2365">
          <cell r="I2365" t="str">
            <v>PUREE SAVEUR 500G CASINO</v>
          </cell>
          <cell r="J2365">
            <v>55448.25</v>
          </cell>
        </row>
        <row r="2366">
          <cell r="I2366" t="str">
            <v>SCE TOM.FRIT/MAISON HELIOS 570</v>
          </cell>
          <cell r="J2366">
            <v>29.5</v>
          </cell>
        </row>
        <row r="2367">
          <cell r="I2367" t="str">
            <v>PESTO GENOVESE 190G DL CASINO</v>
          </cell>
          <cell r="J2367">
            <v>187415.57</v>
          </cell>
        </row>
        <row r="2368">
          <cell r="I2368" t="str">
            <v>BARILLA BIO PESTO ALLA GENOVESE185G NIP 32</v>
          </cell>
          <cell r="J2368" t="str">
            <v/>
          </cell>
        </row>
        <row r="2369">
          <cell r="I2369" t="str">
            <v>PESTO BASILIC 80G OP ITALIE</v>
          </cell>
          <cell r="J2369" t="str">
            <v/>
          </cell>
        </row>
        <row r="2370">
          <cell r="I2370" t="str">
            <v>PESTO BASILIC BIOITALIA 180 G</v>
          </cell>
          <cell r="J2370">
            <v>30166.18</v>
          </cell>
        </row>
        <row r="2371">
          <cell r="I2371" t="str">
            <v>PESTO TOMATES BIOITALIA 180 G</v>
          </cell>
          <cell r="J2371">
            <v>9581.7000000000007</v>
          </cell>
        </row>
        <row r="2372">
          <cell r="I2372" t="str">
            <v>PESTO RUCOLA EPINARDS BIOITALIA 180 G</v>
          </cell>
          <cell r="J2372">
            <v>227.22</v>
          </cell>
        </row>
        <row r="2373">
          <cell r="I2373" t="str">
            <v>2 PATES COURTES ACHETEES PANZANI= 1 SPAGHETTI 250</v>
          </cell>
          <cell r="J2373" t="str">
            <v/>
          </cell>
        </row>
        <row r="2374">
          <cell r="I2374" t="str">
            <v>GAROFALO PESTO VERDE 175G NIP 09-21</v>
          </cell>
          <cell r="J2374">
            <v>0</v>
          </cell>
        </row>
        <row r="2375">
          <cell r="I2375" t="str">
            <v>PESTO ALLA GENOVESE BIO CIPRIANI 180G</v>
          </cell>
          <cell r="J2375">
            <v>825.75</v>
          </cell>
        </row>
        <row r="2376">
          <cell r="I2376" t="str">
            <v>BIO  PESTO GENOVESE GARNITURE 190G OR.LAR</v>
          </cell>
          <cell r="J2376" t="str">
            <v/>
          </cell>
        </row>
        <row r="2377">
          <cell r="I2377" t="str">
            <v>BIO  PESTO ROUGE 130G OR.LAR</v>
          </cell>
          <cell r="J2377" t="str">
            <v/>
          </cell>
        </row>
        <row r="2378">
          <cell r="I2378" t="str">
            <v>FLORELLI PESTO ROQUETTE 190G</v>
          </cell>
          <cell r="J2378">
            <v>1330.85</v>
          </cell>
        </row>
        <row r="2379">
          <cell r="I2379" t="str">
            <v>GAROFALO PESTO RUCOLA 175G</v>
          </cell>
          <cell r="J2379" t="str">
            <v/>
          </cell>
        </row>
        <row r="2380">
          <cell r="I2380" t="str">
            <v>PESTO A LA GENOVESE 190G</v>
          </cell>
          <cell r="J2380">
            <v>0</v>
          </cell>
        </row>
        <row r="2381">
          <cell r="I2381" t="str">
            <v>SQUEEZY PESTO ROSSO 190G</v>
          </cell>
          <cell r="J2381">
            <v>2860.66</v>
          </cell>
        </row>
        <row r="2382">
          <cell r="I2382" t="str">
            <v>PESTO POIVR. RICOTTA 190G</v>
          </cell>
          <cell r="J2382">
            <v>11913.3</v>
          </cell>
        </row>
        <row r="2383">
          <cell r="I2383" t="str">
            <v>PESTO TOM. PISTACHES190G</v>
          </cell>
          <cell r="J2383">
            <v>10781.9</v>
          </cell>
        </row>
        <row r="2384">
          <cell r="I2384" t="str">
            <v>PESTO GENOVESE OLIV 190G</v>
          </cell>
          <cell r="J2384" t="str">
            <v/>
          </cell>
        </row>
        <row r="2385">
          <cell r="I2385" t="str">
            <v>PESTO ARTICHAUTS 190G</v>
          </cell>
          <cell r="J2385">
            <v>9024.5499999999993</v>
          </cell>
        </row>
        <row r="2386">
          <cell r="I2386" t="str">
            <v>PESTO ALA GENOVESE 190G RUM</v>
          </cell>
          <cell r="J2386">
            <v>1869.08</v>
          </cell>
        </row>
        <row r="2387">
          <cell r="I2387" t="str">
            <v>PESTO ROSSO 190G RUMMO</v>
          </cell>
          <cell r="J2387">
            <v>2843.55</v>
          </cell>
        </row>
        <row r="2388">
          <cell r="I2388" t="str">
            <v>FIORINI SCE  PESTO ROSSO 190G</v>
          </cell>
          <cell r="J2388" t="str">
            <v/>
          </cell>
        </row>
        <row r="2389">
          <cell r="I2389" t="str">
            <v>PESTO FRIARIELLI BIOITALIA 180 G</v>
          </cell>
          <cell r="J2389">
            <v>32513.18</v>
          </cell>
        </row>
        <row r="2390">
          <cell r="I2390" t="str">
            <v>POLLI PESTO GENOVESE 190G</v>
          </cell>
          <cell r="J2390">
            <v>1029.8499999999999</v>
          </cell>
        </row>
        <row r="2391">
          <cell r="I2391" t="str">
            <v>IDIB PESTO RUCOLA 135G</v>
          </cell>
          <cell r="J2391" t="str">
            <v/>
          </cell>
        </row>
        <row r="2392">
          <cell r="I2392" t="str">
            <v>POLLI PESTO ROQUETTE 190G</v>
          </cell>
          <cell r="J2392">
            <v>17579.599999999999</v>
          </cell>
        </row>
        <row r="2393">
          <cell r="I2393" t="str">
            <v>180G SUGO POMODORINI OLIVE MPG MONOPRIX</v>
          </cell>
          <cell r="J2393">
            <v>0</v>
          </cell>
        </row>
        <row r="2394">
          <cell r="I2394" t="str">
            <v>SAUCE TOMATE 300G SAUTE A L HUILE D OLIVE HELIO</v>
          </cell>
          <cell r="J2394">
            <v>0</v>
          </cell>
        </row>
        <row r="2395">
          <cell r="I2395" t="str">
            <v>180G SUGO RICOTTA MELANZAN MPG MONOPRIX</v>
          </cell>
          <cell r="J2395">
            <v>0</v>
          </cell>
        </row>
        <row r="2396">
          <cell r="I2396" t="str">
            <v>SAUCE PETO AUBERGINE 190G SACLA</v>
          </cell>
          <cell r="J2396">
            <v>0</v>
          </cell>
        </row>
        <row r="2397">
          <cell r="I2397" t="str">
            <v xml:space="preserve"> SAUCE ROQUEFORT MAISON POTIER 180 GR </v>
          </cell>
          <cell r="J2397">
            <v>0</v>
          </cell>
        </row>
        <row r="2398">
          <cell r="I2398" t="str">
            <v>2PATES COURTE PANZA+ 1SPAGHET 250G GRT</v>
          </cell>
          <cell r="J2398" t="str">
            <v/>
          </cell>
        </row>
        <row r="2399">
          <cell r="I2399" t="str">
            <v>SAUCE BEURRE BLANC CITRON CONFIT MAISON POTIER 18</v>
          </cell>
          <cell r="J2399">
            <v>0</v>
          </cell>
        </row>
        <row r="2400">
          <cell r="I2400" t="str">
            <v xml:space="preserve">SAUCE ANETH CITRON VERT MAISON POTIER 180 GR </v>
          </cell>
          <cell r="J2400">
            <v>0</v>
          </cell>
        </row>
        <row r="2401">
          <cell r="I2401" t="str">
            <v xml:space="preserve"> SAUCE PRÉPARATION POUR CEVICHE MAISON POTIER 180</v>
          </cell>
          <cell r="J2401">
            <v>0</v>
          </cell>
        </row>
        <row r="2402">
          <cell r="I2402" t="str">
            <v xml:space="preserve">SAUCE BUTTER CHICKEN MAISON POTIER 180 GR </v>
          </cell>
          <cell r="J2402">
            <v>0</v>
          </cell>
        </row>
        <row r="2403">
          <cell r="I2403" t="str">
            <v xml:space="preserve"> SAUCE POUR POULET BRAISÉ MAISON POTIER 180 GR </v>
          </cell>
          <cell r="J2403">
            <v>0</v>
          </cell>
        </row>
        <row r="2404">
          <cell r="I2404" t="str">
            <v xml:space="preserve">SAUCE PESTO BLANC MAISON POTIER 180 GR </v>
          </cell>
          <cell r="J2404">
            <v>0</v>
          </cell>
        </row>
        <row r="2405">
          <cell r="I2405" t="str">
            <v xml:space="preserve">SAUCE PESTO ROSE MAISON POTIER 180 GR </v>
          </cell>
          <cell r="J2405">
            <v>0</v>
          </cell>
        </row>
        <row r="2406">
          <cell r="I2406" t="str">
            <v xml:space="preserve">SAUCE PESTO ORANGE MAISON POTIER 180 GR </v>
          </cell>
          <cell r="J2406">
            <v>0</v>
          </cell>
        </row>
        <row r="2407">
          <cell r="I2407" t="str">
            <v xml:space="preserve">SAUCE PESTO JAUNE MAISON POTIER 180 GR </v>
          </cell>
          <cell r="J2407">
            <v>0</v>
          </cell>
        </row>
        <row r="2408">
          <cell r="I2408" t="str">
            <v xml:space="preserve"> SAUCE FORESTIERE MAISON POTIER 180 GR </v>
          </cell>
          <cell r="J2408">
            <v>0</v>
          </cell>
        </row>
        <row r="2409">
          <cell r="I2409" t="str">
            <v>GAROFALO PESTO CALABRESE 175G MEA 1</v>
          </cell>
          <cell r="J2409" t="str">
            <v/>
          </cell>
        </row>
        <row r="2410">
          <cell r="I2410" t="str">
            <v>FLORELLI CREME ARTICHAUTS 190G</v>
          </cell>
          <cell r="J2410" t="str">
            <v/>
          </cell>
        </row>
        <row r="2411">
          <cell r="I2411" t="str">
            <v>CREVETTES COCO &amp; CITRON 100G</v>
          </cell>
          <cell r="J2411" t="str">
            <v/>
          </cell>
        </row>
        <row r="2412">
          <cell r="I2412" t="str">
            <v>PREP.SAUCE BECHAMEL 60G CASINO</v>
          </cell>
          <cell r="J2412" t="str">
            <v/>
          </cell>
        </row>
        <row r="2413">
          <cell r="I2413" t="str">
            <v>PREP SAUCE BECHAMEL 54G CASINO</v>
          </cell>
          <cell r="J2413">
            <v>0</v>
          </cell>
        </row>
        <row r="2414">
          <cell r="I2414" t="str">
            <v>SAUCE BECHAMEL 300ML CO</v>
          </cell>
          <cell r="J2414">
            <v>4133.8900000000003</v>
          </cell>
        </row>
        <row r="2415">
          <cell r="I2415" t="str">
            <v>KNORR BECHAMEL 70G</v>
          </cell>
          <cell r="J2415">
            <v>102739.4</v>
          </cell>
        </row>
        <row r="2416">
          <cell r="I2416" t="str">
            <v>BECHAMEL 80G MAGGI</v>
          </cell>
          <cell r="J2416" t="str">
            <v/>
          </cell>
        </row>
        <row r="2417">
          <cell r="I2417" t="str">
            <v>SAUCE BECHAMEL 4 SACHET +1 OFFERT</v>
          </cell>
          <cell r="J2417" t="str">
            <v/>
          </cell>
        </row>
        <row r="2418">
          <cell r="I2418" t="str">
            <v>FIRMA-SAUCE FROMAGE 40GR</v>
          </cell>
          <cell r="J2418" t="str">
            <v/>
          </cell>
        </row>
        <row r="2419">
          <cell r="I2419" t="str">
            <v>SAUCE BECHAMEL 80G NATURE</v>
          </cell>
          <cell r="J2419">
            <v>126024.09</v>
          </cell>
        </row>
        <row r="2420">
          <cell r="I2420" t="str">
            <v>SAUCE BECHAMEL40G AU FROMAGE</v>
          </cell>
          <cell r="J2420">
            <v>138395.45000000001</v>
          </cell>
        </row>
        <row r="2421">
          <cell r="I2421" t="str">
            <v>LOT 2BECHAMEL AU FORMAGE+1BECHAMEL1/2P IDEAL DAMTI</v>
          </cell>
          <cell r="J2421" t="str">
            <v/>
          </cell>
        </row>
        <row r="2422">
          <cell r="I2422" t="str">
            <v>CL LEGER SCE POIVRE VERT 29GST</v>
          </cell>
          <cell r="J2422" t="str">
            <v/>
          </cell>
        </row>
        <row r="2423">
          <cell r="I2423" t="str">
            <v>FIRMA-SAUCE POIVRE VERT 30G</v>
          </cell>
          <cell r="J2423" t="str">
            <v/>
          </cell>
        </row>
        <row r="2424">
          <cell r="I2424" t="str">
            <v>SAUCE AUX POIVRES 25G</v>
          </cell>
          <cell r="J2424">
            <v>24276.82</v>
          </cell>
        </row>
        <row r="2425">
          <cell r="I2425" t="str">
            <v>PREP.SAUCE HOLLANDAISE 32G CASINO</v>
          </cell>
          <cell r="J2425">
            <v>12374.28</v>
          </cell>
        </row>
        <row r="2426">
          <cell r="I2426" t="str">
            <v>CL LEGER SCE HOLLANDAISE 36 GST</v>
          </cell>
          <cell r="J2426" t="str">
            <v/>
          </cell>
        </row>
        <row r="2427">
          <cell r="I2427" t="str">
            <v>C GOURMANDES SAUCE CHASSEUR 28G</v>
          </cell>
          <cell r="J2427" t="str">
            <v/>
          </cell>
        </row>
        <row r="2428">
          <cell r="I2428" t="str">
            <v xml:space="preserve">VELOUTE POIREAUX BIO ET SAINT JACQUES 490GR JEAN </v>
          </cell>
          <cell r="J2428" t="str">
            <v/>
          </cell>
        </row>
        <row r="2429">
          <cell r="I2429" t="str">
            <v>VELOUTE TOMATES BIO ET HOMARD 490GR JEAN D AUDIGN</v>
          </cell>
          <cell r="J2429" t="str">
            <v/>
          </cell>
        </row>
        <row r="2430">
          <cell r="I2430" t="str">
            <v>VELOUTE CAROTTES BIO ET LANGOUSTINES 490GR JEAN D</v>
          </cell>
          <cell r="J2430" t="str">
            <v/>
          </cell>
        </row>
        <row r="2431">
          <cell r="I2431" t="str">
            <v>VELOUTE LEGUMES 1L CASINO</v>
          </cell>
          <cell r="J2431">
            <v>5725.81</v>
          </cell>
        </row>
        <row r="2432">
          <cell r="I2432" t="str">
            <v>MOULINE LEGUME VARIE 1L CASINO</v>
          </cell>
          <cell r="J2432">
            <v>22628.79</v>
          </cell>
        </row>
        <row r="2433">
          <cell r="I2433" t="str">
            <v>VELOUTE POTIRON 1L CASINO</v>
          </cell>
          <cell r="J2433">
            <v>24279.99</v>
          </cell>
        </row>
        <row r="2434">
          <cell r="I2434" t="str">
            <v>VELOUTE POIREAUX PDT 1L CASINO</v>
          </cell>
          <cell r="J2434">
            <v>27393.67</v>
          </cell>
        </row>
        <row r="2435">
          <cell r="I2435" t="str">
            <v>VELOUTE TOMATES 1L CASINO</v>
          </cell>
          <cell r="J2435">
            <v>129.75</v>
          </cell>
        </row>
        <row r="2436">
          <cell r="I2436" t="str">
            <v>SOUPE LEGUMES COMTE 1L CASINO</v>
          </cell>
          <cell r="J2436">
            <v>3538.87</v>
          </cell>
        </row>
        <row r="2437">
          <cell r="I2437" t="str">
            <v>SOUPE LEGUMES CREME 1L CASINO</v>
          </cell>
          <cell r="J2437">
            <v>31497.41</v>
          </cell>
        </row>
        <row r="2438">
          <cell r="I2438" t="str">
            <v>JB SOUPE VEL POTIRON CHATAIG BIO 1L</v>
          </cell>
          <cell r="J2438" t="str">
            <v/>
          </cell>
        </row>
        <row r="2439">
          <cell r="I2439" t="str">
            <v>MOULINE DE LEGUMES 1L BIO CASINO</v>
          </cell>
          <cell r="J2439">
            <v>11460.19</v>
          </cell>
        </row>
        <row r="2440">
          <cell r="I2440" t="str">
            <v>VELOUTE DE LEG.VERTS 1L BIO CASINO</v>
          </cell>
          <cell r="J2440">
            <v>14846.47</v>
          </cell>
        </row>
        <row r="2441">
          <cell r="I2441" t="str">
            <v>VELOUTE LEG SOLEIL 1L BIO CASINO</v>
          </cell>
          <cell r="J2441">
            <v>0</v>
          </cell>
        </row>
        <row r="2442">
          <cell r="I2442" t="str">
            <v>JULIENNE LEGUMES 51G IDEAL</v>
          </cell>
          <cell r="J2442">
            <v>46106.33</v>
          </cell>
        </row>
        <row r="2443">
          <cell r="I2443" t="str">
            <v>TOMAT/VERMICELLE72G  IDEAL</v>
          </cell>
          <cell r="J2443">
            <v>23092.22</v>
          </cell>
        </row>
        <row r="2444">
          <cell r="I2444" t="str">
            <v>VELOUTE LEGUME BRICK 1L AUCHAN</v>
          </cell>
          <cell r="J2444" t="str">
            <v/>
          </cell>
        </row>
        <row r="2445">
          <cell r="I2445" t="str">
            <v>MOULI LEG VERT LENT 1L CO BIO CASINO</v>
          </cell>
          <cell r="J2445" t="str">
            <v/>
          </cell>
        </row>
        <row r="2446">
          <cell r="I2446" t="str">
            <v>VELOUT 8 LEG 2X30CL CO BIO CASINO</v>
          </cell>
          <cell r="J2446" t="str">
            <v/>
          </cell>
        </row>
        <row r="2447">
          <cell r="I2447" t="str">
            <v>SOUPE TOMATE VERMICELLES 1L CASINO</v>
          </cell>
          <cell r="J2447" t="str">
            <v/>
          </cell>
        </row>
        <row r="2448">
          <cell r="I2448" t="str">
            <v>SOUPE LEGUMES VERMICELLES 1L C CASINO</v>
          </cell>
          <cell r="J2448" t="str">
            <v/>
          </cell>
        </row>
        <row r="2449">
          <cell r="I2449" t="str">
            <v>PURSOUP LIEBIG MOUL. 10 LEG 1L NIP 20</v>
          </cell>
          <cell r="J2449" t="str">
            <v/>
          </cell>
        </row>
        <row r="2450">
          <cell r="I2450" t="str">
            <v>PURSOUP LIEBIG VEL 10 LEG 1L NIP 20</v>
          </cell>
          <cell r="J2450" t="str">
            <v/>
          </cell>
        </row>
        <row r="2451">
          <cell r="I2451" t="str">
            <v>VELOUTE 8LEGUMES 1L CASINO BIO</v>
          </cell>
          <cell r="J2451" t="str">
            <v/>
          </cell>
        </row>
        <row r="2452">
          <cell r="I2452" t="str">
            <v>LIEBIG VELOUTE LEGUMES VERTS 75 CL NIP 37</v>
          </cell>
          <cell r="J2452" t="str">
            <v/>
          </cell>
        </row>
        <row r="2453">
          <cell r="I2453" t="str">
            <v>VELOUTE 5 LEGUMES 75CL LIEBIG NIP 37</v>
          </cell>
          <cell r="J2453" t="str">
            <v/>
          </cell>
        </row>
        <row r="2454">
          <cell r="I2454" t="str">
            <v>VELOUTE POTIRON 75CL LIEBIG NIP 37</v>
          </cell>
          <cell r="J2454" t="str">
            <v/>
          </cell>
        </row>
        <row r="2455">
          <cell r="I2455" t="str">
            <v>LIEBIG VELOUTE LEGS BIO 75 CL NIP 37</v>
          </cell>
          <cell r="J2455" t="str">
            <v/>
          </cell>
        </row>
        <row r="2456">
          <cell r="I2456" t="str">
            <v>LIEBIG VELOUTE POTIRON CHATAIGNE 75 NIP 37</v>
          </cell>
          <cell r="J2456" t="str">
            <v/>
          </cell>
        </row>
        <row r="2457">
          <cell r="I2457" t="str">
            <v>LIEBIG POTIRON CAROTTES BIO 75 CL NIP 37</v>
          </cell>
          <cell r="J2457" t="str">
            <v/>
          </cell>
        </row>
        <row r="2458">
          <cell r="I2458" t="str">
            <v>LIEBIG VEL POTIRON GR COURGE BIO 1L NIP 06-21</v>
          </cell>
          <cell r="J2458" t="str">
            <v/>
          </cell>
        </row>
        <row r="2459">
          <cell r="I2459" t="str">
            <v>LIEBIG BIO MOULINE LEGUMES 1L NIP 06-21</v>
          </cell>
          <cell r="J2459">
            <v>0</v>
          </cell>
        </row>
        <row r="2460">
          <cell r="I2460" t="str">
            <v>LIEBIG VELOUTE LEGS CREME 1L NIP 06-21</v>
          </cell>
          <cell r="J2460" t="str">
            <v/>
          </cell>
        </row>
        <row r="2461">
          <cell r="I2461" t="str">
            <v>LIEBIG PUR SOUP MOULINE 10 LEG 2X1L</v>
          </cell>
          <cell r="J2461" t="str">
            <v/>
          </cell>
        </row>
        <row r="2462">
          <cell r="I2462" t="str">
            <v>LIEBIG VELOUTE POTIRON 2X1L LF</v>
          </cell>
          <cell r="J2462" t="str">
            <v/>
          </cell>
        </row>
        <row r="2463">
          <cell r="I2463" t="str">
            <v>LIEBIG VELOU CEPE/BOLET 2 CF X1L LF</v>
          </cell>
          <cell r="J2463" t="str">
            <v/>
          </cell>
        </row>
        <row r="2464">
          <cell r="I2464" t="str">
            <v>LIEBIG DX PLAISIR LEG KIRI 2X1L</v>
          </cell>
          <cell r="J2464" t="str">
            <v/>
          </cell>
        </row>
        <row r="2465">
          <cell r="I2465" t="str">
            <v>LIEBIG BIO MOULINE LEG VERT 2X1L</v>
          </cell>
          <cell r="J2465" t="str">
            <v/>
          </cell>
        </row>
        <row r="2466">
          <cell r="I2466" t="str">
            <v>LIEBIG PURSOUP VELOUTE 10 LEG 2X1L</v>
          </cell>
          <cell r="J2466" t="str">
            <v/>
          </cell>
        </row>
        <row r="2467">
          <cell r="I2467" t="str">
            <v>LB 10 LEGUMES CREME 2X1L</v>
          </cell>
          <cell r="J2467" t="str">
            <v/>
          </cell>
        </row>
        <row r="2468">
          <cell r="I2468" t="str">
            <v>LB LEGUMES ET PATES 2X1L</v>
          </cell>
          <cell r="J2468" t="str">
            <v/>
          </cell>
        </row>
        <row r="2469">
          <cell r="I2469" t="str">
            <v>LB TOMATES PATES 2X1L</v>
          </cell>
          <cell r="J2469" t="str">
            <v/>
          </cell>
        </row>
        <row r="2470">
          <cell r="I2470" t="str">
            <v>LB POTIRON CAROTTE PATE 2X1L</v>
          </cell>
          <cell r="J2470" t="str">
            <v/>
          </cell>
        </row>
        <row r="2471">
          <cell r="I2471" t="str">
            <v>JARDIN BIO / VELOUTE DOUCEUR 9 LEGU</v>
          </cell>
          <cell r="J2471" t="str">
            <v/>
          </cell>
        </row>
        <row r="2472">
          <cell r="I2472" t="str">
            <v>JB VELOUTE LEGS LENTIL CORAIL BIO1L</v>
          </cell>
          <cell r="J2472" t="str">
            <v/>
          </cell>
        </row>
        <row r="2473">
          <cell r="I2473" t="str">
            <v>PLAIS POTIRON KIRI LIEB 2X1L</v>
          </cell>
          <cell r="J2473" t="str">
            <v/>
          </cell>
        </row>
        <row r="2474">
          <cell r="I2474" t="str">
            <v>LB 10 LEGUMES CREME 1L</v>
          </cell>
          <cell r="J2474" t="str">
            <v/>
          </cell>
        </row>
        <row r="2475">
          <cell r="I2475" t="str">
            <v>LB LEGUMES ET PATES 1L</v>
          </cell>
          <cell r="J2475" t="str">
            <v/>
          </cell>
        </row>
        <row r="2476">
          <cell r="I2476" t="str">
            <v>LB TOMATES PATES 1L</v>
          </cell>
          <cell r="J2476" t="str">
            <v/>
          </cell>
        </row>
        <row r="2477">
          <cell r="I2477" t="str">
            <v>LB POTIRON CAROTTE PATE 1L</v>
          </cell>
          <cell r="J2477" t="str">
            <v/>
          </cell>
        </row>
        <row r="2478">
          <cell r="I2478" t="str">
            <v>LIEBIG VELOUTE POTIRON 1L LF</v>
          </cell>
          <cell r="J2478" t="str">
            <v/>
          </cell>
        </row>
        <row r="2479">
          <cell r="I2479" t="str">
            <v>LIEBIG VELOU CEPE/BOLET 1L LF</v>
          </cell>
          <cell r="J2479" t="str">
            <v/>
          </cell>
        </row>
        <row r="2480">
          <cell r="I2480" t="str">
            <v>PLAIS POTIRON KIRI LIEB 1L</v>
          </cell>
          <cell r="J2480" t="str">
            <v/>
          </cell>
        </row>
        <row r="2481">
          <cell r="I2481" t="str">
            <v>VELOUTE LEGUME SOLEIL 1L CO</v>
          </cell>
          <cell r="J2481">
            <v>0</v>
          </cell>
        </row>
        <row r="2482">
          <cell r="I2482" t="str">
            <v>GASPACHO TOM.BASIL. 1L BIO</v>
          </cell>
          <cell r="J2482" t="str">
            <v/>
          </cell>
        </row>
        <row r="2483">
          <cell r="I2483" t="str">
            <v>LIEBIG BIO MOULINE LEG VERTS 1L</v>
          </cell>
          <cell r="J2483" t="str">
            <v/>
          </cell>
        </row>
        <row r="2484">
          <cell r="I2484" t="str">
            <v>KNR VEL.LEGUM FRA 1L</v>
          </cell>
          <cell r="J2484" t="str">
            <v/>
          </cell>
        </row>
        <row r="2485">
          <cell r="I2485" t="str">
            <v>KNR VEL POIREAUX FR.1L</v>
          </cell>
          <cell r="J2485" t="str">
            <v/>
          </cell>
        </row>
        <row r="2486">
          <cell r="I2486" t="str">
            <v>KNR VEL CAROTTES FR.1L</v>
          </cell>
          <cell r="J2486" t="str">
            <v/>
          </cell>
        </row>
        <row r="2487">
          <cell r="I2487" t="str">
            <v>JB VEL.PTIT POIS LEG.BIO 1L</v>
          </cell>
          <cell r="J2487" t="str">
            <v/>
          </cell>
        </row>
        <row r="2488">
          <cell r="I2488" t="str">
            <v>JBE VEL.BUTTER.CREME BIO 1L</v>
          </cell>
          <cell r="J2488" t="str">
            <v/>
          </cell>
        </row>
        <row r="2489">
          <cell r="I2489" t="str">
            <v>JBE VEL.POT.PAT.DCE CHAT.BIO1L</v>
          </cell>
          <cell r="J2489" t="str">
            <v/>
          </cell>
        </row>
        <row r="2490">
          <cell r="I2490" t="str">
            <v>KNORR.SOUPE.PATATT.DCE 450ML</v>
          </cell>
          <cell r="J2490" t="str">
            <v/>
          </cell>
        </row>
        <row r="2491">
          <cell r="I2491" t="str">
            <v>LIEBIG VELOUTE TOMATES 75CL</v>
          </cell>
          <cell r="J2491" t="str">
            <v/>
          </cell>
        </row>
        <row r="2492">
          <cell r="I2492" t="str">
            <v>SOUP.VEL.RICHE. AUTAUN 1L LEIB</v>
          </cell>
          <cell r="J2492" t="str">
            <v/>
          </cell>
        </row>
        <row r="2493">
          <cell r="I2493" t="str">
            <v>PURSOUP VELOUT.LEG.SOLEIL 1L</v>
          </cell>
          <cell r="J2493" t="str">
            <v/>
          </cell>
        </row>
        <row r="2494">
          <cell r="I2494" t="str">
            <v>DELICE POTIRON CHATAIGNE 1L</v>
          </cell>
          <cell r="J2494" t="str">
            <v/>
          </cell>
        </row>
        <row r="2495">
          <cell r="I2495" t="str">
            <v>VEL.POTIRON CAROTTE MIEL 1L CO</v>
          </cell>
          <cell r="J2495">
            <v>9269.68</v>
          </cell>
        </row>
        <row r="2496">
          <cell r="I2496" t="str">
            <v>VELOUTE CEPES BOLETS 1L CO</v>
          </cell>
          <cell r="J2496" t="str">
            <v/>
          </cell>
        </row>
        <row r="2497">
          <cell r="I2497" t="str">
            <v>VELOUTE POIR +PDT 2X30CL CO</v>
          </cell>
          <cell r="J2497">
            <v>11310.84</v>
          </cell>
        </row>
        <row r="2498">
          <cell r="I2498" t="str">
            <v>VEL LEGUM VERTS DE FRANCE 2X1L</v>
          </cell>
          <cell r="J2498" t="str">
            <v/>
          </cell>
        </row>
        <row r="2499">
          <cell r="I2499" t="str">
            <v>V 7 LEG VARIES DE FRANCE 2X1L</v>
          </cell>
          <cell r="J2499">
            <v>0</v>
          </cell>
        </row>
        <row r="2500">
          <cell r="I2500" t="str">
            <v>MARMITON SP MOUL LEG VERT 74G</v>
          </cell>
          <cell r="J2500" t="str">
            <v/>
          </cell>
        </row>
        <row r="2501">
          <cell r="I2501" t="str">
            <v>ST ELOI VELOUTE POTIRON 2X30CL</v>
          </cell>
          <cell r="J2501" t="str">
            <v/>
          </cell>
        </row>
        <row r="2502">
          <cell r="I2502" t="str">
            <v>MARMITON POT  VEL TOMA/BASIL 1L</v>
          </cell>
          <cell r="J2502" t="str">
            <v/>
          </cell>
        </row>
        <row r="2503">
          <cell r="I2503" t="str">
            <v>MARMITON POT V CAROT CORIAND 1L</v>
          </cell>
          <cell r="J2503" t="str">
            <v/>
          </cell>
        </row>
        <row r="2504">
          <cell r="I2504" t="str">
            <v>ST EL MOUL /LEG EMMENT FONDU 1L</v>
          </cell>
          <cell r="J2504" t="str">
            <v/>
          </cell>
        </row>
        <row r="2505">
          <cell r="I2505" t="str">
            <v>ST ELOI VELOUTE LEGUMES 2X30CL</v>
          </cell>
          <cell r="J2505" t="str">
            <v/>
          </cell>
        </row>
        <row r="2506">
          <cell r="I2506" t="str">
            <v>ST ELOI VELOUTE TOM/BASIL 50CL</v>
          </cell>
          <cell r="J2506" t="str">
            <v/>
          </cell>
        </row>
        <row r="2507">
          <cell r="I2507" t="str">
            <v>C GOURMANDE MOUL LEG VARIES 1L</v>
          </cell>
          <cell r="J2507" t="str">
            <v/>
          </cell>
        </row>
        <row r="2508">
          <cell r="I2508" t="str">
            <v>SOUPE 4KG TOP BUDGET</v>
          </cell>
          <cell r="J2508" t="str">
            <v/>
          </cell>
        </row>
        <row r="2509">
          <cell r="I2509" t="str">
            <v>VELOUTE D ASPERGE</v>
          </cell>
          <cell r="J2509">
            <v>24667.73</v>
          </cell>
        </row>
        <row r="2510">
          <cell r="I2510" t="str">
            <v xml:space="preserve"> AUCHAN VEL LEG VERT1L</v>
          </cell>
          <cell r="J2510" t="str">
            <v/>
          </cell>
        </row>
        <row r="2511">
          <cell r="I2511" t="str">
            <v>ML LEGUME VARIE AUCHAN1L</v>
          </cell>
          <cell r="J2511" t="str">
            <v/>
          </cell>
        </row>
        <row r="2512">
          <cell r="I2512" t="str">
            <v xml:space="preserve"> AUCHAN VEL TOMATES1L</v>
          </cell>
          <cell r="J2512" t="str">
            <v/>
          </cell>
        </row>
        <row r="2513">
          <cell r="I2513" t="str">
            <v>ST ELOI VEL LEGUM VARIES BIO1L</v>
          </cell>
          <cell r="J2513" t="str">
            <v/>
          </cell>
        </row>
        <row r="2514">
          <cell r="I2514" t="str">
            <v>ST ELOI VELOUTE TOMATES BIO 1L</v>
          </cell>
          <cell r="J2514" t="str">
            <v/>
          </cell>
        </row>
        <row r="2515">
          <cell r="I2515" t="str">
            <v>POULE RIZ 77G IDEAL</v>
          </cell>
          <cell r="J2515">
            <v>6.45</v>
          </cell>
        </row>
        <row r="2516">
          <cell r="I2516" t="str">
            <v>POULE/VERMICELLE 72G IDEAL</v>
          </cell>
          <cell r="J2516">
            <v>45245.5</v>
          </cell>
        </row>
        <row r="2517">
          <cell r="I2517" t="str">
            <v>CREME VOLAIL 78G IDEAL</v>
          </cell>
          <cell r="J2517">
            <v>43774.7</v>
          </cell>
        </row>
        <row r="2518">
          <cell r="I2518" t="str">
            <v>SOUPES POULE AUX VERMICELLE66G</v>
          </cell>
          <cell r="J2518" t="str">
            <v/>
          </cell>
        </row>
        <row r="2519">
          <cell r="I2519" t="str">
            <v>SOUPES CREME VOLAILL 71G</v>
          </cell>
          <cell r="J2519" t="str">
            <v/>
          </cell>
        </row>
        <row r="2520">
          <cell r="I2520" t="str">
            <v>SOUPE DE POISSON 1L CASINO</v>
          </cell>
          <cell r="J2520">
            <v>30.95</v>
          </cell>
        </row>
        <row r="2521">
          <cell r="I2521" t="str">
            <v>VELOUTE POISSON BRICK1L AUCHAN</v>
          </cell>
          <cell r="J2521" t="str">
            <v/>
          </cell>
        </row>
        <row r="2522">
          <cell r="I2522" t="str">
            <v>MARMITON SOUPE DE POISSON 1L</v>
          </cell>
          <cell r="J2522" t="str">
            <v/>
          </cell>
        </row>
        <row r="2523">
          <cell r="I2523" t="str">
            <v>SOUPE DE POISSON</v>
          </cell>
          <cell r="J2523">
            <v>57476.38</v>
          </cell>
        </row>
        <row r="2524">
          <cell r="I2524" t="str">
            <v>SOUPE CREME CHAMPIGNON 68G</v>
          </cell>
          <cell r="J2524" t="str">
            <v/>
          </cell>
        </row>
        <row r="2525">
          <cell r="I2525" t="str">
            <v>CREME DE CHAMPIGNON DE BOLETS</v>
          </cell>
          <cell r="J2525">
            <v>7.9</v>
          </cell>
        </row>
        <row r="2526">
          <cell r="I2526" t="str">
            <v>SOUPE KNORR CREME DE CHAMPIGNON 53 GR</v>
          </cell>
          <cell r="J2526" t="str">
            <v/>
          </cell>
        </row>
        <row r="2527">
          <cell r="I2527" t="str">
            <v>CONT GOURMANDE VEL POIR PDT 1L</v>
          </cell>
          <cell r="J2527" t="str">
            <v/>
          </cell>
        </row>
        <row r="2528">
          <cell r="I2528" t="str">
            <v>S/BOCHAM POTAGE POUL/VERM 65G</v>
          </cell>
          <cell r="J2528" t="str">
            <v/>
          </cell>
        </row>
        <row r="2529">
          <cell r="I2529" t="str">
            <v>MAGGI POTABE BIO TOM VERM 1L</v>
          </cell>
          <cell r="J2529" t="str">
            <v/>
          </cell>
        </row>
        <row r="2530">
          <cell r="I2530" t="str">
            <v>MAGGI POTAGE BIO LEG VERM 1L</v>
          </cell>
          <cell r="J2530" t="str">
            <v/>
          </cell>
        </row>
        <row r="2531">
          <cell r="I2531" t="str">
            <v>SOUPE D'AVOINE A LA CANNELLE ET F D'ORANGER IDE</v>
          </cell>
          <cell r="J2531" t="str">
            <v/>
          </cell>
        </row>
        <row r="2532">
          <cell r="I2532" t="str">
            <v>SOUPE D'AVOINE AUX 7GRAINES IDEAL 63GR</v>
          </cell>
          <cell r="J2532">
            <v>29057.55</v>
          </cell>
        </row>
        <row r="2533">
          <cell r="I2533" t="str">
            <v>S/DULFRANCE DESHY TOMATE 70 G</v>
          </cell>
          <cell r="J2533" t="str">
            <v/>
          </cell>
        </row>
        <row r="2534">
          <cell r="I2534" t="str">
            <v>S/BOCHAM POTAGE TOMATE/VERM 65G</v>
          </cell>
          <cell r="J2534" t="str">
            <v/>
          </cell>
        </row>
        <row r="2535">
          <cell r="I2535" t="str">
            <v>SOUPE KNORR CREME DE LEGUMES 79 GR</v>
          </cell>
          <cell r="J2535" t="str">
            <v/>
          </cell>
        </row>
        <row r="2536">
          <cell r="I2536" t="str">
            <v>HARIRA  118G IDEAL</v>
          </cell>
          <cell r="J2536" t="str">
            <v/>
          </cell>
        </row>
        <row r="2537">
          <cell r="I2537" t="str">
            <v>ETUIT HARIRA 135G  MAGGI</v>
          </cell>
          <cell r="J2537" t="str">
            <v/>
          </cell>
        </row>
        <row r="2538">
          <cell r="I2538" t="str">
            <v>HARIRA 90G KNORR</v>
          </cell>
          <cell r="J2538" t="str">
            <v/>
          </cell>
        </row>
        <row r="2539">
          <cell r="I2539" t="str">
            <v>PACK 3HARIRA 135G + CHORBA 110G GRT</v>
          </cell>
          <cell r="J2539" t="str">
            <v/>
          </cell>
        </row>
        <row r="2540">
          <cell r="I2540" t="str">
            <v>HARIRA IDEAL 135 G</v>
          </cell>
          <cell r="J2540">
            <v>115392.12</v>
          </cell>
        </row>
        <row r="2541">
          <cell r="I2541" t="str">
            <v>CHORBA 110G MAGGI</v>
          </cell>
          <cell r="J2541" t="str">
            <v/>
          </cell>
        </row>
        <row r="2542">
          <cell r="I2542" t="str">
            <v>CHORBA TLITLI 110 G MAGGI</v>
          </cell>
          <cell r="J2542" t="str">
            <v/>
          </cell>
        </row>
        <row r="2543">
          <cell r="I2543" t="str">
            <v>SOUPE KNORR AUX LENTILLES 80 GR</v>
          </cell>
          <cell r="J2543" t="str">
            <v/>
          </cell>
        </row>
        <row r="2544">
          <cell r="I2544" t="str">
            <v>SOUPE AUX FEVES IDEAL 100G</v>
          </cell>
          <cell r="J2544">
            <v>16571</v>
          </cell>
        </row>
        <row r="2545">
          <cell r="I2545" t="str">
            <v>SOUPE AUX LENTILLES IDEAL 80G</v>
          </cell>
          <cell r="J2545">
            <v>15786.65</v>
          </cell>
        </row>
        <row r="2546">
          <cell r="I2546" t="str">
            <v>HARICOT BLANC NATUR 1/2 D AUCY</v>
          </cell>
          <cell r="J2546">
            <v>37641.629999999997</v>
          </cell>
        </row>
        <row r="2547">
          <cell r="I2547" t="str">
            <v xml:space="preserve">HARICOT BLANC TOMATE 1/2 D'AUCY BAKED BEANS 1/2 </v>
          </cell>
          <cell r="J2547">
            <v>27477.45</v>
          </cell>
        </row>
        <row r="2548">
          <cell r="I2548" t="str">
            <v>HARICOTS BLANC BOC.330G CO BIO CASINO</v>
          </cell>
          <cell r="J2548">
            <v>7187.8</v>
          </cell>
        </row>
        <row r="2549">
          <cell r="I2549" t="str">
            <v>POUSS HARIC MUNGO 37CL BIO CASINO</v>
          </cell>
          <cell r="J2549" t="str">
            <v/>
          </cell>
        </row>
        <row r="2550">
          <cell r="I2550" t="str">
            <v>HARICOT BLANC 4/4 LARROCHE</v>
          </cell>
          <cell r="J2550" t="str">
            <v/>
          </cell>
        </row>
        <row r="2551">
          <cell r="I2551" t="str">
            <v>HARICOT BLANC 1/2 LARROCHE</v>
          </cell>
          <cell r="J2551">
            <v>50648.36</v>
          </cell>
        </row>
        <row r="2552">
          <cell r="I2552" t="str">
            <v>HARICOTS TOMATE 400G DAUCY</v>
          </cell>
          <cell r="J2552">
            <v>57598.05</v>
          </cell>
        </row>
        <row r="2553">
          <cell r="I2553" t="str">
            <v>HARICOT ROUGE 400G D AUCY</v>
          </cell>
          <cell r="J2553">
            <v>103919.55</v>
          </cell>
        </row>
        <row r="2554">
          <cell r="I2554" t="str">
            <v>HARICOTS BLANCS BOCAL 400G "MOSAIQUE"</v>
          </cell>
          <cell r="J2554" t="str">
            <v/>
          </cell>
        </row>
        <row r="2555">
          <cell r="I2555" t="str">
            <v>HARICOTS BLANCS GEANTS CUITS JESSY 570G 8938</v>
          </cell>
          <cell r="J2555" t="str">
            <v/>
          </cell>
        </row>
        <row r="2556">
          <cell r="I2556" t="str">
            <v>HARICOTS BLANCS CUITS 570G JESSY</v>
          </cell>
          <cell r="J2556" t="str">
            <v/>
          </cell>
        </row>
        <row r="2557">
          <cell r="I2557" t="str">
            <v>HARICOTS BLANC FR BOC 400G X2</v>
          </cell>
          <cell r="J2557" t="str">
            <v/>
          </cell>
        </row>
        <row r="2558">
          <cell r="I2558" t="str">
            <v>HARICOTS BLANC FR BOC 400G OLABE</v>
          </cell>
          <cell r="J2558" t="str">
            <v/>
          </cell>
        </row>
        <row r="2559">
          <cell r="I2559" t="str">
            <v>HARICOT BLANC BOCAL 395G CO</v>
          </cell>
          <cell r="J2559">
            <v>1147.7</v>
          </cell>
        </row>
        <row r="2560">
          <cell r="I2560" t="str">
            <v>HARICOTS BLANC 3X125G CO</v>
          </cell>
          <cell r="J2560">
            <v>5550.28</v>
          </cell>
        </row>
        <row r="2561">
          <cell r="I2561" t="str">
            <v>HARICOT BL 1/2SCE TOMATE MADIS</v>
          </cell>
          <cell r="J2561" t="str">
            <v/>
          </cell>
        </row>
        <row r="2562">
          <cell r="I2562" t="str">
            <v>SAUVANET HARCI. BLC 4/4 500G</v>
          </cell>
          <cell r="J2562" t="str">
            <v/>
          </cell>
        </row>
        <row r="2563">
          <cell r="I2563" t="str">
            <v>HARICOTS BOCAUX 570 G GARRIDO</v>
          </cell>
          <cell r="J2563" t="str">
            <v/>
          </cell>
        </row>
        <row r="2564">
          <cell r="I2564" t="str">
            <v>HARIC BL PREP ST ELOI 1/2 250G</v>
          </cell>
          <cell r="J2564" t="str">
            <v/>
          </cell>
        </row>
        <row r="2565">
          <cell r="I2565" t="str">
            <v>HEINZ HARICOTS BLANCS CUITS 400G</v>
          </cell>
          <cell r="J2565" t="str">
            <v/>
          </cell>
        </row>
        <row r="2566">
          <cell r="I2566" t="str">
            <v>HARICOT ROUGE 1/4 BONDUELLE</v>
          </cell>
          <cell r="J2566">
            <v>84533.79</v>
          </cell>
        </row>
        <row r="2567">
          <cell r="I2567" t="str">
            <v>HARICOT ROUGE 3x1/4 DAUCY</v>
          </cell>
          <cell r="J2567">
            <v>130726.16</v>
          </cell>
        </row>
        <row r="2568">
          <cell r="I2568" t="str">
            <v>LOT 2 HARICOTS BLANCS 400G HEINZ+ 1 GRATUIT</v>
          </cell>
          <cell r="J2568" t="str">
            <v/>
          </cell>
        </row>
        <row r="2569">
          <cell r="I2569" t="str">
            <v xml:space="preserve">LOT 2 HARICOTS ROUGES MIDO  1/2 +  MAIS 1/4 GRT </v>
          </cell>
          <cell r="J2569" t="str">
            <v/>
          </cell>
        </row>
        <row r="2570">
          <cell r="I2570" t="str">
            <v>HARICOT ROUGE 400G NET T CASINO</v>
          </cell>
          <cell r="J2570">
            <v>133943.51</v>
          </cell>
        </row>
        <row r="2571">
          <cell r="I2571" t="str">
            <v>PETIT POIS EXTRA FINS 1/2 AUCY</v>
          </cell>
          <cell r="J2571">
            <v>88992.68</v>
          </cell>
        </row>
        <row r="2572">
          <cell r="I2572" t="str">
            <v>P. POIS CAROTTE 400G D AUCY</v>
          </cell>
          <cell r="J2572">
            <v>46944.91</v>
          </cell>
        </row>
        <row r="2573">
          <cell r="I2573" t="str">
            <v>POIS CHICHES 1/2 D AUCY</v>
          </cell>
          <cell r="J2573">
            <v>94587.19</v>
          </cell>
        </row>
        <row r="2574">
          <cell r="I2574" t="str">
            <v>MACEDOINE LEGUMES 1/2 DAUCY</v>
          </cell>
          <cell r="J2574">
            <v>52477.81</v>
          </cell>
        </row>
        <row r="2575">
          <cell r="I2575" t="str">
            <v>HARICOT ROUGES 800G MIDO</v>
          </cell>
          <cell r="J2575">
            <v>1591.47</v>
          </cell>
        </row>
        <row r="2576">
          <cell r="I2576" t="str">
            <v>HARICOT ROUGE 400G MIDO</v>
          </cell>
          <cell r="J2576">
            <v>7251.24</v>
          </cell>
        </row>
        <row r="2577">
          <cell r="I2577" t="str">
            <v>BONDUELLE HARICOTS ROUGES 400 GRS</v>
          </cell>
          <cell r="J2577">
            <v>41007.839999999997</v>
          </cell>
        </row>
        <row r="2578">
          <cell r="I2578" t="str">
            <v xml:space="preserve">HARICOTS VERTS TRES FINS 1/2 BONDUELLE </v>
          </cell>
          <cell r="J2578">
            <v>46060.88</v>
          </cell>
        </row>
        <row r="2579">
          <cell r="I2579" t="str">
            <v>HARICOT ROUGES BIOITALIA 400 G</v>
          </cell>
          <cell r="J2579">
            <v>71934.55</v>
          </cell>
        </row>
        <row r="2580">
          <cell r="I2580" t="str">
            <v>HARICOT PINTO  BIOITALIA 400 G</v>
          </cell>
          <cell r="J2580">
            <v>9463.4699999999993</v>
          </cell>
        </row>
        <row r="2581">
          <cell r="I2581" t="str">
            <v>HARICOT NOIR  BIOITALIA 400 G</v>
          </cell>
          <cell r="J2581">
            <v>49442.86</v>
          </cell>
        </row>
        <row r="2582">
          <cell r="I2582" t="str">
            <v>MELANGE HARICIOTS  BIOITALIA 400 G</v>
          </cell>
          <cell r="J2582">
            <v>17308.759999999998</v>
          </cell>
        </row>
        <row r="2583">
          <cell r="I2583" t="str">
            <v>MAIS GRAINS 3X1/4 D AUCY</v>
          </cell>
          <cell r="J2583">
            <v>62094.69</v>
          </cell>
        </row>
        <row r="2584">
          <cell r="I2584" t="str">
            <v>MAIS GRAINS 1/2 D AUCY</v>
          </cell>
          <cell r="J2584">
            <v>38186.67</v>
          </cell>
        </row>
        <row r="2585">
          <cell r="I2585" t="str">
            <v>TOMATES ENT PELEE 1/2 D AUCY</v>
          </cell>
          <cell r="J2585">
            <v>46426.080000000002</v>
          </cell>
        </row>
        <row r="2586">
          <cell r="I2586" t="str">
            <v>HARICOTS NOIRS PREP X2 530G</v>
          </cell>
          <cell r="J2586">
            <v>49.95</v>
          </cell>
        </row>
        <row r="2587">
          <cell r="I2587" t="str">
            <v>HARICOTS NOIRS PREP 530G</v>
          </cell>
          <cell r="J2587">
            <v>181.72</v>
          </cell>
        </row>
        <row r="2588">
          <cell r="I2588" t="str">
            <v>HARICOTS RGES PREPARES 2X250G</v>
          </cell>
          <cell r="J2588" t="str">
            <v/>
          </cell>
        </row>
        <row r="2589">
          <cell r="I2589" t="str">
            <v>BONDUELLE CHAMPIGNONS DE PARIS EMINCES 3 X 150 GR</v>
          </cell>
          <cell r="J2589">
            <v>113697.07</v>
          </cell>
        </row>
        <row r="2590">
          <cell r="I2590" t="str">
            <v>HARICOTS RGES PREPARES 250G</v>
          </cell>
          <cell r="J2590" t="str">
            <v/>
          </cell>
        </row>
        <row r="2591">
          <cell r="I2591" t="str">
            <v>BOC.HARICOTS ROUGES 37CL CO BI</v>
          </cell>
          <cell r="J2591">
            <v>5601.95</v>
          </cell>
        </row>
        <row r="2592">
          <cell r="I2592" t="str">
            <v>HARICOTS ROUGES 400G HARMONY</v>
          </cell>
          <cell r="J2592">
            <v>226129.13</v>
          </cell>
        </row>
        <row r="2593">
          <cell r="I2593" t="str">
            <v>HAR.ROUGES ST ELOI 1/2 250G</v>
          </cell>
          <cell r="J2593" t="str">
            <v/>
          </cell>
        </row>
        <row r="2594">
          <cell r="I2594" t="str">
            <v>HARMONY HARICOTS ROUGES 4/4</v>
          </cell>
          <cell r="J2594" t="str">
            <v/>
          </cell>
        </row>
        <row r="2595">
          <cell r="I2595" t="str">
            <v xml:space="preserve">PETITS POIS  1/2  BONDUELLE </v>
          </cell>
          <cell r="J2595">
            <v>86672.59</v>
          </cell>
        </row>
        <row r="2596">
          <cell r="I2596" t="str">
            <v>PETITS POIS  EXTRA FINES 1/4 BONDUELLE</v>
          </cell>
          <cell r="J2596">
            <v>68491.11</v>
          </cell>
        </row>
        <row r="2597">
          <cell r="I2597" t="str">
            <v>HARICOTS EF 220GCASINO</v>
          </cell>
          <cell r="J2597">
            <v>25394.87</v>
          </cell>
        </row>
        <row r="2598">
          <cell r="I2598" t="str">
            <v>HARICOT BEURRE T,FIN 400G NET T CASINO</v>
          </cell>
          <cell r="J2598">
            <v>7746.17</v>
          </cell>
        </row>
        <row r="2599">
          <cell r="I2599" t="str">
            <v>HARICOT VERT TF 400G NET T CASINO</v>
          </cell>
          <cell r="J2599">
            <v>22274.720000000001</v>
          </cell>
        </row>
        <row r="2600">
          <cell r="I2600" t="str">
            <v>HARICOTS E.FINS 220G CO BIO CASINO</v>
          </cell>
          <cell r="J2600">
            <v>11697.16</v>
          </cell>
        </row>
        <row r="2601">
          <cell r="I2601" t="str">
            <v>HARICOTS VERT COUP 72 CL BI CASINO</v>
          </cell>
          <cell r="J2601">
            <v>12302.79</v>
          </cell>
        </row>
        <row r="2602">
          <cell r="I2602" t="str">
            <v>HARICOT VERT T.FIN 800G LAROCH</v>
          </cell>
          <cell r="J2602" t="str">
            <v/>
          </cell>
        </row>
        <row r="2603">
          <cell r="I2603" t="str">
            <v>HARICOT VERT T.F 400G LAROCHE</v>
          </cell>
          <cell r="J2603">
            <v>0</v>
          </cell>
        </row>
        <row r="2604">
          <cell r="I2604" t="str">
            <v>HARICOT VERT FIN 4/4 LAROCHE</v>
          </cell>
          <cell r="J2604" t="str">
            <v/>
          </cell>
        </row>
        <row r="2605">
          <cell r="I2605" t="str">
            <v>CASSEGR.HARICOT VERT EF 220GX2</v>
          </cell>
          <cell r="J2605" t="str">
            <v/>
          </cell>
        </row>
        <row r="2606">
          <cell r="I2606" t="str">
            <v>CASSEGR.HARICOT VERT EF 220G</v>
          </cell>
          <cell r="J2606" t="str">
            <v/>
          </cell>
        </row>
        <row r="2607">
          <cell r="I2607" t="str">
            <v>HARICOT TF 3X110G CO</v>
          </cell>
          <cell r="J2607">
            <v>10956.28</v>
          </cell>
        </row>
        <row r="2608">
          <cell r="I2608" t="str">
            <v>BOC.HAR.VERT XF COUP 37CL CO B</v>
          </cell>
          <cell r="J2608">
            <v>7395.75</v>
          </cell>
        </row>
        <row r="2609">
          <cell r="I2609" t="str">
            <v>EPINARD BRANCHE 1/2 D AUCY</v>
          </cell>
          <cell r="J2609">
            <v>54744.03</v>
          </cell>
        </row>
        <row r="2610">
          <cell r="I2610" t="str">
            <v>SAUVANET HAR.VERT E/F 1/2 220G</v>
          </cell>
          <cell r="J2610" t="str">
            <v/>
          </cell>
        </row>
        <row r="2611">
          <cell r="I2611" t="str">
            <v>HARICOTS VERTS BIO ST ELOI 450G</v>
          </cell>
          <cell r="J2611" t="str">
            <v/>
          </cell>
        </row>
        <row r="2612">
          <cell r="I2612" t="str">
            <v>HARIC VERT EF ST ELOI 1/2 220G</v>
          </cell>
          <cell r="J2612" t="str">
            <v/>
          </cell>
        </row>
        <row r="2613">
          <cell r="I2613" t="str">
            <v>HARICOTS GOURMET VERTS 420 G</v>
          </cell>
          <cell r="J2613" t="str">
            <v/>
          </cell>
        </row>
        <row r="2614">
          <cell r="I2614" t="str">
            <v>ELOI HV EF COUPE BIO BOC.360GR</v>
          </cell>
          <cell r="J2614" t="str">
            <v/>
          </cell>
        </row>
        <row r="2615">
          <cell r="I2615" t="str">
            <v>HARICOT BLANC NAT.4/4 D AUCY</v>
          </cell>
          <cell r="J2615">
            <v>17695.04</v>
          </cell>
        </row>
        <row r="2616">
          <cell r="I2616" t="str">
            <v>FLAGEOLET E,FINS CO 400G NET T CASINO</v>
          </cell>
          <cell r="J2616">
            <v>11872.44</v>
          </cell>
        </row>
        <row r="2617">
          <cell r="I2617" t="str">
            <v>FLAGEOLET EXTRA FIN BOC.420G C</v>
          </cell>
          <cell r="J2617">
            <v>6957.75</v>
          </cell>
        </row>
        <row r="2618">
          <cell r="I2618" t="str">
            <v>FLAGEOLET EF 3X130G CO</v>
          </cell>
          <cell r="J2618">
            <v>1627.85</v>
          </cell>
        </row>
        <row r="2619">
          <cell r="I2619" t="str">
            <v>BOCAL FLAGEOLET 37CL CO BIO</v>
          </cell>
          <cell r="J2619">
            <v>2641.72</v>
          </cell>
        </row>
        <row r="2620">
          <cell r="I2620" t="str">
            <v>CHAMPIGNON COUPE 1/4 AYECUE</v>
          </cell>
          <cell r="J2620">
            <v>274571.43</v>
          </cell>
        </row>
        <row r="2621">
          <cell r="I2621" t="str">
            <v>CHAMPIGNONS COUPE 1/2 AYECUE</v>
          </cell>
          <cell r="J2621">
            <v>256951.29</v>
          </cell>
        </row>
        <row r="2622">
          <cell r="I2622" t="str">
            <v>CHAMPIGNON COUPE 1/3 AYECUE</v>
          </cell>
          <cell r="J2622">
            <v>222961.24</v>
          </cell>
        </row>
        <row r="2623">
          <cell r="I2623" t="str">
            <v>CHAMPIGNONS ENTIER 1/2 AYECUE</v>
          </cell>
          <cell r="J2623">
            <v>157191.73000000001</v>
          </cell>
        </row>
        <row r="2624">
          <cell r="I2624" t="str">
            <v>CHAMPIGNON ENTIER 425G JESSY S</v>
          </cell>
          <cell r="J2624" t="str">
            <v/>
          </cell>
        </row>
        <row r="2625">
          <cell r="I2625" t="str">
            <v>CHAMPIGNON ENTIER1/2 KINGFRUIT</v>
          </cell>
          <cell r="J2625" t="str">
            <v/>
          </cell>
        </row>
        <row r="2626">
          <cell r="I2626" t="str">
            <v>CHAMPIGNON ENTIER 4/4KINGFRUIT</v>
          </cell>
          <cell r="J2626" t="str">
            <v/>
          </cell>
        </row>
        <row r="2627">
          <cell r="I2627" t="str">
            <v>CHAMPIGNONS ENTIERS 400 G MARJANE</v>
          </cell>
          <cell r="J2627">
            <v>38385.83</v>
          </cell>
        </row>
        <row r="2628">
          <cell r="I2628" t="str">
            <v>CHAMPIGNONS ENTIERS TRIPACK 3x185G MARJANE</v>
          </cell>
          <cell r="J2628">
            <v>49587.02</v>
          </cell>
        </row>
        <row r="2629">
          <cell r="I2629" t="str">
            <v>CHAMPIGNON ENT 1/4X3 TRIA</v>
          </cell>
          <cell r="J2629" t="str">
            <v/>
          </cell>
        </row>
        <row r="2630">
          <cell r="I2630" t="str">
            <v>BONDUELLE POIS TF. ET CAROTTES 400 GRS</v>
          </cell>
          <cell r="J2630">
            <v>75410.52</v>
          </cell>
        </row>
        <row r="2631">
          <cell r="I2631" t="str">
            <v>185G CEPE EXTRA BOCAL MONOPRIX</v>
          </cell>
          <cell r="J2631">
            <v>1167.3</v>
          </cell>
        </row>
        <row r="2632">
          <cell r="I2632" t="str">
            <v>CHAMP ENTIER 850GR CARLE</v>
          </cell>
          <cell r="J2632" t="str">
            <v/>
          </cell>
        </row>
        <row r="2633">
          <cell r="I2633" t="str">
            <v>CHAMP ENTIER 425GR CARLE</v>
          </cell>
          <cell r="J2633" t="str">
            <v/>
          </cell>
        </row>
        <row r="2634">
          <cell r="I2634" t="str">
            <v>CHAMP ENTIER 184GR CARLE O/F</v>
          </cell>
          <cell r="J2634" t="str">
            <v/>
          </cell>
        </row>
        <row r="2635">
          <cell r="I2635" t="str">
            <v>CHAMPIGNON ENTIER 1/4x3 1+1=3</v>
          </cell>
          <cell r="J2635" t="str">
            <v/>
          </cell>
        </row>
        <row r="2636">
          <cell r="I2636" t="str">
            <v>PLEUROTTES 425G JESSY S</v>
          </cell>
          <cell r="J2636" t="str">
            <v/>
          </cell>
        </row>
        <row r="2637">
          <cell r="I2637" t="str">
            <v>MAÏS OLIVES ET POIVRONS 1/4 BONDUELLE</v>
          </cell>
          <cell r="J2637">
            <v>68984.27</v>
          </cell>
        </row>
        <row r="2638">
          <cell r="I2638" t="str">
            <v>CHAMPIGNONS TRIPACK 125GR x 3 HARMONY</v>
          </cell>
          <cell r="J2638">
            <v>0</v>
          </cell>
        </row>
        <row r="2639">
          <cell r="I2639" t="str">
            <v>CHAMPIGNON ENTIER 1/4  AYECUE</v>
          </cell>
          <cell r="J2639">
            <v>148200.06</v>
          </cell>
        </row>
        <row r="2640">
          <cell r="I2640" t="str">
            <v>CHAMPIGNON COUPE 4/4 AYECUE</v>
          </cell>
          <cell r="J2640">
            <v>32130.05</v>
          </cell>
        </row>
        <row r="2641">
          <cell r="I2641" t="str">
            <v>CHAMPIGNONS ENTIER 4/4 AYECUE</v>
          </cell>
          <cell r="J2641">
            <v>31286.9</v>
          </cell>
        </row>
        <row r="2642">
          <cell r="I2642" t="str">
            <v>CHAMPIGNON ENTIER 1/3 AYECUE</v>
          </cell>
          <cell r="J2642">
            <v>0</v>
          </cell>
        </row>
        <row r="2643">
          <cell r="I2643" t="str">
            <v>CHAMPIGNON  COUPE425G JESSY S</v>
          </cell>
          <cell r="J2643" t="str">
            <v/>
          </cell>
        </row>
        <row r="2644">
          <cell r="I2644" t="str">
            <v>LOT CHAMPIGNONS KHAYRAT 1/2 COUPES X 2  + 1 GRATU</v>
          </cell>
          <cell r="J2644" t="str">
            <v/>
          </cell>
        </row>
        <row r="2645">
          <cell r="I2645" t="str">
            <v>CHAMPIGNON EMINCE 400 G MARJANE</v>
          </cell>
          <cell r="J2645">
            <v>286238.81</v>
          </cell>
        </row>
        <row r="2646">
          <cell r="I2646" t="str">
            <v>CHAMPIGNON EMINCE TRIPACK 3x184G MARJANE</v>
          </cell>
          <cell r="J2646">
            <v>406472.09</v>
          </cell>
        </row>
        <row r="2647">
          <cell r="I2647" t="str">
            <v>CHAMPIGNON 400 G CHOIX ECO</v>
          </cell>
          <cell r="J2647">
            <v>9.9499999999999993</v>
          </cell>
        </row>
        <row r="2648">
          <cell r="I2648" t="str">
            <v>CHAMPIGNON TRIPACK 3x184G CHOIX ECO</v>
          </cell>
          <cell r="J2648" t="str">
            <v/>
          </cell>
        </row>
        <row r="2649">
          <cell r="I2649" t="str">
            <v>2+1 CHAMPIGNON MIDO 1/4 2+1 CHAMPIGNON MIDO 1/4 2+</v>
          </cell>
          <cell r="J2649" t="str">
            <v/>
          </cell>
        </row>
        <row r="2650">
          <cell r="I2650" t="str">
            <v>LOT CHAMPIGNON MIDO 1/4  2+1 GRATUIT</v>
          </cell>
          <cell r="J2650" t="str">
            <v/>
          </cell>
        </row>
        <row r="2651">
          <cell r="I2651" t="str">
            <v>MEL,4 CHAMPIGNONS 400G NET T CASINO</v>
          </cell>
          <cell r="J2651">
            <v>16339.68</v>
          </cell>
        </row>
        <row r="2652">
          <cell r="I2652" t="str">
            <v>LOT CHAMP  1/2 COUPE 2+1 GRT  LUTECE</v>
          </cell>
          <cell r="J2652" t="str">
            <v/>
          </cell>
        </row>
        <row r="2653">
          <cell r="I2653" t="str">
            <v>LOT CHAMP COUPE TRI PACK LA 3EME A 50%</v>
          </cell>
          <cell r="J2653" t="str">
            <v/>
          </cell>
        </row>
        <row r="2654">
          <cell r="I2654" t="str">
            <v>2+1 CHAMP COUPE MIDO 1/4</v>
          </cell>
          <cell r="J2654">
            <v>0</v>
          </cell>
        </row>
        <row r="2655">
          <cell r="I2655" t="str">
            <v>CHAMPIGNONS P&amp;M 800G MIDO</v>
          </cell>
          <cell r="J2655">
            <v>31565.52</v>
          </cell>
        </row>
        <row r="2656">
          <cell r="I2656" t="str">
            <v xml:space="preserve">LOT HARICOT VERT 1/2+HAR ROUGE 1/2+ MAIS 1/4 GRT </v>
          </cell>
          <cell r="J2656" t="str">
            <v/>
          </cell>
        </row>
        <row r="2657">
          <cell r="I2657" t="str">
            <v>CHAMPIGNON COUPE 1/2 MIDO</v>
          </cell>
          <cell r="J2657">
            <v>95938.59</v>
          </cell>
        </row>
        <row r="2658">
          <cell r="I2658" t="str">
            <v>CHAMP. COUPES 1/2 KING FRUIT</v>
          </cell>
          <cell r="J2658" t="str">
            <v/>
          </cell>
        </row>
        <row r="2659">
          <cell r="I2659" t="str">
            <v>CHAMPIGNON COUPE 4/4KING FRUIT</v>
          </cell>
          <cell r="J2659" t="str">
            <v/>
          </cell>
        </row>
        <row r="2660">
          <cell r="I2660" t="str">
            <v>CHAMPIGNON EMINCE  400 G FAYZ</v>
          </cell>
          <cell r="J2660">
            <v>216755.26</v>
          </cell>
        </row>
        <row r="2661">
          <cell r="I2661" t="str">
            <v>CHAMPIGNON EMINCE TRIPACK 3x184G FAYZ</v>
          </cell>
          <cell r="J2661">
            <v>410534.73</v>
          </cell>
        </row>
        <row r="2662">
          <cell r="I2662" t="str">
            <v>CHAMPIGNON COUPE 400G HARMONY</v>
          </cell>
          <cell r="J2662">
            <v>109049.59</v>
          </cell>
        </row>
        <row r="2663">
          <cell r="I2663" t="str">
            <v xml:space="preserve"> CHAMPIGNONS COUPES MIDO 1/4x3  </v>
          </cell>
          <cell r="J2663">
            <v>484587.37</v>
          </cell>
        </row>
        <row r="2664">
          <cell r="I2664" t="str">
            <v>PETIT POIDS ½+ CAHMPIGNON ½= MAIS 1/4 GRT</v>
          </cell>
          <cell r="J2664" t="str">
            <v/>
          </cell>
        </row>
        <row r="2665">
          <cell r="I2665" t="str">
            <v>LOT CHAMP COUPE1/2X2+CHAMP1/4</v>
          </cell>
          <cell r="J2665" t="str">
            <v/>
          </cell>
        </row>
        <row r="2666">
          <cell r="I2666" t="str">
            <v>CHAMPIGNON MORC 184G HARMONY</v>
          </cell>
          <cell r="J2666" t="str">
            <v/>
          </cell>
        </row>
        <row r="2667">
          <cell r="I2667" t="str">
            <v>CHAMPIGNON MOR 1/4X3 HARMONY</v>
          </cell>
          <cell r="J2667" t="str">
            <v/>
          </cell>
        </row>
        <row r="2668">
          <cell r="I2668" t="str">
            <v>CHAMPIGNON P.M 1/4X3 TRIA</v>
          </cell>
          <cell r="J2668" t="str">
            <v/>
          </cell>
        </row>
        <row r="2669">
          <cell r="I2669" t="str">
            <v>CHAMP P.M1/2X2+1/4CHAMP M GRT</v>
          </cell>
          <cell r="J2669" t="str">
            <v/>
          </cell>
        </row>
        <row r="2670">
          <cell r="I2670" t="str">
            <v>BONDUELLE MACEDOINE DE LEGUMES 400 GRS</v>
          </cell>
          <cell r="J2670">
            <v>62717.35</v>
          </cell>
        </row>
        <row r="2671">
          <cell r="I2671" t="str">
            <v>LOT CHAMPIGNONS 184GR COUPES 2+1GRT  KHAYRAT</v>
          </cell>
          <cell r="J2671">
            <v>0</v>
          </cell>
        </row>
        <row r="2672">
          <cell r="I2672" t="str">
            <v>CHAMPIGN.EMINCES 400G CO BIO</v>
          </cell>
          <cell r="J2672">
            <v>0</v>
          </cell>
        </row>
        <row r="2673">
          <cell r="I2673" t="str">
            <v>CHAMPIGNONS 1/2 X2 + CHAMPIGNONS  COUPE 1/4 GRATUI</v>
          </cell>
          <cell r="J2673" t="str">
            <v/>
          </cell>
        </row>
        <row r="2674">
          <cell r="I2674" t="str">
            <v>CHAMPIGNON FAYZ 185G</v>
          </cell>
          <cell r="J2674">
            <v>206200.01</v>
          </cell>
        </row>
        <row r="2675">
          <cell r="I2675" t="str">
            <v>MAÏS  SANS SUCRE AJOUTES 1/4 BONDUELLE</v>
          </cell>
          <cell r="J2675">
            <v>100227.7</v>
          </cell>
        </row>
        <row r="2676">
          <cell r="I2676" t="str">
            <v>LOT CHAMP.3X1/4+1/4 GT</v>
          </cell>
          <cell r="J2676">
            <v>247297.87</v>
          </cell>
        </row>
        <row r="2677">
          <cell r="I2677" t="str">
            <v>CHAMPIGNONS COUPES 1/2 PRDT ECO</v>
          </cell>
          <cell r="J2677" t="str">
            <v/>
          </cell>
        </row>
        <row r="2678">
          <cell r="I2678" t="str">
            <v>TRIPACK CHAMPIGNONS 3X150GR CIDACOS EDITION PROMO</v>
          </cell>
          <cell r="J2678">
            <v>212051.12</v>
          </cell>
        </row>
        <row r="2679">
          <cell r="I2679" t="str">
            <v>BONDUELLE MAIS  GRAINS SOUS VIDE   300GR</v>
          </cell>
          <cell r="J2679">
            <v>113261.81</v>
          </cell>
        </row>
        <row r="2680">
          <cell r="I2680" t="str">
            <v>CHAMPIGNON PIED MCX CO 230G</v>
          </cell>
          <cell r="J2680">
            <v>18295.509999999998</v>
          </cell>
        </row>
        <row r="2681">
          <cell r="I2681" t="str">
            <v>CHAMP MORC. 850GR CARLE</v>
          </cell>
          <cell r="J2681" t="str">
            <v/>
          </cell>
        </row>
        <row r="2682">
          <cell r="I2682" t="str">
            <v>CHAMP MORC. 184GR CARLE</v>
          </cell>
          <cell r="J2682" t="str">
            <v/>
          </cell>
        </row>
        <row r="2683">
          <cell r="I2683" t="str">
            <v>CHAMP COUPE 1/4 JESSY</v>
          </cell>
          <cell r="J2683" t="str">
            <v/>
          </cell>
        </row>
        <row r="2684">
          <cell r="I2684" t="str">
            <v>CHAMPIGNON MORCEAUX 425G</v>
          </cell>
          <cell r="J2684" t="str">
            <v/>
          </cell>
        </row>
        <row r="2685">
          <cell r="I2685" t="str">
            <v>CHAMPIGNON CARL1/4x3 552G</v>
          </cell>
          <cell r="J2685" t="str">
            <v/>
          </cell>
        </row>
        <row r="2686">
          <cell r="I2686" t="str">
            <v>2CHAMPIGNON 1/2 MIDO+CHAMPIGNON 1/2 GRT</v>
          </cell>
          <cell r="J2686" t="str">
            <v/>
          </cell>
        </row>
        <row r="2687">
          <cell r="I2687" t="str">
            <v>CHAMP MORC. 184GR CARLE 1+1=3</v>
          </cell>
          <cell r="J2687" t="str">
            <v/>
          </cell>
        </row>
        <row r="2688">
          <cell r="I2688" t="str">
            <v>CHAMPIGNONS COUPE 1/2 MADIS</v>
          </cell>
          <cell r="J2688">
            <v>148</v>
          </cell>
        </row>
        <row r="2689">
          <cell r="I2689" t="str">
            <v>CHAMPIGNONS 4/4 TRANCHE KHAYRAT</v>
          </cell>
          <cell r="J2689" t="str">
            <v/>
          </cell>
        </row>
        <row r="2690">
          <cell r="I2690" t="str">
            <v xml:space="preserve"> CHAMPIGNONS COUPES EXOTICO 184Gx3  </v>
          </cell>
          <cell r="J2690" t="str">
            <v/>
          </cell>
        </row>
        <row r="2691">
          <cell r="I2691" t="str">
            <v>EXOTICO CHAMPIGNION EMINCES 1/2</v>
          </cell>
          <cell r="J2691" t="str">
            <v/>
          </cell>
        </row>
        <row r="2692">
          <cell r="I2692" t="str">
            <v>EXOTICO CHAMPIGNION EMINCES  4/4</v>
          </cell>
          <cell r="J2692" t="str">
            <v/>
          </cell>
        </row>
        <row r="2693">
          <cell r="I2693" t="str">
            <v>CHAMPIGNON COUPE 4/4 KHAURAT</v>
          </cell>
          <cell r="J2693" t="str">
            <v/>
          </cell>
        </row>
        <row r="2694">
          <cell r="I2694" t="str">
            <v xml:space="preserve">CHAMPIGNONS KHAYRAT 1/2 COUPES </v>
          </cell>
          <cell r="J2694">
            <v>46.2</v>
          </cell>
        </row>
        <row r="2695">
          <cell r="I2695" t="str">
            <v>LOT CHAMPIGNON COUPE 1/4 X  3 +1 GRATUIT</v>
          </cell>
          <cell r="J2695" t="str">
            <v/>
          </cell>
        </row>
        <row r="2696">
          <cell r="I2696" t="str">
            <v>LOT CHAMPIGONS P.M 1/4 TRIA 1+1=3</v>
          </cell>
          <cell r="J2696" t="str">
            <v/>
          </cell>
        </row>
        <row r="2697">
          <cell r="I2697" t="str">
            <v>CHAMPIGNONS COUPES  3X184G PRDT ECO</v>
          </cell>
          <cell r="J2697" t="str">
            <v/>
          </cell>
        </row>
        <row r="2698">
          <cell r="I2698" t="str">
            <v>HARMONY CHAMPIGNONS 125 GR</v>
          </cell>
          <cell r="J2698">
            <v>0</v>
          </cell>
        </row>
        <row r="2699">
          <cell r="I2699" t="str">
            <v>BONDUELLE MAIS GRAINS SOUS VIDE  150 GRS X 3</v>
          </cell>
          <cell r="J2699">
            <v>320207.44</v>
          </cell>
        </row>
        <row r="2700">
          <cell r="I2700" t="str">
            <v>DUPRO CHAMPIGNONS 3/1 2,84KG</v>
          </cell>
          <cell r="J2700" t="str">
            <v/>
          </cell>
        </row>
        <row r="2701">
          <cell r="I2701" t="str">
            <v xml:space="preserve">LOT 2 CHAMP KHAYRAT1/2 COUP +170G MAIS GRT </v>
          </cell>
          <cell r="J2701" t="str">
            <v/>
          </cell>
        </row>
        <row r="2702">
          <cell r="I2702" t="str">
            <v>LOT 2CHAMPIGNONS COUPE1/2+1 BOITE CHAMP CPE 1/4 GR</v>
          </cell>
          <cell r="J2702" t="str">
            <v/>
          </cell>
        </row>
        <row r="2703">
          <cell r="I2703" t="str">
            <v>CHAMPIGNONS KHAYRAT 1/2 COUPES</v>
          </cell>
          <cell r="J2703">
            <v>0</v>
          </cell>
        </row>
        <row r="2704">
          <cell r="I2704" t="str">
            <v>LOT CHAMPIGNONS HARMONY 125GRS 2+1 GRT</v>
          </cell>
          <cell r="J2704" t="str">
            <v/>
          </cell>
        </row>
        <row r="2705">
          <cell r="I2705" t="str">
            <v>CHAMPIGNONS MORCEAUX 200G 3+1GRT</v>
          </cell>
          <cell r="J2705" t="str">
            <v/>
          </cell>
        </row>
        <row r="2706">
          <cell r="I2706" t="str">
            <v>LOT  1 CHAMP COUPE 1/2 JESSY= 2EME -50%</v>
          </cell>
          <cell r="J2706" t="str">
            <v/>
          </cell>
        </row>
        <row r="2707">
          <cell r="I2707" t="str">
            <v>CHAMPIGNONS  184 G BONHEUR</v>
          </cell>
          <cell r="J2707">
            <v>0</v>
          </cell>
        </row>
        <row r="2708">
          <cell r="I2708" t="str">
            <v>CHAMPIGNONS COUPE 184x3 BONHEUR</v>
          </cell>
          <cell r="J2708">
            <v>0</v>
          </cell>
        </row>
        <row r="2709">
          <cell r="I2709" t="str">
            <v>CHAMPIGNONS  4/4 BONHEUR</v>
          </cell>
          <cell r="J2709" t="str">
            <v/>
          </cell>
        </row>
        <row r="2710">
          <cell r="I2710" t="str">
            <v>CHAMPIGNON 400G BONHEUR</v>
          </cell>
          <cell r="J2710" t="str">
            <v/>
          </cell>
        </row>
        <row r="2711">
          <cell r="I2711" t="str">
            <v>CHAMPIGNON COUPE 1/4 KHAYRAT</v>
          </cell>
          <cell r="J2711">
            <v>2203.25</v>
          </cell>
        </row>
        <row r="2712">
          <cell r="I2712" t="str">
            <v>TRIPACK DE CHAMPIGNON 1/4 KHAYRAT</v>
          </cell>
          <cell r="J2712">
            <v>515557.26</v>
          </cell>
        </row>
        <row r="2713">
          <cell r="I2713" t="str">
            <v>LOT CHAMPIGNONS 184 G COUPES KHAYRAT  3 + 1 GRATUI</v>
          </cell>
          <cell r="J2713" t="str">
            <v/>
          </cell>
        </row>
        <row r="2714">
          <cell r="I2714" t="str">
            <v>LOT CHAMPIGNONS 184 G COUPES KHAYRAT  3 + 1 GRATUI</v>
          </cell>
          <cell r="J2714">
            <v>1168.05</v>
          </cell>
        </row>
        <row r="2715">
          <cell r="I2715" t="str">
            <v>BONDUELLE HARICOTS BLANCS 400 GRS</v>
          </cell>
          <cell r="J2715">
            <v>28584.53</v>
          </cell>
        </row>
        <row r="2716">
          <cell r="I2716" t="str">
            <v>PETIT POIS E.FINS 280G CASINO</v>
          </cell>
          <cell r="J2716">
            <v>43465.96</v>
          </cell>
        </row>
        <row r="2717">
          <cell r="I2717" t="str">
            <v>PT POIS E.FINS 400G CO BIO CASINO</v>
          </cell>
          <cell r="J2717">
            <v>23203.81</v>
          </cell>
        </row>
        <row r="2718">
          <cell r="I2718" t="str">
            <v>PETITS POIS EF 660G BIO CASINO</v>
          </cell>
          <cell r="J2718">
            <v>0</v>
          </cell>
        </row>
        <row r="2719">
          <cell r="I2719" t="str">
            <v>LOT PETIT POIS + HAR VERT 1/2 D'AUCY= MAIS 1/2GR</v>
          </cell>
          <cell r="J2719">
            <v>0</v>
          </cell>
        </row>
        <row r="2720">
          <cell r="I2720" t="str">
            <v>DUO HARICOTS ROUGES BONDUELLE   1/4  X 2 BONDUELL</v>
          </cell>
          <cell r="J2720">
            <v>142.6</v>
          </cell>
        </row>
        <row r="2721">
          <cell r="I2721" t="str">
            <v>POIS EF 3X140G CO</v>
          </cell>
          <cell r="J2721">
            <v>11173.95</v>
          </cell>
        </row>
        <row r="2722">
          <cell r="I2722" t="str">
            <v>SAUVANET P.POIS EX FIN4/4 560G</v>
          </cell>
          <cell r="J2722" t="str">
            <v/>
          </cell>
        </row>
        <row r="2723">
          <cell r="I2723" t="str">
            <v>HARICOT ROUGE 800G D AUCY</v>
          </cell>
          <cell r="J2723">
            <v>39845.85</v>
          </cell>
        </row>
        <row r="2724">
          <cell r="I2724" t="str">
            <v>LOT HARICOT ROUGE 1/2+ MAIS 1/2 D AUCY+TABASCO R</v>
          </cell>
          <cell r="J2724" t="str">
            <v/>
          </cell>
        </row>
        <row r="2725">
          <cell r="I2725" t="str">
            <v>PETIT POIS EF ST ELOI 4/4 560G</v>
          </cell>
          <cell r="J2725" t="str">
            <v/>
          </cell>
        </row>
        <row r="2726">
          <cell r="I2726" t="str">
            <v>P.POIS EF ST ELOI 1/2 280G</v>
          </cell>
          <cell r="J2726" t="str">
            <v/>
          </cell>
        </row>
        <row r="2727">
          <cell r="I2727" t="str">
            <v>P.POIS EF ST ELOI 1/4X3 420G</v>
          </cell>
          <cell r="J2727" t="str">
            <v/>
          </cell>
        </row>
        <row r="2728">
          <cell r="I2728" t="str">
            <v>PETIT POIS EXTRA FIN  4/4 NORA</v>
          </cell>
          <cell r="J2728" t="str">
            <v/>
          </cell>
        </row>
        <row r="2729">
          <cell r="I2729" t="str">
            <v>PETIT POIS EXTRA FIN 1/2 NORA</v>
          </cell>
          <cell r="J2729" t="str">
            <v/>
          </cell>
        </row>
        <row r="2730">
          <cell r="I2730" t="str">
            <v>P,POIS T,FINS 400G NET TCASINO</v>
          </cell>
          <cell r="J2730">
            <v>46845.64</v>
          </cell>
        </row>
        <row r="2731">
          <cell r="I2731" t="str">
            <v>LOT HARICOT ROUGE 1/2 + LE 2EME A -50% HARICOT VE</v>
          </cell>
          <cell r="J2731" t="str">
            <v/>
          </cell>
        </row>
        <row r="2732">
          <cell r="I2732" t="str">
            <v>P.POIST.FIN ETUVE 800G LAROCHE</v>
          </cell>
          <cell r="J2732" t="str">
            <v/>
          </cell>
        </row>
        <row r="2733">
          <cell r="I2733" t="str">
            <v>P.POIS T.FIN ETUVE 400G LAROCH</v>
          </cell>
          <cell r="J2733" t="str">
            <v/>
          </cell>
        </row>
        <row r="2734">
          <cell r="I2734" t="str">
            <v>SAUVANET P.POIS 4/4 560G</v>
          </cell>
          <cell r="J2734" t="str">
            <v/>
          </cell>
        </row>
        <row r="2735">
          <cell r="I2735" t="str">
            <v>LOT HARICOT ROUGE 1/2+MACEDOINE 1/2 + MAIS 1/2 GR</v>
          </cell>
          <cell r="J2735">
            <v>0</v>
          </cell>
        </row>
        <row r="2736">
          <cell r="I2736" t="str">
            <v>HAR ROUGES AU NATUREL "SANS SEL AJO</v>
          </cell>
          <cell r="J2736">
            <v>49.9</v>
          </cell>
        </row>
        <row r="2737">
          <cell r="I2737" t="str">
            <v>PETIT POIS BIO ST ELOI 720G</v>
          </cell>
          <cell r="J2737" t="str">
            <v/>
          </cell>
        </row>
        <row r="2738">
          <cell r="I2738" t="str">
            <v>PETITS POIS GOURMET 250 G</v>
          </cell>
          <cell r="J2738" t="str">
            <v/>
          </cell>
        </row>
        <row r="2739">
          <cell r="I2739" t="str">
            <v>PETIT POIS TRES FIN 4/4 NORA</v>
          </cell>
          <cell r="J2739" t="str">
            <v/>
          </cell>
        </row>
        <row r="2740">
          <cell r="I2740" t="str">
            <v>PETIT POIS TRES FIN 1/2  NORA</v>
          </cell>
          <cell r="J2740" t="str">
            <v/>
          </cell>
        </row>
        <row r="2741">
          <cell r="I2741" t="str">
            <v>HEINZ  PETIT POIS 400G</v>
          </cell>
          <cell r="J2741" t="str">
            <v/>
          </cell>
        </row>
        <row r="2742">
          <cell r="I2742" t="str">
            <v>LOT 2 PETITS POIS 400G HEINZ+ 1 GRATUIT</v>
          </cell>
          <cell r="J2742" t="str">
            <v/>
          </cell>
        </row>
        <row r="2743">
          <cell r="I2743" t="str">
            <v>PETITS POIS  4/4  MIDO</v>
          </cell>
          <cell r="J2743">
            <v>4648.45</v>
          </cell>
        </row>
        <row r="2744">
          <cell r="I2744" t="str">
            <v>PETIT POIS FINS 400G MIDO</v>
          </cell>
          <cell r="J2744">
            <v>2944.36</v>
          </cell>
        </row>
        <row r="2745">
          <cell r="I2745" t="str">
            <v>HARICOT VERT 1/2 400G</v>
          </cell>
          <cell r="J2745">
            <v>26145.75</v>
          </cell>
        </row>
        <row r="2746">
          <cell r="I2746" t="str">
            <v>PETIT POIS 1/4 MOYEN HARMONY</v>
          </cell>
          <cell r="J2746">
            <v>0</v>
          </cell>
        </row>
        <row r="2747">
          <cell r="I2747" t="str">
            <v>PETIT POIS 1/2 MOYEN HARMONY</v>
          </cell>
          <cell r="J2747">
            <v>123433.81</v>
          </cell>
        </row>
        <row r="2748">
          <cell r="I2748" t="str">
            <v>FLAGEOLETS VERTS FIN 1/2 AUCY</v>
          </cell>
          <cell r="J2748">
            <v>19656.96</v>
          </cell>
        </row>
        <row r="2749">
          <cell r="I2749" t="str">
            <v>P.POIS MOYEN TAM 4/4  850GR</v>
          </cell>
          <cell r="J2749" t="str">
            <v/>
          </cell>
        </row>
        <row r="2750">
          <cell r="I2750" t="str">
            <v>PETIT POIS MOYEN 1/2 PRD ECO</v>
          </cell>
          <cell r="J2750" t="str">
            <v/>
          </cell>
        </row>
        <row r="2751">
          <cell r="I2751" t="str">
            <v>NAWAR PETIT POIS 400GR</v>
          </cell>
          <cell r="J2751" t="str">
            <v/>
          </cell>
        </row>
        <row r="2752">
          <cell r="I2752" t="str">
            <v>NAWAR PETIT POIS 800GR</v>
          </cell>
          <cell r="J2752" t="str">
            <v/>
          </cell>
        </row>
        <row r="2753">
          <cell r="I2753" t="str">
            <v>PETIT  POIS FIN 1/2  NORA</v>
          </cell>
          <cell r="J2753" t="str">
            <v/>
          </cell>
        </row>
        <row r="2754">
          <cell r="I2754" t="str">
            <v>PETIT POIS MOYEN 4/4  NORA</v>
          </cell>
          <cell r="J2754" t="str">
            <v/>
          </cell>
        </row>
        <row r="2755">
          <cell r="I2755" t="str">
            <v>PETIT POIS MOYEN 1/2  NORA</v>
          </cell>
          <cell r="J2755" t="str">
            <v/>
          </cell>
        </row>
        <row r="2756">
          <cell r="I2756" t="str">
            <v>TRIPAK CHAMPIGNON COUPE1/4AUCY</v>
          </cell>
          <cell r="J2756" t="str">
            <v/>
          </cell>
        </row>
        <row r="2757">
          <cell r="I2757" t="str">
            <v>POIS EF CAROTTE 400G NET T CASINO</v>
          </cell>
          <cell r="J2757">
            <v>52978.66</v>
          </cell>
        </row>
        <row r="2758">
          <cell r="I2758" t="str">
            <v>PETIT POIS EXTRA FINS 4/4 AUCY</v>
          </cell>
          <cell r="J2758" t="str">
            <v/>
          </cell>
        </row>
        <row r="2759">
          <cell r="I2759" t="str">
            <v>PETIT POIS CAROTTES 400G MIDO</v>
          </cell>
          <cell r="J2759" t="str">
            <v/>
          </cell>
        </row>
        <row r="2760">
          <cell r="I2760" t="str">
            <v>POIS XF CAROT 660G BIO CASINO</v>
          </cell>
          <cell r="J2760">
            <v>0</v>
          </cell>
        </row>
        <row r="2761">
          <cell r="I2761" t="str">
            <v>POIS CAROT ROND 72CL CO BIO  CASINO</v>
          </cell>
          <cell r="J2761" t="str">
            <v/>
          </cell>
        </row>
        <row r="2762">
          <cell r="I2762" t="str">
            <v>PETIT POIS T.FIN 3x1/4 DAUCY</v>
          </cell>
          <cell r="J2762">
            <v>3054.5</v>
          </cell>
        </row>
        <row r="2763">
          <cell r="I2763" t="str">
            <v>PETITS POIS EF CAROTTE 3X130G</v>
          </cell>
          <cell r="J2763">
            <v>13884.23</v>
          </cell>
        </row>
        <row r="2764">
          <cell r="I2764" t="str">
            <v>SAUVANET PP TF CAROT 1/2 265G</v>
          </cell>
          <cell r="J2764" t="str">
            <v/>
          </cell>
        </row>
        <row r="2765">
          <cell r="I2765" t="str">
            <v>2 MINI BOITE TOUCHE DE HARICOTS ROUGE 80G X 2 BON</v>
          </cell>
          <cell r="J2765">
            <v>0</v>
          </cell>
        </row>
        <row r="2766">
          <cell r="I2766" t="str">
            <v>ELOI POIS CAROT EF BIO BOC420G</v>
          </cell>
          <cell r="J2766" t="str">
            <v/>
          </cell>
        </row>
        <row r="2767">
          <cell r="I2767" t="str">
            <v>POIS CHICHES 400G AL WADI</v>
          </cell>
          <cell r="J2767">
            <v>0</v>
          </cell>
        </row>
        <row r="2768">
          <cell r="I2768" t="str">
            <v>PETIT POIS TRES FINS 1/2 DAUCY</v>
          </cell>
          <cell r="J2768">
            <v>94.05</v>
          </cell>
        </row>
        <row r="2769">
          <cell r="I2769" t="str">
            <v>POIS CHICHES BOCAL 400G "MOSAIQUE"</v>
          </cell>
          <cell r="J2769">
            <v>0</v>
          </cell>
        </row>
        <row r="2770">
          <cell r="I2770" t="str">
            <v>POIS CHICHES 4/4 LARROCHE</v>
          </cell>
          <cell r="J2770">
            <v>55320.72</v>
          </cell>
        </row>
        <row r="2771">
          <cell r="I2771" t="str">
            <v>POIS CHICHES 1/2 LARROCHE</v>
          </cell>
          <cell r="J2771">
            <v>135667.53</v>
          </cell>
        </row>
        <row r="2772">
          <cell r="I2772" t="str">
            <v>POIS CHICHES BIOITALIA 400 G</v>
          </cell>
          <cell r="J2772">
            <v>55003.88</v>
          </cell>
        </row>
        <row r="2773">
          <cell r="I2773" t="str">
            <v>LENTILLES  BIOITALIA 400 G</v>
          </cell>
          <cell r="J2773">
            <v>16864.43</v>
          </cell>
        </row>
        <row r="2774">
          <cell r="I2774" t="str">
            <v>POIS CHICHES CUITS 570G JESSY 8952</v>
          </cell>
          <cell r="J2774" t="str">
            <v/>
          </cell>
        </row>
        <row r="2775">
          <cell r="I2775" t="str">
            <v>BIO  POIS CHICHES SAUMURE 350G OR.LAR</v>
          </cell>
          <cell r="J2775" t="str">
            <v/>
          </cell>
        </row>
        <row r="2776">
          <cell r="I2776" t="str">
            <v>PETIT POIS T. FINS 4/4 DAUCY</v>
          </cell>
          <cell r="J2776" t="str">
            <v/>
          </cell>
        </row>
        <row r="2777">
          <cell r="I2777" t="str">
            <v>POIS CHICHE PREPARES 2X265G</v>
          </cell>
          <cell r="J2777">
            <v>0</v>
          </cell>
        </row>
        <row r="2778">
          <cell r="I2778" t="str">
            <v>POIS CHICHE PREPARES 265G</v>
          </cell>
          <cell r="J2778">
            <v>386.22</v>
          </cell>
        </row>
        <row r="2779">
          <cell r="I2779" t="str">
            <v xml:space="preserve"> PETIT POIS 1/2 BIO  D'AUCY</v>
          </cell>
          <cell r="J2779">
            <v>0</v>
          </cell>
        </row>
        <row r="2780">
          <cell r="I2780" t="str">
            <v>POIS CHICHES TREVI 570G</v>
          </cell>
          <cell r="J2780">
            <v>11.95</v>
          </cell>
        </row>
        <row r="2781">
          <cell r="I2781" t="str">
            <v>POIS CHICHE 530G CO</v>
          </cell>
          <cell r="J2781">
            <v>24813.27</v>
          </cell>
        </row>
        <row r="2782">
          <cell r="I2782" t="str">
            <v>POIS CHICHES 265G CO</v>
          </cell>
          <cell r="J2782">
            <v>46116.28</v>
          </cell>
        </row>
        <row r="2783">
          <cell r="I2783" t="str">
            <v>POIS CHICHE 265G WAS</v>
          </cell>
          <cell r="J2783" t="str">
            <v/>
          </cell>
        </row>
        <row r="2784">
          <cell r="I2784" t="str">
            <v>POIS CHICHES BOCAUX 570 G GARRIDO</v>
          </cell>
          <cell r="J2784" t="str">
            <v/>
          </cell>
        </row>
        <row r="2785">
          <cell r="I2785" t="str">
            <v>MEL HARICOT P CHICH 260G CO</v>
          </cell>
          <cell r="J2785">
            <v>6344.78</v>
          </cell>
        </row>
        <row r="2786">
          <cell r="I2786" t="str">
            <v>MEL LEGUMES SECS 255G CO</v>
          </cell>
          <cell r="J2786">
            <v>6225.93</v>
          </cell>
        </row>
        <row r="2787">
          <cell r="I2787" t="str">
            <v>LOT 2 PETIT POIS CAROTTES 1/2 +1 MAIS 1/2 GRATUIT</v>
          </cell>
          <cell r="J2787">
            <v>0</v>
          </cell>
        </row>
        <row r="2788">
          <cell r="I2788" t="str">
            <v>P.POIS CAROTTE 3x1/4 D AUCY</v>
          </cell>
          <cell r="J2788">
            <v>36501.620000000003</v>
          </cell>
        </row>
        <row r="2789">
          <cell r="I2789" t="str">
            <v>MACEDOINE LEGUMES 800G NET T CASINO</v>
          </cell>
          <cell r="J2789" t="str">
            <v/>
          </cell>
        </row>
        <row r="2790">
          <cell r="I2790" t="str">
            <v>MACEDOINE LEGUME CO 265GCASINO</v>
          </cell>
          <cell r="J2790" t="str">
            <v/>
          </cell>
        </row>
        <row r="2791">
          <cell r="I2791" t="str">
            <v>LOT  PETIT POIS CAROTTES 1/2 + 2EME A -50% D AUCY</v>
          </cell>
          <cell r="J2791" t="str">
            <v/>
          </cell>
        </row>
        <row r="2792">
          <cell r="I2792" t="str">
            <v>MACEDOINE LEGUME4/4 MIDO</v>
          </cell>
          <cell r="J2792">
            <v>1976.56</v>
          </cell>
        </row>
        <row r="2793">
          <cell r="I2793" t="str">
            <v>CHAMPIGNONS ENTIER 1 CHOIX 1/2  BONDUELLE</v>
          </cell>
          <cell r="J2793">
            <v>0</v>
          </cell>
        </row>
        <row r="2794">
          <cell r="I2794" t="str">
            <v>SAUVANET MACEDOINE LEG4/4 530G</v>
          </cell>
          <cell r="J2794" t="str">
            <v/>
          </cell>
        </row>
        <row r="2795">
          <cell r="I2795" t="str">
            <v>BONDUELLE CHAMPIGNONS DE PARIS ENTIERS 3 X 150 GR</v>
          </cell>
          <cell r="J2795">
            <v>49567.98</v>
          </cell>
        </row>
        <row r="2796">
          <cell r="I2796" t="str">
            <v>POIS CHICHES "SANS SEL AJOUTE" BIO</v>
          </cell>
          <cell r="J2796">
            <v>0</v>
          </cell>
        </row>
        <row r="2797">
          <cell r="I2797" t="str">
            <v>LENTILLES PREPARE 4/4 LARROCHE</v>
          </cell>
          <cell r="J2797" t="str">
            <v/>
          </cell>
        </row>
        <row r="2798">
          <cell r="I2798" t="str">
            <v>LENTILLES PREPARE 1/2 LARROCHE</v>
          </cell>
          <cell r="J2798">
            <v>43951.66</v>
          </cell>
        </row>
        <row r="2799">
          <cell r="I2799" t="str">
            <v>LENTILLES BOCAL 400G "MSOAIQUE"</v>
          </cell>
          <cell r="J2799">
            <v>119.63</v>
          </cell>
        </row>
        <row r="2800">
          <cell r="I2800" t="str">
            <v>LENTILLES CUITS 570G JESSY 8945</v>
          </cell>
          <cell r="J2800" t="str">
            <v/>
          </cell>
        </row>
        <row r="2801">
          <cell r="I2801" t="str">
            <v>LENTILLE PREPAREE 3X130G CO</v>
          </cell>
          <cell r="J2801">
            <v>15080.98</v>
          </cell>
        </row>
        <row r="2802">
          <cell r="I2802" t="str">
            <v>LENTILLE PREPAREE 530G CO</v>
          </cell>
          <cell r="J2802">
            <v>7137.11</v>
          </cell>
        </row>
        <row r="2803">
          <cell r="I2803" t="str">
            <v>LENTILLE CO 265G</v>
          </cell>
          <cell r="J2803">
            <v>21774.86</v>
          </cell>
        </row>
        <row r="2804">
          <cell r="I2804" t="str">
            <v>LENTILLES VRTS BOC.330G CO BIO</v>
          </cell>
          <cell r="J2804">
            <v>10462.549999999999</v>
          </cell>
        </row>
        <row r="2805">
          <cell r="I2805" t="str">
            <v xml:space="preserve"> MAIS GRAINS MIDO 1/2  </v>
          </cell>
          <cell r="J2805">
            <v>141021.09</v>
          </cell>
        </row>
        <row r="2806">
          <cell r="I2806" t="str">
            <v>LOT MAIS DOUX EN GRAINS KHAYRAT 1/2  X 2  +  1 GR</v>
          </cell>
          <cell r="J2806" t="str">
            <v/>
          </cell>
        </row>
        <row r="2807">
          <cell r="I2807" t="str">
            <v xml:space="preserve">MAIS DOUX GRAIN MIDO 1/4x2+1 GRT </v>
          </cell>
          <cell r="J2807">
            <v>0</v>
          </cell>
        </row>
        <row r="2808">
          <cell r="I2808" t="str">
            <v xml:space="preserve"> LOT MAIS CARLE 1/4 3+1 GRATUIT</v>
          </cell>
          <cell r="J2808" t="str">
            <v/>
          </cell>
        </row>
        <row r="2809">
          <cell r="I2809" t="str">
            <v>MAIS GRAINS 3X150G LARROCHE</v>
          </cell>
          <cell r="J2809">
            <v>1021698.79</v>
          </cell>
        </row>
        <row r="2810">
          <cell r="I2810" t="str">
            <v>MAIS DOUX 340 G MARJANE</v>
          </cell>
          <cell r="J2810">
            <v>484443.45</v>
          </cell>
        </row>
        <row r="2811">
          <cell r="I2811" t="str">
            <v>MAIS DOUX TRIPACK 3X150 G MARJANE</v>
          </cell>
          <cell r="J2811">
            <v>1344168.77</v>
          </cell>
        </row>
        <row r="2812">
          <cell r="I2812" t="str">
            <v>MAIS DOUX 340 G CHOIX ECO</v>
          </cell>
          <cell r="J2812" t="str">
            <v/>
          </cell>
        </row>
        <row r="2813">
          <cell r="I2813" t="str">
            <v>MAIS DOUX TRIPACK 3X150 G CHOIX ECO</v>
          </cell>
          <cell r="J2813" t="str">
            <v/>
          </cell>
        </row>
        <row r="2814">
          <cell r="I2814" t="str">
            <v>LOT MAIS BONHEUR 1/2  2EME A-50% EDITION PROMO</v>
          </cell>
          <cell r="J2814" t="str">
            <v/>
          </cell>
        </row>
        <row r="2815">
          <cell r="I2815" t="str">
            <v>CHAMPIGNONS BIO DE PARIS1/2 EMINCES BONDUELLE</v>
          </cell>
          <cell r="J2815">
            <v>16456.98</v>
          </cell>
        </row>
        <row r="2816">
          <cell r="I2816" t="str">
            <v>LOT MAIS TRI PACK LE 3EME A 50%</v>
          </cell>
          <cell r="J2816" t="str">
            <v/>
          </cell>
        </row>
        <row r="2817">
          <cell r="I2817" t="str">
            <v>MAIS GRAINS 600G MIDO</v>
          </cell>
          <cell r="J2817">
            <v>3375.95</v>
          </cell>
        </row>
        <row r="2818">
          <cell r="I2818" t="str">
            <v>D AUCY POIS CHICHES 250G</v>
          </cell>
          <cell r="J2818">
            <v>0</v>
          </cell>
        </row>
        <row r="2819">
          <cell r="I2819" t="str">
            <v>MAIS DOUX 3X1/4 GEANT VERT</v>
          </cell>
          <cell r="J2819" t="str">
            <v/>
          </cell>
        </row>
        <row r="2820">
          <cell r="I2820" t="str">
            <v xml:space="preserve"> MAIS GRAINS HARMONY 340G  </v>
          </cell>
          <cell r="J2820">
            <v>43146.55</v>
          </cell>
        </row>
        <row r="2821">
          <cell r="I2821" t="str">
            <v>MAIS GRAINS 1/4X3 MIDO</v>
          </cell>
          <cell r="J2821">
            <v>1140564.19</v>
          </cell>
        </row>
        <row r="2822">
          <cell r="I2822" t="str">
            <v>MAIS DOUX 340 G FAYZ</v>
          </cell>
          <cell r="J2822">
            <v>338258.6</v>
          </cell>
        </row>
        <row r="2823">
          <cell r="I2823" t="str">
            <v>MAIS DOUX TRIPACK 3X150 G FAYZ</v>
          </cell>
          <cell r="J2823">
            <v>499706.29</v>
          </cell>
        </row>
        <row r="2824">
          <cell r="I2824" t="str">
            <v>LOT MAIS 1/4+CHAMP125G+ SARD100GR+PETIT P1/4 HARM</v>
          </cell>
          <cell r="J2824" t="str">
            <v/>
          </cell>
        </row>
        <row r="2825">
          <cell r="I2825" t="str">
            <v>MAIS 1/4 GRAINS HARMONY</v>
          </cell>
          <cell r="J2825">
            <v>70643.05</v>
          </cell>
        </row>
        <row r="2826">
          <cell r="I2826" t="str">
            <v>MAIS GRAINS 1/2 GEANT VERT</v>
          </cell>
          <cell r="J2826" t="str">
            <v/>
          </cell>
        </row>
        <row r="2827">
          <cell r="I2827" t="str">
            <v>LOT MAIS1/2X2+1/4MAIS GT MIDO</v>
          </cell>
          <cell r="J2827" t="str">
            <v/>
          </cell>
        </row>
        <row r="2828">
          <cell r="I2828" t="str">
            <v>MAIS GRAINS 3X180GR CARTIER</v>
          </cell>
          <cell r="J2828">
            <v>359369.9</v>
          </cell>
        </row>
        <row r="2829">
          <cell r="I2829" t="str">
            <v>MAIS MARJANE BIO 300G</v>
          </cell>
          <cell r="J2829">
            <v>93782.68</v>
          </cell>
        </row>
        <row r="2830">
          <cell r="I2830" t="str">
            <v>DUOPACK MAIS BIO MARJANE 2X165G</v>
          </cell>
          <cell r="J2830">
            <v>8144.78</v>
          </cell>
        </row>
        <row r="2831">
          <cell r="I2831" t="str">
            <v>MAIS DOUX S.OGM 1/2 TRIA</v>
          </cell>
          <cell r="J2831" t="str">
            <v/>
          </cell>
        </row>
        <row r="2832">
          <cell r="I2832" t="str">
            <v>MAIS DOUX S.OGM 1/4X3 TRIA</v>
          </cell>
          <cell r="J2832" t="str">
            <v/>
          </cell>
        </row>
        <row r="2833">
          <cell r="I2833" t="str">
            <v>BONDUELLE CHAMPIGNON DE PARIS EMINCE 3X150GR+1GRT</v>
          </cell>
          <cell r="J2833">
            <v>28210</v>
          </cell>
        </row>
        <row r="2834">
          <cell r="I2834" t="str">
            <v xml:space="preserve">CHAMPIGNONS EMINCE 1/2 BONDUELLE CAT2  </v>
          </cell>
          <cell r="J2834">
            <v>55.6</v>
          </cell>
        </row>
        <row r="2835">
          <cell r="I2835" t="str">
            <v>LOT MAIS DOUX GRAINS 1/4 BONDUELLE 3+1 GRT</v>
          </cell>
          <cell r="J2835" t="str">
            <v/>
          </cell>
        </row>
        <row r="2836">
          <cell r="I2836" t="str">
            <v>LOT MAIS DOUX EN GRAINS 184 GR 2+1 GRT KHAYRAT</v>
          </cell>
          <cell r="J2836" t="str">
            <v/>
          </cell>
        </row>
        <row r="2837">
          <cell r="I2837" t="str">
            <v>MAIS GRAINS OF 3x1/4 KING FRUI</v>
          </cell>
          <cell r="J2837" t="str">
            <v/>
          </cell>
        </row>
        <row r="2838">
          <cell r="I2838" t="str">
            <v>MAIS GRAINS 1/2 KING FRUIT</v>
          </cell>
          <cell r="J2838" t="str">
            <v/>
          </cell>
        </row>
        <row r="2839">
          <cell r="I2839" t="str">
            <v>MACEDOINE LEGUMES 800G DAUCY</v>
          </cell>
          <cell r="J2839" t="str">
            <v/>
          </cell>
        </row>
        <row r="2840">
          <cell r="I2840" t="str">
            <v xml:space="preserve"> MAIS FAYZ 150G </v>
          </cell>
          <cell r="J2840">
            <v>359567.22</v>
          </cell>
        </row>
        <row r="2841">
          <cell r="I2841" t="str">
            <v>MAIS DOUX1/4X3 +1/4MAIS MIDO</v>
          </cell>
          <cell r="J2841">
            <v>619362.51</v>
          </cell>
        </row>
        <row r="2842">
          <cell r="I2842" t="str">
            <v>MAIS GRAINS 340G PRDT ECO</v>
          </cell>
          <cell r="J2842" t="str">
            <v/>
          </cell>
        </row>
        <row r="2843">
          <cell r="I2843" t="str">
            <v>MAIS GRAINS 1/2 TAM</v>
          </cell>
          <cell r="J2843" t="str">
            <v/>
          </cell>
        </row>
        <row r="2844">
          <cell r="I2844" t="str">
            <v>BIO  MAÏS EN SAUMURE 340G OR.LAR</v>
          </cell>
          <cell r="J2844" t="str">
            <v/>
          </cell>
        </row>
        <row r="2845">
          <cell r="I2845" t="str">
            <v>MAIS 4/4 TAM</v>
          </cell>
          <cell r="J2845" t="str">
            <v/>
          </cell>
        </row>
        <row r="2846">
          <cell r="I2846" t="str">
            <v>MAIS 1/2 VIMA</v>
          </cell>
          <cell r="J2846" t="str">
            <v/>
          </cell>
        </row>
        <row r="2847">
          <cell r="I2847" t="str">
            <v>TRIPACK MAIS JUVER 3X150GR EDITION PROMO</v>
          </cell>
          <cell r="J2847">
            <v>604797.80000000005</v>
          </cell>
        </row>
        <row r="2848">
          <cell r="I2848" t="str">
            <v>MAIS BIO SANS SUCRES AJOUTEE 1/2  BONDUELLE</v>
          </cell>
          <cell r="J2848">
            <v>36101.050000000003</v>
          </cell>
        </row>
        <row r="2849">
          <cell r="I2849" t="str">
            <v>MACEDOINE LEGUMES 3x1/4 DAUCY</v>
          </cell>
          <cell r="J2849">
            <v>36606.629999999997</v>
          </cell>
        </row>
        <row r="2850">
          <cell r="I2850" t="str">
            <v>MAIS BIO 2X1/4 GEANT VT 300G</v>
          </cell>
          <cell r="J2850">
            <v>686.95</v>
          </cell>
        </row>
        <row r="2851">
          <cell r="I2851" t="str">
            <v>MAIS 150G MARJANE</v>
          </cell>
          <cell r="J2851">
            <v>40030.589999999997</v>
          </cell>
        </row>
        <row r="2852">
          <cell r="I2852" t="str">
            <v>DUO MAIS BIO SANS SUCRE AJOUTES 1/4 X 2  BONDUELL</v>
          </cell>
          <cell r="J2852">
            <v>78458.05</v>
          </cell>
        </row>
        <row r="2853">
          <cell r="I2853" t="str">
            <v>MAIS BIO GEANT VT 150G</v>
          </cell>
          <cell r="J2853">
            <v>67.8</v>
          </cell>
        </row>
        <row r="2854">
          <cell r="I2854" t="str">
            <v>2 MINI BOITE TOUCHE DE MAIS  75GX2 BONDUELLE</v>
          </cell>
          <cell r="J2854">
            <v>0</v>
          </cell>
        </row>
        <row r="2855">
          <cell r="I2855" t="str">
            <v>G.VERT MAIS EXTRA CROQ.3X1/4 450G</v>
          </cell>
          <cell r="J2855">
            <v>19104.650000000001</v>
          </cell>
        </row>
        <row r="2856">
          <cell r="I2856" t="str">
            <v>G.VERT MAIS EXTRA CROQ 150G</v>
          </cell>
          <cell r="J2856">
            <v>17120.009999999998</v>
          </cell>
        </row>
        <row r="2857">
          <cell r="I2857" t="str">
            <v>LENTILLES PREPAREES 1/2 D AUCY</v>
          </cell>
          <cell r="J2857">
            <v>0</v>
          </cell>
        </row>
        <row r="2858">
          <cell r="I2858" t="str">
            <v>MAIS DOUX GRAIN SRP 3X140GCO</v>
          </cell>
          <cell r="J2858">
            <v>50870.080000000002</v>
          </cell>
        </row>
        <row r="2859">
          <cell r="I2859" t="str">
            <v>AM MAIS GRAIN SRP 285G CO</v>
          </cell>
          <cell r="J2859" t="str">
            <v/>
          </cell>
        </row>
        <row r="2860">
          <cell r="I2860" t="str">
            <v>MAIS DOUX 285G CO BIO</v>
          </cell>
          <cell r="J2860">
            <v>0</v>
          </cell>
        </row>
        <row r="2861">
          <cell r="I2861" t="str">
            <v>MAIS 1/4 X2 CO BIO 140G</v>
          </cell>
          <cell r="J2861">
            <v>15220.85</v>
          </cell>
        </row>
        <row r="2862">
          <cell r="I2862" t="str">
            <v>MAIS CARLE 425GR</v>
          </cell>
          <cell r="J2862" t="str">
            <v/>
          </cell>
        </row>
        <row r="2863">
          <cell r="I2863" t="str">
            <v>MAIS CARLE 340GR</v>
          </cell>
          <cell r="J2863" t="str">
            <v/>
          </cell>
        </row>
        <row r="2864">
          <cell r="I2864" t="str">
            <v>MAIS CARLE 3X184GR</v>
          </cell>
          <cell r="J2864" t="str">
            <v/>
          </cell>
        </row>
        <row r="2865">
          <cell r="I2865" t="str">
            <v>MAIS MED 1/2 JESSY</v>
          </cell>
          <cell r="J2865" t="str">
            <v/>
          </cell>
        </row>
        <row r="2866">
          <cell r="I2866" t="str">
            <v>MAIS GRAINS 140 G</v>
          </cell>
          <cell r="J2866">
            <v>0</v>
          </cell>
        </row>
        <row r="2867">
          <cell r="I2867" t="str">
            <v>MAIS EN GRAINS 3X1/4 PRDT ECO</v>
          </cell>
          <cell r="J2867" t="str">
            <v/>
          </cell>
        </row>
        <row r="2868">
          <cell r="I2868" t="str">
            <v>MAIS CARLE 184 G</v>
          </cell>
          <cell r="J2868" t="str">
            <v/>
          </cell>
        </row>
        <row r="2869">
          <cell r="I2869" t="str">
            <v>2MAIS 1/2 MIDO+MAIS 1/2 GRT</v>
          </cell>
          <cell r="J2869" t="str">
            <v/>
          </cell>
        </row>
        <row r="2870">
          <cell r="I2870" t="str">
            <v>MAIS DOUS 1/4 ( 3+1 GRATUIT )</v>
          </cell>
          <cell r="J2870" t="str">
            <v/>
          </cell>
        </row>
        <row r="2871">
          <cell r="I2871" t="str">
            <v>MAIS DOUX 1/2X2 MIDO + MAIS 1/4 GRT</v>
          </cell>
          <cell r="J2871" t="str">
            <v/>
          </cell>
        </row>
        <row r="2872">
          <cell r="I2872" t="str">
            <v>MAIS DOUX 184G X 2 + MAIS DOUX 184G GRATUIT</v>
          </cell>
          <cell r="J2872" t="str">
            <v/>
          </cell>
        </row>
        <row r="2873">
          <cell r="I2873" t="str">
            <v>NAWAR MAIS DOUX 1/2 300GR</v>
          </cell>
          <cell r="J2873" t="str">
            <v/>
          </cell>
        </row>
        <row r="2874">
          <cell r="I2874" t="str">
            <v>NAWAR MAIS DOUX 1/4 (150GRX3 )</v>
          </cell>
          <cell r="J2874" t="str">
            <v/>
          </cell>
        </row>
        <row r="2875">
          <cell r="I2875" t="str">
            <v>HARMONY MAIS TRIPACK 75G X 3</v>
          </cell>
          <cell r="J2875">
            <v>549747.39</v>
          </cell>
        </row>
        <row r="2876">
          <cell r="I2876" t="str">
            <v>EXOTICO MAIS DOUX 1/4X3</v>
          </cell>
          <cell r="J2876" t="str">
            <v/>
          </cell>
        </row>
        <row r="2877">
          <cell r="I2877" t="str">
            <v>EXOTICO MAIS DOUX EN GRAINS 1/2</v>
          </cell>
          <cell r="J2877" t="str">
            <v/>
          </cell>
        </row>
        <row r="2878">
          <cell r="I2878" t="str">
            <v>EXOTICO MAIS DOUX EN GRAINS 4/4</v>
          </cell>
          <cell r="J2878" t="str">
            <v/>
          </cell>
        </row>
        <row r="2879">
          <cell r="I2879" t="str">
            <v>LOT MAIS MIDO 1/4 X 2 + 1MAIS 1/4 GRATUIT</v>
          </cell>
          <cell r="J2879" t="str">
            <v/>
          </cell>
        </row>
        <row r="2880">
          <cell r="I2880" t="str">
            <v>MAIS DOUX EN GRAIN KHAYRAT 1/2</v>
          </cell>
          <cell r="J2880">
            <v>15</v>
          </cell>
        </row>
        <row r="2881">
          <cell r="I2881" t="str">
            <v>MAIS EN GRAIN RICH 184 G</v>
          </cell>
          <cell r="J2881" t="str">
            <v/>
          </cell>
        </row>
        <row r="2882">
          <cell r="I2882" t="str">
            <v>MAIS TRIPACK EN GRAIN RICH 184G</v>
          </cell>
          <cell r="J2882" t="str">
            <v/>
          </cell>
        </row>
        <row r="2883">
          <cell r="I2883" t="str">
            <v>MAIS EN GRAIN RICH 340G</v>
          </cell>
          <cell r="J2883" t="str">
            <v/>
          </cell>
        </row>
        <row r="2884">
          <cell r="I2884" t="str">
            <v>MAIS EN GRAIN RICH 850G</v>
          </cell>
          <cell r="J2884" t="str">
            <v/>
          </cell>
        </row>
        <row r="2885">
          <cell r="I2885" t="str">
            <v xml:space="preserve"> MAIS 1/2 BIO   D'AUCY</v>
          </cell>
          <cell r="J2885">
            <v>0</v>
          </cell>
        </row>
        <row r="2886">
          <cell r="I2886" t="str">
            <v>MAIS KHAYRAT 1/3 170G</v>
          </cell>
          <cell r="J2886">
            <v>4722.95</v>
          </cell>
        </row>
        <row r="2887">
          <cell r="I2887" t="str">
            <v>TRIPACK MAIS (184x3)+ SORAYA 140GR</v>
          </cell>
          <cell r="J2887" t="str">
            <v/>
          </cell>
        </row>
        <row r="2888">
          <cell r="I2888" t="str">
            <v>LOT MAIS DOUX EN GRAINS KHAYRAT 1/3 3+1 GRATUIT</v>
          </cell>
          <cell r="J2888" t="str">
            <v/>
          </cell>
        </row>
        <row r="2889">
          <cell r="I2889" t="str">
            <v xml:space="preserve">MAIS DOUX EN GRAINS KHAYRAT 4/4 </v>
          </cell>
          <cell r="J2889" t="str">
            <v/>
          </cell>
        </row>
        <row r="2890">
          <cell r="I2890" t="str">
            <v>LOT MAIS (3x184GR)+184GR GRT</v>
          </cell>
          <cell r="J2890" t="str">
            <v/>
          </cell>
        </row>
        <row r="2891">
          <cell r="I2891" t="str">
            <v>MAIS SS RESID.PESTICID 2X285G</v>
          </cell>
          <cell r="J2891">
            <v>0</v>
          </cell>
        </row>
        <row r="2892">
          <cell r="I2892" t="str">
            <v>MAIS SS RESID.PESTICID 285G BONDUELLE</v>
          </cell>
          <cell r="J2892">
            <v>0</v>
          </cell>
        </row>
        <row r="2893">
          <cell r="I2893" t="str">
            <v xml:space="preserve">LOT 2 MAIS KHAYRAT GRAINS 1/2+MAIS 1/3 GRT </v>
          </cell>
          <cell r="J2893" t="str">
            <v/>
          </cell>
        </row>
        <row r="2894">
          <cell r="I2894" t="str">
            <v>LOT MAIS BONDUELLE 3X150GR +1GRT</v>
          </cell>
          <cell r="J2894">
            <v>80950.399999999994</v>
          </cell>
        </row>
        <row r="2895">
          <cell r="I2895" t="str">
            <v>BONDUELLE MAIS ET OLIVES 3X150G</v>
          </cell>
          <cell r="J2895" t="str">
            <v/>
          </cell>
        </row>
        <row r="2896">
          <cell r="I2896" t="str">
            <v>TRIPACK DE MAIS KHAYRAT 1/4</v>
          </cell>
          <cell r="J2896">
            <v>880536.35</v>
          </cell>
        </row>
        <row r="2897">
          <cell r="I2897" t="str">
            <v>MAIS CARLE 150G 3+1GRT </v>
          </cell>
          <cell r="J2897" t="str">
            <v/>
          </cell>
        </row>
        <row r="2898">
          <cell r="I2898" t="str">
            <v>MAIS DOUX HEINZ 400G</v>
          </cell>
          <cell r="J2898" t="str">
            <v/>
          </cell>
        </row>
        <row r="2899">
          <cell r="I2899" t="str">
            <v xml:space="preserve">LOT 2MAIS 400GR HEINZ+PEIT POIS 400GR GRT </v>
          </cell>
          <cell r="J2899" t="str">
            <v/>
          </cell>
        </row>
        <row r="2900">
          <cell r="I2900" t="str">
            <v>MAIS  184G  1/4 BONHEUR</v>
          </cell>
          <cell r="J2900" t="str">
            <v/>
          </cell>
        </row>
        <row r="2901">
          <cell r="I2901" t="str">
            <v>MAIS BONHEUR 340 G 1/2 BONHEUR</v>
          </cell>
          <cell r="J2901" t="str">
            <v/>
          </cell>
        </row>
        <row r="2902">
          <cell r="I2902" t="str">
            <v>MAIS  800 G BONHEUR</v>
          </cell>
          <cell r="J2902" t="str">
            <v/>
          </cell>
        </row>
        <row r="2903">
          <cell r="I2903" t="str">
            <v>MAIS BONHEUR  1/4x3 BONHEUR</v>
          </cell>
          <cell r="J2903" t="str">
            <v/>
          </cell>
        </row>
        <row r="2904">
          <cell r="I2904" t="str">
            <v>MAIS GRAINS 300G LARROCHE</v>
          </cell>
          <cell r="J2904">
            <v>257121.9</v>
          </cell>
        </row>
        <row r="2905">
          <cell r="I2905" t="str">
            <v>LOT 2 MAIS BONHEUR 184 G + 1A MOITIE PR</v>
          </cell>
          <cell r="J2905" t="str">
            <v/>
          </cell>
        </row>
        <row r="2906">
          <cell r="I2906" t="str">
            <v>MAIS JEUNE EPIS 1/2 MIDO</v>
          </cell>
          <cell r="J2906">
            <v>0</v>
          </cell>
        </row>
        <row r="2907">
          <cell r="I2907" t="str">
            <v>EPIS  MAIS 1/2 MADIS</v>
          </cell>
          <cell r="J2907">
            <v>1832.1</v>
          </cell>
        </row>
        <row r="2908">
          <cell r="I2908" t="str">
            <v>EPIS MAIS 420G HARMONY</v>
          </cell>
          <cell r="J2908">
            <v>77419.850000000006</v>
          </cell>
        </row>
        <row r="2909">
          <cell r="I2909" t="str">
            <v>EPIS MAIS 1/2 SUNLEE</v>
          </cell>
          <cell r="J2909">
            <v>84</v>
          </cell>
        </row>
        <row r="2910">
          <cell r="I2910" t="str">
            <v>MAIS D AUCY BIO 2X285G</v>
          </cell>
          <cell r="J2910" t="str">
            <v/>
          </cell>
        </row>
        <row r="2911">
          <cell r="I2911" t="str">
            <v>TOMATES PELEES BIO 800G OP ITALIE</v>
          </cell>
          <cell r="J2911" t="str">
            <v/>
          </cell>
        </row>
        <row r="2912">
          <cell r="I2912" t="str">
            <v>TOMATES PELEES BIO 400G OP ITALIE</v>
          </cell>
          <cell r="J2912" t="str">
            <v/>
          </cell>
        </row>
        <row r="2913">
          <cell r="I2913" t="str">
            <v xml:space="preserve">TOMATES PELEES MUTTI 400G </v>
          </cell>
          <cell r="J2913">
            <v>86819.44</v>
          </cell>
        </row>
        <row r="2914">
          <cell r="I2914" t="str">
            <v xml:space="preserve">TOMATES CERISE MUTTI 400G </v>
          </cell>
          <cell r="J2914">
            <v>40567.39</v>
          </cell>
        </row>
        <row r="2915">
          <cell r="I2915" t="str">
            <v>TOMAT,ENTI,PELEE FERBA 240G</v>
          </cell>
          <cell r="J2915" t="str">
            <v/>
          </cell>
        </row>
        <row r="2916">
          <cell r="I2916" t="str">
            <v>TOMAT,ENTI,PELEE FERBA 480G</v>
          </cell>
          <cell r="J2916" t="str">
            <v/>
          </cell>
        </row>
        <row r="2917">
          <cell r="I2917" t="str">
            <v>TOMATES PELEES BIOITALIA 400 G</v>
          </cell>
          <cell r="J2917">
            <v>48863.65</v>
          </cell>
        </row>
        <row r="2918">
          <cell r="I2918" t="str">
            <v>TOMATES CERISES BIOITALIA 400 G</v>
          </cell>
          <cell r="J2918">
            <v>28890.51</v>
          </cell>
        </row>
        <row r="2919">
          <cell r="I2919" t="str">
            <v>TOMATES PELEES 480G CO BIO</v>
          </cell>
          <cell r="J2919">
            <v>8511.4599999999991</v>
          </cell>
        </row>
        <row r="2920">
          <cell r="I2920" t="str">
            <v>TOMATE ENT.AU JUS 400G FLORELLI</v>
          </cell>
          <cell r="J2920" t="str">
            <v/>
          </cell>
        </row>
        <row r="2921">
          <cell r="I2921" t="str">
            <v>TOMATATES ENTIERES PELEES 800G</v>
          </cell>
          <cell r="J2921" t="str">
            <v/>
          </cell>
        </row>
        <row r="2922">
          <cell r="I2922" t="str">
            <v>TOMATE ENTIERE PELEE GOURMET 480G BOITE</v>
          </cell>
          <cell r="J2922" t="str">
            <v/>
          </cell>
        </row>
        <row r="2923">
          <cell r="I2923" t="str">
            <v>TOMATES ENTIERES PELEES 4/4 STAR 800G</v>
          </cell>
          <cell r="J2923" t="str">
            <v/>
          </cell>
        </row>
        <row r="2924">
          <cell r="I2924" t="str">
            <v>TOMATES PELEE ENTIER ARRIGHI 400GRS</v>
          </cell>
          <cell r="J2924">
            <v>0</v>
          </cell>
        </row>
        <row r="2925">
          <cell r="I2925" t="str">
            <v>TOMATES PELEES 400G DAVIA</v>
          </cell>
          <cell r="J2925" t="str">
            <v/>
          </cell>
        </row>
        <row r="2926">
          <cell r="I2926" t="str">
            <v>TOMATES PELEES 800G DAVIA</v>
          </cell>
          <cell r="J2926" t="str">
            <v/>
          </cell>
        </row>
        <row r="2927">
          <cell r="I2927" t="str">
            <v>TOMATES PELEES CONCASS.3X400GCASINO</v>
          </cell>
          <cell r="J2927">
            <v>74522.58</v>
          </cell>
        </row>
        <row r="2928">
          <cell r="I2928" t="str">
            <v>TOMATES PELEES 765G NET T CASINO</v>
          </cell>
          <cell r="J2928">
            <v>35294.14</v>
          </cell>
        </row>
        <row r="2929">
          <cell r="I2929" t="str">
            <v>TOMATES PELEES 338G NET TCASINO</v>
          </cell>
          <cell r="J2929">
            <v>42409.43</v>
          </cell>
        </row>
        <row r="2930">
          <cell r="I2930" t="str">
            <v>TOMATE PELEE 4/4</v>
          </cell>
          <cell r="J2930" t="str">
            <v/>
          </cell>
        </row>
        <row r="2931">
          <cell r="I2931" t="str">
            <v>TOMATE PELEE  1560GR 3/1 TAM</v>
          </cell>
          <cell r="J2931" t="str">
            <v/>
          </cell>
        </row>
        <row r="2932">
          <cell r="I2932" t="str">
            <v>TOMAT.PELE.CONC.400G CO BIO</v>
          </cell>
          <cell r="J2932">
            <v>21856.23</v>
          </cell>
        </row>
        <row r="2933">
          <cell r="I2933" t="str">
            <v>TOMATES CONCASSEES BIO 400G OP ITALIE</v>
          </cell>
          <cell r="J2933" t="str">
            <v/>
          </cell>
        </row>
        <row r="2934">
          <cell r="I2934" t="str">
            <v xml:space="preserve">POLPA FINE DE TOMATES MUTTI 400G </v>
          </cell>
          <cell r="J2934">
            <v>9241.4</v>
          </cell>
        </row>
        <row r="2935">
          <cell r="I2935" t="str">
            <v>TOMATES CONCASSES BIOTALIA 400 G</v>
          </cell>
          <cell r="J2935">
            <v>70347.710000000006</v>
          </cell>
        </row>
        <row r="2936">
          <cell r="I2936" t="str">
            <v>SICELIANI PULPE TOMATES 400G NIP16-21</v>
          </cell>
          <cell r="J2936">
            <v>12.96</v>
          </cell>
        </row>
        <row r="2937">
          <cell r="I2937" t="str">
            <v>BIO   TOMATES HACHÉES 400G OR.LAR</v>
          </cell>
          <cell r="J2937" t="str">
            <v/>
          </cell>
        </row>
        <row r="2938">
          <cell r="I2938" t="str">
            <v>LOT MAIS 1/4 DAUCY 3 + 1 GRT</v>
          </cell>
          <cell r="J2938">
            <v>25344.75</v>
          </cell>
        </row>
        <row r="2939">
          <cell r="I2939" t="str">
            <v>PULPES DE TOMATES AU BASILIC 700G</v>
          </cell>
          <cell r="J2939">
            <v>679.15</v>
          </cell>
        </row>
        <row r="2940">
          <cell r="I2940" t="str">
            <v>PULPE DE TOMATE 3X400GR</v>
          </cell>
          <cell r="J2940">
            <v>12359.04</v>
          </cell>
        </row>
        <row r="2941">
          <cell r="I2941" t="str">
            <v>TOMATES PELEES D AUCY 2X476G LF</v>
          </cell>
          <cell r="J2941">
            <v>1478</v>
          </cell>
        </row>
        <row r="2942">
          <cell r="I2942" t="str">
            <v>TOMATES CONCASSEES 1/2</v>
          </cell>
          <cell r="J2942" t="str">
            <v/>
          </cell>
        </row>
        <row r="2943">
          <cell r="I2943" t="str">
            <v>TOMATE PELEE 400G MUTOSA</v>
          </cell>
          <cell r="J2943" t="str">
            <v/>
          </cell>
        </row>
        <row r="2944">
          <cell r="I2944" t="str">
            <v>ARRIGHI TOMATE PELEE MORCEAUX 400G</v>
          </cell>
          <cell r="J2944" t="str">
            <v/>
          </cell>
        </row>
        <row r="2945">
          <cell r="I2945" t="str">
            <v>ARRIGHI TOMATE PELEE MORCEAUX 800G</v>
          </cell>
          <cell r="J2945" t="str">
            <v/>
          </cell>
        </row>
        <row r="2946">
          <cell r="I2946" t="str">
            <v>TOMATES SECH.HLE 270G CASINO</v>
          </cell>
          <cell r="J2946">
            <v>153370.17000000001</v>
          </cell>
        </row>
        <row r="2947">
          <cell r="I2947" t="str">
            <v>PESTO AUX TOMATES SECHEES 180G  OP ITALIE</v>
          </cell>
          <cell r="J2947" t="str">
            <v/>
          </cell>
        </row>
        <row r="2948">
          <cell r="I2948" t="str">
            <v>SAUCE AUX TOMATES SECHEES ET CEPES 180G OP ITALIE</v>
          </cell>
          <cell r="J2948" t="str">
            <v/>
          </cell>
        </row>
        <row r="2949">
          <cell r="I2949" t="str">
            <v>TOMATES SECHE  H,D'OLI ET &amp; HERBES 280G OP ITALI</v>
          </cell>
          <cell r="J2949" t="str">
            <v/>
          </cell>
        </row>
        <row r="2950">
          <cell r="I2950" t="str">
            <v>TOMATES SECHEES 200G OP ITALIE</v>
          </cell>
          <cell r="J2950" t="str">
            <v/>
          </cell>
        </row>
        <row r="2951">
          <cell r="I2951" t="str">
            <v>TOMATES SECHEES AUX CAPRES H,D'OLI 280G OP ITALI</v>
          </cell>
          <cell r="J2951" t="str">
            <v/>
          </cell>
        </row>
        <row r="2952">
          <cell r="I2952" t="str">
            <v>125G TOMATE SECHEES MPG MONOPRIX</v>
          </cell>
          <cell r="J2952">
            <v>322.58</v>
          </cell>
        </row>
        <row r="2953">
          <cell r="I2953" t="str">
            <v>SUNDRIED TOMATES SECHEES  KUHNE 340G</v>
          </cell>
          <cell r="J2953">
            <v>45252.63</v>
          </cell>
        </row>
        <row r="2954">
          <cell r="I2954" t="str">
            <v>SUNDRIED TOMATES SECHEES KÛHNE 340G</v>
          </cell>
          <cell r="J2954">
            <v>163</v>
          </cell>
        </row>
        <row r="2955">
          <cell r="I2955" t="str">
            <v>TOMATES SECHEES FLOREL.270G</v>
          </cell>
          <cell r="J2955">
            <v>2505.15</v>
          </cell>
        </row>
        <row r="2956">
          <cell r="I2956" t="str">
            <v>TOM CERISE SECHEES 190G</v>
          </cell>
          <cell r="J2956">
            <v>8802.7000000000007</v>
          </cell>
        </row>
        <row r="2957">
          <cell r="I2957" t="str">
            <v>TOMATES SECHEES POLLI 285G</v>
          </cell>
          <cell r="J2957">
            <v>5871.6</v>
          </cell>
        </row>
        <row r="2958">
          <cell r="I2958" t="str">
            <v>FONDS D ARTICHAUX 4/4 MARICA</v>
          </cell>
          <cell r="J2958">
            <v>0</v>
          </cell>
        </row>
        <row r="2959">
          <cell r="I2959" t="str">
            <v>FONDS ARTICHAUTS 210GR NORA</v>
          </cell>
          <cell r="J2959" t="str">
            <v/>
          </cell>
        </row>
        <row r="2960">
          <cell r="I2960" t="str">
            <v>FOND D ARTICHAUT 4/4 NORA</v>
          </cell>
          <cell r="J2960" t="str">
            <v/>
          </cell>
        </row>
        <row r="2961">
          <cell r="I2961" t="str">
            <v>MORC D ARTICHAUT 800G</v>
          </cell>
          <cell r="J2961" t="str">
            <v/>
          </cell>
        </row>
        <row r="2962">
          <cell r="I2962" t="str">
            <v>FONDS D ARTICHAUTS DUPRO 4/4</v>
          </cell>
          <cell r="J2962">
            <v>0</v>
          </cell>
        </row>
        <row r="2963">
          <cell r="I2963" t="str">
            <v>POIVRE VERT 100 GR JESSY</v>
          </cell>
          <cell r="J2963" t="str">
            <v/>
          </cell>
        </row>
        <row r="2964">
          <cell r="I2964" t="str">
            <v>POIVRON RGE PIQUILL.290G CO</v>
          </cell>
          <cell r="J2964">
            <v>38470.93</v>
          </cell>
        </row>
        <row r="2965">
          <cell r="I2965" t="str">
            <v>POIVRON EXTRA GOURMET 250G BOITE</v>
          </cell>
          <cell r="J2965" t="str">
            <v/>
          </cell>
        </row>
        <row r="2966">
          <cell r="I2966" t="str">
            <v>POIVRE VERT 4/4 KHAYRAT</v>
          </cell>
          <cell r="J2966" t="str">
            <v/>
          </cell>
        </row>
        <row r="2967">
          <cell r="I2967" t="str">
            <v>ASPERGE EN MORCEAUX HARMONY 225G</v>
          </cell>
          <cell r="J2967" t="str">
            <v/>
          </cell>
        </row>
        <row r="2968">
          <cell r="I2968" t="str">
            <v>ASPERGE BLANCHE 330G NET T CASINO</v>
          </cell>
          <cell r="J2968" t="str">
            <v/>
          </cell>
        </row>
        <row r="2969">
          <cell r="I2969" t="str">
            <v>ASPERGE MORC 430G JESSY</v>
          </cell>
          <cell r="J2969" t="str">
            <v/>
          </cell>
        </row>
        <row r="2970">
          <cell r="I2970" t="str">
            <v>ASPERGES PICNIC 3X110G</v>
          </cell>
          <cell r="J2970" t="str">
            <v/>
          </cell>
        </row>
        <row r="2971">
          <cell r="I2971" t="str">
            <v>TOMATES PELEES D AUCY 476G </v>
          </cell>
          <cell r="J2971">
            <v>3829.5</v>
          </cell>
        </row>
        <row r="2972">
          <cell r="I2972" t="str">
            <v>ASPERG.BLC.MINI.DAUCY 2X21CL LF</v>
          </cell>
          <cell r="J2972" t="str">
            <v/>
          </cell>
        </row>
        <row r="2973">
          <cell r="I2973" t="str">
            <v>FONDS ARTICHAUT G.VERT 210G</v>
          </cell>
          <cell r="J2973">
            <v>9556.4500000000007</v>
          </cell>
        </row>
        <row r="2974">
          <cell r="I2974" t="str">
            <v>COEURS ARTICHAUT GEAN.V.240G</v>
          </cell>
          <cell r="J2974">
            <v>9994.16</v>
          </cell>
        </row>
        <row r="2975">
          <cell r="I2975" t="str">
            <v>ASPERGE MINIAT.BL.21CL 110G CO</v>
          </cell>
          <cell r="J2975" t="str">
            <v/>
          </cell>
        </row>
        <row r="2976">
          <cell r="I2976" t="str">
            <v>ASP.VERTE MINI D AUCY 2X100G LF</v>
          </cell>
          <cell r="J2976" t="str">
            <v/>
          </cell>
        </row>
        <row r="2977">
          <cell r="I2977" t="str">
            <v xml:space="preserve">ASPERG.BLC.MINI.DAUCY 110G </v>
          </cell>
          <cell r="J2977">
            <v>8263</v>
          </cell>
        </row>
        <row r="2978">
          <cell r="I2978" t="str">
            <v>ASPERGES PIC NIC BOCAL 212ML</v>
          </cell>
          <cell r="J2978" t="str">
            <v/>
          </cell>
        </row>
        <row r="2979">
          <cell r="I2979" t="str">
            <v>ASPERGES ENTIERS 4/4</v>
          </cell>
          <cell r="J2979">
            <v>21918</v>
          </cell>
        </row>
        <row r="2980">
          <cell r="I2980" t="str">
            <v>ASPERGES ENTIERES 800G JESSY</v>
          </cell>
          <cell r="J2980" t="str">
            <v/>
          </cell>
        </row>
        <row r="2981">
          <cell r="I2981" t="str">
            <v>ASPERGE EN MORCEAUX HARMONY 225G</v>
          </cell>
          <cell r="J2981" t="str">
            <v/>
          </cell>
        </row>
        <row r="2982">
          <cell r="I2982" t="str">
            <v>ASPERGES EXTRA 8/12 GOURMET 205G BOCAL</v>
          </cell>
          <cell r="J2982" t="str">
            <v/>
          </cell>
        </row>
        <row r="2983">
          <cell r="I2983" t="str">
            <v>ASPERGES SAUVAGES 9/18 GOURMET 205G BOCAL</v>
          </cell>
          <cell r="J2983" t="str">
            <v/>
          </cell>
        </row>
        <row r="2984">
          <cell r="I2984" t="str">
            <v>POUSSE DE BAMBOU HARMONY 3/4 565G</v>
          </cell>
          <cell r="J2984">
            <v>0</v>
          </cell>
        </row>
        <row r="2985">
          <cell r="I2985" t="str">
            <v>BETTERAVE 400G NET T CASINO</v>
          </cell>
          <cell r="J2985" t="str">
            <v/>
          </cell>
        </row>
        <row r="2986">
          <cell r="I2986" t="str">
            <v>AUBERGINE CONFITE 250 GR</v>
          </cell>
          <cell r="J2986">
            <v>367.82</v>
          </cell>
        </row>
        <row r="2987">
          <cell r="I2987" t="str">
            <v>AUBERGINE CONFITE 500 GR</v>
          </cell>
          <cell r="J2987">
            <v>337.91</v>
          </cell>
        </row>
        <row r="2988">
          <cell r="I2988" t="str">
            <v>ELOI BETTERAVE DES BIO BOC420G</v>
          </cell>
          <cell r="J2988" t="str">
            <v/>
          </cell>
        </row>
        <row r="2989">
          <cell r="I2989" t="str">
            <v>JEUNE CAROTTE 400G NET T CASINO</v>
          </cell>
          <cell r="J2989">
            <v>0</v>
          </cell>
        </row>
        <row r="2990">
          <cell r="I2990" t="str">
            <v>CAROTTE CONFITE   250 GR</v>
          </cell>
          <cell r="J2990" t="str">
            <v/>
          </cell>
        </row>
        <row r="2991">
          <cell r="I2991" t="str">
            <v>CAROTTE CONFITE 500 GR</v>
          </cell>
          <cell r="J2991">
            <v>0</v>
          </cell>
        </row>
        <row r="2992">
          <cell r="I2992" t="str">
            <v xml:space="preserve">ASP.VERTE MINI D AUCY 100G </v>
          </cell>
          <cell r="J2992">
            <v>10685</v>
          </cell>
        </row>
        <row r="2993">
          <cell r="I2993" t="str">
            <v>POIS EF CAROTTE 3X130G CO</v>
          </cell>
          <cell r="J2993" t="str">
            <v/>
          </cell>
        </row>
        <row r="2994">
          <cell r="I2994" t="str">
            <v>JEUNES CAROTTES EXTRA FINES 1/2 BONDUELLE</v>
          </cell>
          <cell r="J2994">
            <v>16578.07</v>
          </cell>
        </row>
        <row r="2995">
          <cell r="I2995" t="str">
            <v>CAROTTES EN TRANCHE GOURMET 180G BOCAL</v>
          </cell>
          <cell r="J2995" t="str">
            <v/>
          </cell>
        </row>
        <row r="2996">
          <cell r="I2996" t="str">
            <v>ELOI CELERI RAVE RAPE BIO 420G</v>
          </cell>
          <cell r="J2996" t="str">
            <v/>
          </cell>
        </row>
        <row r="2997">
          <cell r="I2997" t="str">
            <v>CHOUX DE BRUXELLES 400G NET T CASINO</v>
          </cell>
          <cell r="J2997">
            <v>15512.28</v>
          </cell>
        </row>
        <row r="2998">
          <cell r="I2998" t="str">
            <v>ENDIVE ENTIERE 800G NET T CASINO</v>
          </cell>
          <cell r="J2998" t="str">
            <v/>
          </cell>
        </row>
        <row r="2999">
          <cell r="I2999" t="str">
            <v>SAUVANET ENDIVES BOITE 530G</v>
          </cell>
          <cell r="J2999" t="str">
            <v/>
          </cell>
        </row>
        <row r="3000">
          <cell r="I3000" t="str">
            <v>CAROTTES 1/2F D AUCY</v>
          </cell>
          <cell r="J3000">
            <v>6353.04</v>
          </cell>
        </row>
        <row r="3001">
          <cell r="I3001" t="str">
            <v>EPINARD BRANCH 765G NET T CASINO</v>
          </cell>
          <cell r="J3001" t="str">
            <v/>
          </cell>
        </row>
        <row r="3002">
          <cell r="I3002" t="str">
            <v>EPINARD BRANCHE 1/2M 380G NET T CASINO</v>
          </cell>
          <cell r="J3002">
            <v>22788.75</v>
          </cell>
        </row>
        <row r="3003">
          <cell r="I3003" t="str">
            <v>EPINARDS BRANCHE 380G MIDO</v>
          </cell>
          <cell r="J3003" t="str">
            <v/>
          </cell>
        </row>
        <row r="3004">
          <cell r="I3004" t="str">
            <v>EPINARDS EN BRANCHES 1/2 BONDUELLE</v>
          </cell>
          <cell r="J3004">
            <v>26466.7</v>
          </cell>
        </row>
        <row r="3005">
          <cell r="I3005" t="str">
            <v>EPINARDS HACHES 395G CO</v>
          </cell>
          <cell r="J3005">
            <v>13454.5</v>
          </cell>
        </row>
        <row r="3006">
          <cell r="I3006" t="str">
            <v>FEVE AU NATURE TAM 250G</v>
          </cell>
          <cell r="J3006" t="str">
            <v/>
          </cell>
        </row>
        <row r="3007">
          <cell r="I3007" t="str">
            <v>MARRON CASINO BTE 800G NET T CASINO</v>
          </cell>
          <cell r="J3007">
            <v>2044.9</v>
          </cell>
        </row>
        <row r="3008">
          <cell r="I3008" t="str">
            <v>TOMATE CONFITE  250 GR</v>
          </cell>
          <cell r="J3008" t="str">
            <v/>
          </cell>
        </row>
        <row r="3009">
          <cell r="I3009" t="str">
            <v>TOMATE CONFITE 500 GR</v>
          </cell>
          <cell r="J3009">
            <v>0</v>
          </cell>
        </row>
        <row r="3010">
          <cell r="I3010" t="str">
            <v>COING CONFIT  250 GR</v>
          </cell>
          <cell r="J3010" t="str">
            <v/>
          </cell>
        </row>
        <row r="3011">
          <cell r="I3011" t="str">
            <v>COING CONFIT 500 GR</v>
          </cell>
          <cell r="J3011">
            <v>0</v>
          </cell>
        </row>
        <row r="3012">
          <cell r="I3012" t="str">
            <v>PICKLES DE LEGUMES MAGHRIBIAT 200 GR</v>
          </cell>
          <cell r="J3012">
            <v>1024.2</v>
          </cell>
        </row>
        <row r="3013">
          <cell r="I3013" t="str">
            <v>CŒUR PALMIER ENTIER1/2x2 MIDO + MAIS 1/4 MIDO GRT</v>
          </cell>
          <cell r="J3013" t="str">
            <v/>
          </cell>
        </row>
        <row r="3014">
          <cell r="I3014" t="str">
            <v>COEUR PALMIER ENTIER 4/4 JESSY</v>
          </cell>
          <cell r="J3014" t="str">
            <v/>
          </cell>
        </row>
        <row r="3015">
          <cell r="I3015" t="str">
            <v>COEUR PALMIER ENTIER 1/2 JESSY</v>
          </cell>
          <cell r="J3015">
            <v>0</v>
          </cell>
        </row>
        <row r="3016">
          <cell r="I3016" t="str">
            <v>COEUR PALMIER 410G NET T CO CASINO</v>
          </cell>
          <cell r="J3016" t="str">
            <v/>
          </cell>
        </row>
        <row r="3017">
          <cell r="I3017" t="str">
            <v>COEUR PALMIER 1/2x2+CHAMP 1/4</v>
          </cell>
          <cell r="J3017" t="str">
            <v/>
          </cell>
        </row>
        <row r="3018">
          <cell r="I3018" t="str">
            <v>COEUR PALMIER 820G MIDO</v>
          </cell>
          <cell r="J3018">
            <v>0</v>
          </cell>
        </row>
        <row r="3019">
          <cell r="I3019" t="str">
            <v>COEUR PALMIER ENTIER 410G MIDO</v>
          </cell>
          <cell r="J3019">
            <v>371.7</v>
          </cell>
        </row>
        <row r="3020">
          <cell r="I3020" t="str">
            <v>COEUR PALMIER 1/2 CARTIER</v>
          </cell>
          <cell r="J3020">
            <v>167459.54999999999</v>
          </cell>
        </row>
        <row r="3021">
          <cell r="I3021" t="str">
            <v>COEUR PALMIER 1/2 MUTOZA</v>
          </cell>
          <cell r="J3021" t="str">
            <v/>
          </cell>
        </row>
        <row r="3022">
          <cell r="I3022" t="str">
            <v>COEUR PALMIER 4/4 MUTOZA</v>
          </cell>
          <cell r="J3022" t="str">
            <v/>
          </cell>
        </row>
        <row r="3023">
          <cell r="I3023" t="str">
            <v>POUSSE DE BAMBOO KHAYRATE 1/2</v>
          </cell>
          <cell r="J3023" t="str">
            <v/>
          </cell>
        </row>
        <row r="3024">
          <cell r="I3024" t="str">
            <v>COEUR PALMIER G.VERT 220G</v>
          </cell>
          <cell r="J3024">
            <v>0</v>
          </cell>
        </row>
        <row r="3025">
          <cell r="I3025" t="str">
            <v>CŒUR DE PALMIER KHAYRAT ENTIER 400G</v>
          </cell>
          <cell r="J3025">
            <v>0</v>
          </cell>
        </row>
        <row r="3026">
          <cell r="I3026" t="str">
            <v>COEUR DE PALMIERS 4/4 ENTIER KHAYRAT</v>
          </cell>
          <cell r="J3026" t="str">
            <v/>
          </cell>
        </row>
        <row r="3027">
          <cell r="I3027" t="str">
            <v>ELOI COEUR PALM.SAUV BIO 250GR</v>
          </cell>
          <cell r="J3027" t="str">
            <v/>
          </cell>
        </row>
        <row r="3028">
          <cell r="I3028" t="str">
            <v>COEUR PALMIER COUPE 4/4 TSABO</v>
          </cell>
          <cell r="J3028" t="str">
            <v/>
          </cell>
        </row>
        <row r="3029">
          <cell r="I3029" t="str">
            <v>COEUR PALMIER COUPE 1/2 MUTOZA</v>
          </cell>
          <cell r="J3029" t="str">
            <v/>
          </cell>
        </row>
        <row r="3030">
          <cell r="I3030" t="str">
            <v>COEUR PALMIER COUPE 4/4 MIDO</v>
          </cell>
          <cell r="J3030" t="str">
            <v/>
          </cell>
        </row>
        <row r="3031">
          <cell r="I3031" t="str">
            <v>COEURS PALMIERS 170G CARTIER</v>
          </cell>
          <cell r="J3031">
            <v>183504.36</v>
          </cell>
        </row>
        <row r="3032">
          <cell r="I3032" t="str">
            <v>COEURS DE PALMIERS 4/4 CARTIER</v>
          </cell>
          <cell r="J3032">
            <v>0</v>
          </cell>
        </row>
        <row r="3033">
          <cell r="I3033" t="str">
            <v>COEURS DE PALMIERS 410 G GEANT VERT</v>
          </cell>
          <cell r="J3033" t="str">
            <v/>
          </cell>
        </row>
        <row r="3034">
          <cell r="I3034" t="str">
            <v>COEUR DE PALMIER KHAYRAT  EN MORCEAUX 800G</v>
          </cell>
          <cell r="J3034" t="str">
            <v/>
          </cell>
        </row>
        <row r="3035">
          <cell r="I3035" t="str">
            <v>CŒUR DE PALMIER KHAYRAT EN MORCEAUX 400G</v>
          </cell>
          <cell r="J3035">
            <v>542.79999999999995</v>
          </cell>
        </row>
        <row r="3036">
          <cell r="I3036" t="str">
            <v>HARMONY CŒURS DE PALMIERS COUPEE 1/4</v>
          </cell>
          <cell r="J3036">
            <v>92413.1</v>
          </cell>
        </row>
        <row r="3037">
          <cell r="I3037" t="str">
            <v>FILET DE HARENGS GOUT FUME A L HUILE TOURNESOL 100</v>
          </cell>
          <cell r="J3037">
            <v>60.8</v>
          </cell>
        </row>
        <row r="3038">
          <cell r="I3038" t="str">
            <v>FILETS DE SAUMON 195G OP ITALIE</v>
          </cell>
          <cell r="J3038" t="str">
            <v/>
          </cell>
        </row>
        <row r="3039">
          <cell r="I3039" t="str">
            <v>CREVETTE BOITE 1/5  JESSY S</v>
          </cell>
          <cell r="J3039" t="str">
            <v/>
          </cell>
        </row>
        <row r="3040">
          <cell r="I3040" t="str">
            <v>T.BUDGET CREVET.MER CHAUDE 121G</v>
          </cell>
          <cell r="J3040" t="str">
            <v/>
          </cell>
        </row>
        <row r="3041">
          <cell r="I3041" t="str">
            <v>CRABES MORCEAU 170G JESSY</v>
          </cell>
          <cell r="J3041" t="str">
            <v/>
          </cell>
        </row>
        <row r="3042">
          <cell r="I3042" t="str">
            <v>MOULES AU NATUREL VIGILANTE 115GR</v>
          </cell>
          <cell r="J3042">
            <v>39711.9</v>
          </cell>
        </row>
        <row r="3043">
          <cell r="I3043" t="str">
            <v>MOULES A L ESCABECHE PIQUANTE VIGILANTE 115GR</v>
          </cell>
          <cell r="J3043">
            <v>45256.91</v>
          </cell>
        </row>
        <row r="3044">
          <cell r="I3044" t="str">
            <v>PALOURDES 142G  JESSY</v>
          </cell>
          <cell r="J3044" t="str">
            <v/>
          </cell>
        </row>
        <row r="3045">
          <cell r="I3045" t="str">
            <v>MOULES PIQUANTES 8/12 GOURMET 70G</v>
          </cell>
          <cell r="J3045" t="str">
            <v/>
          </cell>
        </row>
        <row r="3046">
          <cell r="I3046" t="str">
            <v>MOULES A L ESCABECHE 115GR CUCA</v>
          </cell>
          <cell r="J3046" t="str">
            <v/>
          </cell>
        </row>
        <row r="3047">
          <cell r="I3047" t="str">
            <v xml:space="preserve">MOULES  A LA SAUCE GALICIENNE 115GR CUCA </v>
          </cell>
          <cell r="J3047" t="str">
            <v/>
          </cell>
        </row>
        <row r="3048">
          <cell r="I3048" t="str">
            <v xml:space="preserve">MOULES A L ESCABECHE PIQUANT 115GR CUCA </v>
          </cell>
          <cell r="J3048" t="str">
            <v/>
          </cell>
        </row>
        <row r="3049">
          <cell r="I3049" t="str">
            <v>PALOURDES AU NATUREL 120GR CUCA</v>
          </cell>
          <cell r="J3049" t="str">
            <v/>
          </cell>
        </row>
        <row r="3050">
          <cell r="I3050" t="str">
            <v>CALAMAR SCE AMERICAINE GOURMET 72G</v>
          </cell>
          <cell r="J3050" t="str">
            <v/>
          </cell>
        </row>
        <row r="3051">
          <cell r="I3051" t="str">
            <v>CALAMAR SCE AMERICAINE GOURMET TRIPAK</v>
          </cell>
          <cell r="J3051" t="str">
            <v/>
          </cell>
        </row>
        <row r="3052">
          <cell r="I3052" t="str">
            <v xml:space="preserve">CALAMARS FARCIS A L HUILE D OLIVE 115GR CUCA </v>
          </cell>
          <cell r="J3052" t="str">
            <v/>
          </cell>
        </row>
        <row r="3053">
          <cell r="I3053" t="str">
            <v>CALAMARS (MORCEAUX) A L HUILE 115G VIGILANTE</v>
          </cell>
          <cell r="J3053">
            <v>28318.59</v>
          </cell>
        </row>
        <row r="3054">
          <cell r="I3054" t="str">
            <v>CALAMARS (MORCEAUX) A LA SAUCE AMERICAINE 80G VIGI</v>
          </cell>
          <cell r="J3054">
            <v>31787.66</v>
          </cell>
        </row>
        <row r="3055">
          <cell r="I3055" t="str">
            <v>POULPE A LA SAUCE MARINEE 115G VIGILANTE</v>
          </cell>
          <cell r="J3055" t="str">
            <v/>
          </cell>
        </row>
        <row r="3056">
          <cell r="I3056" t="str">
            <v>POULPE A LA SAUCE A L AIL 115G VIGILANTE</v>
          </cell>
          <cell r="J3056" t="str">
            <v/>
          </cell>
        </row>
        <row r="3057">
          <cell r="I3057" t="str">
            <v>POULPE A L HUILE D OLIVE 115G VIGILANTE</v>
          </cell>
          <cell r="J3057" t="str">
            <v/>
          </cell>
        </row>
        <row r="3058">
          <cell r="I3058" t="str">
            <v>ANCHOIS A L HUILE D OLIVE VIERGE EXTRA 100G</v>
          </cell>
          <cell r="J3058">
            <v>115440.13</v>
          </cell>
        </row>
        <row r="3059">
          <cell r="I3059" t="str">
            <v>FILETS ANCHOIS 50G SIMPA</v>
          </cell>
          <cell r="J3059" t="str">
            <v/>
          </cell>
        </row>
        <row r="3060">
          <cell r="I3060" t="str">
            <v>FILET D'ANCHOIS 200G OP ITALIE</v>
          </cell>
          <cell r="J3060" t="str">
            <v/>
          </cell>
        </row>
        <row r="3061">
          <cell r="I3061" t="str">
            <v>ANCHOIS AUX CAPRES 45G OP ITALIE</v>
          </cell>
          <cell r="J3061" t="str">
            <v/>
          </cell>
        </row>
        <row r="3062">
          <cell r="I3062" t="str">
            <v>COQUILLES SAINT JACQUES A LA SAUCE TOMATE 115GR C</v>
          </cell>
          <cell r="J3062" t="str">
            <v/>
          </cell>
        </row>
        <row r="3063">
          <cell r="I3063" t="str">
            <v xml:space="preserve">COUTEAUX DE MER  AU NATUREL 120GR CUCA </v>
          </cell>
          <cell r="J3063" t="str">
            <v/>
          </cell>
        </row>
        <row r="3064">
          <cell r="I3064" t="str">
            <v>100G RILLETTES SARDINE MONOPRIX</v>
          </cell>
          <cell r="J3064" t="str">
            <v/>
          </cell>
        </row>
        <row r="3065">
          <cell r="I3065" t="str">
            <v>RILLETTE SAUMON 120G CASINO</v>
          </cell>
          <cell r="J3065">
            <v>30413.55</v>
          </cell>
        </row>
        <row r="3066">
          <cell r="I3066" t="str">
            <v xml:space="preserve">RILLETTES SAUMON ANETH CITRON 235G DELICES DE LA </v>
          </cell>
          <cell r="J3066" t="str">
            <v/>
          </cell>
        </row>
        <row r="3067">
          <cell r="I3067" t="str">
            <v>100G RILLET SAUMON MONOPRIX</v>
          </cell>
          <cell r="J3067">
            <v>151.69999999999999</v>
          </cell>
        </row>
        <row r="3068">
          <cell r="I3068" t="str">
            <v>RILLETTES SAUMON PN125GX2</v>
          </cell>
          <cell r="J3068" t="str">
            <v/>
          </cell>
        </row>
        <row r="3069">
          <cell r="I3069" t="str">
            <v>RILLETTES SAUMON PN125G</v>
          </cell>
          <cell r="J3069">
            <v>19639.07</v>
          </cell>
        </row>
        <row r="3070">
          <cell r="I3070" t="str">
            <v xml:space="preserve">SAUMON 1/5 NATURE 112G CO          </v>
          </cell>
          <cell r="J3070">
            <v>6474.6</v>
          </cell>
        </row>
        <row r="3071">
          <cell r="I3071" t="str">
            <v>RILLETTE THON 120G CASINO</v>
          </cell>
          <cell r="J3071">
            <v>29322.83</v>
          </cell>
        </row>
        <row r="3072">
          <cell r="I3072" t="str">
            <v>RILL.THON TOM.SECH.120G CASINO</v>
          </cell>
          <cell r="J3072">
            <v>14893.75</v>
          </cell>
        </row>
        <row r="3073">
          <cell r="I3073" t="str">
            <v>RILLETTES DE THON   POIVRE NOIR 235G DELICES DE LA</v>
          </cell>
          <cell r="J3073" t="str">
            <v/>
          </cell>
        </row>
        <row r="3074">
          <cell r="I3074" t="str">
            <v>RILLETTE THON CURRY 235G DELICES DE LA MER</v>
          </cell>
          <cell r="J3074" t="str">
            <v/>
          </cell>
        </row>
        <row r="3075">
          <cell r="I3075" t="str">
            <v>SAUPIQUET RILLETTES THON HDP 115G</v>
          </cell>
          <cell r="J3075">
            <v>0</v>
          </cell>
        </row>
        <row r="3076">
          <cell r="I3076" t="str">
            <v>RILLETTES DE THON PN125GX2</v>
          </cell>
          <cell r="J3076" t="str">
            <v/>
          </cell>
        </row>
        <row r="3077">
          <cell r="I3077" t="str">
            <v>RILLETTES THON/OLI PN125GX2</v>
          </cell>
          <cell r="J3077" t="str">
            <v/>
          </cell>
        </row>
        <row r="3078">
          <cell r="I3078" t="str">
            <v>RILLETTES DE THON PN125G</v>
          </cell>
          <cell r="J3078">
            <v>1105.9100000000001</v>
          </cell>
        </row>
        <row r="3079">
          <cell r="I3079" t="str">
            <v>RILLETTES THON/OLI PN125G</v>
          </cell>
          <cell r="J3079">
            <v>1347.75</v>
          </cell>
        </row>
        <row r="3080">
          <cell r="I3080" t="str">
            <v>RILLETTES AMANDES DE MER 235G DELICES DE LA MER</v>
          </cell>
          <cell r="J3080" t="str">
            <v/>
          </cell>
        </row>
        <row r="3081">
          <cell r="I3081" t="str">
            <v>RILLETTES DE NOIX DE SAINT JACQUES 235G DELICES DE</v>
          </cell>
          <cell r="J3081" t="str">
            <v/>
          </cell>
        </row>
        <row r="3082">
          <cell r="I3082" t="str">
            <v>GE PN TARTINADE THON POIVRON</v>
          </cell>
          <cell r="J3082">
            <v>599.05999999999995</v>
          </cell>
        </row>
        <row r="3083">
          <cell r="I3083" t="str">
            <v>TARTINADE THON TOM SECH 125G</v>
          </cell>
          <cell r="J3083">
            <v>119.8</v>
          </cell>
        </row>
        <row r="3084">
          <cell r="I3084" t="str">
            <v>PN TARTIN THON POIVRONTOMAT 2X125G</v>
          </cell>
          <cell r="J3084" t="str">
            <v/>
          </cell>
        </row>
        <row r="3085">
          <cell r="I3085" t="str">
            <v>PATE THON 2 X 82.5 G CALOVO</v>
          </cell>
          <cell r="J3085" t="str">
            <v/>
          </cell>
        </row>
        <row r="3086">
          <cell r="I3086" t="str">
            <v>PATE THON KETCHUP 2 X 82.5 G CALVO</v>
          </cell>
          <cell r="J3086" t="str">
            <v/>
          </cell>
        </row>
        <row r="3087">
          <cell r="I3087" t="str">
            <v>121G FOIE D.MORUE FUME MSC MONOPRIX</v>
          </cell>
          <cell r="J3087">
            <v>32.950000000000003</v>
          </cell>
        </row>
        <row r="3088">
          <cell r="I3088" t="str">
            <v>FOIE MORUE FUME MSC</v>
          </cell>
          <cell r="J3088" t="str">
            <v/>
          </cell>
        </row>
        <row r="3089">
          <cell r="I3089" t="str">
            <v>FOIE MORUE NATUR.NAUTI.120G</v>
          </cell>
          <cell r="J3089" t="str">
            <v/>
          </cell>
        </row>
        <row r="3090">
          <cell r="I3090" t="str">
            <v xml:space="preserve">FOIE DE MORUE FUME 121G CO         </v>
          </cell>
          <cell r="J3090">
            <v>16741.05</v>
          </cell>
        </row>
        <row r="3091">
          <cell r="I3091" t="str">
            <v>FOIE MORUE FUME 120G BORNHOLMS</v>
          </cell>
          <cell r="J3091" t="str">
            <v/>
          </cell>
        </row>
        <row r="3092">
          <cell r="I3092" t="str">
            <v>MAQUEREAU A LA TOMATE ET AUX EPICES 1/12  JOLY</v>
          </cell>
          <cell r="J3092">
            <v>108183.85</v>
          </cell>
        </row>
        <row r="3093">
          <cell r="I3093" t="str">
            <v>TRIPACK  MAQUEREAU  MORCEAUX A LA PROVENCALE 85GR</v>
          </cell>
          <cell r="J3093">
            <v>27057.599999999999</v>
          </cell>
        </row>
        <row r="3094">
          <cell r="I3094" t="str">
            <v>MAQUERAU TOMATE EPICE125G JOLY</v>
          </cell>
          <cell r="J3094">
            <v>412102.40000000002</v>
          </cell>
        </row>
        <row r="3095">
          <cell r="I3095" t="str">
            <v>MAQUERAU PROVENCAL 125G JOLY</v>
          </cell>
          <cell r="J3095">
            <v>5636.1</v>
          </cell>
        </row>
        <row r="3096">
          <cell r="I3096" t="str">
            <v>MAQUERAU PROVENCAL 85G JOLY</v>
          </cell>
          <cell r="J3096">
            <v>4390.8999999999996</v>
          </cell>
        </row>
        <row r="3097">
          <cell r="I3097" t="str">
            <v>MAQUEREAUX GRILLES 3POIVRES 14</v>
          </cell>
          <cell r="J3097">
            <v>8825.73</v>
          </cell>
        </row>
        <row r="3098">
          <cell r="I3098" t="str">
            <v>MAQUEREAUX GRILLES HERBES 145G</v>
          </cell>
          <cell r="J3098">
            <v>14155.35</v>
          </cell>
        </row>
        <row r="3099">
          <cell r="I3099" t="str">
            <v>FIL,MAQU,TOM,BASI,SAUP,169G</v>
          </cell>
          <cell r="J3099">
            <v>30585.85</v>
          </cell>
        </row>
        <row r="3100">
          <cell r="I3100" t="str">
            <v>MAQUEREAU MOUTARD SAUPIQUET 16</v>
          </cell>
          <cell r="J3100">
            <v>46104.9</v>
          </cell>
        </row>
        <row r="3101">
          <cell r="I3101" t="str">
            <v>LOT MAQUEREAUX A L HUILE VEGETALE 120GR ISABEL</v>
          </cell>
          <cell r="J3101" t="str">
            <v/>
          </cell>
        </row>
        <row r="3102">
          <cell r="I3102" t="str">
            <v>FILET MAQUEREAU HUILE VEGETALE 90 G  LN OF LUKUS</v>
          </cell>
          <cell r="J3102" t="str">
            <v/>
          </cell>
        </row>
        <row r="3103">
          <cell r="I3103" t="str">
            <v>MORCELET MAQUERAU 125G JOSIANE</v>
          </cell>
          <cell r="J3103" t="str">
            <v/>
          </cell>
        </row>
        <row r="3104">
          <cell r="I3104" t="str">
            <v>FILET MAQUER. TAM 1.350 K</v>
          </cell>
          <cell r="J3104" t="str">
            <v/>
          </cell>
        </row>
        <row r="3105">
          <cell r="I3105" t="str">
            <v>FILET MAQUEREAUX 125G JOSIANE</v>
          </cell>
          <cell r="J3105" t="str">
            <v/>
          </cell>
        </row>
        <row r="3106">
          <cell r="I3106" t="str">
            <v>FILET MAQ.H/V 125GR JOLY</v>
          </cell>
          <cell r="J3106">
            <v>298733</v>
          </cell>
        </row>
        <row r="3107">
          <cell r="I3107" t="str">
            <v xml:space="preserve">FILET DE MAQUEREAU  HUILE VEGETALE 125G TAMIMA </v>
          </cell>
          <cell r="J3107">
            <v>459541.05</v>
          </cell>
        </row>
        <row r="3108">
          <cell r="I3108" t="str">
            <v>FILET MAQUEREAU H. 125G FOUNTY</v>
          </cell>
          <cell r="J3108" t="str">
            <v/>
          </cell>
        </row>
        <row r="3109">
          <cell r="I3109" t="str">
            <v>FILET MAQUEREAU H. 2KG FOUNTY</v>
          </cell>
          <cell r="J3109" t="str">
            <v/>
          </cell>
        </row>
        <row r="3110">
          <cell r="I3110" t="str">
            <v>MORCEAU MAQUEREAUX 85G FOUNTY</v>
          </cell>
          <cell r="J3110" t="str">
            <v/>
          </cell>
        </row>
        <row r="3111">
          <cell r="I3111" t="str">
            <v>MAQUEREAU HUILE VEGETALE MORCEAUX 1/10 JOLY</v>
          </cell>
          <cell r="J3111">
            <v>187188.88</v>
          </cell>
        </row>
        <row r="3112">
          <cell r="I3112" t="str">
            <v xml:space="preserve">TRIPACK MAQUEREAU MORCEAUX HUILEVEGETALE 85GR x3 </v>
          </cell>
          <cell r="J3112">
            <v>252722.35</v>
          </cell>
        </row>
        <row r="3113">
          <cell r="I3113" t="str">
            <v>FILET MAQUEREAU H. 125G  LUKUS</v>
          </cell>
          <cell r="J3113">
            <v>0</v>
          </cell>
        </row>
        <row r="3114">
          <cell r="I3114" t="str">
            <v>FILET DE MAQUEREAUX HUILE VEGETALE 125G JOSIANE</v>
          </cell>
          <cell r="J3114">
            <v>0</v>
          </cell>
        </row>
        <row r="3115">
          <cell r="I3115" t="str">
            <v>SAUPIQUET FIL MAQ 169GX8+2OFF NATUR NIP 4/21</v>
          </cell>
          <cell r="J3115" t="str">
            <v/>
          </cell>
        </row>
        <row r="3116">
          <cell r="I3116" t="str">
            <v>SAUPIQUET FIL MAQ 169G NIP4-21</v>
          </cell>
          <cell r="J3116" t="str">
            <v/>
          </cell>
        </row>
        <row r="3117">
          <cell r="I3117" t="str">
            <v>FILETS DE MAQUEREAUX À L’HUILE VÉGÉTALE 125G F</v>
          </cell>
          <cell r="J3117" t="str">
            <v/>
          </cell>
        </row>
        <row r="3118">
          <cell r="I3118" t="str">
            <v>PTIT FILETS MQX HO PN SA 90G</v>
          </cell>
          <cell r="J3118" t="str">
            <v/>
          </cell>
        </row>
        <row r="3119">
          <cell r="I3119" t="str">
            <v>MAQUEREAUX GRILLES 145G CO</v>
          </cell>
          <cell r="J3119">
            <v>37920.75</v>
          </cell>
        </row>
        <row r="3120">
          <cell r="I3120" t="str">
            <v>FILETS MAQUEREAUX NATUREL 176G</v>
          </cell>
          <cell r="J3120">
            <v>31582.59</v>
          </cell>
        </row>
        <row r="3121">
          <cell r="I3121" t="str">
            <v>FILET MAQUER HUIL VEG AGIB125G</v>
          </cell>
          <cell r="J3121" t="str">
            <v/>
          </cell>
        </row>
        <row r="3122">
          <cell r="I3122" t="str">
            <v>MARIO, MAQUEREAUX A L HUILE VEGETALE,P,NET 125G</v>
          </cell>
          <cell r="J3122">
            <v>240951.15</v>
          </cell>
        </row>
        <row r="3123">
          <cell r="I3123" t="str">
            <v>MARIO, MAQUEREAUX A L HUILE VEGETALE,P, NET 2KG</v>
          </cell>
          <cell r="J3123" t="str">
            <v/>
          </cell>
        </row>
        <row r="3124">
          <cell r="I3124" t="str">
            <v>ISABEL FILETS DE MAQUEREAUX A L HUILE VEGETALE 120</v>
          </cell>
          <cell r="J3124" t="str">
            <v/>
          </cell>
        </row>
        <row r="3125">
          <cell r="I3125" t="str">
            <v>MAQUER.SEVILLANA 125G  SIMPA</v>
          </cell>
          <cell r="J3125" t="str">
            <v/>
          </cell>
        </row>
        <row r="3126">
          <cell r="I3126" t="str">
            <v xml:space="preserve"> FILET MAQUEREAUX HUILE VEGETALE HARMONY 125G  </v>
          </cell>
          <cell r="J3126">
            <v>0</v>
          </cell>
        </row>
        <row r="3127">
          <cell r="I3127" t="str">
            <v xml:space="preserve"> MAQUEREAUX ENTIER HUILE VEGETALE HARMONY 125G  </v>
          </cell>
          <cell r="J3127">
            <v>0</v>
          </cell>
        </row>
        <row r="3128">
          <cell r="I3128" t="str">
            <v xml:space="preserve">PETITS MAQUEREAUX A L HUILE TASSORTE </v>
          </cell>
          <cell r="J3128" t="str">
            <v/>
          </cell>
        </row>
        <row r="3129">
          <cell r="I3129" t="str">
            <v>FILETS DE MAQUEREAUX A L HUILE DE SOJA SIMPA</v>
          </cell>
          <cell r="J3129" t="str">
            <v/>
          </cell>
        </row>
        <row r="3130">
          <cell r="I3130" t="str">
            <v>FILET MAQUEREAU HUILE VEGETALE 1,7 KG JOLY</v>
          </cell>
          <cell r="J3130" t="str">
            <v/>
          </cell>
        </row>
        <row r="3131">
          <cell r="I3131" t="str">
            <v>ISABEL  MAQUEREAUX A L HUILE VEGETAL  120 GR</v>
          </cell>
          <cell r="J3131" t="str">
            <v/>
          </cell>
        </row>
        <row r="3132">
          <cell r="I3132" t="str">
            <v>FILET DE MAQUEREAUX A L HUILE  TAM 85GR</v>
          </cell>
          <cell r="J3132" t="str">
            <v/>
          </cell>
        </row>
        <row r="3133">
          <cell r="I3133" t="str">
            <v xml:space="preserve"> MAQUEREAU MORCEAUX HUILE PIMENTEE 1/10 JOLY</v>
          </cell>
          <cell r="J3133">
            <v>221385.98</v>
          </cell>
        </row>
        <row r="3134">
          <cell r="I3134" t="str">
            <v xml:space="preserve">TRIPACK MAQUEREAU MORCEAUX HUILE PIMENTEE 85GR x </v>
          </cell>
          <cell r="J3134">
            <v>179237.05</v>
          </cell>
        </row>
        <row r="3135">
          <cell r="I3135" t="str">
            <v>MORCEAU MAQUEREAU 125G  JOLY</v>
          </cell>
          <cell r="J3135">
            <v>2764.5</v>
          </cell>
        </row>
        <row r="3136">
          <cell r="I3136" t="str">
            <v>FILETS DE MAQUEREAUX À LA SAUCE TOMATE PIMENTÉE 1</v>
          </cell>
          <cell r="J3136" t="str">
            <v/>
          </cell>
        </row>
        <row r="3137">
          <cell r="I3137" t="str">
            <v xml:space="preserve"> MAQUERAUX ENTIER PIMENT HARMONY 125G  </v>
          </cell>
          <cell r="J3137">
            <v>0</v>
          </cell>
        </row>
        <row r="3138">
          <cell r="I3138" t="str">
            <v xml:space="preserve">PETITS MAQUEREAUX PIMENTE  TASSORTE </v>
          </cell>
          <cell r="J3138" t="str">
            <v/>
          </cell>
        </row>
        <row r="3139">
          <cell r="I3139" t="str">
            <v xml:space="preserve"> FILET DE MAQUEREAU A L HUILE D OLIVE 85GR CUCA</v>
          </cell>
          <cell r="J3139" t="str">
            <v/>
          </cell>
        </row>
        <row r="3140">
          <cell r="I3140" t="str">
            <v>LOT ISABEL FILET DE MAQUEREAU ST 2EME A 50% PR</v>
          </cell>
          <cell r="J3140" t="str">
            <v/>
          </cell>
        </row>
        <row r="3141">
          <cell r="I3141" t="str">
            <v>MAQUEREAUX  A LA SAUCE TOMATE 115 GR SUZANA</v>
          </cell>
          <cell r="J3141" t="str">
            <v/>
          </cell>
        </row>
        <row r="3142">
          <cell r="I3142" t="str">
            <v>MIETTES MAQUERAUX SAUCE PIQUANTE JOSIANE 125G</v>
          </cell>
          <cell r="J3142">
            <v>0</v>
          </cell>
        </row>
        <row r="3143">
          <cell r="I3143" t="str">
            <v>FILET DE MAQUEREAU A LA SAUCE TOMATE 125G MARINE</v>
          </cell>
          <cell r="J3143" t="str">
            <v/>
          </cell>
        </row>
        <row r="3144">
          <cell r="I3144" t="str">
            <v>FILETMAQUERAU TOMATE 125G JOLY</v>
          </cell>
          <cell r="J3144">
            <v>292120.03000000003</v>
          </cell>
        </row>
        <row r="3145">
          <cell r="I3145" t="str">
            <v xml:space="preserve">FILETS DE MAQUEREAUX À LA SAUCE TOMATE 125G FAYZ </v>
          </cell>
          <cell r="J3145" t="str">
            <v/>
          </cell>
        </row>
        <row r="3146">
          <cell r="I3146" t="str">
            <v>MARIO, MAQUEREAUX A LA SAUCE TOMATE,P, NET 125G</v>
          </cell>
          <cell r="J3146">
            <v>98968.52</v>
          </cell>
        </row>
        <row r="3147">
          <cell r="I3147" t="str">
            <v>ISABEL FILETS DE MAQUEREAUX A LA SAUCE TOMTE 120 G</v>
          </cell>
          <cell r="J3147" t="str">
            <v/>
          </cell>
        </row>
        <row r="3148">
          <cell r="I3148" t="str">
            <v xml:space="preserve"> MAQUERAUX ENTIER SAUCE TOMATE HARMONY 125G  </v>
          </cell>
          <cell r="J3148">
            <v>0</v>
          </cell>
        </row>
        <row r="3149">
          <cell r="I3149" t="str">
            <v xml:space="preserve"> SARDINE AU CITRON 120GR CUCA </v>
          </cell>
          <cell r="J3149" t="str">
            <v/>
          </cell>
        </row>
        <row r="3150">
          <cell r="I3150" t="str">
            <v>BOULETTES SARDINE 125G JOSIANE</v>
          </cell>
          <cell r="J3150" t="str">
            <v/>
          </cell>
        </row>
        <row r="3151">
          <cell r="I3151" t="str">
            <v>BOULETTE SARDINE 125G PIKAROME</v>
          </cell>
          <cell r="J3151" t="str">
            <v/>
          </cell>
        </row>
        <row r="3152">
          <cell r="I3152" t="str">
            <v>BOULETTE SARDINE 125GNORMANDIE</v>
          </cell>
          <cell r="J3152" t="str">
            <v/>
          </cell>
        </row>
        <row r="3153">
          <cell r="I3153" t="str">
            <v xml:space="preserve">LOT BOULETTES ECO ST 125G 4+1 GRT </v>
          </cell>
          <cell r="J3153" t="str">
            <v/>
          </cell>
        </row>
        <row r="3154">
          <cell r="I3154" t="str">
            <v>BOULETTES SARDINE TOMATE 125G FAYZ</v>
          </cell>
          <cell r="J3154">
            <v>0</v>
          </cell>
        </row>
        <row r="3155">
          <cell r="I3155" t="str">
            <v>ISABEL BOULETTES DE SARDINES A LA SCE TOMATE 115</v>
          </cell>
          <cell r="J3155" t="str">
            <v/>
          </cell>
        </row>
        <row r="3156">
          <cell r="I3156" t="str">
            <v>BOULETTES  DE SARDINE CARLE 125G</v>
          </cell>
          <cell r="J3156">
            <v>0</v>
          </cell>
        </row>
        <row r="3157">
          <cell r="I3157" t="str">
            <v xml:space="preserve">MARIO,BOULETT SARDINES SCE TOMATE BTE1/4CLUB30MM </v>
          </cell>
          <cell r="J3157">
            <v>7.3</v>
          </cell>
        </row>
        <row r="3158">
          <cell r="I3158" t="str">
            <v>MARIO, BOULETT SARDINES HUILE VEGETALE BTE1/4CLUB</v>
          </cell>
          <cell r="J3158" t="str">
            <v/>
          </cell>
        </row>
        <row r="3159">
          <cell r="I3159" t="str">
            <v>SARDINE GENEREUSE MARINADE CITRON BASILIC 140G</v>
          </cell>
          <cell r="J3159">
            <v>81345.52</v>
          </cell>
        </row>
        <row r="3160">
          <cell r="I3160" t="str">
            <v>SARDINE H.CITRON 125G NORMANDI</v>
          </cell>
          <cell r="J3160" t="str">
            <v/>
          </cell>
        </row>
        <row r="3161">
          <cell r="I3161" t="str">
            <v>SARDINE H/V CITRON 125GR JOLY</v>
          </cell>
          <cell r="J3161">
            <v>343.15</v>
          </cell>
        </row>
        <row r="3162">
          <cell r="I3162" t="str">
            <v xml:space="preserve">SARDINE GENEREUSE SAUCE CATALANE 140G </v>
          </cell>
          <cell r="J3162">
            <v>58130.6</v>
          </cell>
        </row>
        <row r="3163">
          <cell r="I3163" t="str">
            <v>SARDINE GENEREUSE SAUCE ESCABECHE 140G</v>
          </cell>
          <cell r="J3163">
            <v>40587.65</v>
          </cell>
        </row>
        <row r="3164">
          <cell r="I3164" t="str">
            <v>SARDINE 125G TAGINE</v>
          </cell>
          <cell r="J3164" t="str">
            <v/>
          </cell>
        </row>
        <row r="3165">
          <cell r="I3165" t="str">
            <v>ESSAOUIRADE PATE DE SARDINES 100G</v>
          </cell>
          <cell r="J3165">
            <v>103612.79</v>
          </cell>
        </row>
        <row r="3166">
          <cell r="I3166" t="str">
            <v>ESSAOUIRADE PATE DE SARDINES 100G</v>
          </cell>
          <cell r="J3166">
            <v>103612.79</v>
          </cell>
        </row>
        <row r="3167">
          <cell r="I3167" t="str">
            <v>LOT SARDINE GENEREUSE CONNETABLE 140G 3+1 GRT</v>
          </cell>
          <cell r="J3167">
            <v>0</v>
          </cell>
        </row>
        <row r="3168">
          <cell r="I3168" t="str">
            <v>SARDINE CARLE A LA SAUCE MAROCIANE</v>
          </cell>
          <cell r="J3168">
            <v>0</v>
          </cell>
        </row>
        <row r="3169">
          <cell r="I3169" t="str">
            <v>MARIO,TAGINE SARDINES LEGUMES BTE 1/4 CLUB30MMO.F</v>
          </cell>
          <cell r="J3169" t="str">
            <v/>
          </cell>
        </row>
        <row r="3170">
          <cell r="I3170" t="str">
            <v xml:space="preserve"> SARDINE A L ESCABECHE 120GR CUCA</v>
          </cell>
          <cell r="J3170" t="str">
            <v/>
          </cell>
        </row>
        <row r="3171">
          <cell r="I3171" t="str">
            <v>SARDINE GENEREUSE HUILE TOURNESOL 140G</v>
          </cell>
          <cell r="J3171">
            <v>6549.43</v>
          </cell>
        </row>
        <row r="3172">
          <cell r="I3172" t="str">
            <v>ROUELLES SARDINE ATLANTA 1/2 HV 425GR</v>
          </cell>
          <cell r="J3172" t="str">
            <v/>
          </cell>
        </row>
        <row r="3173">
          <cell r="I3173" t="str">
            <v>SARDINE HUILE 125G NORMANDIE</v>
          </cell>
          <cell r="J3173" t="str">
            <v/>
          </cell>
        </row>
        <row r="3174">
          <cell r="I3174" t="str">
            <v>SARDINE HUILE 125G NORMANDIE</v>
          </cell>
          <cell r="J3174" t="str">
            <v/>
          </cell>
        </row>
        <row r="3175">
          <cell r="I3175" t="str">
            <v>LOT SARDINE HV125GX3+125G GRT</v>
          </cell>
          <cell r="J3175" t="str">
            <v/>
          </cell>
        </row>
        <row r="3176">
          <cell r="I3176" t="str">
            <v>SARDINE HUILE 125G FOUNTY</v>
          </cell>
          <cell r="J3176" t="str">
            <v/>
          </cell>
        </row>
        <row r="3177">
          <cell r="I3177" t="str">
            <v>SARDINE H.VEGETALE 125G JOLY</v>
          </cell>
          <cell r="J3177" t="str">
            <v/>
          </cell>
        </row>
        <row r="3178">
          <cell r="I3178" t="str">
            <v>SARDINE PLEINES A HUILE VEGETALE 125G JOSIANE</v>
          </cell>
          <cell r="J3178">
            <v>0</v>
          </cell>
        </row>
        <row r="3179">
          <cell r="I3179" t="str">
            <v>SARDINES SANS PEAU &amp; ARETE HUILE VEGETALE MARINE 9</v>
          </cell>
          <cell r="J3179">
            <v>0</v>
          </cell>
        </row>
        <row r="3180">
          <cell r="I3180" t="str">
            <v>SARDINES SANS PEAU&amp; ARETE HV MARINE 3X90G</v>
          </cell>
          <cell r="J3180">
            <v>0</v>
          </cell>
        </row>
        <row r="3181">
          <cell r="I3181" t="str">
            <v>SARDINE A L’HUILE VEGETALE 125G MARIO</v>
          </cell>
          <cell r="J3181">
            <v>235067.71</v>
          </cell>
        </row>
        <row r="3182">
          <cell r="I3182" t="str">
            <v>SARDINE A L’HUILE VEGETALE 125G SILVER</v>
          </cell>
          <cell r="J3182">
            <v>13.9</v>
          </cell>
        </row>
        <row r="3183">
          <cell r="I3183" t="str">
            <v>SARDINE HUILE JOLY 125GR</v>
          </cell>
          <cell r="J3183">
            <v>14538.96</v>
          </cell>
        </row>
        <row r="3184">
          <cell r="I3184" t="str">
            <v>TAMIMA SARDINES A L'HUILE VEGETALE 125 GRS</v>
          </cell>
          <cell r="J3184">
            <v>228189.17</v>
          </cell>
        </row>
        <row r="3185">
          <cell r="I3185" t="str">
            <v>TAMIMA SARDINES AU NATUREL 125 GRS</v>
          </cell>
          <cell r="J3185">
            <v>226574.2</v>
          </cell>
        </row>
        <row r="3186">
          <cell r="I3186" t="str">
            <v>SARDINE H.SOJA 125G JOSIANE</v>
          </cell>
          <cell r="J3186" t="str">
            <v/>
          </cell>
        </row>
        <row r="3187">
          <cell r="I3187" t="str">
            <v>SARDINE A L HUILE VEGETALE 125G FAYZ</v>
          </cell>
          <cell r="J3187">
            <v>0</v>
          </cell>
        </row>
        <row r="3188">
          <cell r="I3188" t="str">
            <v>ISABEL SARDINES A L HUILE VEGETAL 120GR</v>
          </cell>
          <cell r="J3188" t="str">
            <v/>
          </cell>
        </row>
        <row r="3189">
          <cell r="I3189" t="str">
            <v xml:space="preserve"> SARDINE HUILE VEGETALE HARMONY 125G  </v>
          </cell>
          <cell r="J3189">
            <v>0</v>
          </cell>
        </row>
        <row r="3190">
          <cell r="I3190" t="str">
            <v>SARDINE GENEREUSE HUILE D OLIVE</v>
          </cell>
          <cell r="J3190">
            <v>131096.95999999999</v>
          </cell>
        </row>
        <row r="3191">
          <cell r="I3191" t="str">
            <v>SARDINE SANS PEAU &amp; ARETE HUILE OLIVE MARINE 90G</v>
          </cell>
          <cell r="J3191">
            <v>0</v>
          </cell>
        </row>
        <row r="3192">
          <cell r="I3192" t="str">
            <v>SARDINES SANS PEAU&amp;ARETE HUILE D OLIVE MARINE 3X90</v>
          </cell>
          <cell r="J3192">
            <v>0</v>
          </cell>
        </row>
        <row r="3193">
          <cell r="I3193" t="str">
            <v>LOT SARDINE GENEREUSE MIXTE 140G  3+1GRT</v>
          </cell>
          <cell r="J3193">
            <v>7759.55</v>
          </cell>
        </row>
        <row r="3194">
          <cell r="I3194" t="str">
            <v>87G SARDINE SS ARRETES HO MONOPRIX</v>
          </cell>
          <cell r="J3194" t="str">
            <v/>
          </cell>
        </row>
        <row r="3195">
          <cell r="I3195" t="str">
            <v>TAMIMA SARDINES A L'HUILE D'OLIVE 125 GRS</v>
          </cell>
          <cell r="J3195">
            <v>4043.85</v>
          </cell>
        </row>
        <row r="3196">
          <cell r="I3196" t="str">
            <v xml:space="preserve"> SARDINE A L HUILE D OLIVE 120GR CUCA</v>
          </cell>
          <cell r="J3196" t="str">
            <v/>
          </cell>
        </row>
        <row r="3197">
          <cell r="I3197" t="str">
            <v>SARDINE A LA SAUCE TOMATE 120GR CUCA</v>
          </cell>
          <cell r="J3197" t="str">
            <v/>
          </cell>
        </row>
        <row r="3198">
          <cell r="I3198" t="str">
            <v xml:space="preserve">SARDINE GENEREUSE SAUCE TOMATE 140G </v>
          </cell>
          <cell r="J3198">
            <v>58391.75</v>
          </cell>
        </row>
        <row r="3199">
          <cell r="I3199" t="str">
            <v>ROUELLES SARDINE ATLANTA 1/2 ST 425GR</v>
          </cell>
          <cell r="J3199" t="str">
            <v/>
          </cell>
        </row>
        <row r="3200">
          <cell r="I3200" t="str">
            <v>SARDINE TOMATE 125G NORMANDIE</v>
          </cell>
          <cell r="J3200" t="str">
            <v/>
          </cell>
        </row>
        <row r="3201">
          <cell r="I3201" t="str">
            <v>SARDINE TOMATE 425G JOSIANE</v>
          </cell>
          <cell r="J3201" t="str">
            <v/>
          </cell>
        </row>
        <row r="3202">
          <cell r="I3202" t="str">
            <v>SARDINE TOMTATE 125G NORMANDIE</v>
          </cell>
          <cell r="J3202" t="str">
            <v/>
          </cell>
        </row>
        <row r="3203">
          <cell r="I3203" t="str">
            <v>LOT SARDINE ST125GX3+125G GRT</v>
          </cell>
          <cell r="J3203" t="str">
            <v/>
          </cell>
        </row>
        <row r="3204">
          <cell r="I3204" t="str">
            <v>SARDINE TOMATE 125G FOUNTY</v>
          </cell>
          <cell r="J3204" t="str">
            <v/>
          </cell>
        </row>
        <row r="3205">
          <cell r="I3205" t="str">
            <v>SARDINE TOMATE 125G JOLY</v>
          </cell>
          <cell r="J3205" t="str">
            <v/>
          </cell>
        </row>
        <row r="3206">
          <cell r="I3206" t="str">
            <v>SARDINE TOMATE 425G JOLY</v>
          </cell>
          <cell r="J3206" t="str">
            <v/>
          </cell>
        </row>
        <row r="3207">
          <cell r="I3207" t="str">
            <v xml:space="preserve"> LOT SARDINES CONNETABLEx3 140 G + 1 GRT</v>
          </cell>
          <cell r="J3207" t="str">
            <v/>
          </cell>
        </row>
        <row r="3208">
          <cell r="I3208" t="str">
            <v>SARDINE SANS PEAU SANS ARETE SAUCE TOMATE 90G MAR</v>
          </cell>
          <cell r="J3208">
            <v>7.8</v>
          </cell>
        </row>
        <row r="3209">
          <cell r="I3209" t="str">
            <v>SARDINES SANS PEAU &amp; ARETE SAUCE TOMATE 3X90G MARI</v>
          </cell>
          <cell r="J3209">
            <v>0</v>
          </cell>
        </row>
        <row r="3210">
          <cell r="I3210" t="str">
            <v>SARDINE A LA SAUCE TOMATE 125G MARIO</v>
          </cell>
          <cell r="J3210">
            <v>111039.12</v>
          </cell>
        </row>
        <row r="3211">
          <cell r="I3211" t="str">
            <v>SARDINE A LA SAUCE TOMATE 125G SILVER</v>
          </cell>
          <cell r="J3211">
            <v>201.55</v>
          </cell>
        </row>
        <row r="3212">
          <cell r="I3212" t="str">
            <v>SARDINE SCE TOMATE JOLY 125GR</v>
          </cell>
          <cell r="J3212">
            <v>1796.2</v>
          </cell>
        </row>
        <row r="3213">
          <cell r="I3213" t="str">
            <v>TAMIMA SARDINES A LA SAUCE TOMATE 125 GRS</v>
          </cell>
          <cell r="J3213">
            <v>159794.9</v>
          </cell>
        </row>
        <row r="3214">
          <cell r="I3214" t="str">
            <v>SARDINE A LA SAUCE TOMATE 125G FAYZ</v>
          </cell>
          <cell r="J3214">
            <v>0</v>
          </cell>
        </row>
        <row r="3215">
          <cell r="I3215" t="str">
            <v>ISABEL SARDINES A LA TOMATE 120 GR</v>
          </cell>
          <cell r="J3215" t="str">
            <v/>
          </cell>
        </row>
        <row r="3216">
          <cell r="I3216" t="str">
            <v xml:space="preserve"> SARDINE SAUCE TOMATE HARMONY 125G  </v>
          </cell>
          <cell r="J3216">
            <v>0</v>
          </cell>
        </row>
        <row r="3217">
          <cell r="I3217" t="str">
            <v>SARDINE A LA SAUCE TOMATE A L HUILE AMBROSIA 125</v>
          </cell>
          <cell r="J3217" t="str">
            <v/>
          </cell>
        </row>
        <row r="3218">
          <cell r="I3218" t="str">
            <v>SARDINE H. PIMENTE 125G MILO</v>
          </cell>
          <cell r="J3218" t="str">
            <v/>
          </cell>
        </row>
        <row r="3219">
          <cell r="I3219" t="str">
            <v>SARDINE GENEREUSE HUILE ET PIMENT 140G</v>
          </cell>
          <cell r="J3219">
            <v>57516.03</v>
          </cell>
        </row>
        <row r="3220">
          <cell r="I3220" t="str">
            <v>SARDINE PIQUANTE 125G FOUNTY</v>
          </cell>
          <cell r="J3220" t="str">
            <v/>
          </cell>
        </row>
        <row r="3221">
          <cell r="I3221" t="str">
            <v>SARDINE H.PIMENTE 125G JOLY</v>
          </cell>
          <cell r="J3221" t="str">
            <v/>
          </cell>
        </row>
        <row r="3222">
          <cell r="I3222" t="str">
            <v>SARDINE H.PIMENT125G AMBROSIA</v>
          </cell>
          <cell r="J3222" t="str">
            <v/>
          </cell>
        </row>
        <row r="3223">
          <cell r="I3223" t="str">
            <v>SARDINE A HUILE VEGETALE PIMENTEE 125G JOSIANE</v>
          </cell>
          <cell r="J3223">
            <v>0</v>
          </cell>
        </row>
        <row r="3224">
          <cell r="I3224" t="str">
            <v>SARDINE SANS PEAU &amp; ARETE HUILE PIMENTE 90G MARINE</v>
          </cell>
          <cell r="J3224">
            <v>7.8</v>
          </cell>
        </row>
        <row r="3225">
          <cell r="I3225" t="str">
            <v>SARDINE SANS PEAU &amp;ARETE HUILE PIMENTEE MARINE 3X9</v>
          </cell>
          <cell r="J3225">
            <v>0</v>
          </cell>
        </row>
        <row r="3226">
          <cell r="I3226" t="str">
            <v>SARDINE A L’HUILE VEGETALE ET PIMENTS 125G MARIO</v>
          </cell>
          <cell r="J3226">
            <v>148379.49</v>
          </cell>
        </row>
        <row r="3227">
          <cell r="I3227" t="str">
            <v>SARDINE A L’HUILE VEGETALE ET PIMENTS 125G SILVER</v>
          </cell>
          <cell r="J3227">
            <v>0</v>
          </cell>
        </row>
        <row r="3228">
          <cell r="I3228" t="str">
            <v>SARDINE PIQUANTE 125G JOSIANE</v>
          </cell>
          <cell r="J3228" t="str">
            <v/>
          </cell>
        </row>
        <row r="3229">
          <cell r="I3229" t="str">
            <v>SARDINE GENEREUSE SAUCE HARISSA  140GR</v>
          </cell>
          <cell r="J3229">
            <v>30235.1</v>
          </cell>
        </row>
        <row r="3230">
          <cell r="I3230" t="str">
            <v>SARDINE HUILE PIMENTJOLY 125GR</v>
          </cell>
          <cell r="J3230">
            <v>252375.4</v>
          </cell>
        </row>
        <row r="3231">
          <cell r="I3231" t="str">
            <v>TAMIMA SARDINES A L'HUILE PIMENTEE 125 GRS</v>
          </cell>
          <cell r="J3231">
            <v>148090.04</v>
          </cell>
        </row>
        <row r="3232">
          <cell r="I3232" t="str">
            <v>ISABEL SARDINES A LA SAUCE TOMATE PIQUANTE 120G</v>
          </cell>
          <cell r="J3232" t="str">
            <v/>
          </cell>
        </row>
        <row r="3233">
          <cell r="I3233" t="str">
            <v>ISABEL SARDINES A LA SAUCE PIQUANTE 120GR</v>
          </cell>
          <cell r="J3233" t="str">
            <v/>
          </cell>
        </row>
        <row r="3234">
          <cell r="I3234" t="str">
            <v xml:space="preserve"> SARDINE PIMENT HARMONY 125G  </v>
          </cell>
          <cell r="J3234">
            <v>0</v>
          </cell>
        </row>
        <row r="3235">
          <cell r="I3235" t="str">
            <v>LOT FILLET DE SARDINE CARLE HO 2+1 GRATUIT</v>
          </cell>
          <cell r="J3235" t="str">
            <v/>
          </cell>
        </row>
        <row r="3236">
          <cell r="I3236" t="str">
            <v xml:space="preserve">LOT  DE FILET DE SARDINE  HV  2+1 GRT </v>
          </cell>
          <cell r="J3236" t="str">
            <v/>
          </cell>
        </row>
        <row r="3237">
          <cell r="I3237" t="str">
            <v>LOT  DE FILET DE SARDINE  HO 2+1 GRT</v>
          </cell>
          <cell r="J3237" t="str">
            <v/>
          </cell>
        </row>
        <row r="3238">
          <cell r="I3238" t="str">
            <v>LOT  DE FILET DE SARDINE  ST   2+1 GRT</v>
          </cell>
          <cell r="J3238" t="str">
            <v/>
          </cell>
        </row>
        <row r="3239">
          <cell r="I3239" t="str">
            <v>FILETS DE SARDINES HUILE D OLIVE 100G CONNETABLE</v>
          </cell>
          <cell r="J3239">
            <v>38849.449999999997</v>
          </cell>
        </row>
        <row r="3240">
          <cell r="I3240" t="str">
            <v xml:space="preserve">FILETS DE SARDINES MARINES AU CITRON ET  BASILIC </v>
          </cell>
          <cell r="J3240">
            <v>65462.47</v>
          </cell>
        </row>
        <row r="3241">
          <cell r="I3241" t="str">
            <v>SARDINE SANS ARETES AU NATUREL 140G CONNETABLE</v>
          </cell>
          <cell r="J3241">
            <v>3569.6</v>
          </cell>
        </row>
        <row r="3242">
          <cell r="I3242" t="str">
            <v>SARDINE SANS ARETES SAUCES TOMATES 140G CONNETABL</v>
          </cell>
          <cell r="J3242">
            <v>68032.55</v>
          </cell>
        </row>
        <row r="3243">
          <cell r="I3243" t="str">
            <v>SARDINE SANS ARETES HUILE D'OLIVE 140G CONNETABL</v>
          </cell>
          <cell r="J3243">
            <v>151549.76999999999</v>
          </cell>
        </row>
        <row r="3244">
          <cell r="I3244" t="str">
            <v>SARDINE SANS ARETES HUILE ET PIMENT 140G CONNETAB</v>
          </cell>
          <cell r="J3244">
            <v>2188.1999999999998</v>
          </cell>
        </row>
        <row r="3245">
          <cell r="I3245" t="str">
            <v>SARDINE SANS ARETES AU CITRON 140G CONNETABLE</v>
          </cell>
          <cell r="J3245">
            <v>44568.1</v>
          </cell>
        </row>
        <row r="3246">
          <cell r="I3246" t="str">
            <v>SARDINE SANS PEAU SANS ARETES HUILE D'OLIVE 140G</v>
          </cell>
          <cell r="J3246">
            <v>189478.48</v>
          </cell>
        </row>
        <row r="3247">
          <cell r="I3247" t="str">
            <v>FILETS DE SARDINES CARLE HUILE D OLIVE 115G</v>
          </cell>
          <cell r="J3247">
            <v>28.1</v>
          </cell>
        </row>
        <row r="3248">
          <cell r="I3248" t="str">
            <v>FILETS DE SARDINES CARLE HUILE VEGETALE 115G</v>
          </cell>
          <cell r="J3248">
            <v>0</v>
          </cell>
        </row>
        <row r="3249">
          <cell r="I3249" t="str">
            <v>FILETS DE SARDINES CARLE A LA SAUCE TOMATE 115G</v>
          </cell>
          <cell r="J3249">
            <v>0</v>
          </cell>
        </row>
        <row r="3250">
          <cell r="I3250" t="str">
            <v>THON  ENTIER  NATUREL 160GR MUTOSA</v>
          </cell>
          <cell r="J3250" t="str">
            <v/>
          </cell>
        </row>
        <row r="3251">
          <cell r="I3251" t="str">
            <v>THON ENTIER   NATUREL 800GR  MUTOSA</v>
          </cell>
          <cell r="J3251" t="str">
            <v/>
          </cell>
        </row>
        <row r="3252">
          <cell r="I3252" t="str">
            <v>THON NATUREL  1/4  SAUPIQUET</v>
          </cell>
          <cell r="J3252" t="str">
            <v/>
          </cell>
        </row>
        <row r="3253">
          <cell r="I3253" t="str">
            <v xml:space="preserve"> THON ENTIER AU NATUREL 92GR ISABEL</v>
          </cell>
          <cell r="J3253" t="str">
            <v/>
          </cell>
        </row>
        <row r="3254">
          <cell r="I3254" t="str">
            <v>THON ENTIER AU NATUREL 92GRX3 ISABEL</v>
          </cell>
          <cell r="J3254" t="str">
            <v/>
          </cell>
        </row>
        <row r="3255">
          <cell r="I3255" t="str">
            <v>THON NATUREL 1/10  JOLY</v>
          </cell>
          <cell r="J3255">
            <v>706963.06</v>
          </cell>
        </row>
        <row r="3256">
          <cell r="I3256" t="str">
            <v xml:space="preserve"> THON  NATUREL TRIPACK 85Gx3  JOLY</v>
          </cell>
          <cell r="J3256">
            <v>746193.6</v>
          </cell>
        </row>
        <row r="3257">
          <cell r="I3257" t="str">
            <v>THON ALB NATUREL 200G NET T CASINO</v>
          </cell>
          <cell r="J3257">
            <v>98673.53</v>
          </cell>
        </row>
        <row r="3258">
          <cell r="I3258" t="str">
            <v>THON BLANC NATUREL 160G NET T CASINO</v>
          </cell>
          <cell r="J3258" t="str">
            <v/>
          </cell>
        </row>
        <row r="3259">
          <cell r="I3259" t="str">
            <v>FILET DE THON NATUREL 115G CASINO</v>
          </cell>
          <cell r="J3259">
            <v>257.66000000000003</v>
          </cell>
        </row>
        <row r="3260">
          <cell r="I3260" t="str">
            <v>THON ENTIER NATUREL 170G JESSY</v>
          </cell>
          <cell r="J3260">
            <v>19.8</v>
          </cell>
        </row>
        <row r="3261">
          <cell r="I3261" t="str">
            <v xml:space="preserve"> FILET DE THON TAMIMA AU NATUREL 125G </v>
          </cell>
          <cell r="J3261">
            <v>328751.15999999997</v>
          </cell>
        </row>
        <row r="3262">
          <cell r="I3262" t="str">
            <v>THON NATUREL 125G TAM</v>
          </cell>
          <cell r="J3262">
            <v>229646.21</v>
          </cell>
        </row>
        <row r="3263">
          <cell r="I3263" t="str">
            <v>THON ENTIER NATURE 125 G MARJANE</v>
          </cell>
          <cell r="J3263">
            <v>0</v>
          </cell>
        </row>
        <row r="3264">
          <cell r="I3264" t="str">
            <v>THON NAT DEM.RESP.PN 8X93G+2OFF NIP 4/21</v>
          </cell>
          <cell r="J3264" t="str">
            <v/>
          </cell>
        </row>
        <row r="3265">
          <cell r="I3265" t="str">
            <v>THON NATUREL 125GR  JOLY</v>
          </cell>
          <cell r="J3265">
            <v>694575.42</v>
          </cell>
        </row>
        <row r="3266">
          <cell r="I3266" t="str">
            <v>THON NATUREL LIGHT  80G CALVO</v>
          </cell>
          <cell r="J3266" t="str">
            <v/>
          </cell>
        </row>
        <row r="3267">
          <cell r="I3267" t="str">
            <v xml:space="preserve">THON AU NATUREL 125G MARIO </v>
          </cell>
          <cell r="J3267">
            <v>100945.25</v>
          </cell>
        </row>
        <row r="3268">
          <cell r="I3268" t="str">
            <v>THON NAT DEM.RESP.PN 93G NIP4-21</v>
          </cell>
          <cell r="J3268" t="str">
            <v/>
          </cell>
        </row>
        <row r="3269">
          <cell r="I3269" t="str">
            <v>125G THON HO/ESP BOCAL MSC MPG</v>
          </cell>
          <cell r="J3269">
            <v>5852.96</v>
          </cell>
        </row>
        <row r="3270">
          <cell r="I3270" t="str">
            <v xml:space="preserve">125G THON HO BOCAL MSC MPG    </v>
          </cell>
          <cell r="J3270">
            <v>7196.25</v>
          </cell>
        </row>
        <row r="3271">
          <cell r="I3271" t="str">
            <v>PN THON ALB.MSC NAT.2X112G MEA 1</v>
          </cell>
          <cell r="J3271" t="str">
            <v/>
          </cell>
        </row>
        <row r="3272">
          <cell r="I3272" t="str">
            <v>PN.THON.NAT.-25%SEL 2X112G MEA 1</v>
          </cell>
          <cell r="J3272" t="str">
            <v/>
          </cell>
        </row>
        <row r="3273">
          <cell r="I3273" t="str">
            <v>THON ENTIER NATURE MSC 1/5 112G X3</v>
          </cell>
          <cell r="J3273" t="str">
            <v/>
          </cell>
        </row>
        <row r="3274">
          <cell r="I3274" t="str">
            <v>THON NATUREL DR PN 140G X 3</v>
          </cell>
          <cell r="J3274">
            <v>1502.8</v>
          </cell>
        </row>
        <row r="3275">
          <cell r="I3275" t="str">
            <v>THON ENTIER NATURE MSC 2X140G</v>
          </cell>
          <cell r="J3275" t="str">
            <v/>
          </cell>
        </row>
        <row r="3276">
          <cell r="I3276" t="str">
            <v>THON PALE AU NATUREL EN MORCEAUX 74G WELSEA</v>
          </cell>
          <cell r="J3276" t="str">
            <v/>
          </cell>
        </row>
        <row r="3277">
          <cell r="I3277" t="str">
            <v>THON ENT EQUITABLE MSC NATURE 2X56G</v>
          </cell>
          <cell r="J3277" t="str">
            <v/>
          </cell>
        </row>
        <row r="3278">
          <cell r="I3278" t="str">
            <v xml:space="preserve">THON ENTIER NATURE MSC 1/5 112G </v>
          </cell>
          <cell r="J3278" t="str">
            <v/>
          </cell>
        </row>
        <row r="3279">
          <cell r="I3279" t="str">
            <v>THON ALB PECHE CANNE 160G CO</v>
          </cell>
          <cell r="J3279">
            <v>6262.5</v>
          </cell>
        </row>
        <row r="3280">
          <cell r="I3280" t="str">
            <v>THON ALBAC NAT FRANCE 140G CO</v>
          </cell>
          <cell r="J3280" t="str">
            <v/>
          </cell>
        </row>
        <row r="3281">
          <cell r="I3281" t="str">
            <v>THON ENT EQUITABLE MSC NATURE 56G</v>
          </cell>
          <cell r="J3281" t="str">
            <v/>
          </cell>
        </row>
        <row r="3282">
          <cell r="I3282" t="str">
            <v xml:space="preserve">THON NATUREL DR PN 140G </v>
          </cell>
          <cell r="J3282">
            <v>2303.23</v>
          </cell>
        </row>
        <row r="3283">
          <cell r="I3283" t="str">
            <v>THON ENTI NAT MSC 1/5 112GX4</v>
          </cell>
          <cell r="J3283">
            <v>0</v>
          </cell>
        </row>
        <row r="3284">
          <cell r="I3284" t="str">
            <v>THON VAP NATURE PN 130G X 3</v>
          </cell>
          <cell r="J3284" t="str">
            <v/>
          </cell>
        </row>
        <row r="3285">
          <cell r="I3285" t="str">
            <v>THON VAP NATURE PN 130G</v>
          </cell>
          <cell r="J3285" t="str">
            <v/>
          </cell>
        </row>
        <row r="3286">
          <cell r="I3286" t="str">
            <v>THON TRIPACK AU NATUREL 3*80G MARIO</v>
          </cell>
          <cell r="J3286">
            <v>621893.52</v>
          </cell>
        </row>
        <row r="3287">
          <cell r="I3287" t="str">
            <v>THON TAM AU NATUREL 1/5    160GR</v>
          </cell>
          <cell r="J3287">
            <v>293432.52</v>
          </cell>
        </row>
        <row r="3288">
          <cell r="I3288" t="str">
            <v>THON TRIPACK MARIO NATUREL " 33 ANS MARJANE "</v>
          </cell>
          <cell r="J3288">
            <v>152380.45000000001</v>
          </cell>
        </row>
        <row r="3289">
          <cell r="I3289" t="str">
            <v xml:space="preserve">THON ENTIER PREMIUM TUNAPESCA 3+1 </v>
          </cell>
          <cell r="J3289">
            <v>1372932.07</v>
          </cell>
        </row>
        <row r="3290">
          <cell r="I3290" t="str">
            <v xml:space="preserve">PACK THON MARIO 5+1 AU NATUREL </v>
          </cell>
          <cell r="J3290">
            <v>227386.74</v>
          </cell>
        </row>
        <row r="3291">
          <cell r="I3291" t="str">
            <v>THON NATUREL 170G HARMONY</v>
          </cell>
          <cell r="J3291" t="str">
            <v/>
          </cell>
        </row>
        <row r="3292">
          <cell r="I3292" t="str">
            <v>THON LIGHT 80GX3 CALVO 240G</v>
          </cell>
          <cell r="J3292" t="str">
            <v/>
          </cell>
        </row>
        <row r="3293">
          <cell r="I3293" t="str">
            <v>SUSANA THON ENTIER AU NATUREL 80G</v>
          </cell>
          <cell r="J3293" t="str">
            <v/>
          </cell>
        </row>
        <row r="3294">
          <cell r="I3294" t="str">
            <v>SUSANA THON ENTIER AU NATUREL 111G</v>
          </cell>
          <cell r="J3294" t="str">
            <v/>
          </cell>
        </row>
        <row r="3295">
          <cell r="I3295" t="str">
            <v>THON NATUREL 80G LALLA MOULATI</v>
          </cell>
          <cell r="J3295" t="str">
            <v/>
          </cell>
        </row>
        <row r="3296">
          <cell r="I3296" t="str">
            <v>THON NATUREL 170G LALLA MOULATI</v>
          </cell>
          <cell r="J3296" t="str">
            <v/>
          </cell>
        </row>
        <row r="3297">
          <cell r="I3297" t="str">
            <v>THON NATUREL 1800G LALLA MOULATI</v>
          </cell>
          <cell r="J3297" t="str">
            <v/>
          </cell>
        </row>
        <row r="3298">
          <cell r="I3298" t="str">
            <v>THON CLAIR NATURE RO-85 GOURMET TRIPAK</v>
          </cell>
          <cell r="J3298" t="str">
            <v/>
          </cell>
        </row>
        <row r="3299">
          <cell r="I3299" t="str">
            <v>THON ENTIER NATUREL 170 G AMIRAL</v>
          </cell>
          <cell r="J3299" t="str">
            <v/>
          </cell>
        </row>
        <row r="3300">
          <cell r="I3300" t="str">
            <v>THON NATUREL 170G  SIMPA</v>
          </cell>
          <cell r="J3300" t="str">
            <v/>
          </cell>
        </row>
        <row r="3301">
          <cell r="I3301" t="str">
            <v>FILET THON NATUREL MARIO 125GR</v>
          </cell>
          <cell r="J3301" t="str">
            <v/>
          </cell>
        </row>
        <row r="3302">
          <cell r="I3302" t="str">
            <v xml:space="preserve">THON ALBACORE AU NATUREL  65GRX3 CUCA </v>
          </cell>
          <cell r="J3302" t="str">
            <v/>
          </cell>
        </row>
        <row r="3303">
          <cell r="I3303" t="str">
            <v>PACK 2 FILETS DE THON AU CITRON +NATURE + BOITE T</v>
          </cell>
          <cell r="J3303" t="str">
            <v/>
          </cell>
        </row>
        <row r="3304">
          <cell r="I3304" t="str">
            <v xml:space="preserve">PACK 2 FILETS DE THON AU CITRON +HUILE VEGITAL + </v>
          </cell>
          <cell r="J3304" t="str">
            <v/>
          </cell>
        </row>
        <row r="3305">
          <cell r="I3305" t="str">
            <v>LOT THON SUZANNA 80GR [HUILE+SCE PIQ= SCE TOMATE G</v>
          </cell>
          <cell r="J3305" t="str">
            <v/>
          </cell>
        </row>
        <row r="3306">
          <cell r="I3306" t="str">
            <v xml:space="preserve">THON HUILE VEGETALE AU CITRON 1/10 JOLY </v>
          </cell>
          <cell r="J3306">
            <v>211760.19</v>
          </cell>
        </row>
        <row r="3307">
          <cell r="I3307" t="str">
            <v>THON HUILE VEGETALE AU CITRON 125 G  JOLY</v>
          </cell>
          <cell r="J3307">
            <v>239716.33</v>
          </cell>
        </row>
        <row r="3308">
          <cell r="I3308" t="str">
            <v>THON HUILE VEGETALE AU CITRON TRIPACK 85Gx3JOLY</v>
          </cell>
          <cell r="J3308">
            <v>154309.76000000001</v>
          </cell>
        </row>
        <row r="3309">
          <cell r="I3309" t="str">
            <v>THON ENTIER CITRON 125G MARJANE</v>
          </cell>
          <cell r="J3309">
            <v>892.8</v>
          </cell>
        </row>
        <row r="3310">
          <cell r="I3310" t="str">
            <v>PN.THON.CITR.BASILIC 2X120G MEA 1</v>
          </cell>
          <cell r="J3310" t="str">
            <v/>
          </cell>
        </row>
        <row r="3311">
          <cell r="I3311" t="str">
            <v>THON MARINE THYM CITRON 110GX2 PN</v>
          </cell>
          <cell r="J3311" t="str">
            <v/>
          </cell>
        </row>
        <row r="3312">
          <cell r="I3312" t="str">
            <v>THON MARINE THYM CITRON 110G PN</v>
          </cell>
          <cell r="J3312" t="str">
            <v/>
          </cell>
        </row>
        <row r="3313">
          <cell r="I3313" t="str">
            <v>MARIO,FILETS THON HUILE VEGETALE ET CITRON BTE1/4</v>
          </cell>
          <cell r="J3313">
            <v>64421.95</v>
          </cell>
        </row>
        <row r="3314">
          <cell r="I3314" t="str">
            <v xml:space="preserve">THON A LA SAUCE MAYONNAISE 80GR ISABEL </v>
          </cell>
          <cell r="J3314" t="str">
            <v/>
          </cell>
        </row>
        <row r="3315">
          <cell r="I3315" t="str">
            <v xml:space="preserve">THON A LA SAUCE MAYONNAISE 80GR X3 ISABEL </v>
          </cell>
          <cell r="J3315" t="str">
            <v/>
          </cell>
        </row>
        <row r="3316">
          <cell r="I3316" t="str">
            <v>THON LEGUMES DU SOLEIL 235G DELICES DE LA MER</v>
          </cell>
          <cell r="J3316" t="str">
            <v/>
          </cell>
        </row>
        <row r="3317">
          <cell r="I3317" t="str">
            <v>SAUPIQUET THON SCE ESCABECHE 2X136G NIP 30</v>
          </cell>
          <cell r="J3317" t="str">
            <v/>
          </cell>
        </row>
        <row r="3318">
          <cell r="I3318" t="str">
            <v>THON SCE MOUTARDE 135X2 SAUPIQUET NIP 30</v>
          </cell>
          <cell r="J3318" t="str">
            <v/>
          </cell>
        </row>
        <row r="3319">
          <cell r="I3319" t="str">
            <v>SAUPIQUET THON MAYONNAISE 135GX2 NIP 30</v>
          </cell>
          <cell r="J3319">
            <v>0</v>
          </cell>
        </row>
        <row r="3320">
          <cell r="I3320" t="str">
            <v>SALADE MAÏS &amp; THON NIP30-21</v>
          </cell>
          <cell r="J3320">
            <v>3118.58</v>
          </cell>
        </row>
        <row r="3321">
          <cell r="I3321" t="str">
            <v>PN.TH.GINGEMB.CURCUMA 2X120G MEA 1</v>
          </cell>
          <cell r="J3321" t="str">
            <v/>
          </cell>
        </row>
        <row r="3322">
          <cell r="I3322" t="str">
            <v>THON MARINE BASILIC 110GX2 PN</v>
          </cell>
          <cell r="J3322" t="str">
            <v/>
          </cell>
        </row>
        <row r="3323">
          <cell r="I3323" t="str">
            <v>THON MARINE BASILIC 110G PN</v>
          </cell>
          <cell r="J3323" t="str">
            <v/>
          </cell>
        </row>
        <row r="3324">
          <cell r="I3324" t="str">
            <v>THON MARINE OLIVE VERTE ORIGAN</v>
          </cell>
          <cell r="J3324" t="str">
            <v/>
          </cell>
        </row>
        <row r="3325">
          <cell r="I3325" t="str">
            <v>THON SEVILLANE 170G SIMPA</v>
          </cell>
          <cell r="J3325" t="str">
            <v/>
          </cell>
        </row>
        <row r="3326">
          <cell r="I3326" t="str">
            <v>ISABEL THON A L HUILE  DE TOURNESOL 400 GR ISABE</v>
          </cell>
          <cell r="J3326" t="str">
            <v/>
          </cell>
        </row>
        <row r="3327">
          <cell r="I3327" t="str">
            <v xml:space="preserve"> THON A L HUILE DE  TOURNESOL 160  GR ISABEL</v>
          </cell>
          <cell r="J3327" t="str">
            <v/>
          </cell>
        </row>
        <row r="3328">
          <cell r="I3328" t="str">
            <v>LOT SUSANA THON HUILE VEGETAL 3+1 GRT</v>
          </cell>
          <cell r="J3328" t="str">
            <v/>
          </cell>
        </row>
        <row r="3329">
          <cell r="I3329" t="str">
            <v>LOT THON A L HUILE VEGETALE  80GR 3+1  RICH</v>
          </cell>
          <cell r="J3329" t="str">
            <v/>
          </cell>
        </row>
        <row r="3330">
          <cell r="I3330" t="str">
            <v>FILET DE THON HV 125 GR MARIO</v>
          </cell>
          <cell r="J3330">
            <v>103018.45</v>
          </cell>
        </row>
        <row r="3331">
          <cell r="I3331" t="str">
            <v>LOT THON  A L HUILE VIGITALE SUZANA  115GR  +2 EME</v>
          </cell>
          <cell r="J3331" t="str">
            <v/>
          </cell>
        </row>
        <row r="3332">
          <cell r="I3332" t="str">
            <v xml:space="preserve">LOT THON  HUILE VEGETAL 5+1 ATLANTA </v>
          </cell>
          <cell r="J3332" t="str">
            <v/>
          </cell>
        </row>
        <row r="3333">
          <cell r="I3333" t="str">
            <v xml:space="preserve">THON HUILE VEGETALE 80G  P TIT BATO </v>
          </cell>
          <cell r="J3333">
            <v>0</v>
          </cell>
        </row>
        <row r="3334">
          <cell r="I3334" t="str">
            <v xml:space="preserve">THON HUILE VEGETALE 80Gx3  P TIT BATO </v>
          </cell>
          <cell r="J3334">
            <v>0</v>
          </cell>
        </row>
        <row r="3335">
          <cell r="I3335" t="str">
            <v xml:space="preserve">THON LIGHT  80G  P TIT BATO LIGHT </v>
          </cell>
          <cell r="J3335" t="str">
            <v/>
          </cell>
        </row>
        <row r="3336">
          <cell r="I3336" t="str">
            <v>THON  LIGHT 80x3G  P TIT BATO</v>
          </cell>
          <cell r="J3336" t="str">
            <v/>
          </cell>
        </row>
        <row r="3337">
          <cell r="I3337" t="str">
            <v>ISABEL THON ENTIER A L HUILE DE TOURNESOL   80GR</v>
          </cell>
          <cell r="J3337" t="str">
            <v/>
          </cell>
        </row>
        <row r="3338">
          <cell r="I3338" t="str">
            <v>ISABEL THON ENTIER A L HUILE DE TOURNESOL   125G</v>
          </cell>
          <cell r="J3338" t="str">
            <v/>
          </cell>
        </row>
        <row r="3339">
          <cell r="I3339" t="str">
            <v>THON ENTIER A L HUILE DE TOURNESOL 80GRx3 ISABEL</v>
          </cell>
          <cell r="J3339" t="str">
            <v/>
          </cell>
        </row>
        <row r="3340">
          <cell r="I3340" t="str">
            <v>THON ENTIER H.VEGETAL1/5 JESSY</v>
          </cell>
          <cell r="J3340">
            <v>1230</v>
          </cell>
        </row>
        <row r="3341">
          <cell r="I3341" t="str">
            <v>LOT THON HUILE VEGETALE P TIT BATO 80GR 2+1 GRT</v>
          </cell>
          <cell r="J3341" t="str">
            <v/>
          </cell>
        </row>
        <row r="3342">
          <cell r="I3342" t="str">
            <v xml:space="preserve">THON HVP TIT BATO  80Gx2+1GRT </v>
          </cell>
          <cell r="J3342" t="str">
            <v/>
          </cell>
        </row>
        <row r="3343">
          <cell r="I3343" t="str">
            <v>THON TAM  A L HUILE 3X65G</v>
          </cell>
          <cell r="J3343">
            <v>2213664.2799999998</v>
          </cell>
        </row>
        <row r="3344">
          <cell r="I3344" t="str">
            <v>THON TRIPACK MDD MARJANE 80 GR X 3 A L’HUILE VEGE</v>
          </cell>
          <cell r="J3344" t="str">
            <v/>
          </cell>
        </row>
        <row r="3345">
          <cell r="I3345" t="str">
            <v>LOT THON HUILE VEGETALE P TIT BATO 80GR 3+1 GRT</v>
          </cell>
          <cell r="J3345" t="str">
            <v/>
          </cell>
        </row>
        <row r="3346">
          <cell r="I3346" t="str">
            <v>THON ENTIER HUILE 3X80G OLLA</v>
          </cell>
          <cell r="J3346" t="str">
            <v/>
          </cell>
        </row>
        <row r="3347">
          <cell r="I3347" t="str">
            <v>THON ENTIER MARJANE A L’HUILE VEGETALE 195 GR</v>
          </cell>
          <cell r="J3347" t="str">
            <v/>
          </cell>
        </row>
        <row r="3348">
          <cell r="I3348" t="str">
            <v>THON A L HUILE VEGETALE MARIO 80G 3+1</v>
          </cell>
          <cell r="J3348">
            <v>1775588.42</v>
          </cell>
        </row>
        <row r="3349">
          <cell r="I3349" t="str">
            <v>THON TRI PACK HV 3EME A -50 A</v>
          </cell>
          <cell r="J3349" t="str">
            <v/>
          </cell>
        </row>
        <row r="3350">
          <cell r="I3350" t="str">
            <v>THON TRIPACK  HUILE VEGETALE FAYZ 80 GRX3</v>
          </cell>
          <cell r="J3350">
            <v>1181765.76</v>
          </cell>
        </row>
        <row r="3351">
          <cell r="I3351" t="str">
            <v>THON ENTIER  140 GR A L HUILE VEGETALE  MARJANE</v>
          </cell>
          <cell r="J3351" t="str">
            <v/>
          </cell>
        </row>
        <row r="3352">
          <cell r="I3352" t="str">
            <v>THON 2/1 1700 GR A L’HUILE VEGETALE CHOIX ECO</v>
          </cell>
          <cell r="J3352" t="str">
            <v/>
          </cell>
        </row>
        <row r="3353">
          <cell r="I3353" t="str">
            <v>MIETTE THON 1/10 SIMPA</v>
          </cell>
          <cell r="J3353" t="str">
            <v/>
          </cell>
        </row>
        <row r="3354">
          <cell r="I3354" t="str">
            <v>THON HUILE SOJA 1/10LUSITANIA</v>
          </cell>
          <cell r="J3354" t="str">
            <v/>
          </cell>
        </row>
        <row r="3355">
          <cell r="I3355" t="str">
            <v>THON ENTIERT 1/5  AMBROSIA</v>
          </cell>
          <cell r="J3355" t="str">
            <v/>
          </cell>
        </row>
        <row r="3356">
          <cell r="I3356" t="str">
            <v>THON 1/10  AMBROSIA</v>
          </cell>
          <cell r="J3356" t="str">
            <v/>
          </cell>
        </row>
        <row r="3357">
          <cell r="I3357" t="str">
            <v>MIETTE DETHON 80Gx3 ST MARICA</v>
          </cell>
          <cell r="J3357" t="str">
            <v/>
          </cell>
        </row>
        <row r="3358">
          <cell r="I3358" t="str">
            <v>THON ENTIER A L HUILE 80GX3 MARICA</v>
          </cell>
          <cell r="J3358">
            <v>361966.96</v>
          </cell>
        </row>
        <row r="3359">
          <cell r="I3359" t="str">
            <v>FILET DE THON HUILE VEGETALE 125G TAMIMA</v>
          </cell>
          <cell r="J3359">
            <v>131246.49</v>
          </cell>
        </row>
        <row r="3360">
          <cell r="I3360" t="str">
            <v>THON ENTIER  80G HUILE DE TOURNESOL  TAMIMA</v>
          </cell>
          <cell r="J3360">
            <v>134978.87</v>
          </cell>
        </row>
        <row r="3361">
          <cell r="I3361" t="str">
            <v>THON ENTIER TRIPACK 80G HUILE DE TOURNESOL TAMIMA</v>
          </cell>
          <cell r="J3361">
            <v>796165.52</v>
          </cell>
        </row>
        <row r="3362">
          <cell r="I3362" t="str">
            <v>THON  HUILE VEGETALE 80G  BELLA</v>
          </cell>
          <cell r="J3362" t="str">
            <v/>
          </cell>
        </row>
        <row r="3363">
          <cell r="I3363" t="str">
            <v>BONITE TRIPACK HUILE VEGETALE 80G BELLA</v>
          </cell>
          <cell r="J3363" t="str">
            <v/>
          </cell>
        </row>
        <row r="3364">
          <cell r="I3364" t="str">
            <v>THON ENTIER 1/10 TAM</v>
          </cell>
          <cell r="J3364">
            <v>1894743.65</v>
          </cell>
        </row>
        <row r="3365">
          <cell r="I3365" t="str">
            <v>THON  170G TAM</v>
          </cell>
          <cell r="J3365">
            <v>788939.79</v>
          </cell>
        </row>
        <row r="3366">
          <cell r="I3366" t="str">
            <v>THON ENTIER HUILE 1,700KG TAM</v>
          </cell>
          <cell r="J3366">
            <v>501954.1</v>
          </cell>
        </row>
        <row r="3367">
          <cell r="I3367" t="str">
            <v>PACK DE THON HUILE VEGETALE 80Gx4  TAMIMA</v>
          </cell>
          <cell r="J3367">
            <v>2037132.81</v>
          </cell>
        </row>
        <row r="3368">
          <cell r="I3368" t="str">
            <v>THON  H.  VEGETAL  80G MARIO</v>
          </cell>
          <cell r="J3368">
            <v>7283</v>
          </cell>
        </row>
        <row r="3369">
          <cell r="I3369" t="str">
            <v xml:space="preserve"> THON HUILE VEGETALE MARIO 80Gx3  </v>
          </cell>
          <cell r="J3369">
            <v>2335462.15</v>
          </cell>
        </row>
        <row r="3370">
          <cell r="I3370" t="str">
            <v>THON ENTIER HUILE DE TOURNESOL  400GTAMIMA</v>
          </cell>
          <cell r="J3370">
            <v>4458.8</v>
          </cell>
        </row>
        <row r="3371">
          <cell r="I3371" t="str">
            <v>THON ENTIER 1/10 STAR</v>
          </cell>
          <cell r="J3371" t="str">
            <v/>
          </cell>
        </row>
        <row r="3372">
          <cell r="I3372" t="str">
            <v>THON ENTIER 2K STAR</v>
          </cell>
          <cell r="J3372" t="str">
            <v/>
          </cell>
        </row>
        <row r="3373">
          <cell r="I3373" t="str">
            <v>FILET DE THON TAMIMA 125G HUILE VEGETALE &amp; CITRON</v>
          </cell>
          <cell r="J3373">
            <v>201114.33</v>
          </cell>
        </row>
        <row r="3374">
          <cell r="I3374" t="str">
            <v>THON HUILE 125G  JOLY</v>
          </cell>
          <cell r="J3374">
            <v>1690558.81</v>
          </cell>
        </row>
        <row r="3375">
          <cell r="I3375" t="str">
            <v xml:space="preserve">THON PESCADA HV 80GX4 </v>
          </cell>
          <cell r="J3375" t="str">
            <v/>
          </cell>
        </row>
        <row r="3376">
          <cell r="I3376" t="str">
            <v xml:space="preserve">THON PESCADA HV 80GX4 </v>
          </cell>
          <cell r="J3376" t="str">
            <v/>
          </cell>
        </row>
        <row r="3377">
          <cell r="I3377" t="str">
            <v>THON PESCADA HV 80GX4</v>
          </cell>
          <cell r="J3377" t="str">
            <v/>
          </cell>
        </row>
        <row r="3378">
          <cell r="I3378" t="str">
            <v xml:space="preserve"> THON ENTIER HUILE VEGETALE TRIA 2KG  </v>
          </cell>
          <cell r="J3378" t="str">
            <v/>
          </cell>
        </row>
        <row r="3379">
          <cell r="I3379" t="str">
            <v>THON ENTIER 1/4  HUILE TRIA</v>
          </cell>
          <cell r="J3379" t="str">
            <v/>
          </cell>
        </row>
        <row r="3380">
          <cell r="I3380" t="str">
            <v>THON ENTIER  HUILE 1/10 TRIA</v>
          </cell>
          <cell r="J3380" t="str">
            <v/>
          </cell>
        </row>
        <row r="3381">
          <cell r="I3381" t="str">
            <v>THON HUILE 3X80G CALVO</v>
          </cell>
          <cell r="J3381" t="str">
            <v/>
          </cell>
        </row>
        <row r="3382">
          <cell r="I3382" t="str">
            <v>THON HUILE 80G CALVO</v>
          </cell>
          <cell r="J3382" t="str">
            <v/>
          </cell>
        </row>
        <row r="3383">
          <cell r="I3383" t="str">
            <v>THON HUILE TOURNESOL TAMIMA 80G 5+1</v>
          </cell>
          <cell r="J3383">
            <v>462903.92</v>
          </cell>
        </row>
        <row r="3384">
          <cell r="I3384" t="str">
            <v>THON ENTIER HUILE VEGETALE 1700 G MARJANE</v>
          </cell>
          <cell r="J3384">
            <v>576932.84</v>
          </cell>
        </row>
        <row r="3385">
          <cell r="I3385" t="str">
            <v>THON ENTIER HUILE VEGETALE 125 G MARJANE</v>
          </cell>
          <cell r="J3385">
            <v>0</v>
          </cell>
        </row>
        <row r="3386">
          <cell r="I3386" t="str">
            <v>THON ENTIER H TOURNESOL PN 160GX3 NIP 5</v>
          </cell>
          <cell r="J3386" t="str">
            <v/>
          </cell>
        </row>
        <row r="3387">
          <cell r="I3387" t="str">
            <v>THON HUILE SOJA 125G UPA</v>
          </cell>
          <cell r="J3387" t="str">
            <v/>
          </cell>
        </row>
        <row r="3388">
          <cell r="I3388" t="str">
            <v>THON FILLET HUILE VEGETALE 1700 G FAYZ</v>
          </cell>
          <cell r="J3388" t="str">
            <v/>
          </cell>
        </row>
        <row r="3389">
          <cell r="I3389" t="str">
            <v>THON A L HUILE DE TOURNESOL 80GR X3 JOSIANE</v>
          </cell>
          <cell r="J3389" t="str">
            <v/>
          </cell>
        </row>
        <row r="3390">
          <cell r="I3390" t="str">
            <v>LOT TRIPACK HV THON 80GX3 TAMIMA = BOITE SARDINE 1</v>
          </cell>
          <cell r="J3390" t="str">
            <v/>
          </cell>
        </row>
        <row r="3391">
          <cell r="I3391" t="str">
            <v>DUO PACK THON  H.V 80 GR TAMIMA</v>
          </cell>
          <cell r="J3391">
            <v>0</v>
          </cell>
        </row>
        <row r="3392">
          <cell r="I3392" t="str">
            <v>THON HUILE VEGET 86G  1/10JOLY</v>
          </cell>
          <cell r="J3392">
            <v>1054442.58</v>
          </cell>
        </row>
        <row r="3393">
          <cell r="I3393" t="str">
            <v>FILET THON TAMIMA HV 125G+FILET THON CITRON 125 G</v>
          </cell>
          <cell r="J3393">
            <v>0</v>
          </cell>
        </row>
        <row r="3394">
          <cell r="I3394" t="str">
            <v>THON A L'HUILE VEGETALE 400G SILVER</v>
          </cell>
          <cell r="J3394">
            <v>166</v>
          </cell>
        </row>
        <row r="3395">
          <cell r="I3395" t="str">
            <v>THON A L’HUILE VEGETALE 3*80G SILVER</v>
          </cell>
          <cell r="J3395">
            <v>0</v>
          </cell>
        </row>
        <row r="3396">
          <cell r="I3396" t="str">
            <v>THON A L’HUILE VEGETALE 80G SILVER</v>
          </cell>
          <cell r="J3396">
            <v>17.899999999999999</v>
          </cell>
        </row>
        <row r="3397">
          <cell r="I3397" t="str">
            <v xml:space="preserve">LOT THON HV MARIO 80G 5+1 GRT </v>
          </cell>
          <cell r="J3397">
            <v>666144.09</v>
          </cell>
        </row>
        <row r="3398">
          <cell r="I3398" t="str">
            <v xml:space="preserve">DUO PACKTHON FILET 125G H.V+125 G NATURETAMIMA </v>
          </cell>
          <cell r="J3398">
            <v>0</v>
          </cell>
        </row>
        <row r="3399">
          <cell r="I3399" t="str">
            <v>LOT THON PESCADA HUILE 3+1 A MOITIE PRIX</v>
          </cell>
          <cell r="J3399" t="str">
            <v/>
          </cell>
        </row>
        <row r="3400">
          <cell r="I3400" t="str">
            <v>THON HUILE 3X85GR  JOLY</v>
          </cell>
          <cell r="J3400">
            <v>4519061.21</v>
          </cell>
        </row>
        <row r="3401">
          <cell r="I3401" t="str">
            <v>THON HUILE SOJA 1/10 LUSITIANI</v>
          </cell>
          <cell r="J3401" t="str">
            <v/>
          </cell>
        </row>
        <row r="3402">
          <cell r="I3402" t="str">
            <v xml:space="preserve">THON À L’HUILE VÉGÉTALE 125G MARIO </v>
          </cell>
          <cell r="J3402">
            <v>17211.849999999999</v>
          </cell>
        </row>
        <row r="3403">
          <cell r="I3403" t="str">
            <v xml:space="preserve">THON À L’HUILE VÉGÉTALE &amp; CITRON 125G MARIO </v>
          </cell>
          <cell r="J3403">
            <v>25600.54</v>
          </cell>
        </row>
        <row r="3404">
          <cell r="I3404" t="str">
            <v xml:space="preserve">THON À L’HUILE VÉGÉTALE 400G MARIO </v>
          </cell>
          <cell r="J3404">
            <v>428105.86</v>
          </cell>
        </row>
        <row r="3405">
          <cell r="I3405" t="str">
            <v>THON  HUILE  1.7KG  MARIO</v>
          </cell>
          <cell r="J3405" t="str">
            <v/>
          </cell>
        </row>
        <row r="3406">
          <cell r="I3406" t="str">
            <v>THON ENTIER A L'HUILE  1/5  MARICA</v>
          </cell>
          <cell r="J3406">
            <v>31107</v>
          </cell>
        </row>
        <row r="3407">
          <cell r="I3407" t="str">
            <v>THON ENTIER A L'HUILE D'OLIVE 1/5 TAM</v>
          </cell>
          <cell r="J3407">
            <v>2461.5500000000002</v>
          </cell>
        </row>
        <row r="3408">
          <cell r="I3408" t="str">
            <v xml:space="preserve">THON  À L’HUILE VÉGÉTALE 400G MARJANE </v>
          </cell>
          <cell r="J3408">
            <v>757906.05</v>
          </cell>
        </row>
        <row r="3409">
          <cell r="I3409" t="str">
            <v>THON MARIO AU NATUREL 80G*4</v>
          </cell>
          <cell r="J3409">
            <v>605271.07999999996</v>
          </cell>
        </row>
        <row r="3410">
          <cell r="I3410" t="str">
            <v>THON MARIO A LA SAUCE TOMATE PIMENTEE 80G*4</v>
          </cell>
          <cell r="J3410">
            <v>441536.58</v>
          </cell>
        </row>
        <row r="3411">
          <cell r="I3411" t="str">
            <v>THON HUILE ENTIER 80GR TITUS</v>
          </cell>
          <cell r="J3411" t="str">
            <v/>
          </cell>
        </row>
        <row r="3412">
          <cell r="I3412" t="str">
            <v xml:space="preserve"> THON ENTIER HUILE VEGETALE TRIA 80Gx3  </v>
          </cell>
          <cell r="J3412" t="str">
            <v/>
          </cell>
        </row>
        <row r="3413">
          <cell r="I3413" t="str">
            <v>PACK DUO THON NATUREL 2*80G MARIO</v>
          </cell>
          <cell r="J3413">
            <v>16.95</v>
          </cell>
        </row>
        <row r="3414">
          <cell r="I3414" t="str">
            <v>PACK DUO THON SAUCE HARISSA 2*80G MARIO</v>
          </cell>
          <cell r="J3414">
            <v>0</v>
          </cell>
        </row>
        <row r="3415">
          <cell r="I3415" t="str">
            <v>TRIPACK THON HACHE 85GX3</v>
          </cell>
          <cell r="J3415">
            <v>0</v>
          </cell>
        </row>
        <row r="3416">
          <cell r="I3416" t="str">
            <v>TRIPACK THON HUILE VEGETALE 3X 80GR</v>
          </cell>
          <cell r="J3416">
            <v>144210.35</v>
          </cell>
        </row>
        <row r="3417">
          <cell r="I3417" t="str">
            <v xml:space="preserve">THON PALE A L'HUILE DE TOURNESOLEN MORCEAUX 74G </v>
          </cell>
          <cell r="J3417" t="str">
            <v/>
          </cell>
        </row>
        <row r="3418">
          <cell r="I3418" t="str">
            <v>THON TAM TRIPACK 80G X3  EDITION LIMITÉE</v>
          </cell>
          <cell r="J3418">
            <v>1281872.3500000001</v>
          </cell>
        </row>
        <row r="3419">
          <cell r="I3419" t="str">
            <v>THON TRIPACK HUILE VEGETAL TONAPESCA 85GX3</v>
          </cell>
          <cell r="J3419">
            <v>654670.74</v>
          </cell>
        </row>
        <row r="3420">
          <cell r="I3420" t="str">
            <v>THON TAM EDITION LIMITEE ENTIER EN POCHE 1000G</v>
          </cell>
          <cell r="J3420" t="str">
            <v/>
          </cell>
        </row>
        <row r="3421">
          <cell r="I3421" t="str">
            <v>THON HUI.VEGET.PITEU 120G</v>
          </cell>
          <cell r="J3421">
            <v>28386.9</v>
          </cell>
        </row>
        <row r="3422">
          <cell r="I3422" t="str">
            <v>THON TRIPACK ENTIER HUILE VEGETALE TONAPESCA 85GX3</v>
          </cell>
          <cell r="J3422">
            <v>271821.56</v>
          </cell>
        </row>
        <row r="3423">
          <cell r="I3423" t="str">
            <v>THON H. JOLY 4/4</v>
          </cell>
          <cell r="J3423" t="str">
            <v/>
          </cell>
        </row>
        <row r="3424">
          <cell r="I3424" t="str">
            <v>THON HUILE 1/10 JESSY</v>
          </cell>
          <cell r="J3424" t="str">
            <v/>
          </cell>
        </row>
        <row r="3425">
          <cell r="I3425" t="str">
            <v>THON  A L'HUILE TAM 125G</v>
          </cell>
          <cell r="J3425">
            <v>182597</v>
          </cell>
        </row>
        <row r="3426">
          <cell r="I3426" t="str">
            <v>THON CARLE 1.705KG</v>
          </cell>
          <cell r="J3426" t="str">
            <v/>
          </cell>
        </row>
        <row r="3427">
          <cell r="I3427" t="str">
            <v>THON CARLE HUILE1/10</v>
          </cell>
          <cell r="J3427">
            <v>0</v>
          </cell>
        </row>
        <row r="3428">
          <cell r="I3428" t="str">
            <v>THON CARLE 3X80GR HUILE</v>
          </cell>
          <cell r="J3428">
            <v>0</v>
          </cell>
        </row>
        <row r="3429">
          <cell r="I3429" t="str">
            <v>THON H.V 80G X3 TITUS</v>
          </cell>
          <cell r="J3429" t="str">
            <v/>
          </cell>
        </row>
        <row r="3430">
          <cell r="I3430" t="str">
            <v>THON HUILE SIMPA 425GG</v>
          </cell>
          <cell r="J3430" t="str">
            <v/>
          </cell>
        </row>
        <row r="3431">
          <cell r="I3431" t="str">
            <v>2PACK 80Gx3CALVO H.VEG.+80GR G</v>
          </cell>
          <cell r="J3431" t="str">
            <v/>
          </cell>
        </row>
        <row r="3432">
          <cell r="I3432" t="str">
            <v>THON HUILE  80GX3 HARMONY240G</v>
          </cell>
          <cell r="J3432">
            <v>208.9</v>
          </cell>
        </row>
        <row r="3433">
          <cell r="I3433" t="str">
            <v>THON A L HUILE 170G HARMONY</v>
          </cell>
          <cell r="J3433" t="str">
            <v/>
          </cell>
        </row>
        <row r="3434">
          <cell r="I3434" t="str">
            <v>THON A L HUILE VEGETALE MUTOSA</v>
          </cell>
          <cell r="J3434" t="str">
            <v/>
          </cell>
        </row>
        <row r="3435">
          <cell r="I3435" t="str">
            <v>THON A L HUILE VEGETALE MUTOSA 400 G</v>
          </cell>
          <cell r="J3435" t="str">
            <v/>
          </cell>
        </row>
        <row r="3436">
          <cell r="I3436" t="str">
            <v>THON HUILE 1880 G JESSY</v>
          </cell>
          <cell r="J3436" t="str">
            <v/>
          </cell>
        </row>
        <row r="3437">
          <cell r="I3437" t="str">
            <v>THON HUILE VEGETALE 800GR MUTOSA</v>
          </cell>
          <cell r="J3437" t="str">
            <v/>
          </cell>
        </row>
        <row r="3438">
          <cell r="I3438" t="str">
            <v>FILET THON A L HUILE 90G TAM</v>
          </cell>
          <cell r="J3438">
            <v>420229.07</v>
          </cell>
        </row>
        <row r="3439">
          <cell r="I3439" t="str">
            <v>SUSANA THON A L HUILE VEGETAL 80G</v>
          </cell>
          <cell r="J3439" t="str">
            <v/>
          </cell>
        </row>
        <row r="3440">
          <cell r="I3440" t="str">
            <v>SUSANA THON A L4HUILE VEGETAL 80G PK3</v>
          </cell>
          <cell r="J3440" t="str">
            <v/>
          </cell>
        </row>
        <row r="3441">
          <cell r="I3441" t="str">
            <v>SUSANA THON A L4HUILE VEGETAL 115G</v>
          </cell>
          <cell r="J3441" t="str">
            <v/>
          </cell>
        </row>
        <row r="3442">
          <cell r="I3442" t="str">
            <v>SUSANA THON A L HUILE VEGETAL 1730G</v>
          </cell>
          <cell r="J3442" t="str">
            <v/>
          </cell>
        </row>
        <row r="3443">
          <cell r="I3443" t="str">
            <v>THON HUILE VEGETALE 1,700 KG JOLY</v>
          </cell>
          <cell r="J3443" t="str">
            <v/>
          </cell>
        </row>
        <row r="3444">
          <cell r="I3444" t="str">
            <v>THON A HUILE 80G LALLA MOULATI</v>
          </cell>
          <cell r="J3444" t="str">
            <v/>
          </cell>
        </row>
        <row r="3445">
          <cell r="I3445" t="str">
            <v>THON A HUILE 170G LALLA MOULATI</v>
          </cell>
          <cell r="J3445" t="str">
            <v/>
          </cell>
        </row>
        <row r="3446">
          <cell r="I3446" t="str">
            <v>THON A HUILE 1800G LALLA MOULATI</v>
          </cell>
          <cell r="J3446" t="str">
            <v/>
          </cell>
        </row>
        <row r="3447">
          <cell r="I3447" t="str">
            <v>THON 80G LIGHT MARIO EXCELO</v>
          </cell>
          <cell r="J3447" t="str">
            <v/>
          </cell>
        </row>
        <row r="3448">
          <cell r="I3448" t="str">
            <v>THON CLAIR HUILE TOURNESOL GOURMET OL-120 73G</v>
          </cell>
          <cell r="J3448" t="str">
            <v/>
          </cell>
        </row>
        <row r="3449">
          <cell r="I3449" t="str">
            <v>THON CLAIR HUILE TOURNESOL GOURMET RO-85 TRIPAK</v>
          </cell>
          <cell r="J3449" t="str">
            <v/>
          </cell>
        </row>
        <row r="3450">
          <cell r="I3450" t="str">
            <v>THON A L HUILE VEGETALE 3X80G  PRDT ECO</v>
          </cell>
          <cell r="J3450" t="str">
            <v/>
          </cell>
        </row>
        <row r="3451">
          <cell r="I3451" t="str">
            <v>THON HUILE VEGETALE FAYZ 80 GR</v>
          </cell>
          <cell r="J3451">
            <v>27849.13</v>
          </cell>
        </row>
        <row r="3452">
          <cell r="I3452" t="str">
            <v>THON PESCADA 1,7 KG</v>
          </cell>
          <cell r="J3452" t="str">
            <v/>
          </cell>
        </row>
        <row r="3453">
          <cell r="I3453" t="str">
            <v xml:space="preserve"> THON HUILE VEGETALE PESCADA 80Gx3  </v>
          </cell>
          <cell r="J3453">
            <v>1527598.34</v>
          </cell>
        </row>
        <row r="3454">
          <cell r="I3454" t="str">
            <v>THON PESCADA A L HUILE 1/10</v>
          </cell>
          <cell r="J3454">
            <v>345434.26</v>
          </cell>
        </row>
        <row r="3455">
          <cell r="I3455" t="str">
            <v>ISABEL THON A L HUILE VEGETAL 80GR</v>
          </cell>
          <cell r="J3455" t="str">
            <v/>
          </cell>
        </row>
        <row r="3456">
          <cell r="I3456" t="str">
            <v>ISABEL THON A L HUILE VEGETAL 80GR PK3</v>
          </cell>
          <cell r="J3456" t="str">
            <v/>
          </cell>
        </row>
        <row r="3457">
          <cell r="I3457" t="str">
            <v>ISABEL THON A L HUILE VEGETAL 80GR PK12</v>
          </cell>
          <cell r="J3457" t="str">
            <v/>
          </cell>
        </row>
        <row r="3458">
          <cell r="I3458" t="str">
            <v>ISABEL FILET DE THON A L HUILE VEGETALE 125GR</v>
          </cell>
          <cell r="J3458" t="str">
            <v/>
          </cell>
        </row>
        <row r="3459">
          <cell r="I3459" t="str">
            <v>THON PESCADA HUILE 1/10 1+ 1 = 2</v>
          </cell>
          <cell r="J3459" t="str">
            <v/>
          </cell>
        </row>
        <row r="3460">
          <cell r="I3460" t="str">
            <v>THON HUILE VEGETALE 65G MARIO</v>
          </cell>
          <cell r="J3460" t="str">
            <v/>
          </cell>
        </row>
        <row r="3461">
          <cell r="I3461" t="str">
            <v>THON HUILE VEGETALE 130 G MARIO</v>
          </cell>
          <cell r="J3461" t="str">
            <v/>
          </cell>
        </row>
        <row r="3462">
          <cell r="I3462" t="str">
            <v>THON HUILE VEGETAL 80G  ATLANTA</v>
          </cell>
          <cell r="J3462" t="str">
            <v/>
          </cell>
        </row>
        <row r="3463">
          <cell r="I3463" t="str">
            <v>THON HUILE VEGETAL 80G X 3 ATLANTA</v>
          </cell>
          <cell r="J3463" t="str">
            <v/>
          </cell>
        </row>
        <row r="3464">
          <cell r="I3464" t="str">
            <v>SUZANA THON A L HUILE VEGETAL</v>
          </cell>
          <cell r="J3464" t="str">
            <v/>
          </cell>
        </row>
        <row r="3465">
          <cell r="I3465" t="str">
            <v>THON ENTIER A L HUILE TOURNOSOL 170 G AMIRAL</v>
          </cell>
          <cell r="J3465" t="str">
            <v/>
          </cell>
        </row>
        <row r="3466">
          <cell r="I3466" t="str">
            <v xml:space="preserve">LOT THON HUILE VEGETALE MARIO 80G 5+1  </v>
          </cell>
          <cell r="J3466" t="str">
            <v/>
          </cell>
        </row>
        <row r="3467">
          <cell r="I3467" t="str">
            <v>THON SEVILLANE 75G   SIMPA</v>
          </cell>
          <cell r="J3467" t="str">
            <v/>
          </cell>
        </row>
        <row r="3468">
          <cell r="I3468" t="str">
            <v>THON EXTRA TRIPACK RICH H/V 240G</v>
          </cell>
          <cell r="J3468" t="str">
            <v/>
          </cell>
        </row>
        <row r="3469">
          <cell r="I3469" t="str">
            <v>THON EXTRA TRIPACK RICH S/T 240G</v>
          </cell>
          <cell r="J3469" t="str">
            <v/>
          </cell>
        </row>
        <row r="3470">
          <cell r="I3470" t="str">
            <v>THON EXTRA RICH H/V 80G</v>
          </cell>
          <cell r="J3470" t="str">
            <v/>
          </cell>
        </row>
        <row r="3471">
          <cell r="I3471" t="str">
            <v>THON EXTRA RICH 1700 KG</v>
          </cell>
          <cell r="J3471" t="str">
            <v/>
          </cell>
        </row>
        <row r="3472">
          <cell r="I3472" t="str">
            <v>THON KHAYRAT A L HUILE VEGETALE 1700G</v>
          </cell>
          <cell r="J3472" t="str">
            <v/>
          </cell>
        </row>
        <row r="3473">
          <cell r="I3473" t="str">
            <v>THON A L HUILE TRIA 185 G</v>
          </cell>
          <cell r="J3473" t="str">
            <v/>
          </cell>
        </row>
        <row r="3474">
          <cell r="I3474" t="str">
            <v>THON MARIO 1,7 KG</v>
          </cell>
          <cell r="J3474">
            <v>213501.24</v>
          </cell>
        </row>
        <row r="3475">
          <cell r="I3475" t="str">
            <v>DUPRO THON A L HUILE 1700GR</v>
          </cell>
          <cell r="J3475" t="str">
            <v/>
          </cell>
        </row>
        <row r="3476">
          <cell r="I3476" t="str">
            <v>THON ISABEL A L HUIL VEGETALE 400 GR</v>
          </cell>
          <cell r="J3476" t="str">
            <v/>
          </cell>
        </row>
        <row r="3477">
          <cell r="I3477" t="str">
            <v>SUZANA THON A L HUILE VEGETAL 1000 GR</v>
          </cell>
          <cell r="J3477" t="str">
            <v/>
          </cell>
        </row>
        <row r="3478">
          <cell r="I3478" t="str">
            <v>THON RICH IND 80 G ST</v>
          </cell>
          <cell r="J3478" t="str">
            <v/>
          </cell>
        </row>
        <row r="3479">
          <cell r="I3479" t="str">
            <v>THON A L HUIL VEGETALE LALLA MOULATI</v>
          </cell>
          <cell r="J3479" t="str">
            <v/>
          </cell>
        </row>
        <row r="3480">
          <cell r="I3480" t="str">
            <v xml:space="preserve"> THON HUILE VEGETALE ISABEL 80Gx3 3+1  </v>
          </cell>
          <cell r="J3480" t="str">
            <v/>
          </cell>
        </row>
        <row r="3481">
          <cell r="I3481" t="str">
            <v>THON A L HUILE VEGETALE 80Gx3+1 GRT TRIA</v>
          </cell>
          <cell r="J3481" t="str">
            <v/>
          </cell>
        </row>
        <row r="3482">
          <cell r="I3482" t="str">
            <v>LOT ISABEL HUILE VEGETALE 5+1</v>
          </cell>
          <cell r="J3482" t="str">
            <v/>
          </cell>
        </row>
        <row r="3483">
          <cell r="I3483" t="str">
            <v>THON 5+1 CARLE HUILE VEGETALE</v>
          </cell>
          <cell r="J3483">
            <v>190</v>
          </cell>
        </row>
        <row r="3484">
          <cell r="I3484" t="str">
            <v>THON ENTIER HUILE 300G TAM</v>
          </cell>
          <cell r="J3484">
            <v>1530826.61</v>
          </cell>
        </row>
        <row r="3485">
          <cell r="I3485" t="str">
            <v xml:space="preserve">THON HUILE DE TOURNESOL ISABEL 80GR </v>
          </cell>
          <cell r="J3485" t="str">
            <v/>
          </cell>
        </row>
        <row r="3486">
          <cell r="I3486" t="str">
            <v>THON HUILE DE TOURNESOL ISABEL 80GR X3</v>
          </cell>
          <cell r="J3486" t="str">
            <v/>
          </cell>
        </row>
        <row r="3487">
          <cell r="I3487" t="str">
            <v>SARDINE H.SOYA 120G JOSIANE</v>
          </cell>
          <cell r="J3487" t="str">
            <v/>
          </cell>
        </row>
        <row r="3488">
          <cell r="I3488" t="str">
            <v>LOT THON PESCADA HUILE 80G  5+1 GRATUIT</v>
          </cell>
          <cell r="J3488">
            <v>449746.4</v>
          </cell>
        </row>
        <row r="3489">
          <cell r="I3489" t="str">
            <v>FILET DE THON A L HUILE DE TOURNESOL 115G ISABEL</v>
          </cell>
          <cell r="J3489" t="str">
            <v/>
          </cell>
        </row>
        <row r="3490">
          <cell r="I3490" t="str">
            <v>FILET DE THON A L HUILE D OLIVE 115G ISABEL</v>
          </cell>
          <cell r="J3490" t="str">
            <v/>
          </cell>
        </row>
        <row r="3491">
          <cell r="I3491" t="str">
            <v>THON BLANC A L HUILE D OLIVE 220GR CUCA</v>
          </cell>
          <cell r="J3491" t="str">
            <v/>
          </cell>
        </row>
        <row r="3492">
          <cell r="I3492" t="str">
            <v>LOT THON MARIO HUILE VEGETAL 80G 3+1 GRT</v>
          </cell>
          <cell r="J3492" t="str">
            <v/>
          </cell>
        </row>
        <row r="3493">
          <cell r="I3493" t="str">
            <v>THON HUILE VEGETAL CARLE 3+01 GRT</v>
          </cell>
          <cell r="J3493" t="str">
            <v/>
          </cell>
        </row>
        <row r="3494">
          <cell r="I3494" t="str">
            <v>THON PESCADE 80G HV 3+1GRT</v>
          </cell>
          <cell r="J3494" t="str">
            <v/>
          </cell>
        </row>
        <row r="3495">
          <cell r="I3495" t="str">
            <v>THON A L HUILE VIGILANTE 63G</v>
          </cell>
          <cell r="J3495" t="str">
            <v/>
          </cell>
        </row>
        <row r="3496">
          <cell r="I3496" t="str">
            <v>THON 4/4 TAM</v>
          </cell>
          <cell r="J3496">
            <v>724644.3</v>
          </cell>
        </row>
        <row r="3497">
          <cell r="I3497" t="str">
            <v>LOT THON A L HUILE D OLIVE 160GR +LA SAUCE TOMATE</v>
          </cell>
          <cell r="J3497" t="str">
            <v/>
          </cell>
        </row>
        <row r="3498">
          <cell r="I3498" t="str">
            <v xml:space="preserve"> FILET DE THON  A L HUILE D OLIVE TAMIMA 125G </v>
          </cell>
          <cell r="J3498">
            <v>184722.48</v>
          </cell>
        </row>
        <row r="3499">
          <cell r="I3499" t="str">
            <v>THON ENTIER HUILE OLIVE 125 G MARJANE</v>
          </cell>
          <cell r="J3499">
            <v>15.5</v>
          </cell>
        </row>
        <row r="3500">
          <cell r="I3500" t="str">
            <v>THON HUILE OLIVE 125GR  JOLY</v>
          </cell>
          <cell r="J3500">
            <v>697076.66</v>
          </cell>
        </row>
        <row r="3501">
          <cell r="I3501" t="str">
            <v>PN.TH.HLE.LIN.COL.OLIV 2X120G MEA 1</v>
          </cell>
          <cell r="J3501" t="str">
            <v/>
          </cell>
        </row>
        <row r="3502">
          <cell r="I3502" t="str">
            <v>THON H.OLIVE CALVO 80GR</v>
          </cell>
          <cell r="J3502" t="str">
            <v/>
          </cell>
        </row>
        <row r="3503">
          <cell r="I3503" t="str">
            <v>THON H/OLIVE 3X80GR CALVO</v>
          </cell>
          <cell r="J3503" t="str">
            <v/>
          </cell>
        </row>
        <row r="3504">
          <cell r="I3504" t="str">
            <v>THON HUILE D OLIVE 80 G MARIO</v>
          </cell>
          <cell r="J3504" t="str">
            <v/>
          </cell>
        </row>
        <row r="3505">
          <cell r="I3505" t="str">
            <v xml:space="preserve"> FILETS  THON A L HUILE D OLIVE MARIO 125GR </v>
          </cell>
          <cell r="J3505">
            <v>227239.12</v>
          </cell>
        </row>
        <row r="3506">
          <cell r="I3506" t="str">
            <v xml:space="preserve"> THON A L HUILE  D OLIVE  160  GR ISABEL</v>
          </cell>
          <cell r="J3506" t="str">
            <v/>
          </cell>
        </row>
        <row r="3507">
          <cell r="I3507" t="str">
            <v xml:space="preserve"> THON A L HUILE  D OLIVE  80GR ISABEL</v>
          </cell>
          <cell r="J3507" t="str">
            <v/>
          </cell>
        </row>
        <row r="3508">
          <cell r="I3508" t="str">
            <v xml:space="preserve"> THON A L HUILE  D OLIVE  (80GR X3) ISABEL</v>
          </cell>
          <cell r="J3508" t="str">
            <v/>
          </cell>
        </row>
        <row r="3509">
          <cell r="I3509" t="str">
            <v>FILETS DE THON BLANC A L HUILE D OLIVE 112GR CU</v>
          </cell>
          <cell r="J3509" t="str">
            <v/>
          </cell>
        </row>
        <row r="3510">
          <cell r="I3510" t="str">
            <v>THON BLANC A L HUILE D OLIVE 112GR CUCA</v>
          </cell>
          <cell r="J3510" t="str">
            <v/>
          </cell>
        </row>
        <row r="3511">
          <cell r="I3511" t="str">
            <v xml:space="preserve">LOT THON SAUCE TOMATE 5+1 ATLANTA </v>
          </cell>
          <cell r="J3511" t="str">
            <v/>
          </cell>
        </row>
        <row r="3512">
          <cell r="I3512" t="str">
            <v xml:space="preserve">THON SAUCE TOMATE  80G P TIT BATO </v>
          </cell>
          <cell r="J3512">
            <v>17.510000000000002</v>
          </cell>
        </row>
        <row r="3513">
          <cell r="I3513" t="str">
            <v>THON  SAUCE  TOMATE  80x3G P TI BATO</v>
          </cell>
          <cell r="J3513">
            <v>0</v>
          </cell>
        </row>
        <row r="3514">
          <cell r="I3514" t="str">
            <v>THON ENTIER TOMATES 3X80G OLLA</v>
          </cell>
          <cell r="J3514">
            <v>0</v>
          </cell>
        </row>
        <row r="3515">
          <cell r="I3515" t="str">
            <v>LOT 3+1 THON SAUCE TOMATE 80G MARIO</v>
          </cell>
          <cell r="J3515">
            <v>890319.77</v>
          </cell>
        </row>
        <row r="3516">
          <cell r="I3516" t="str">
            <v>THON TRI PACK ST 3EME A -50%</v>
          </cell>
          <cell r="J3516" t="str">
            <v/>
          </cell>
        </row>
        <row r="3517">
          <cell r="I3517" t="str">
            <v>THON TRIPACK  SAUCE TOMATE FAYZ 80 GRX3</v>
          </cell>
          <cell r="J3517">
            <v>431353.97</v>
          </cell>
        </row>
        <row r="3518">
          <cell r="I3518" t="str">
            <v>LOT THON P TIT BATO ST 80G 3+1 GRT</v>
          </cell>
          <cell r="J3518" t="str">
            <v/>
          </cell>
        </row>
        <row r="3519">
          <cell r="I3519" t="str">
            <v xml:space="preserve"> THON SANDWICH A LA SAUCE TOMATE 1/10 JOLY</v>
          </cell>
          <cell r="J3519">
            <v>776348.07</v>
          </cell>
        </row>
        <row r="3520">
          <cell r="I3520" t="str">
            <v>THON SANDWICH A LA SAUCE TOMATE TRIPACK  JOLY</v>
          </cell>
          <cell r="J3520">
            <v>982259.62</v>
          </cell>
        </row>
        <row r="3521">
          <cell r="I3521" t="str">
            <v xml:space="preserve"> THON SANDWICH A LA SAUCE TOMATE 1/4 JOLY</v>
          </cell>
          <cell r="J3521">
            <v>400392.65</v>
          </cell>
        </row>
        <row r="3522">
          <cell r="I3522" t="str">
            <v xml:space="preserve">LOT THON ST MARIO 80GRX3  +80G GRT </v>
          </cell>
          <cell r="J3522" t="str">
            <v/>
          </cell>
        </row>
        <row r="3523">
          <cell r="I3523" t="str">
            <v>THONTAMIMA 80G SAUCE TOMATE</v>
          </cell>
          <cell r="J3523">
            <v>40053.43</v>
          </cell>
        </row>
        <row r="3524">
          <cell r="I3524" t="str">
            <v>THONTAMIMA 80GX3 SAUCE TOMATE</v>
          </cell>
          <cell r="J3524">
            <v>270537.21000000002</v>
          </cell>
        </row>
        <row r="3525">
          <cell r="I3525" t="str">
            <v>THON  S. TOMATE 80G  MARIO</v>
          </cell>
          <cell r="J3525">
            <v>82704.41</v>
          </cell>
        </row>
        <row r="3526">
          <cell r="I3526" t="str">
            <v xml:space="preserve"> THON SAUCE TOMATE MARIO 80Gx3  </v>
          </cell>
          <cell r="J3526">
            <v>747901.83</v>
          </cell>
        </row>
        <row r="3527">
          <cell r="I3527" t="str">
            <v>THON PESCADA TOMATE 80G X 4</v>
          </cell>
          <cell r="J3527" t="str">
            <v/>
          </cell>
        </row>
        <row r="3528">
          <cell r="I3528" t="str">
            <v>ISABEL SAUCE TOMATE 80GR  5+1 GRT.</v>
          </cell>
          <cell r="J3528" t="str">
            <v/>
          </cell>
        </row>
        <row r="3529">
          <cell r="I3529" t="str">
            <v>THON  S. TOMATE 3X80 CALVO</v>
          </cell>
          <cell r="J3529" t="str">
            <v/>
          </cell>
        </row>
        <row r="3530">
          <cell r="I3530" t="str">
            <v>THON S.TOMATE 80G CALVO</v>
          </cell>
          <cell r="J3530" t="str">
            <v/>
          </cell>
        </row>
        <row r="3531">
          <cell r="I3531" t="str">
            <v>THON ENTIER SAUCE TOMATE 125 G MARJANE</v>
          </cell>
          <cell r="J3531">
            <v>0</v>
          </cell>
        </row>
        <row r="3532">
          <cell r="I3532" t="str">
            <v>THON A LA SAUCE TOMATE 3*80G SILVER</v>
          </cell>
          <cell r="J3532">
            <v>1470</v>
          </cell>
        </row>
        <row r="3533">
          <cell r="I3533" t="str">
            <v xml:space="preserve">THON A LA SAUCE TOMATE 80G SILVER </v>
          </cell>
          <cell r="J3533">
            <v>1548.35</v>
          </cell>
        </row>
        <row r="3534">
          <cell r="I3534" t="str">
            <v xml:space="preserve">DUO PACK THON SAUCE TOMATE 80GR TAMIMA </v>
          </cell>
          <cell r="J3534" t="str">
            <v/>
          </cell>
        </row>
        <row r="3535">
          <cell r="I3535" t="str">
            <v>DUO PACK HV 125G TAMIMA</v>
          </cell>
          <cell r="J3535" t="str">
            <v/>
          </cell>
        </row>
        <row r="3536">
          <cell r="I3536" t="str">
            <v xml:space="preserve"> TRIPACK SAUCE TOMATE 80 GRS 3+1GRT TAMIMA</v>
          </cell>
          <cell r="J3536">
            <v>555986.13</v>
          </cell>
        </row>
        <row r="3537">
          <cell r="I3537" t="str">
            <v>DUO PACKTHON FILET 125 G H.V+125G H.O TAMIMA GRT</v>
          </cell>
          <cell r="J3537">
            <v>0</v>
          </cell>
        </row>
        <row r="3538">
          <cell r="I3538" t="str">
            <v>LOT THON PESCADA TOMATE 3+1 A MOITIE PRIX</v>
          </cell>
          <cell r="J3538">
            <v>86207.7</v>
          </cell>
        </row>
        <row r="3539">
          <cell r="I3539" t="str">
            <v>THON SCE TOMATE 125G  JOLY</v>
          </cell>
          <cell r="J3539">
            <v>321493.92</v>
          </cell>
        </row>
        <row r="3540">
          <cell r="I3540" t="str">
            <v>THON SCE TOMATE 85G  1/10JOLY</v>
          </cell>
          <cell r="J3540">
            <v>232203</v>
          </cell>
        </row>
        <row r="3541">
          <cell r="I3541" t="str">
            <v>THON TOMATE 3X85GR  JOLY</v>
          </cell>
          <cell r="J3541">
            <v>713905.56</v>
          </cell>
        </row>
        <row r="3542">
          <cell r="I3542" t="str">
            <v>THON TOMATE ENTIER 80GR TITUS</v>
          </cell>
          <cell r="J3542" t="str">
            <v/>
          </cell>
        </row>
        <row r="3543">
          <cell r="I3543" t="str">
            <v>THON ENTIER TOMATE 1/10 TRIA</v>
          </cell>
          <cell r="J3543" t="str">
            <v/>
          </cell>
        </row>
        <row r="3544">
          <cell r="I3544" t="str">
            <v xml:space="preserve"> THON ENTIER SAUCE TOMATE TRIA 80Gx3  </v>
          </cell>
          <cell r="J3544" t="str">
            <v/>
          </cell>
        </row>
        <row r="3545">
          <cell r="I3545" t="str">
            <v>LOT THON TAMIMA ST 80GR 5 + 1 GRT</v>
          </cell>
          <cell r="J3545">
            <v>342306.01</v>
          </cell>
        </row>
        <row r="3546">
          <cell r="I3546" t="str">
            <v>THON TRIPACK TOMATE TUNAPESCA 85GX3</v>
          </cell>
          <cell r="J3546">
            <v>247318.78</v>
          </cell>
        </row>
        <row r="3547">
          <cell r="I3547" t="str">
            <v>THON CARLE 1/10 S.TOMATE</v>
          </cell>
          <cell r="J3547">
            <v>0</v>
          </cell>
        </row>
        <row r="3548">
          <cell r="I3548" t="str">
            <v>THON CARLE SCE TOMATE 3X85</v>
          </cell>
          <cell r="J3548">
            <v>0</v>
          </cell>
        </row>
        <row r="3549">
          <cell r="I3549" t="str">
            <v>THON SCE TOM80GX3 TITUS</v>
          </cell>
          <cell r="J3549" t="str">
            <v/>
          </cell>
        </row>
        <row r="3550">
          <cell r="I3550" t="str">
            <v>SUSANA THON A LA SAUCE TOMATE 80G</v>
          </cell>
          <cell r="J3550" t="str">
            <v/>
          </cell>
        </row>
        <row r="3551">
          <cell r="I3551" t="str">
            <v>SASANA THON A L HUILE A LA SAUCE TOMATE 80G PK3</v>
          </cell>
          <cell r="J3551" t="str">
            <v/>
          </cell>
        </row>
        <row r="3552">
          <cell r="I3552" t="str">
            <v>THON A LA SAUCE TOMATE 3X80G SAUCE PRDT ECO</v>
          </cell>
          <cell r="J3552" t="str">
            <v/>
          </cell>
        </row>
        <row r="3553">
          <cell r="I3553" t="str">
            <v>THON SAUCE TOMATE FAYZ 80 GR</v>
          </cell>
          <cell r="J3553">
            <v>25296.9</v>
          </cell>
        </row>
        <row r="3554">
          <cell r="I3554" t="str">
            <v xml:space="preserve"> THON SAUCE TOMATE PESCADA 80Gx3  </v>
          </cell>
          <cell r="J3554">
            <v>456667.37</v>
          </cell>
        </row>
        <row r="3555">
          <cell r="I3555" t="str">
            <v>THON PESCADA TOMATE 1/10</v>
          </cell>
          <cell r="J3555">
            <v>191537.63</v>
          </cell>
        </row>
        <row r="3556">
          <cell r="I3556" t="str">
            <v>ISABEL THON A LA SAUCE TOMATE 80GR</v>
          </cell>
          <cell r="J3556" t="str">
            <v/>
          </cell>
        </row>
        <row r="3557">
          <cell r="I3557" t="str">
            <v>ISABEL THON A LA SAUCE TOMATE 80GR PK3</v>
          </cell>
          <cell r="J3557" t="str">
            <v/>
          </cell>
        </row>
        <row r="3558">
          <cell r="I3558" t="str">
            <v>ISABEL THON A LA SAUCE TOMATE 80GR PK12</v>
          </cell>
          <cell r="J3558" t="str">
            <v/>
          </cell>
        </row>
        <row r="3559">
          <cell r="I3559" t="str">
            <v>THON SAUCE TOMATE  80G ATLANTA</v>
          </cell>
          <cell r="J3559" t="str">
            <v/>
          </cell>
        </row>
        <row r="3560">
          <cell r="I3560" t="str">
            <v>THON SAUCE TOMATE 80G X 3 ATLANTA</v>
          </cell>
          <cell r="J3560">
            <v>82131.820000000007</v>
          </cell>
        </row>
        <row r="3561">
          <cell r="I3561" t="str">
            <v>THON A LA SCE TOMATE 170 G AMIRAL</v>
          </cell>
          <cell r="J3561" t="str">
            <v/>
          </cell>
        </row>
        <row r="3562">
          <cell r="I3562" t="str">
            <v xml:space="preserve">LOT THON SAUCE TOMATE MARIO 80G 5+1  </v>
          </cell>
          <cell r="J3562">
            <v>410409.76</v>
          </cell>
        </row>
        <row r="3563">
          <cell r="I3563" t="str">
            <v xml:space="preserve"> THON SAUCE TOMATE ISABEL 80Gx3 3+1  </v>
          </cell>
          <cell r="J3563" t="str">
            <v/>
          </cell>
        </row>
        <row r="3564">
          <cell r="I3564" t="str">
            <v>THON SAUCE TOMATE 80Gx3+1 GRT TRIA</v>
          </cell>
          <cell r="J3564" t="str">
            <v/>
          </cell>
        </row>
        <row r="3565">
          <cell r="I3565" t="str">
            <v>LOT ISABEL SAUCE TOMATE 5+1</v>
          </cell>
          <cell r="J3565" t="str">
            <v/>
          </cell>
        </row>
        <row r="3566">
          <cell r="I3566" t="str">
            <v>THON 5+1 CARLE SAUCE TOMATE</v>
          </cell>
          <cell r="J3566">
            <v>478.66</v>
          </cell>
        </row>
        <row r="3567">
          <cell r="I3567" t="str">
            <v xml:space="preserve">ISABEL THON A LA SAUCE TOMATE  400 GR ISABEL </v>
          </cell>
          <cell r="J3567" t="str">
            <v/>
          </cell>
        </row>
        <row r="3568">
          <cell r="I3568" t="str">
            <v xml:space="preserve"> THON A LA SAUCE TOMATE 160 GR ISABEL</v>
          </cell>
          <cell r="J3568" t="str">
            <v/>
          </cell>
        </row>
        <row r="3569">
          <cell r="I3569" t="str">
            <v>LOT THON PESCADA TOMATE 80G 5+1 GRATUIT</v>
          </cell>
          <cell r="J3569">
            <v>427600.23</v>
          </cell>
        </row>
        <row r="3570">
          <cell r="I3570" t="str">
            <v>LOT THON MARIO SAUCE TOMATE 80G 3+1 GRT</v>
          </cell>
          <cell r="J3570" t="str">
            <v/>
          </cell>
        </row>
        <row r="3571">
          <cell r="I3571" t="str">
            <v>LOT SUSANA THON SAUCE TOMATE 3+1 GRT</v>
          </cell>
          <cell r="J3571" t="str">
            <v/>
          </cell>
        </row>
        <row r="3572">
          <cell r="I3572" t="str">
            <v>THON SAUCE TOMATE CARLE 3+1 GRT</v>
          </cell>
          <cell r="J3572" t="str">
            <v/>
          </cell>
        </row>
        <row r="3573">
          <cell r="I3573" t="str">
            <v>THON PESCADE 80G ST 3+1GRT</v>
          </cell>
          <cell r="J3573" t="str">
            <v/>
          </cell>
        </row>
        <row r="3574">
          <cell r="I3574" t="str">
            <v>THON A LA SAUCE TOMATE 63G VIGILANTE</v>
          </cell>
          <cell r="J3574" t="str">
            <v/>
          </cell>
        </row>
        <row r="3575">
          <cell r="I3575" t="str">
            <v>THON SAUCE TOMATE PIQUANTE 80 GR MARIO</v>
          </cell>
          <cell r="J3575" t="str">
            <v/>
          </cell>
        </row>
        <row r="3576">
          <cell r="I3576" t="str">
            <v>THON ENTIER AU NATUREL  92GRX2 ISABEL</v>
          </cell>
          <cell r="J3576" t="str">
            <v/>
          </cell>
        </row>
        <row r="3577">
          <cell r="I3577" t="str">
            <v>THON SANDWICH A LA SAUCE TOMATE PIMENTEE 1/10 JOL</v>
          </cell>
          <cell r="J3577">
            <v>0</v>
          </cell>
        </row>
        <row r="3578">
          <cell r="I3578" t="str">
            <v xml:space="preserve"> THON SANDWICH A LA SAUCE TOMATE PIMENTEE 1/4 JOL</v>
          </cell>
          <cell r="J3578">
            <v>0</v>
          </cell>
        </row>
        <row r="3579">
          <cell r="I3579" t="str">
            <v xml:space="preserve">THON SANDWICH A LA SAUCE TOMATE PIMENTEE TRIPACK </v>
          </cell>
          <cell r="J3579">
            <v>0</v>
          </cell>
        </row>
        <row r="3580">
          <cell r="I3580" t="str">
            <v>THON ENTIER  A LA SAUCE PIQUANTE 1/10x3 PESCADA</v>
          </cell>
          <cell r="J3580">
            <v>214412.09</v>
          </cell>
        </row>
        <row r="3581">
          <cell r="I3581" t="str">
            <v>LOT THON PESCADA SAUCE PIQUANTE 80G* 3+1</v>
          </cell>
          <cell r="J3581">
            <v>56523</v>
          </cell>
        </row>
        <row r="3582">
          <cell r="I3582" t="str">
            <v>THON ENTIER À LA SAUCE TOMATE PIMENTÉE 3*80G FAYZ</v>
          </cell>
          <cell r="J3582">
            <v>145142.66</v>
          </cell>
        </row>
        <row r="3583">
          <cell r="I3583" t="str">
            <v>THON SCE PIQUANTE CALVO 80GR</v>
          </cell>
          <cell r="J3583" t="str">
            <v/>
          </cell>
        </row>
        <row r="3584">
          <cell r="I3584" t="str">
            <v>THON SCE PIQUANTE CALVO 3X80GR</v>
          </cell>
          <cell r="J3584" t="str">
            <v/>
          </cell>
        </row>
        <row r="3585">
          <cell r="I3585" t="str">
            <v>THON TRIPACK A LA SAUCE PIMENTEE 3*80G MARIO</v>
          </cell>
          <cell r="J3585">
            <v>240374.35</v>
          </cell>
        </row>
        <row r="3586">
          <cell r="I3586" t="str">
            <v>PACK THON MARIO 5+1 A LA SAUCE TOMATE PIMENTEE</v>
          </cell>
          <cell r="J3586">
            <v>213074.5</v>
          </cell>
        </row>
        <row r="3587">
          <cell r="I3587" t="str">
            <v>SUSANA THON A LA PIQUANTE 80GS</v>
          </cell>
          <cell r="J3587" t="str">
            <v/>
          </cell>
        </row>
        <row r="3588">
          <cell r="I3588" t="str">
            <v>SUSANA THON A LA SAUCE PIQUANTE 80G PK3</v>
          </cell>
          <cell r="J3588" t="str">
            <v/>
          </cell>
        </row>
        <row r="3589">
          <cell r="I3589" t="str">
            <v>ISABEL THON A LA SAUCE PIQUANTE 80GR</v>
          </cell>
          <cell r="J3589" t="str">
            <v/>
          </cell>
        </row>
        <row r="3590">
          <cell r="I3590" t="str">
            <v>THON ENTIER PIMENT RGE 170 G AMIRAL</v>
          </cell>
          <cell r="J3590" t="str">
            <v/>
          </cell>
        </row>
        <row r="3591">
          <cell r="I3591" t="str">
            <v>THON ENTIER PIMENT RGE 85 G X 3 AMIRAL</v>
          </cell>
          <cell r="J3591" t="str">
            <v/>
          </cell>
        </row>
        <row r="3592">
          <cell r="I3592" t="str">
            <v>THON A LA SAUCE PIQUANTE 80 G X 3 ISABEL</v>
          </cell>
          <cell r="J3592" t="str">
            <v/>
          </cell>
        </row>
        <row r="3593">
          <cell r="I3593" t="str">
            <v xml:space="preserve"> THON SAUCE PIQUANTE ISABEL 80Gx3 3+1  </v>
          </cell>
          <cell r="J3593" t="str">
            <v/>
          </cell>
        </row>
        <row r="3594">
          <cell r="I3594" t="str">
            <v>LOT ISABEL SAUCE PIQUANTE 5+1</v>
          </cell>
          <cell r="J3594" t="str">
            <v/>
          </cell>
        </row>
        <row r="3595">
          <cell r="I3595" t="str">
            <v>LOT THON SAUCE PIQUANTE ISABEL 9+3</v>
          </cell>
          <cell r="J3595" t="str">
            <v/>
          </cell>
        </row>
        <row r="3596">
          <cell r="I3596" t="str">
            <v>LOT SUSANA THON SAUCE PIQUANTE 3+1 GRT</v>
          </cell>
          <cell r="J3596" t="str">
            <v/>
          </cell>
        </row>
        <row r="3597">
          <cell r="I3597" t="str">
            <v>SAUCISSE LENTILLE 1/2 D AUCY</v>
          </cell>
          <cell r="J3597" t="str">
            <v/>
          </cell>
        </row>
        <row r="3598">
          <cell r="I3598" t="str">
            <v>VIANDE EN SAUCE  150 G</v>
          </cell>
          <cell r="J3598" t="str">
            <v/>
          </cell>
        </row>
        <row r="3599">
          <cell r="I3599" t="str">
            <v>SAUC. HOTE DOG 200GR KOUTOUBIA</v>
          </cell>
          <cell r="J3599" t="str">
            <v/>
          </cell>
        </row>
        <row r="3600">
          <cell r="I3600" t="str">
            <v>SAUCISSES HOT DOG 1/2  RIVAL</v>
          </cell>
          <cell r="J3600" t="str">
            <v/>
          </cell>
        </row>
        <row r="3601">
          <cell r="I3601" t="str">
            <v>SAUC.KIDS  POULET 227G KIDS TULIP</v>
          </cell>
          <cell r="J3601" t="str">
            <v/>
          </cell>
        </row>
        <row r="3602">
          <cell r="I3602" t="str">
            <v>SAUCISSECOCKTAIL100G KOUTOUBIA</v>
          </cell>
          <cell r="J3602" t="str">
            <v/>
          </cell>
        </row>
        <row r="3603">
          <cell r="I3603" t="str">
            <v>PATE DE FOIE DE BOEUF 78G</v>
          </cell>
          <cell r="J3603" t="str">
            <v/>
          </cell>
        </row>
        <row r="3604">
          <cell r="I3604" t="str">
            <v>TRIPACK PATE DE FOIE DE BOUF 78G</v>
          </cell>
          <cell r="J3604" t="str">
            <v/>
          </cell>
        </row>
        <row r="3605">
          <cell r="I3605" t="str">
            <v>DELICE DE CANARD 78G</v>
          </cell>
          <cell r="J3605" t="str">
            <v/>
          </cell>
        </row>
        <row r="3606">
          <cell r="I3606" t="str">
            <v>DELICE DE DINDE 78G</v>
          </cell>
          <cell r="J3606">
            <v>0</v>
          </cell>
        </row>
        <row r="3607">
          <cell r="I3607" t="str">
            <v>PATE DE CAMPAGNE 78G</v>
          </cell>
          <cell r="J3607">
            <v>4</v>
          </cell>
        </row>
        <row r="3608">
          <cell r="I3608" t="str">
            <v>DELICE CANARD 155G KOUTOUBIA</v>
          </cell>
          <cell r="J3608" t="str">
            <v/>
          </cell>
        </row>
        <row r="3609">
          <cell r="I3609" t="str">
            <v>PATE FOIE BOUEF 155G KOUTOUBIA</v>
          </cell>
          <cell r="J3609" t="str">
            <v/>
          </cell>
        </row>
        <row r="3610">
          <cell r="I3610" t="str">
            <v>PATE CAMPAGNE 155G KOUTOUBIA</v>
          </cell>
          <cell r="J3610" t="str">
            <v/>
          </cell>
        </row>
        <row r="3611">
          <cell r="I3611" t="str">
            <v>SUPREME FOIE GRAS CANARD 170G</v>
          </cell>
          <cell r="J3611" t="str">
            <v/>
          </cell>
        </row>
        <row r="3612">
          <cell r="I3612" t="str">
            <v>TRIPACK DELICE DE CABARD 78G</v>
          </cell>
          <cell r="J3612" t="str">
            <v/>
          </cell>
        </row>
        <row r="3613">
          <cell r="I3613" t="str">
            <v>TRIPACK DELICE DE DINDE 78G</v>
          </cell>
          <cell r="J3613">
            <v>130.5</v>
          </cell>
        </row>
        <row r="3614">
          <cell r="I3614" t="str">
            <v>TRIPACK PATE DE CAMPAGNE 78G</v>
          </cell>
          <cell r="J3614">
            <v>157.5</v>
          </cell>
        </row>
        <row r="3615">
          <cell r="I3615" t="str">
            <v>TRIPACK LUNCHEON POULET  3x350 G PDT ECO</v>
          </cell>
          <cell r="J3615" t="str">
            <v/>
          </cell>
        </row>
        <row r="3616">
          <cell r="I3616" t="str">
            <v>TRIPACK LUNCHEON DINDE  3x350 G PDT ECO</v>
          </cell>
          <cell r="J3616" t="str">
            <v/>
          </cell>
        </row>
        <row r="3617">
          <cell r="I3617" t="str">
            <v>LUNCHEON POULET 1/2 RIVAL</v>
          </cell>
          <cell r="J3617" t="str">
            <v/>
          </cell>
        </row>
        <row r="3618">
          <cell r="I3618" t="str">
            <v>LUNCHON POULET 350GR KOUTOUBIA</v>
          </cell>
          <cell r="J3618">
            <v>0</v>
          </cell>
        </row>
        <row r="3619">
          <cell r="I3619" t="str">
            <v>LUNCHON DINDE 350GR KOUTOUBIA</v>
          </cell>
          <cell r="J3619">
            <v>753.95</v>
          </cell>
        </row>
        <row r="3620">
          <cell r="I3620" t="str">
            <v>LUNCHON POULET 350GR 2000</v>
          </cell>
          <cell r="J3620" t="str">
            <v/>
          </cell>
        </row>
        <row r="3621">
          <cell r="I3621" t="str">
            <v>LUNCHON POULET 800GR KOUTOUBIA</v>
          </cell>
          <cell r="J3621">
            <v>217.57</v>
          </cell>
        </row>
        <row r="3622">
          <cell r="I3622" t="str">
            <v>LUNCHON DINDE 350GR 2000</v>
          </cell>
          <cell r="J3622" t="str">
            <v/>
          </cell>
        </row>
        <row r="3623">
          <cell r="I3623" t="str">
            <v>LUNCHON DINDE 800GR KOUTOUBIA</v>
          </cell>
          <cell r="J3623">
            <v>296.25</v>
          </cell>
        </row>
        <row r="3624">
          <cell r="I3624" t="str">
            <v>LUNCHON POULET 800GR 2000</v>
          </cell>
          <cell r="J3624" t="str">
            <v/>
          </cell>
        </row>
        <row r="3625">
          <cell r="I3625" t="str">
            <v>LUNCHON DINDE 800GR 2000</v>
          </cell>
          <cell r="J3625" t="str">
            <v/>
          </cell>
        </row>
        <row r="3626">
          <cell r="I3626" t="str">
            <v>LUNCHON VOLAILLE ASSILA 350G</v>
          </cell>
          <cell r="J3626">
            <v>57805.79</v>
          </cell>
        </row>
        <row r="3627">
          <cell r="I3627" t="str">
            <v>LUNCHEON DINDE 200G KOUTOUBIA</v>
          </cell>
          <cell r="J3627" t="str">
            <v/>
          </cell>
        </row>
        <row r="3628">
          <cell r="I3628" t="str">
            <v>LUNCHEON POULET 200G KOUTOUBIA</v>
          </cell>
          <cell r="J3628" t="str">
            <v/>
          </cell>
        </row>
        <row r="3629">
          <cell r="I3629" t="str">
            <v xml:space="preserve"> LUNCHEON DINDE KOUTOUBIA 350Gx3  </v>
          </cell>
          <cell r="J3629">
            <v>0</v>
          </cell>
        </row>
        <row r="3630">
          <cell r="I3630" t="str">
            <v xml:space="preserve"> LUNCHEON POULET KOUTOUBIA 350Gx3  </v>
          </cell>
          <cell r="J3630">
            <v>0</v>
          </cell>
        </row>
        <row r="3631">
          <cell r="I3631" t="str">
            <v>LUNCHEON POULET 350G PRDT ECO</v>
          </cell>
          <cell r="J3631" t="str">
            <v/>
          </cell>
        </row>
        <row r="3632">
          <cell r="I3632" t="str">
            <v>LUNCHEON DINDE 350G PRDT ECO</v>
          </cell>
          <cell r="J3632" t="str">
            <v/>
          </cell>
        </row>
        <row r="3633">
          <cell r="I3633" t="str">
            <v>CHIKEN LUNCHEON MEAT 200 G</v>
          </cell>
          <cell r="J3633" t="str">
            <v/>
          </cell>
        </row>
        <row r="3634">
          <cell r="I3634" t="str">
            <v>CHIKEN LUNCHON MEAT( WITH OLIVES ) 600 G</v>
          </cell>
          <cell r="J3634" t="str">
            <v/>
          </cell>
        </row>
        <row r="3635">
          <cell r="I3635" t="str">
            <v>LUNCHEON POULET 350G</v>
          </cell>
          <cell r="J3635" t="str">
            <v/>
          </cell>
        </row>
        <row r="3636">
          <cell r="I3636" t="str">
            <v>LUNCHEON POULET 800G</v>
          </cell>
          <cell r="J3636" t="str">
            <v/>
          </cell>
        </row>
        <row r="3637">
          <cell r="I3637" t="str">
            <v>LUNCHEON DINDE AUX OLIVES 800G</v>
          </cell>
          <cell r="J3637" t="str">
            <v/>
          </cell>
        </row>
        <row r="3638">
          <cell r="I3638" t="str">
            <v>LUNCHEON DINDE AUX OLIVES 350G</v>
          </cell>
          <cell r="J3638" t="str">
            <v/>
          </cell>
        </row>
        <row r="3639">
          <cell r="I3639" t="str">
            <v>LUNCHEON DINDE AUX LEGUMES 800G</v>
          </cell>
          <cell r="J3639" t="str">
            <v/>
          </cell>
        </row>
        <row r="3640">
          <cell r="I3640" t="str">
            <v>LUNCHEON DINDE AUX LEGUMES 350G</v>
          </cell>
          <cell r="J3640" t="str">
            <v/>
          </cell>
        </row>
        <row r="3641">
          <cell r="I3641" t="str">
            <v>LOT LUNCHEON DE DINDE 350GX3 ASSILA</v>
          </cell>
          <cell r="J3641">
            <v>21178.05</v>
          </cell>
        </row>
        <row r="3642">
          <cell r="I3642" t="str">
            <v>LOT LUNCHEON DE DINDE KOUT 200G 1+1=3</v>
          </cell>
          <cell r="J3642" t="str">
            <v/>
          </cell>
        </row>
        <row r="3643">
          <cell r="I3643" t="str">
            <v>LOT LUNCHEON DE POULET KOUT 200G 1+1=3</v>
          </cell>
          <cell r="J3643" t="str">
            <v/>
          </cell>
        </row>
        <row r="3644">
          <cell r="I3644" t="str">
            <v>LOT LUNCHEON ASSILA 800G+350G GRT</v>
          </cell>
          <cell r="J3644" t="str">
            <v/>
          </cell>
        </row>
        <row r="3645">
          <cell r="I3645" t="str">
            <v xml:space="preserve">LUNCHEON DE BŒUF 300G JAYDA </v>
          </cell>
          <cell r="J3645">
            <v>32534.5</v>
          </cell>
        </row>
        <row r="3646">
          <cell r="I3646" t="str">
            <v xml:space="preserve">LUNCHEON DE BŒUF 700G JAYDA </v>
          </cell>
          <cell r="J3646">
            <v>52163.31</v>
          </cell>
        </row>
        <row r="3647">
          <cell r="I3647" t="str">
            <v xml:space="preserve">TRI-PACK LUNCHEON DE BŒUF CONSERVE 300G*3 JAYDA </v>
          </cell>
          <cell r="J3647">
            <v>63413.23</v>
          </cell>
        </row>
        <row r="3648">
          <cell r="I3648" t="str">
            <v>LIBERTY CORNED BEEF 340 G</v>
          </cell>
          <cell r="J3648" t="str">
            <v/>
          </cell>
        </row>
        <row r="3649">
          <cell r="I3649" t="str">
            <v>CONCENTRE TOMATE 1/12 LION</v>
          </cell>
          <cell r="J3649" t="str">
            <v/>
          </cell>
        </row>
        <row r="3650">
          <cell r="I3650" t="str">
            <v>DOUBLE CONCENTRE TOMATES 1/12 OLLA</v>
          </cell>
          <cell r="J3650" t="str">
            <v/>
          </cell>
        </row>
        <row r="3651">
          <cell r="I3651" t="str">
            <v>DOUBLE CONCENTRE DE TOMATE 1/12 CHOIX ECO</v>
          </cell>
          <cell r="J3651" t="str">
            <v/>
          </cell>
        </row>
        <row r="3652">
          <cell r="I3652" t="str">
            <v>CONCENTRE TOMATE 1/12 CHAINE</v>
          </cell>
          <cell r="J3652" t="str">
            <v/>
          </cell>
        </row>
        <row r="3653">
          <cell r="I3653" t="str">
            <v>CONCENTRE TOMATE 1/12 PRAIRIE</v>
          </cell>
          <cell r="J3653" t="str">
            <v/>
          </cell>
        </row>
        <row r="3654">
          <cell r="I3654" t="str">
            <v>CONCENTRE TOMATE  TAM  1/12</v>
          </cell>
          <cell r="J3654" t="str">
            <v/>
          </cell>
        </row>
        <row r="3655">
          <cell r="I3655" t="str">
            <v>CONCENTRE TOMATE 1/12 AICHA</v>
          </cell>
          <cell r="J3655">
            <v>794078.52</v>
          </cell>
        </row>
        <row r="3656">
          <cell r="I3656" t="str">
            <v xml:space="preserve"> DOUBLE CONCENTRE TOMATE MIDO 1/6</v>
          </cell>
          <cell r="J3656">
            <v>0</v>
          </cell>
        </row>
        <row r="3657">
          <cell r="I3657" t="str">
            <v>TUBE DOUBLE CONCENTRE DE TOMATES MUTTI 130G</v>
          </cell>
          <cell r="J3657">
            <v>56414.26</v>
          </cell>
        </row>
        <row r="3658">
          <cell r="I3658" t="str">
            <v>DCT DALIA 60GR</v>
          </cell>
          <cell r="J3658">
            <v>0</v>
          </cell>
        </row>
        <row r="3659">
          <cell r="I3659" t="str">
            <v>CONCENT TOMATE 1/12DELICIA</v>
          </cell>
          <cell r="J3659">
            <v>296153.81</v>
          </cell>
        </row>
        <row r="3660">
          <cell r="I3660" t="str">
            <v>CONCENTRE TOMATE 70G OUVERTURE FACILE NAWAR</v>
          </cell>
          <cell r="J3660" t="str">
            <v/>
          </cell>
        </row>
        <row r="3661">
          <cell r="I3661" t="str">
            <v>DOUBLE CONCENTRE TOMATE 1/12 MIDO</v>
          </cell>
          <cell r="J3661">
            <v>0</v>
          </cell>
        </row>
        <row r="3662">
          <cell r="I3662" t="str">
            <v>DOUBLE CONCENTRE TOMATE 60 GR SORYA</v>
          </cell>
          <cell r="J3662">
            <v>145688.88</v>
          </cell>
        </row>
        <row r="3663">
          <cell r="I3663" t="str">
            <v>DOUBLE CONCENR DE TOMTES NOVA 70G</v>
          </cell>
          <cell r="J3663">
            <v>0</v>
          </cell>
        </row>
        <row r="3664">
          <cell r="I3664" t="str">
            <v>LOT CONCENTRE DE TOMATE SORAYA 70Gx5</v>
          </cell>
          <cell r="J3664" t="str">
            <v/>
          </cell>
        </row>
        <row r="3665">
          <cell r="I3665" t="str">
            <v>CONCENTRE TOMATE 1/6 LION</v>
          </cell>
          <cell r="J3665" t="str">
            <v/>
          </cell>
        </row>
        <row r="3666">
          <cell r="I3666" t="str">
            <v>DOUBLE CONCENTRE TOMATES 1/6 OLLA</v>
          </cell>
          <cell r="J3666">
            <v>0</v>
          </cell>
        </row>
        <row r="3667">
          <cell r="I3667" t="str">
            <v>DOUBLE CONCENTRE DE TOMATE 1/6  CHOIX ECO</v>
          </cell>
          <cell r="J3667" t="str">
            <v/>
          </cell>
        </row>
        <row r="3668">
          <cell r="I3668" t="str">
            <v>CONCENTRE TOMATE 1/6  CHAINE</v>
          </cell>
          <cell r="J3668" t="str">
            <v/>
          </cell>
        </row>
        <row r="3669">
          <cell r="I3669" t="str">
            <v>CONCENTRE TOMATE 1/6 PRAIRIE</v>
          </cell>
          <cell r="J3669" t="str">
            <v/>
          </cell>
        </row>
        <row r="3670">
          <cell r="I3670" t="str">
            <v>CONCENTRE TOMATE 370G PRAIRIE</v>
          </cell>
          <cell r="J3670" t="str">
            <v/>
          </cell>
        </row>
        <row r="3671">
          <cell r="I3671" t="str">
            <v>CONCENTRE DE TOMATE  TAM 1/6</v>
          </cell>
          <cell r="J3671" t="str">
            <v/>
          </cell>
        </row>
        <row r="3672">
          <cell r="I3672" t="str">
            <v>CONCENTRE TOMATE 1/6 AICHA</v>
          </cell>
          <cell r="J3672">
            <v>589699.86</v>
          </cell>
        </row>
        <row r="3673">
          <cell r="I3673" t="str">
            <v xml:space="preserve"> DOUBLE CONCENTRE  TOMATE MIDO 4/4</v>
          </cell>
          <cell r="J3673">
            <v>511906.16</v>
          </cell>
        </row>
        <row r="3674">
          <cell r="I3674" t="str">
            <v xml:space="preserve">DOUBLE CONCENTRE DE TOMATES MUTTI 140G </v>
          </cell>
          <cell r="J3674">
            <v>42376.2</v>
          </cell>
        </row>
        <row r="3675">
          <cell r="I3675" t="str">
            <v>DCT DALIA 120GR</v>
          </cell>
          <cell r="J3675" t="str">
            <v/>
          </cell>
        </row>
        <row r="3676">
          <cell r="I3676" t="str">
            <v>CONCENT TOMATE 1/6DELICIA</v>
          </cell>
          <cell r="J3676">
            <v>249417.19</v>
          </cell>
        </row>
        <row r="3677">
          <cell r="I3677" t="str">
            <v>DOUBLE CONCENTRE TOMATE 130GR  SORYA</v>
          </cell>
          <cell r="J3677">
            <v>6</v>
          </cell>
        </row>
        <row r="3678">
          <cell r="I3678" t="str">
            <v>DOUBLE CONCENTRE DE TOMATE HAMRIA 216G</v>
          </cell>
          <cell r="J3678" t="str">
            <v/>
          </cell>
        </row>
        <row r="3679">
          <cell r="I3679" t="str">
            <v>DOUBLE CONCENTRE DE TOMATE 140G PDT ECO</v>
          </cell>
          <cell r="J3679" t="str">
            <v/>
          </cell>
        </row>
        <row r="3680">
          <cell r="I3680" t="str">
            <v>CONCENTRE TOMATE 4/4 LION</v>
          </cell>
          <cell r="J3680" t="str">
            <v/>
          </cell>
        </row>
        <row r="3681">
          <cell r="I3681" t="str">
            <v>DOUBLE CONCENTRE DE TOMAT 4/4  CHOIX ECO</v>
          </cell>
          <cell r="J3681" t="str">
            <v/>
          </cell>
        </row>
        <row r="3682">
          <cell r="I3682" t="str">
            <v>CONCENTRE DE TOMATES OLLA 4/4</v>
          </cell>
          <cell r="J3682">
            <v>0</v>
          </cell>
        </row>
        <row r="3683">
          <cell r="I3683" t="str">
            <v>CONCENTRE TOMATE 4/4 CHAINE</v>
          </cell>
          <cell r="J3683" t="str">
            <v/>
          </cell>
        </row>
        <row r="3684">
          <cell r="I3684" t="str">
            <v>CONCENTRE TOMATE  4/4 PRAIRIE</v>
          </cell>
          <cell r="J3684" t="str">
            <v/>
          </cell>
        </row>
        <row r="3685">
          <cell r="I3685" t="str">
            <v>CONCENTRE TOMATE 4/4 SHEM S</v>
          </cell>
          <cell r="J3685" t="str">
            <v/>
          </cell>
        </row>
        <row r="3686">
          <cell r="I3686" t="str">
            <v>CONCENTRE TOMATE 4/4 AICHA</v>
          </cell>
          <cell r="J3686">
            <v>1038386.16</v>
          </cell>
        </row>
        <row r="3687">
          <cell r="I3687" t="str">
            <v>CONCENTRE DE TOMATE 5/1 AICHA</v>
          </cell>
          <cell r="J3687" t="str">
            <v/>
          </cell>
        </row>
        <row r="3688">
          <cell r="I3688" t="str">
            <v xml:space="preserve">CONCENTRÉ DE TOMATE DALIA 800G </v>
          </cell>
          <cell r="J3688">
            <v>41405</v>
          </cell>
        </row>
        <row r="3689">
          <cell r="I3689" t="str">
            <v>CONCENT TOMATE 4/4 DELICIA850G</v>
          </cell>
          <cell r="J3689">
            <v>260418.83</v>
          </cell>
        </row>
        <row r="3690">
          <cell r="I3690" t="str">
            <v>DOUBLE CONCENTRE TOMATE  800GR SORYA</v>
          </cell>
          <cell r="J3690">
            <v>605977.43000000005</v>
          </cell>
        </row>
        <row r="3691">
          <cell r="I3691" t="str">
            <v>DOUBLE CONCENTRE TOMATE  4/4 MABROUKA 1KG</v>
          </cell>
          <cell r="J3691">
            <v>180615.56</v>
          </cell>
        </row>
        <row r="3692">
          <cell r="I3692" t="str">
            <v>DOUBLE CONCENTRE TOMATE  5/1 MABROUKA 5KG</v>
          </cell>
          <cell r="J3692" t="str">
            <v/>
          </cell>
        </row>
        <row r="3693">
          <cell r="I3693" t="str">
            <v>DOUBLE CONCENTRE DE TOMATE 800G PDT ECO</v>
          </cell>
          <cell r="J3693" t="str">
            <v/>
          </cell>
        </row>
        <row r="3694">
          <cell r="I3694" t="str">
            <v>CONCENTRE TOMATE 37CL AICHA</v>
          </cell>
          <cell r="J3694">
            <v>898769.28</v>
          </cell>
        </row>
        <row r="3695">
          <cell r="I3695" t="str">
            <v>DOUBLE CONCENTRE DE TOMATE 37 CL  CHOIX ECO</v>
          </cell>
          <cell r="J3695" t="str">
            <v/>
          </cell>
        </row>
        <row r="3696">
          <cell r="I3696" t="str">
            <v>CONCENTR TOMATE 21CL  AICHA</v>
          </cell>
          <cell r="J3696">
            <v>500241.11</v>
          </cell>
        </row>
        <row r="3697">
          <cell r="I3697" t="str">
            <v>LOT DOUBLE CONCENTRE DE TOMATE 400GR +70GR GRT OLL</v>
          </cell>
          <cell r="J3697" t="str">
            <v/>
          </cell>
        </row>
        <row r="3698">
          <cell r="I3698" t="str">
            <v>CONC.TOMATE DELICIA 37CL</v>
          </cell>
          <cell r="J3698">
            <v>392666.66</v>
          </cell>
        </row>
        <row r="3699">
          <cell r="I3699" t="str">
            <v>CONC.TOMATE DELICIA 21CL</v>
          </cell>
          <cell r="J3699">
            <v>230820.73</v>
          </cell>
        </row>
        <row r="3700">
          <cell r="I3700" t="str">
            <v>CONCENTRE TOMATE TUBE 150G</v>
          </cell>
          <cell r="J3700" t="str">
            <v/>
          </cell>
        </row>
        <row r="3701">
          <cell r="I3701" t="str">
            <v>CONCENTRE DE TOMATE 106 ML</v>
          </cell>
          <cell r="J3701">
            <v>415572.5</v>
          </cell>
        </row>
        <row r="3702">
          <cell r="I3702" t="str">
            <v>CONCENTRE TOMATE 90G DELICIA</v>
          </cell>
          <cell r="J3702">
            <v>45197.27</v>
          </cell>
        </row>
        <row r="3703">
          <cell r="I3703" t="str">
            <v>CONCENTRE TOMATE 37CL+SCE NAPOLIT350G+SCEPIZZA GRT</v>
          </cell>
          <cell r="J3703" t="str">
            <v/>
          </cell>
        </row>
        <row r="3704">
          <cell r="I3704" t="str">
            <v>CONCENTRE TOMATE 72CL AICHA</v>
          </cell>
          <cell r="J3704">
            <v>1015478.9</v>
          </cell>
        </row>
        <row r="3705">
          <cell r="I3705" t="str">
            <v>DOUBLE CONCENTRE DE TOMATE 72 CL CHOIX ECO</v>
          </cell>
          <cell r="J3705" t="str">
            <v/>
          </cell>
        </row>
        <row r="3706">
          <cell r="I3706" t="str">
            <v>CONCENTRE DE TOMATE 3/1 AICHA</v>
          </cell>
          <cell r="J3706">
            <v>0</v>
          </cell>
        </row>
        <row r="3707">
          <cell r="I3707" t="str">
            <v>CONCENTRE DE TOMATES 850 ML TAM</v>
          </cell>
          <cell r="J3707" t="str">
            <v/>
          </cell>
        </row>
        <row r="3708">
          <cell r="I3708" t="str">
            <v xml:space="preserve">LOT TRIO TOMATE DCT1/6 SORAYA </v>
          </cell>
          <cell r="J3708" t="str">
            <v/>
          </cell>
        </row>
        <row r="3709">
          <cell r="I3709" t="str">
            <v>CONC.TOMATE DELICIA 72CL</v>
          </cell>
          <cell r="J3709">
            <v>437971.09</v>
          </cell>
        </row>
        <row r="3710">
          <cell r="I3710" t="str">
            <v>XXXXXXXXXXXXXXXXXXXXXXXXX</v>
          </cell>
          <cell r="J3710" t="str">
            <v/>
          </cell>
        </row>
        <row r="3711">
          <cell r="I3711" t="str">
            <v>XXXXXXXXXXXXXXXXXXXXXXXXX</v>
          </cell>
          <cell r="J3711" t="str">
            <v/>
          </cell>
        </row>
        <row r="3712">
          <cell r="I3712" t="str">
            <v xml:space="preserve">LOT PATE 3+1  PATILIKO </v>
          </cell>
          <cell r="J3712" t="str">
            <v/>
          </cell>
        </row>
        <row r="3713">
          <cell r="I3713" t="str">
            <v>CASSOULET 840G  "DAUCY"</v>
          </cell>
          <cell r="J3713" t="str">
            <v/>
          </cell>
        </row>
        <row r="3714">
          <cell r="I3714" t="str">
            <v>CASSOULET 420G  "D AUCY"</v>
          </cell>
          <cell r="J3714" t="str">
            <v/>
          </cell>
        </row>
        <row r="3715">
          <cell r="I3715" t="str">
            <v>CHOUCROUTE GARNIE 400G DAUCY</v>
          </cell>
          <cell r="J3715" t="str">
            <v/>
          </cell>
        </row>
        <row r="3716">
          <cell r="I3716" t="str">
            <v>GRATIN DAUPHINOIS CO 850GCASINO</v>
          </cell>
          <cell r="J3716">
            <v>2380.3200000000002</v>
          </cell>
        </row>
        <row r="3717">
          <cell r="I3717" t="str">
            <v>RAVIOLI FROMAGE 800G CASINO</v>
          </cell>
          <cell r="J3717">
            <v>47239.13</v>
          </cell>
        </row>
        <row r="3718">
          <cell r="I3718" t="str">
            <v>LOT PATILIKO NISSIN 3+1 GRT</v>
          </cell>
          <cell r="J3718" t="str">
            <v/>
          </cell>
        </row>
        <row r="3719">
          <cell r="I3719" t="str">
            <v xml:space="preserve"> PLAT CUISINE TOMATO &amp; OLIVE QUINOA BIO  250G BJO</v>
          </cell>
          <cell r="J3719" t="str">
            <v/>
          </cell>
        </row>
        <row r="3720">
          <cell r="I3720" t="str">
            <v>PLAT CUISINE ORIENTAL BULGUR WHEAT 250G BIO BJORG</v>
          </cell>
          <cell r="J3720" t="str">
            <v/>
          </cell>
        </row>
        <row r="3721">
          <cell r="I3721" t="str">
            <v>PLAT CUISINE BULGUR, QUINOA &amp; SESAME  250G BIO BJ</v>
          </cell>
          <cell r="J3721" t="str">
            <v/>
          </cell>
        </row>
        <row r="3722">
          <cell r="I3722" t="str">
            <v>CHOUCROUTE GARNIE 800G DAUCY</v>
          </cell>
          <cell r="J3722" t="str">
            <v/>
          </cell>
        </row>
        <row r="3723">
          <cell r="I3723" t="str">
            <v>RAVIOLI 800G RIVAL</v>
          </cell>
          <cell r="J3723" t="str">
            <v/>
          </cell>
        </row>
        <row r="3724">
          <cell r="I3724" t="str">
            <v>RATATOUILLE 1/2  BIO D'AUCY</v>
          </cell>
          <cell r="J3724">
            <v>0</v>
          </cell>
        </row>
        <row r="3725">
          <cell r="I3725" t="str">
            <v>PREP RISOTTO AUX CEPES 300G OP ITALIE</v>
          </cell>
          <cell r="J3725" t="str">
            <v/>
          </cell>
        </row>
        <row r="3726">
          <cell r="I3726" t="str">
            <v>PREP RISOTTO AUX ASPERGES 300G OP ITALIE</v>
          </cell>
          <cell r="J3726" t="str">
            <v/>
          </cell>
        </row>
        <row r="3727">
          <cell r="I3727" t="str">
            <v>PREP RISOTTO AUX LEGUMES 300G OP ITALIE</v>
          </cell>
          <cell r="J3727" t="str">
            <v/>
          </cell>
        </row>
        <row r="3728">
          <cell r="I3728" t="str">
            <v>PREP RISOTTO TOMATES ET BASILIC 300G OP ITALIE</v>
          </cell>
          <cell r="J3728" t="str">
            <v/>
          </cell>
        </row>
        <row r="3729">
          <cell r="I3729" t="str">
            <v>PREP RISOTTO A LA TRUFFE 300G OP ITALIE</v>
          </cell>
          <cell r="J3729" t="str">
            <v/>
          </cell>
        </row>
        <row r="3730">
          <cell r="I3730" t="str">
            <v>PREP RISOTTO AUX ARTICHAUTS 300G OP ITALIE</v>
          </cell>
          <cell r="J3730" t="str">
            <v/>
          </cell>
        </row>
        <row r="3731">
          <cell r="I3731" t="str">
            <v>PREP RISOTTO ENCRE DE SEICHE 300G OP ITALIE</v>
          </cell>
          <cell r="J3731" t="str">
            <v/>
          </cell>
        </row>
        <row r="3732">
          <cell r="I3732" t="str">
            <v>PREP RISOTTO AUX FRUITS DE MER 300G OP ITALIE</v>
          </cell>
          <cell r="J3732" t="str">
            <v/>
          </cell>
        </row>
        <row r="3733">
          <cell r="I3733" t="str">
            <v>PREP POLENTA AUX CEPES 300G OP ITALIE</v>
          </cell>
          <cell r="J3733" t="str">
            <v/>
          </cell>
        </row>
        <row r="3734">
          <cell r="I3734" t="str">
            <v>PREP PAELLA A LA MARINIERE 300G OP ITALIE</v>
          </cell>
          <cell r="J3734" t="str">
            <v/>
          </cell>
        </row>
        <row r="3735">
          <cell r="I3735" t="str">
            <v>UNCLE BEN'S RIZ MO MEDITER 2MM 250G NIP20-21</v>
          </cell>
          <cell r="J3735" t="str">
            <v/>
          </cell>
        </row>
        <row r="3736">
          <cell r="I3736" t="str">
            <v>UNCLE BEN'S RIE MO CURRY LEG 250G NIP20-21</v>
          </cell>
          <cell r="J3736" t="str">
            <v/>
          </cell>
        </row>
        <row r="3737">
          <cell r="I3737" t="str">
            <v>UNCLE BEN'S RIZ MO CITR ROMARIN250G NIP20-21</v>
          </cell>
          <cell r="J3737" t="str">
            <v/>
          </cell>
        </row>
        <row r="3738">
          <cell r="I3738" t="str">
            <v>UNCLE BEN'S RIZ MO TOM OLIVE 250G NIP20-21</v>
          </cell>
          <cell r="J3738" t="str">
            <v/>
          </cell>
        </row>
        <row r="3739">
          <cell r="I3739" t="str">
            <v>215G LENTIL. CHAMP BOCAL MONOPRIX</v>
          </cell>
          <cell r="J3739" t="str">
            <v/>
          </cell>
        </row>
        <row r="3740">
          <cell r="I3740" t="str">
            <v>JB QUINOTTO LEG VERTS PARMESAN BIO</v>
          </cell>
          <cell r="J3740">
            <v>0</v>
          </cell>
        </row>
        <row r="3741">
          <cell r="I3741" t="str">
            <v>MEZEAST  PREPA.POUR FALAFEL 80G</v>
          </cell>
          <cell r="J3741" t="str">
            <v/>
          </cell>
        </row>
        <row r="3742">
          <cell r="I3742" t="str">
            <v>BEN RIZ MO CITRON ROMAR 2MN 250G</v>
          </cell>
          <cell r="J3742">
            <v>0</v>
          </cell>
        </row>
        <row r="3743">
          <cell r="I3743" t="str">
            <v>GOURMANDISE DE POIS 375G</v>
          </cell>
          <cell r="J3743" t="str">
            <v/>
          </cell>
        </row>
        <row r="3744">
          <cell r="I3744" t="str">
            <v>AUBERGINES PROVENCALE CASS 375</v>
          </cell>
          <cell r="J3744">
            <v>3906.42</v>
          </cell>
        </row>
        <row r="3745">
          <cell r="I3745" t="str">
            <v>BENS RIZ MO LEG.SOL.2MN 250G</v>
          </cell>
          <cell r="J3745" t="str">
            <v/>
          </cell>
        </row>
        <row r="3746">
          <cell r="I3746" t="str">
            <v>NA DIPS PETIT POIS MENTHE 140G</v>
          </cell>
          <cell r="J3746" t="str">
            <v/>
          </cell>
        </row>
        <row r="3747">
          <cell r="I3747" t="str">
            <v>NA DIPS POIVRON CHILI EPICE 140G</v>
          </cell>
          <cell r="J3747" t="str">
            <v/>
          </cell>
        </row>
        <row r="3748">
          <cell r="I3748" t="str">
            <v>RAVIOLI EPINARD RICOTTA BIO 250G</v>
          </cell>
          <cell r="J3748">
            <v>678.62</v>
          </cell>
        </row>
        <row r="3749">
          <cell r="I3749" t="str">
            <v>RAVIOLI CHEVR.CIBOU.BIO 250G</v>
          </cell>
          <cell r="J3749">
            <v>653.87</v>
          </cell>
        </row>
        <row r="3750">
          <cell r="I3750" t="str">
            <v>DUO QUINOA PTI.LEG.BIO 250G</v>
          </cell>
          <cell r="J3750">
            <v>1287.1400000000001</v>
          </cell>
        </row>
        <row r="3751">
          <cell r="I3751" t="str">
            <v>JB QUIN.POTIMAR.PARMES BIO220G</v>
          </cell>
          <cell r="J3751">
            <v>239.62</v>
          </cell>
        </row>
        <row r="3752">
          <cell r="I3752" t="str">
            <v>RISOTTO TOM.POIV RGE BIO 220G</v>
          </cell>
          <cell r="J3752">
            <v>788.91</v>
          </cell>
        </row>
        <row r="3753">
          <cell r="I3753" t="str">
            <v>JB RAV.CHAMP.CREME BIO 250G</v>
          </cell>
          <cell r="J3753">
            <v>1489.41</v>
          </cell>
        </row>
        <row r="3754">
          <cell r="I3754" t="str">
            <v>GALET.EPEA.BOUL BIO 200G</v>
          </cell>
          <cell r="J3754">
            <v>6592.01</v>
          </cell>
        </row>
        <row r="3755">
          <cell r="I3755" t="str">
            <v>GAL.MILL.CHAM.CEREA.BIO200G</v>
          </cell>
          <cell r="J3755">
            <v>7012.54</v>
          </cell>
        </row>
        <row r="3756">
          <cell r="I3756" t="str">
            <v>GALET.SARR.EMMEN.CERE.BIO 200G</v>
          </cell>
          <cell r="J3756">
            <v>7383.88</v>
          </cell>
        </row>
        <row r="3757">
          <cell r="I3757" t="str">
            <v>CROQ SOJA PROVENCALE200GBIO</v>
          </cell>
          <cell r="J3757">
            <v>7042.87</v>
          </cell>
        </row>
        <row r="3758">
          <cell r="I3758" t="str">
            <v>CEREAL.BIO D.CAP.TO/EP 220G</v>
          </cell>
          <cell r="J3758">
            <v>5115.66</v>
          </cell>
        </row>
        <row r="3759">
          <cell r="I3759" t="str">
            <v>RAVIOLI TOFU BASILIC 267G BIO</v>
          </cell>
          <cell r="J3759">
            <v>5381.9</v>
          </cell>
        </row>
        <row r="3760">
          <cell r="I3760" t="str">
            <v>BENS RIZ BASMATI DP 220G</v>
          </cell>
          <cell r="J3760">
            <v>8346</v>
          </cell>
        </row>
        <row r="3761">
          <cell r="I3761" t="str">
            <v>BENS RIZ LONG GRAINS DP 220G</v>
          </cell>
          <cell r="J3761">
            <v>7827.29</v>
          </cell>
        </row>
        <row r="3762">
          <cell r="I3762" t="str">
            <v>PIACCINI PATE TRENET PESTO 175G</v>
          </cell>
          <cell r="J3762" t="str">
            <v/>
          </cell>
        </row>
        <row r="3763">
          <cell r="I3763" t="str">
            <v>FIRMA - SPAGHETTI 4 FROMAGES 170 G</v>
          </cell>
          <cell r="J3763" t="str">
            <v/>
          </cell>
        </row>
        <row r="3764">
          <cell r="I3764" t="str">
            <v>FIRMA - MACCARONI SAUCE FROMAGE 175 G</v>
          </cell>
          <cell r="J3764" t="str">
            <v/>
          </cell>
        </row>
        <row r="3765">
          <cell r="I3765" t="str">
            <v>SORRISI - FUSILLI A LA SAUCE TOMATE 155 G</v>
          </cell>
          <cell r="J3765" t="str">
            <v/>
          </cell>
        </row>
        <row r="3766">
          <cell r="I3766" t="str">
            <v>FIRMA - PENNE A LA SAUCE AUX FRUITS DE MER 160 G</v>
          </cell>
          <cell r="J3766" t="str">
            <v/>
          </cell>
        </row>
        <row r="3767">
          <cell r="I3767" t="str">
            <v>FIRMA - RISOTTO DE LA MER 175 G</v>
          </cell>
          <cell r="J3767" t="str">
            <v/>
          </cell>
        </row>
        <row r="3768">
          <cell r="I3768" t="str">
            <v xml:space="preserve">FIRMA - RISOTTO AUX TRUFFES 175 G - </v>
          </cell>
          <cell r="J3768" t="str">
            <v/>
          </cell>
        </row>
        <row r="3769">
          <cell r="I3769" t="str">
            <v xml:space="preserve">FIRMA - RISOTTO A LA SAUCE CHAMPIGNIONS 175 G - </v>
          </cell>
          <cell r="J3769" t="str">
            <v/>
          </cell>
        </row>
        <row r="3770">
          <cell r="I3770" t="str">
            <v xml:space="preserve">FIRMA - RISOTTO A LA SAUCE AU FROMAGE 175 G - </v>
          </cell>
          <cell r="J3770" t="str">
            <v/>
          </cell>
        </row>
        <row r="3771">
          <cell r="I3771" t="str">
            <v>RIZ PORTION CHAMPIGNON 210G SCOTTI</v>
          </cell>
          <cell r="J3771">
            <v>14331.59</v>
          </cell>
        </row>
        <row r="3772">
          <cell r="I3772" t="str">
            <v>RIZ SCOTTI MARINARO 210G</v>
          </cell>
          <cell r="J3772">
            <v>0</v>
          </cell>
        </row>
        <row r="3773">
          <cell r="I3773" t="str">
            <v>FIRMA - PATES THAILANDAISES  160 G</v>
          </cell>
          <cell r="J3773" t="str">
            <v/>
          </cell>
        </row>
        <row r="3774">
          <cell r="I3774" t="str">
            <v>FIRMA - RIZ CANTONAIS 165 G</v>
          </cell>
          <cell r="J3774" t="str">
            <v/>
          </cell>
        </row>
        <row r="3775">
          <cell r="I3775" t="str">
            <v>LOT DE 2 PATES PATILLIKO</v>
          </cell>
          <cell r="J3775" t="str">
            <v/>
          </cell>
        </row>
        <row r="3776">
          <cell r="I3776" t="str">
            <v>PATES NISSIN PATILLIKO SAUCE PIQUANTE 78G</v>
          </cell>
          <cell r="J3776" t="str">
            <v/>
          </cell>
        </row>
        <row r="3777">
          <cell r="I3777" t="str">
            <v>PATES NISSIN PATILLIKO SAUCE TOMATE 78G</v>
          </cell>
          <cell r="J3777" t="str">
            <v/>
          </cell>
        </row>
        <row r="3778">
          <cell r="I3778" t="str">
            <v>PACK DE 3 PATES PATILLIKO</v>
          </cell>
          <cell r="J3778" t="str">
            <v/>
          </cell>
        </row>
        <row r="3779">
          <cell r="I3779" t="str">
            <v>LOT  DE 5 PATES PATILLIKO</v>
          </cell>
          <cell r="J3779" t="str">
            <v/>
          </cell>
        </row>
        <row r="3780">
          <cell r="I3780" t="str">
            <v>LOT PATES  DE 4 PATILLIKO</v>
          </cell>
          <cell r="J3780" t="str">
            <v/>
          </cell>
        </row>
        <row r="3781">
          <cell r="I3781" t="str">
            <v>PATES  POULET 76 GR NISSIN  PATILLIKO</v>
          </cell>
          <cell r="J3781" t="str">
            <v/>
          </cell>
        </row>
        <row r="3782">
          <cell r="I3782" t="str">
            <v>PATES CREVETTES  76 GR NISSIN   PATILLIKO</v>
          </cell>
          <cell r="J3782" t="str">
            <v/>
          </cell>
        </row>
        <row r="3783">
          <cell r="I3783" t="str">
            <v>LOT DE 2 PATILIKO SAUCE TOMATE PIQUANTE +1 GRT</v>
          </cell>
          <cell r="J3783" t="str">
            <v/>
          </cell>
        </row>
        <row r="3784">
          <cell r="I3784" t="str">
            <v>LOT DE 2 PATILIKO SAUCE TOMATE  +1 GRT</v>
          </cell>
          <cell r="J3784" t="str">
            <v/>
          </cell>
        </row>
        <row r="3785">
          <cell r="I3785" t="str">
            <v>LOT NOUILLE ROKA LE 2EME A -50%</v>
          </cell>
          <cell r="J3785" t="str">
            <v/>
          </cell>
        </row>
        <row r="3786">
          <cell r="I3786" t="str">
            <v>LOT PATES  DE 4 PATILLIKO+ 1 VERRE GRT</v>
          </cell>
          <cell r="J3786" t="str">
            <v/>
          </cell>
        </row>
        <row r="3787">
          <cell r="I3787" t="str">
            <v>TOFU SOFT  MORI-NU340G  MORINAGA</v>
          </cell>
          <cell r="J3787">
            <v>2545.96</v>
          </cell>
        </row>
        <row r="3788">
          <cell r="I3788" t="str">
            <v>TOFU FIRM  MORI-NU 349G MORINAGA</v>
          </cell>
          <cell r="J3788">
            <v>609.84</v>
          </cell>
        </row>
        <row r="3789">
          <cell r="I3789" t="str">
            <v>TOFU EXTRA FIRM  MORI-NU 349G MORINAGA</v>
          </cell>
          <cell r="J3789">
            <v>512.63</v>
          </cell>
        </row>
        <row r="3790">
          <cell r="I3790" t="str">
            <v xml:space="preserve">TOFU NATURE 300G BIO </v>
          </cell>
          <cell r="J3790">
            <v>95483.62</v>
          </cell>
        </row>
        <row r="3791">
          <cell r="I3791" t="str">
            <v>TOFU FUMÉ  250G BIO</v>
          </cell>
          <cell r="J3791">
            <v>54520.480000000003</v>
          </cell>
        </row>
        <row r="3792">
          <cell r="I3792" t="str">
            <v>SALADE MEDITERANEENNE 150GR ISABEL</v>
          </cell>
          <cell r="J3792" t="str">
            <v/>
          </cell>
        </row>
        <row r="3793">
          <cell r="I3793" t="str">
            <v>SALADE RIZ AU THON 250G CASINO</v>
          </cell>
          <cell r="J3793">
            <v>32935.08</v>
          </cell>
        </row>
        <row r="3794">
          <cell r="I3794" t="str">
            <v>SALAD.ITALIEN.THON 250G CASINO</v>
          </cell>
          <cell r="J3794">
            <v>40834.18</v>
          </cell>
        </row>
        <row r="3795">
          <cell r="I3795" t="str">
            <v>SALADE AMERIC.THON 250G CASINO</v>
          </cell>
          <cell r="J3795">
            <v>33452.300000000003</v>
          </cell>
        </row>
        <row r="3796">
          <cell r="I3796" t="str">
            <v>SALADE NICOISE THON 250G CASINO</v>
          </cell>
          <cell r="J3796">
            <v>38316.74</v>
          </cell>
        </row>
        <row r="3797">
          <cell r="I3797" t="str">
            <v>SALADE PARIS 250G CASINO</v>
          </cell>
          <cell r="J3797">
            <v>36611.53</v>
          </cell>
        </row>
        <row r="3798">
          <cell r="I3798" t="str">
            <v>SALADE INDIENNE 240G CASINO</v>
          </cell>
          <cell r="J3798" t="str">
            <v/>
          </cell>
        </row>
        <row r="3799">
          <cell r="I3799" t="str">
            <v>SALADE ORGE &amp; THON NIP30-21</v>
          </cell>
          <cell r="J3799" t="str">
            <v/>
          </cell>
        </row>
        <row r="3800">
          <cell r="I3800" t="str">
            <v>SALAD LENTILLE THON 160G</v>
          </cell>
          <cell r="J3800">
            <v>29.95</v>
          </cell>
        </row>
        <row r="3801">
          <cell r="I3801" t="str">
            <v>SUSANA SALADE MILANAISE AU THON 150G</v>
          </cell>
          <cell r="J3801" t="str">
            <v/>
          </cell>
        </row>
        <row r="3802">
          <cell r="I3802" t="str">
            <v>SUSANA SALADE CALIFORNIENNE AU THON 150G</v>
          </cell>
          <cell r="J3802" t="str">
            <v/>
          </cell>
        </row>
        <row r="3803">
          <cell r="I3803" t="str">
            <v>SUSANA SALADE MEDITERRANEENNE AU THON 150G</v>
          </cell>
          <cell r="J3803" t="str">
            <v/>
          </cell>
        </row>
        <row r="3804">
          <cell r="I3804" t="str">
            <v>SUSANA SALADE RUSSE AU THON A LA MAYONAISE 170G</v>
          </cell>
          <cell r="J3804" t="str">
            <v/>
          </cell>
        </row>
        <row r="3805">
          <cell r="I3805" t="str">
            <v>SALAD THON CALIFORNIA 150 G CALVO</v>
          </cell>
          <cell r="J3805" t="str">
            <v/>
          </cell>
        </row>
        <row r="3806">
          <cell r="I3806" t="str">
            <v>SALAD THON RUSSE 150 G CALVO</v>
          </cell>
          <cell r="J3806" t="str">
            <v/>
          </cell>
        </row>
        <row r="3807">
          <cell r="I3807" t="str">
            <v>SALAD THON MEDITERAN 150 G CALVO</v>
          </cell>
          <cell r="J3807" t="str">
            <v/>
          </cell>
        </row>
        <row r="3808">
          <cell r="I3808" t="str">
            <v>SALADIERE AU THON A LA MAYONNAISE</v>
          </cell>
          <cell r="J3808" t="str">
            <v/>
          </cell>
        </row>
        <row r="3809">
          <cell r="I3809" t="str">
            <v>SALADE THON CALIFORNIENE SPAR 160G</v>
          </cell>
          <cell r="J3809" t="str">
            <v/>
          </cell>
        </row>
        <row r="3810">
          <cell r="I3810" t="str">
            <v>SALADE THON MILANAISE SPAR 160G</v>
          </cell>
          <cell r="J3810" t="str">
            <v/>
          </cell>
        </row>
        <row r="3811">
          <cell r="I3811" t="str">
            <v>SALADE THON MEDITERNIENE SPAR 160G</v>
          </cell>
          <cell r="J3811" t="str">
            <v/>
          </cell>
        </row>
        <row r="3812">
          <cell r="I3812" t="str">
            <v>SALADE DE THON A LA SAUCE DELICATE 170G VIGILANTE</v>
          </cell>
          <cell r="J3812">
            <v>24378.16</v>
          </cell>
        </row>
        <row r="3813">
          <cell r="I3813" t="str">
            <v>SALADE DE THON "MEDITERANNEENE" 150G VIGILANTE</v>
          </cell>
          <cell r="J3813">
            <v>20038.599999999999</v>
          </cell>
        </row>
        <row r="3814">
          <cell r="I3814" t="str">
            <v>SALADE DE THON "CALIFORNIENNE" 150G VIGILANTE</v>
          </cell>
          <cell r="J3814">
            <v>21508.27</v>
          </cell>
        </row>
        <row r="3815">
          <cell r="I3815" t="str">
            <v xml:space="preserve"> SALADE PROVENCIALE 150GR ISABEL</v>
          </cell>
          <cell r="J3815" t="str">
            <v/>
          </cell>
        </row>
        <row r="3816">
          <cell r="I3816" t="str">
            <v xml:space="preserve"> SALADE CALIFORNIENNE 150GR ISABEL</v>
          </cell>
          <cell r="J3816" t="str">
            <v/>
          </cell>
        </row>
        <row r="3817">
          <cell r="I3817" t="str">
            <v>SALADE ITALIENNE150GR ISABEL</v>
          </cell>
          <cell r="J3817" t="str">
            <v/>
          </cell>
        </row>
        <row r="3818">
          <cell r="I3818" t="str">
            <v>FRACAS SALADE AMERICAINE 280G</v>
          </cell>
          <cell r="J3818" t="str">
            <v/>
          </cell>
        </row>
        <row r="3819">
          <cell r="I3819" t="str">
            <v>MAROC GOURMET, RATATOUILLES BERBERE, POT VERRE 250</v>
          </cell>
          <cell r="J3819" t="str">
            <v/>
          </cell>
        </row>
        <row r="3820">
          <cell r="I3820" t="str">
            <v>MAROC GOURMET, SALADE DE FEVES, POT VERRE 250 G</v>
          </cell>
          <cell r="J3820" t="str">
            <v/>
          </cell>
        </row>
        <row r="3821">
          <cell r="I3821" t="str">
            <v>MAROC GOURMET, SALADE D OLIVES, POT VERRE 250 G 61</v>
          </cell>
          <cell r="J3821" t="str">
            <v/>
          </cell>
        </row>
        <row r="3822">
          <cell r="I3822" t="str">
            <v>RAVIOLI POULE BOEUF400G RIVAL</v>
          </cell>
          <cell r="J3822" t="str">
            <v/>
          </cell>
        </row>
        <row r="3823">
          <cell r="I3823" t="str">
            <v>TABOULE ETUI 740G CASINO</v>
          </cell>
          <cell r="J3823" t="str">
            <v/>
          </cell>
        </row>
        <row r="3824">
          <cell r="I3824" t="str">
            <v>TABOULE ETUI 740G CASINO</v>
          </cell>
          <cell r="J3824" t="str">
            <v/>
          </cell>
        </row>
        <row r="3825">
          <cell r="I3825" t="str">
            <v>BLE PRECUIT 1KG CASINO</v>
          </cell>
          <cell r="J3825">
            <v>63527.68</v>
          </cell>
        </row>
        <row r="3826">
          <cell r="I3826" t="str">
            <v>BLE NATURE 220G CASINO</v>
          </cell>
          <cell r="J3826" t="str">
            <v/>
          </cell>
        </row>
        <row r="3827">
          <cell r="I3827" t="str">
            <v>EBLY BLE ENTIER 500G CUI</v>
          </cell>
          <cell r="J3827">
            <v>1084132.7</v>
          </cell>
        </row>
        <row r="3828">
          <cell r="I3828" t="str">
            <v>EBLY BLE ENTIER  1K CUI.</v>
          </cell>
          <cell r="J3828">
            <v>869508.84</v>
          </cell>
        </row>
        <row r="3829">
          <cell r="I3829" t="str">
            <v xml:space="preserve">BLE PRECUIT MARJANE 1 KG </v>
          </cell>
          <cell r="J3829">
            <v>453741.95</v>
          </cell>
        </row>
        <row r="3830">
          <cell r="I3830" t="str">
            <v xml:space="preserve">BLE PRECUIT MARJANE 500 G </v>
          </cell>
          <cell r="J3830">
            <v>359497.97</v>
          </cell>
        </row>
        <row r="3831">
          <cell r="I3831" t="str">
            <v>BLE PRECUIT 4X125G CO</v>
          </cell>
          <cell r="J3831">
            <v>37441.94</v>
          </cell>
        </row>
        <row r="3832">
          <cell r="I3832" t="str">
            <v>GRAIN BLE CEBON 450 G</v>
          </cell>
          <cell r="J3832" t="str">
            <v/>
          </cell>
        </row>
        <row r="3833">
          <cell r="I3833" t="str">
            <v>EBLY R 500GR +10% GRT</v>
          </cell>
          <cell r="J3833" t="str">
            <v/>
          </cell>
        </row>
        <row r="3834">
          <cell r="I3834" t="str">
            <v>EBLY R 1KG  +10% GRT</v>
          </cell>
          <cell r="J3834" t="str">
            <v/>
          </cell>
        </row>
        <row r="3835">
          <cell r="I3835" t="str">
            <v>BLE DUR PRECUIT 450G</v>
          </cell>
          <cell r="J3835" t="str">
            <v/>
          </cell>
        </row>
        <row r="3836">
          <cell r="I3836" t="str">
            <v>BLE DUR PRECUIT 900G</v>
          </cell>
          <cell r="J3836" t="str">
            <v/>
          </cell>
        </row>
        <row r="3837">
          <cell r="I3837" t="str">
            <v>QUINOA GRAINES ENTIERES BLANC 350G AMGALITA</v>
          </cell>
          <cell r="J3837">
            <v>0</v>
          </cell>
        </row>
        <row r="3838">
          <cell r="I3838" t="str">
            <v>1QUINOA AMGALITA + 2EME A 1/2 PRIX</v>
          </cell>
          <cell r="J3838" t="str">
            <v/>
          </cell>
        </row>
        <row r="3839">
          <cell r="I3839" t="str">
            <v>QUINOA GOURMAND 400G TIPIAK = SALADIER OFFERT</v>
          </cell>
          <cell r="J3839" t="str">
            <v/>
          </cell>
        </row>
        <row r="3840">
          <cell r="I3840" t="str">
            <v>TIP.QUINOA GOURM.3QUIN.400G</v>
          </cell>
          <cell r="J3840" t="str">
            <v/>
          </cell>
        </row>
        <row r="3841">
          <cell r="I3841" t="str">
            <v xml:space="preserve">LOT 1 QUINOA BLANC + CROUTONS 50G OFFERT </v>
          </cell>
          <cell r="J3841" t="str">
            <v/>
          </cell>
        </row>
        <row r="3842">
          <cell r="I3842" t="str">
            <v>1 AMGALITA QUINOA BLANC 350G + 1 BOL SALADE GRT</v>
          </cell>
          <cell r="J3842" t="str">
            <v/>
          </cell>
        </row>
        <row r="3843">
          <cell r="I3843" t="str">
            <v>MEL QUIN BOULG 400G CO BIO CASINO</v>
          </cell>
          <cell r="J3843">
            <v>24134.77</v>
          </cell>
        </row>
        <row r="3844">
          <cell r="I3844" t="str">
            <v>QUINOA NOIR 500G KHAYRATE</v>
          </cell>
          <cell r="J3844">
            <v>94484.66</v>
          </cell>
        </row>
        <row r="3845">
          <cell r="I3845" t="str">
            <v>QUINOA ROUGE  500G  KHAYRATE</v>
          </cell>
          <cell r="J3845">
            <v>133639.26999999999</v>
          </cell>
        </row>
        <row r="3846">
          <cell r="I3846" t="str">
            <v xml:space="preserve">QUINOATRICOLOR 500G KHAYRATE </v>
          </cell>
          <cell r="J3846">
            <v>190410.47</v>
          </cell>
        </row>
        <row r="3847">
          <cell r="I3847" t="str">
            <v>QUINOA BLANC KHAYRATE 500G  KHAYRATE</v>
          </cell>
          <cell r="J3847">
            <v>156295.94</v>
          </cell>
        </row>
        <row r="3848">
          <cell r="I3848" t="str">
            <v>TIP.QUINOA DELIC.NATURE 240G</v>
          </cell>
          <cell r="J3848" t="str">
            <v/>
          </cell>
        </row>
        <row r="3849">
          <cell r="I3849" t="str">
            <v>QUINOA BLANC 400G CASINO</v>
          </cell>
          <cell r="J3849">
            <v>5712.68</v>
          </cell>
        </row>
        <row r="3850">
          <cell r="I3850" t="str">
            <v xml:space="preserve"> AMGALITA QUINOA BLANC 350G+MELANGE QUINOA  350G </v>
          </cell>
          <cell r="J3850">
            <v>0</v>
          </cell>
        </row>
        <row r="3851">
          <cell r="I3851" t="str">
            <v>QUINOA 400G CASINO BIO</v>
          </cell>
          <cell r="J3851">
            <v>0</v>
          </cell>
        </row>
        <row r="3852">
          <cell r="I3852" t="str">
            <v>LUSTUCRU QUINOA FACILE 300G 2X150G NIP 37</v>
          </cell>
          <cell r="J3852">
            <v>0</v>
          </cell>
        </row>
        <row r="3853">
          <cell r="I3853" t="str">
            <v>TIP.QUINOA GOURM.PARF.EP.240G</v>
          </cell>
          <cell r="J3853" t="str">
            <v/>
          </cell>
        </row>
        <row r="3854">
          <cell r="I3854" t="str">
            <v>1 MÉLANGE QUINOA AMGALITA + 2ÈME À 50%</v>
          </cell>
          <cell r="J3854">
            <v>0</v>
          </cell>
        </row>
        <row r="3855">
          <cell r="I3855" t="str">
            <v>QUINOA DELICE TIPIAK BOITE 2 SACHET X 120G</v>
          </cell>
          <cell r="J3855">
            <v>76918.240000000005</v>
          </cell>
        </row>
        <row r="3856">
          <cell r="I3856" t="str">
            <v>LOT QUINOA TIPIAK 2 SACHETS100G CUISSON +VINAIGRE</v>
          </cell>
          <cell r="J3856" t="str">
            <v/>
          </cell>
        </row>
        <row r="3857">
          <cell r="I3857" t="str">
            <v>LOT  MELANGE QUINOA AMGALITA 350G + BLÉ DUR PRECU</v>
          </cell>
          <cell r="J3857">
            <v>0</v>
          </cell>
        </row>
        <row r="3858">
          <cell r="I3858" t="str">
            <v>QUINOA BLANC 250G BIO</v>
          </cell>
          <cell r="J3858">
            <v>37250.94</v>
          </cell>
        </row>
        <row r="3859">
          <cell r="I3859" t="str">
            <v>QUINOA TRICOLORE 250G BIO</v>
          </cell>
          <cell r="J3859">
            <v>59132.65</v>
          </cell>
        </row>
        <row r="3860">
          <cell r="I3860" t="str">
            <v>DUO DE QUINOA 400G CO BIO</v>
          </cell>
          <cell r="J3860">
            <v>20041.2</v>
          </cell>
        </row>
        <row r="3861">
          <cell r="I3861" t="str">
            <v>QUINOA BLANC ONCLE SAM 450 GR</v>
          </cell>
          <cell r="J3861">
            <v>214849.36</v>
          </cell>
        </row>
        <row r="3862">
          <cell r="I3862" t="str">
            <v>QUINOA ROUGE ONCLE SAM 450 GR</v>
          </cell>
          <cell r="J3862">
            <v>109585.24</v>
          </cell>
        </row>
        <row r="3863">
          <cell r="I3863" t="str">
            <v>LENTILLES CORAIL O SAM 1 KG</v>
          </cell>
          <cell r="J3863">
            <v>151956.66</v>
          </cell>
        </row>
        <row r="3864">
          <cell r="I3864" t="str">
            <v>QUINOA SELECTION TIPIAK 2 SACHETS CUISSON X 100G</v>
          </cell>
          <cell r="J3864">
            <v>41128.230000000003</v>
          </cell>
        </row>
        <row r="3865">
          <cell r="I3865" t="str">
            <v>QUINOA GOURMAND BLE 400G TIPIAK</v>
          </cell>
          <cell r="J3865">
            <v>40943.160000000003</v>
          </cell>
        </row>
        <row r="3866">
          <cell r="I3866" t="str">
            <v>QUINOA BLANC CUISSON PARFAITE  2 SACHET 120G  TIPI</v>
          </cell>
          <cell r="J3866">
            <v>0</v>
          </cell>
        </row>
        <row r="3867">
          <cell r="I3867" t="str">
            <v>LOT QUINOA GOURMAND 400G TIPIAK LE 2EME À -30%</v>
          </cell>
          <cell r="J3867">
            <v>0</v>
          </cell>
        </row>
        <row r="3868">
          <cell r="I3868" t="str">
            <v>LOT TIPIAK QUINOA 400G + CHAPELURE 250GR= GANT OU</v>
          </cell>
          <cell r="J3868">
            <v>0</v>
          </cell>
        </row>
        <row r="3869">
          <cell r="I3869" t="str">
            <v>JB QUINOTTO TOM.PARM.BIO 220G</v>
          </cell>
          <cell r="J3869" t="str">
            <v/>
          </cell>
        </row>
        <row r="3870">
          <cell r="I3870" t="str">
            <v>JB QUINOTTO CHAMP.PARMES.BIO 220G</v>
          </cell>
          <cell r="J3870">
            <v>1300.23</v>
          </cell>
        </row>
        <row r="3871">
          <cell r="I3871" t="str">
            <v>DOY QUINOA NAT 220G CO BIO</v>
          </cell>
          <cell r="J3871" t="str">
            <v/>
          </cell>
        </row>
        <row r="3872">
          <cell r="I3872" t="str">
            <v>QUINOA CEREAL BIO 220G</v>
          </cell>
          <cell r="J3872">
            <v>5029.28</v>
          </cell>
        </row>
        <row r="3873">
          <cell r="I3873" t="str">
            <v>BOULGOUR 500G BIO CASINO</v>
          </cell>
          <cell r="J3873">
            <v>43652.25</v>
          </cell>
        </row>
        <row r="3874">
          <cell r="I3874" t="str">
            <v>BOULGOUR TRADITION BLE  500 GR TIPIAK</v>
          </cell>
          <cell r="J3874">
            <v>66856.3</v>
          </cell>
        </row>
        <row r="3875">
          <cell r="I3875" t="str">
            <v>LOT BOULGOUR 500G+ CROUTONS 50G OFFERT</v>
          </cell>
          <cell r="J3875" t="str">
            <v/>
          </cell>
        </row>
        <row r="3876">
          <cell r="I3876" t="str">
            <v>TENDRES PERLES BLE 2 SACHET 175G TIPIAK</v>
          </cell>
          <cell r="J3876">
            <v>21362.44</v>
          </cell>
        </row>
        <row r="3877">
          <cell r="I3877" t="str">
            <v>MELI-MELO CEREALES ET LEGUMES SECS 2 SACHET  165G</v>
          </cell>
          <cell r="J3877" t="str">
            <v/>
          </cell>
        </row>
        <row r="3878">
          <cell r="I3878" t="str">
            <v>CEREALES MEDITERRANEENNES  2 SACHET 200G TIPIAK</v>
          </cell>
          <cell r="J3878" t="str">
            <v/>
          </cell>
        </row>
        <row r="3879">
          <cell r="I3879" t="str">
            <v>MELANGE CEREALE GOURMAND 2X200 CASINO</v>
          </cell>
          <cell r="J3879" t="str">
            <v/>
          </cell>
        </row>
        <row r="3880">
          <cell r="I3880" t="str">
            <v xml:space="preserve"> MELANGE BOULGOUR &amp;SOJA&amp;LENTILLE QUINOA 350G AMGA</v>
          </cell>
          <cell r="J3880">
            <v>0</v>
          </cell>
        </row>
        <row r="3881">
          <cell r="I3881" t="str">
            <v xml:space="preserve"> MELANGE RIZ QUINOA 350G AMGALITA</v>
          </cell>
          <cell r="J3881">
            <v>0</v>
          </cell>
        </row>
        <row r="3882">
          <cell r="I3882" t="str">
            <v>EBLY COUSCOUS QUINOA 375G</v>
          </cell>
          <cell r="J3882">
            <v>0</v>
          </cell>
        </row>
        <row r="3883">
          <cell r="I3883" t="str">
            <v>MIX BLE SAR LENT QUIN 400G CASINO BIO</v>
          </cell>
          <cell r="J3883">
            <v>25763.16</v>
          </cell>
        </row>
        <row r="3884">
          <cell r="I3884" t="str">
            <v>MELANG CEREAL THAI 170G CO BIO</v>
          </cell>
          <cell r="J3884" t="str">
            <v/>
          </cell>
        </row>
        <row r="3885">
          <cell r="I3885" t="str">
            <v>MELANG CEREAL MEDIT 170G CO BI</v>
          </cell>
          <cell r="J3885" t="str">
            <v/>
          </cell>
        </row>
        <row r="3886">
          <cell r="I3886" t="str">
            <v>MELANG CEREAL PEROU 170G CO BI</v>
          </cell>
          <cell r="J3886" t="str">
            <v/>
          </cell>
        </row>
        <row r="3887">
          <cell r="I3887" t="str">
            <v>LUSTUCRU QUINOA BLE LENT CORAIL KRT NIP 37</v>
          </cell>
          <cell r="J3887" t="str">
            <v/>
          </cell>
        </row>
        <row r="3888">
          <cell r="I3888" t="str">
            <v>LUSTUCRU QUINOA DUO BLE LENTILLES NIP 37</v>
          </cell>
          <cell r="J3888" t="str">
            <v/>
          </cell>
        </row>
        <row r="3889">
          <cell r="I3889" t="str">
            <v xml:space="preserve">LOT 2X TENDRES PERLES TIPIAK BOITE 2 SACHETX175G </v>
          </cell>
          <cell r="J3889" t="str">
            <v/>
          </cell>
        </row>
        <row r="3890">
          <cell r="I3890" t="str">
            <v xml:space="preserve">500G MELANGE 3 RIZ MPG  MONOPRIX       </v>
          </cell>
          <cell r="J3890">
            <v>0</v>
          </cell>
        </row>
        <row r="3891">
          <cell r="I3891" t="str">
            <v>500G DUO RIZ CAMARGUE IGP MBS MONOPRIX</v>
          </cell>
          <cell r="J3891">
            <v>49.96</v>
          </cell>
        </row>
        <row r="3892">
          <cell r="I3892" t="str">
            <v xml:space="preserve">LOT TENDRES PERLES 2 S X 175G TIPIAK +SEL DE MER </v>
          </cell>
          <cell r="J3892" t="str">
            <v/>
          </cell>
        </row>
        <row r="3893">
          <cell r="I3893" t="str">
            <v>LOT TENDRES PERLES 2 SACHET 175G = POLENTA À -50%</v>
          </cell>
          <cell r="J3893">
            <v>0</v>
          </cell>
        </row>
        <row r="3894">
          <cell r="I3894" t="str">
            <v>MILLET 500G BIO</v>
          </cell>
          <cell r="J3894">
            <v>0</v>
          </cell>
        </row>
        <row r="3895">
          <cell r="I3895" t="str">
            <v>CEREALES MEDITERRANEENNES 400G O</v>
          </cell>
          <cell r="J3895" t="str">
            <v/>
          </cell>
        </row>
        <row r="3896">
          <cell r="I3896" t="str">
            <v>MEL CEREA SALADE 2X200G CO</v>
          </cell>
          <cell r="J3896" t="str">
            <v/>
          </cell>
        </row>
        <row r="3897">
          <cell r="I3897" t="str">
            <v>MEL.LEGUMES SECS 2X200G CO</v>
          </cell>
          <cell r="J3897" t="str">
            <v/>
          </cell>
        </row>
        <row r="3898">
          <cell r="I3898" t="str">
            <v>DOY ORGE RIZ RGE LENT.VERT 250G BIO</v>
          </cell>
          <cell r="J3898">
            <v>3945.36</v>
          </cell>
        </row>
        <row r="3899">
          <cell r="I3899" t="str">
            <v>DOY BLE RIZ RGE QUINOA BIO 220G</v>
          </cell>
          <cell r="J3899">
            <v>4729.43</v>
          </cell>
        </row>
        <row r="3900">
          <cell r="I3900" t="str">
            <v>PUREE SAVEUR SCHT IND.125G CO</v>
          </cell>
          <cell r="J3900">
            <v>40423.370000000003</v>
          </cell>
        </row>
        <row r="3901">
          <cell r="I3901" t="str">
            <v>PUREE LAIT 375G CASINO</v>
          </cell>
          <cell r="J3901">
            <v>33993.910000000003</v>
          </cell>
        </row>
        <row r="3902">
          <cell r="I3902" t="str">
            <v>PUREE TOMAT.BTL 690G CO BIO</v>
          </cell>
          <cell r="J3902">
            <v>22957.35</v>
          </cell>
        </row>
        <row r="3903">
          <cell r="I3903" t="str">
            <v>PURE MOUSLI ANCIENE 500G</v>
          </cell>
          <cell r="J3903">
            <v>21806.23</v>
          </cell>
        </row>
        <row r="3904">
          <cell r="I3904" t="str">
            <v xml:space="preserve"> PURÉE POMME DE TERRE 4X125G – 500G </v>
          </cell>
          <cell r="J3904" t="str">
            <v/>
          </cell>
        </row>
        <row r="3905">
          <cell r="I3905" t="str">
            <v>PUREE DE PIMENTS 95G CO SA</v>
          </cell>
          <cell r="J3905">
            <v>17172.259999999998</v>
          </cell>
        </row>
        <row r="3906">
          <cell r="I3906" t="str">
            <v>PUREE TOMATE BRIQUE 500G CO</v>
          </cell>
          <cell r="J3906">
            <v>2472.25</v>
          </cell>
        </row>
        <row r="3907">
          <cell r="I3907" t="str">
            <v>PUREE NATURE 125G CO</v>
          </cell>
          <cell r="J3907">
            <v>1715.88</v>
          </cell>
        </row>
        <row r="3908">
          <cell r="I3908" t="str">
            <v>PASSATA PUREE DE TOMATES 700GR</v>
          </cell>
          <cell r="J3908">
            <v>1707.15</v>
          </cell>
        </row>
        <row r="3909">
          <cell r="I3909" t="str">
            <v>PUREE TOM.BASILIC 700G</v>
          </cell>
          <cell r="J3909">
            <v>319.2</v>
          </cell>
        </row>
        <row r="3910">
          <cell r="I3910" t="str">
            <v>PETTI PUREE TOM.BIO 500G</v>
          </cell>
          <cell r="J3910">
            <v>206.55</v>
          </cell>
        </row>
        <row r="3911">
          <cell r="I3911" t="str">
            <v>PUREE TOM.ITALIENNES 700G</v>
          </cell>
          <cell r="J3911">
            <v>179.55</v>
          </cell>
        </row>
        <row r="3912">
          <cell r="I3912" t="str">
            <v>LOT PUREE DE TOMATES MUTTI 400GR 2EME @-50%</v>
          </cell>
          <cell r="J3912">
            <v>69.900000000000006</v>
          </cell>
        </row>
        <row r="3913">
          <cell r="I3913" t="str">
            <v>MOUSLINE TENDRESSE DE LAIT 3X125G NIP41</v>
          </cell>
          <cell r="J3913">
            <v>0</v>
          </cell>
        </row>
        <row r="3914">
          <cell r="I3914" t="str">
            <v>PUREE DE TOMATE 350GR SOLIS</v>
          </cell>
          <cell r="J3914">
            <v>0</v>
          </cell>
        </row>
        <row r="3915">
          <cell r="I3915" t="str">
            <v xml:space="preserve"> PUREE DE  TOMATE MAISON 350G SOLIS </v>
          </cell>
          <cell r="J3915">
            <v>0</v>
          </cell>
        </row>
        <row r="3916">
          <cell r="I3916" t="str">
            <v xml:space="preserve"> PUREE DE TOMATE HUILE D'OLIVE 400G SOLIS </v>
          </cell>
          <cell r="J3916">
            <v>0</v>
          </cell>
        </row>
        <row r="3917">
          <cell r="I3917" t="str">
            <v>PUREE DE TOMATE BIO 3X200G BJORG</v>
          </cell>
          <cell r="J3917">
            <v>0</v>
          </cell>
        </row>
        <row r="3918">
          <cell r="I3918" t="str">
            <v xml:space="preserve">HARICOTS BLANCS  500G  LINA </v>
          </cell>
          <cell r="J3918">
            <v>46629.64</v>
          </cell>
        </row>
        <row r="3919">
          <cell r="I3919" t="str">
            <v xml:space="preserve">HARICOTS BLANCS 1KG  LINA </v>
          </cell>
          <cell r="J3919">
            <v>64901.98</v>
          </cell>
        </row>
        <row r="3920">
          <cell r="I3920" t="str">
            <v>HARICOTS BLANCS 1 KG FAYZ</v>
          </cell>
          <cell r="J3920">
            <v>25184.42</v>
          </cell>
        </row>
        <row r="3921">
          <cell r="I3921" t="str">
            <v>HARICOTS BLANC 1KG  DAR AL ASSALA</v>
          </cell>
          <cell r="J3921" t="str">
            <v/>
          </cell>
        </row>
        <row r="3922">
          <cell r="I3922" t="str">
            <v>HARICOT BLANC  3K DIVA</v>
          </cell>
          <cell r="J3922" t="str">
            <v/>
          </cell>
        </row>
        <row r="3923">
          <cell r="I3923" t="str">
            <v>HARICOTS 3K ONCLE SAM</v>
          </cell>
          <cell r="J3923" t="str">
            <v/>
          </cell>
        </row>
        <row r="3924">
          <cell r="I3924" t="str">
            <v>HARICOTS BLANCS  1K ONCLE SAM</v>
          </cell>
          <cell r="J3924">
            <v>406383.53</v>
          </cell>
        </row>
        <row r="3925">
          <cell r="I3925" t="str">
            <v>HARICOT BLANC POS500G ONCL SAM</v>
          </cell>
          <cell r="J3925">
            <v>197728.7</v>
          </cell>
        </row>
        <row r="3926">
          <cell r="I3926" t="str">
            <v>HARICOTS BLANC 500G ROSANA</v>
          </cell>
          <cell r="J3926">
            <v>284.45</v>
          </cell>
        </row>
        <row r="3927">
          <cell r="I3927" t="str">
            <v>HARICOT BLANC 1K ROSANA</v>
          </cell>
          <cell r="J3927">
            <v>143.19999999999999</v>
          </cell>
        </row>
        <row r="3928">
          <cell r="I3928" t="str">
            <v>HARICOT BLANCS 3K ROSANA</v>
          </cell>
          <cell r="J3928" t="str">
            <v/>
          </cell>
        </row>
        <row r="3929">
          <cell r="I3929" t="str">
            <v>HARICOT BLANC 500G DIVA</v>
          </cell>
          <cell r="J3929">
            <v>30066.1</v>
          </cell>
        </row>
        <row r="3930">
          <cell r="I3930" t="str">
            <v>350G HAR BLANCS BIO MBP MONOPRIX</v>
          </cell>
          <cell r="J3930">
            <v>0</v>
          </cell>
        </row>
        <row r="3931">
          <cell r="I3931" t="str">
            <v>350G HAR ROUGES BIO MBP MONOPRIX</v>
          </cell>
          <cell r="J3931">
            <v>0</v>
          </cell>
        </row>
        <row r="3932">
          <cell r="I3932" t="str">
            <v>HARICOT BLANC 1KG PRDT ECO</v>
          </cell>
          <cell r="J3932" t="str">
            <v/>
          </cell>
        </row>
        <row r="3933">
          <cell r="I3933" t="str">
            <v>HARICOT BLANCS 1 KG SACHET GARRIDO</v>
          </cell>
          <cell r="J3933" t="str">
            <v/>
          </cell>
        </row>
        <row r="3934">
          <cell r="I3934" t="str">
            <v>HARICOT BLANC 1K DIVA</v>
          </cell>
          <cell r="J3934">
            <v>41402.050000000003</v>
          </cell>
        </row>
        <row r="3935">
          <cell r="I3935" t="str">
            <v>HARICOT BLANC , MAYMOUNA 900G</v>
          </cell>
          <cell r="J3935" t="str">
            <v/>
          </cell>
        </row>
        <row r="3936">
          <cell r="I3936" t="str">
            <v>HARICOT BLANC LONG 1KG FAYZ</v>
          </cell>
          <cell r="J3936">
            <v>302272.19</v>
          </cell>
        </row>
        <row r="3937">
          <cell r="I3937" t="str">
            <v xml:space="preserve">MAIS SEC 1KG LINA </v>
          </cell>
          <cell r="J3937">
            <v>31394.3</v>
          </cell>
        </row>
        <row r="3938">
          <cell r="I3938" t="str">
            <v>MAIS  500G ONCLE SAM</v>
          </cell>
          <cell r="J3938">
            <v>188347.78</v>
          </cell>
        </row>
        <row r="3939">
          <cell r="I3939" t="str">
            <v>MAIS SEC 500G ROSANA</v>
          </cell>
          <cell r="J3939">
            <v>39</v>
          </cell>
        </row>
        <row r="3940">
          <cell r="I3940" t="str">
            <v>LOT DE DEUX  RIZ CIGALA ETUVE 1KG + 1 MAIS MIDO 1</v>
          </cell>
          <cell r="J3940" t="str">
            <v/>
          </cell>
        </row>
        <row r="3941">
          <cell r="I3941" t="str">
            <v>MAIS SEC 1K ONCLE SAM</v>
          </cell>
          <cell r="J3941">
            <v>142090.26</v>
          </cell>
        </row>
        <row r="3942">
          <cell r="I3942" t="str">
            <v>HARICOTS NOIRS 1 KG LEGUMOR</v>
          </cell>
          <cell r="J3942" t="str">
            <v/>
          </cell>
        </row>
        <row r="3943">
          <cell r="I3943" t="str">
            <v>COCOS ROSES 1 KG LEGUMOR</v>
          </cell>
          <cell r="J3943">
            <v>0</v>
          </cell>
        </row>
        <row r="3944">
          <cell r="I3944" t="str">
            <v>HARICOTS ROUGES 1 KG SAMIA</v>
          </cell>
          <cell r="J3944">
            <v>0</v>
          </cell>
        </row>
        <row r="3945">
          <cell r="I3945" t="str">
            <v xml:space="preserve">POIS CHICHES EXTRA 500G  LINA </v>
          </cell>
          <cell r="J3945">
            <v>150686.76999999999</v>
          </cell>
        </row>
        <row r="3946">
          <cell r="I3946" t="str">
            <v xml:space="preserve"> POIS CHICHE  EXTRA  1KG LINA </v>
          </cell>
          <cell r="J3946">
            <v>414561.2</v>
          </cell>
        </row>
        <row r="3947">
          <cell r="I3947" t="str">
            <v>POIS CHICHE 750G FAYZ PANIER</v>
          </cell>
          <cell r="J3947">
            <v>338793.92</v>
          </cell>
        </row>
        <row r="3948">
          <cell r="I3948" t="str">
            <v>POIS CHICHES 500G DIVA</v>
          </cell>
          <cell r="J3948">
            <v>2630.3</v>
          </cell>
        </row>
        <row r="3949">
          <cell r="I3949" t="str">
            <v>POIS CHICHES 1K  DIVA</v>
          </cell>
          <cell r="J3949">
            <v>50964.89</v>
          </cell>
        </row>
        <row r="3950">
          <cell r="I3950" t="str">
            <v>POIS CHICHES  1KG DAR AL ASSALA</v>
          </cell>
          <cell r="J3950">
            <v>0</v>
          </cell>
        </row>
        <row r="3951">
          <cell r="I3951" t="str">
            <v>POIS CHICHE 3K  DIVA</v>
          </cell>
          <cell r="J3951" t="str">
            <v/>
          </cell>
        </row>
        <row r="3952">
          <cell r="I3952" t="str">
            <v>POIS CHICHE 1K ONCLE SAM</v>
          </cell>
          <cell r="J3952">
            <v>468776.71</v>
          </cell>
        </row>
        <row r="3953">
          <cell r="I3953" t="str">
            <v>POIS CHICHE 500G ONCLE SAM</v>
          </cell>
          <cell r="J3953">
            <v>197448.81</v>
          </cell>
        </row>
        <row r="3954">
          <cell r="I3954" t="str">
            <v>POIS CHICHES 500G ROSANA</v>
          </cell>
          <cell r="J3954">
            <v>0</v>
          </cell>
        </row>
        <row r="3955">
          <cell r="I3955" t="str">
            <v>POIS CHICHES 1K ROSANA</v>
          </cell>
          <cell r="J3955">
            <v>0</v>
          </cell>
        </row>
        <row r="3956">
          <cell r="I3956" t="str">
            <v>POIS CHICHES 3K ROSANA</v>
          </cell>
          <cell r="J3956" t="str">
            <v/>
          </cell>
        </row>
        <row r="3957">
          <cell r="I3957" t="str">
            <v xml:space="preserve">POIS CHICHE 2KG ROSANA </v>
          </cell>
          <cell r="J3957" t="str">
            <v/>
          </cell>
        </row>
        <row r="3958">
          <cell r="I3958" t="str">
            <v>POIS CHICHE FAYZ 1 KG</v>
          </cell>
          <cell r="J3958">
            <v>473072.52</v>
          </cell>
        </row>
        <row r="3959">
          <cell r="I3959" t="str">
            <v>POIS CHICHES 1KG PRDT ECO</v>
          </cell>
          <cell r="J3959" t="str">
            <v/>
          </cell>
        </row>
        <row r="3960">
          <cell r="I3960" t="str">
            <v>350G POIS CHICHE BIO MBP MONOPRIX</v>
          </cell>
          <cell r="J3960">
            <v>199.36</v>
          </cell>
        </row>
        <row r="3961">
          <cell r="I3961" t="str">
            <v>POIS CHICHES 500G CO BIO</v>
          </cell>
          <cell r="J3961">
            <v>0</v>
          </cell>
        </row>
        <row r="3962">
          <cell r="I3962" t="str">
            <v>POIS CHICHE 2 KG DIVA</v>
          </cell>
          <cell r="J3962" t="str">
            <v/>
          </cell>
        </row>
        <row r="3963">
          <cell r="I3963" t="str">
            <v>POIS CHICHE  3K ONCLE SAM</v>
          </cell>
          <cell r="J3963" t="str">
            <v/>
          </cell>
        </row>
        <row r="3964">
          <cell r="I3964" t="str">
            <v>LOT LENTILLE 1K +POIS CHICHE 1K GARRIDO  +BOCAL</v>
          </cell>
          <cell r="J3964" t="str">
            <v/>
          </cell>
        </row>
        <row r="3965">
          <cell r="I3965" t="str">
            <v>POIS CHICHES, MAYMOUNA 900G</v>
          </cell>
          <cell r="J3965" t="str">
            <v/>
          </cell>
        </row>
        <row r="3966">
          <cell r="I3966" t="str">
            <v>POIS CHICHE 1KG FAYZ</v>
          </cell>
          <cell r="J3966">
            <v>167625.71</v>
          </cell>
        </row>
        <row r="3967">
          <cell r="I3967" t="str">
            <v>LENTIOSAM1KG+POISCHICHEOSAM1KG+500GRDERIZJAUNEGR</v>
          </cell>
          <cell r="J3967" t="str">
            <v/>
          </cell>
        </row>
        <row r="3968">
          <cell r="I3968" t="str">
            <v xml:space="preserve">LENTILLES EXTRA 500G  LINA </v>
          </cell>
          <cell r="J3968">
            <v>124315.21</v>
          </cell>
        </row>
        <row r="3969">
          <cell r="I3969" t="str">
            <v xml:space="preserve">LENTILLES EXTRA  1KG  LINA </v>
          </cell>
          <cell r="J3969">
            <v>363943.71</v>
          </cell>
        </row>
        <row r="3970">
          <cell r="I3970" t="str">
            <v>LENTILLE EXTRA, MARJANE 1 KG</v>
          </cell>
          <cell r="J3970" t="str">
            <v/>
          </cell>
        </row>
        <row r="3971">
          <cell r="I3971" t="str">
            <v>LENTILLES 500G DIVA</v>
          </cell>
          <cell r="J3971">
            <v>190243.3</v>
          </cell>
        </row>
        <row r="3972">
          <cell r="I3972" t="str">
            <v>LENTILLES 1K  DIVA</v>
          </cell>
          <cell r="J3972">
            <v>415382.5</v>
          </cell>
        </row>
        <row r="3973">
          <cell r="I3973" t="str">
            <v>LENTILLES 1KG  DAR AL ASSALA</v>
          </cell>
          <cell r="J3973" t="str">
            <v/>
          </cell>
        </row>
        <row r="3974">
          <cell r="I3974" t="str">
            <v>LENTILLE 3K  DIVA</v>
          </cell>
          <cell r="J3974" t="str">
            <v/>
          </cell>
        </row>
        <row r="3975">
          <cell r="I3975" t="str">
            <v>LENTILLES 1KG EL AMBRA</v>
          </cell>
          <cell r="J3975" t="str">
            <v/>
          </cell>
        </row>
        <row r="3976">
          <cell r="I3976" t="str">
            <v xml:space="preserve"> LENTILLES 500G  EL AMBRA</v>
          </cell>
          <cell r="J3976" t="str">
            <v/>
          </cell>
        </row>
        <row r="3977">
          <cell r="I3977" t="str">
            <v>LENTILLE  1K ONCLE ONCLE SAM</v>
          </cell>
          <cell r="J3977">
            <v>726992.4</v>
          </cell>
        </row>
        <row r="3978">
          <cell r="I3978" t="str">
            <v>LENTILLE  500G ONCLE SAM</v>
          </cell>
          <cell r="J3978">
            <v>257506.13</v>
          </cell>
        </row>
        <row r="3979">
          <cell r="I3979" t="str">
            <v>LENTILLES 500G ROSANA</v>
          </cell>
          <cell r="J3979">
            <v>124.1</v>
          </cell>
        </row>
        <row r="3980">
          <cell r="I3980" t="str">
            <v>LENTILLES 1K  ROSANA</v>
          </cell>
          <cell r="J3980">
            <v>0</v>
          </cell>
        </row>
        <row r="3981">
          <cell r="I3981" t="str">
            <v>LOT LENTILLE ROSANA 1KG + 2EME A -50%</v>
          </cell>
          <cell r="J3981" t="str">
            <v/>
          </cell>
        </row>
        <row r="3982">
          <cell r="I3982" t="str">
            <v>LENTILLES 3K ROSANA</v>
          </cell>
          <cell r="J3982" t="str">
            <v/>
          </cell>
        </row>
        <row r="3983">
          <cell r="I3983" t="str">
            <v>LENTILLE CORAIL 500G CO BIO CASINO</v>
          </cell>
          <cell r="J3983">
            <v>14851.64</v>
          </cell>
        </row>
        <row r="3984">
          <cell r="I3984" t="str">
            <v>LENTILLE 2K BELDI ROSANA</v>
          </cell>
          <cell r="J3984">
            <v>0</v>
          </cell>
        </row>
        <row r="3985">
          <cell r="I3985" t="str">
            <v>LENTILLE FAYZ 1 KG</v>
          </cell>
          <cell r="J3985">
            <v>790036.12</v>
          </cell>
        </row>
        <row r="3986">
          <cell r="I3986" t="str">
            <v xml:space="preserve"> LENTILLES  1/2 BIO D'AUCY</v>
          </cell>
          <cell r="J3986" t="str">
            <v/>
          </cell>
        </row>
        <row r="3987">
          <cell r="I3987" t="str">
            <v>LENTILLES  1KG PRDT ECO</v>
          </cell>
          <cell r="J3987" t="str">
            <v/>
          </cell>
        </row>
        <row r="3988">
          <cell r="I3988" t="str">
            <v>350G HAR ROUGES BIO MBP MONOPRIX</v>
          </cell>
          <cell r="J3988">
            <v>0</v>
          </cell>
        </row>
        <row r="3989">
          <cell r="I3989" t="str">
            <v>LENTILLES CORAIL FAYZ 1 KG</v>
          </cell>
          <cell r="J3989">
            <v>163650.60999999999</v>
          </cell>
        </row>
        <row r="3990">
          <cell r="I3990" t="str">
            <v>LENTILLE VRT GERMEES BIO 160G</v>
          </cell>
          <cell r="J3990" t="str">
            <v/>
          </cell>
        </row>
        <row r="3991">
          <cell r="I3991" t="str">
            <v>LENTILLES CORAIL 450G CO BIO</v>
          </cell>
          <cell r="J3991">
            <v>11425.17</v>
          </cell>
        </row>
        <row r="3992">
          <cell r="I3992" t="str">
            <v>LENTILLE BLONDE 500G CO BIO</v>
          </cell>
          <cell r="J3992">
            <v>13239.14</v>
          </cell>
        </row>
        <row r="3993">
          <cell r="I3993" t="str">
            <v>LENTILLE 2 KG DIVA</v>
          </cell>
          <cell r="J3993" t="str">
            <v/>
          </cell>
        </row>
        <row r="3994">
          <cell r="I3994" t="str">
            <v>LENTILLE RONDE 500 G SACHET GARRIDO</v>
          </cell>
          <cell r="J3994" t="str">
            <v/>
          </cell>
        </row>
        <row r="3995">
          <cell r="I3995" t="str">
            <v>LENTILLE RONDE 1KG SACHET GARRIDO</v>
          </cell>
          <cell r="J3995" t="str">
            <v/>
          </cell>
        </row>
        <row r="3996">
          <cell r="I3996" t="str">
            <v>1K LENTILLE+1K HARICOT+1/2K POISCASSE+1/2FEVE CASS</v>
          </cell>
          <cell r="J3996" t="str">
            <v/>
          </cell>
        </row>
        <row r="3997">
          <cell r="I3997" t="str">
            <v>LENTILLES 3K ONCLE SAM</v>
          </cell>
          <cell r="J3997" t="str">
            <v/>
          </cell>
        </row>
        <row r="3998">
          <cell r="I3998" t="str">
            <v>LOT LENTILLE 1K + RIZ 1K GARRIDO  +BOCAL</v>
          </cell>
          <cell r="J3998" t="str">
            <v/>
          </cell>
        </row>
        <row r="3999">
          <cell r="I3999" t="str">
            <v>LENTILLES VERTES, MAYMOUNA 900G</v>
          </cell>
          <cell r="J3999" t="str">
            <v/>
          </cell>
        </row>
        <row r="4000">
          <cell r="I4000" t="str">
            <v>LENTILLES ROUGES, MAYMOUNA 900G</v>
          </cell>
          <cell r="J4000" t="str">
            <v/>
          </cell>
        </row>
        <row r="4001">
          <cell r="I4001" t="str">
            <v>LENTILLE EXTRA CANADA  1KG FAYZ</v>
          </cell>
          <cell r="J4001">
            <v>253520.99</v>
          </cell>
        </row>
        <row r="4002">
          <cell r="I4002" t="str">
            <v xml:space="preserve">POIS CASSES 1KG  LINA </v>
          </cell>
          <cell r="J4002">
            <v>22640.26</v>
          </cell>
        </row>
        <row r="4003">
          <cell r="I4003" t="str">
            <v>POIS CASSEE 500G ONCLE SAM</v>
          </cell>
          <cell r="J4003">
            <v>2242.4</v>
          </cell>
        </row>
        <row r="4004">
          <cell r="I4004" t="str">
            <v>POIS CASSE 500G ROSANA</v>
          </cell>
          <cell r="J4004">
            <v>295.16000000000003</v>
          </cell>
        </row>
        <row r="4005">
          <cell r="I4005" t="str">
            <v>POIS CASSE 1K ROSANA</v>
          </cell>
          <cell r="J4005">
            <v>839.55</v>
          </cell>
        </row>
        <row r="4006">
          <cell r="I4006" t="str">
            <v>PETITS POIS CASSÉS FAYZ 1 KG</v>
          </cell>
          <cell r="J4006">
            <v>109605.95</v>
          </cell>
        </row>
        <row r="4007">
          <cell r="I4007" t="str">
            <v>FEVE CASSEE 500G ONCLE SAM</v>
          </cell>
          <cell r="J4007">
            <v>88011.26</v>
          </cell>
        </row>
        <row r="4008">
          <cell r="I4008" t="str">
            <v xml:space="preserve"> FEVE CASSE 500G ROSANA</v>
          </cell>
          <cell r="J4008">
            <v>29.92</v>
          </cell>
        </row>
        <row r="4009">
          <cell r="I4009" t="str">
            <v>FEVE CASSE 1K ROSANA</v>
          </cell>
          <cell r="J4009">
            <v>95.6</v>
          </cell>
        </row>
        <row r="4010">
          <cell r="I4010" t="str">
            <v>FEVE CASSE 1K ONCLE SAM</v>
          </cell>
          <cell r="J4010">
            <v>90377.37</v>
          </cell>
        </row>
        <row r="4011">
          <cell r="I4011" t="str">
            <v>FÈVES CASSÉS FAYZ 1 KG</v>
          </cell>
          <cell r="J4011">
            <v>117200.75</v>
          </cell>
        </row>
        <row r="4012">
          <cell r="I4012" t="str">
            <v>RIZ ROND  JAUNE 1 KG PRESTO,</v>
          </cell>
          <cell r="J4012">
            <v>354484.47999999998</v>
          </cell>
        </row>
        <row r="4013">
          <cell r="I4013" t="str">
            <v>RIZ ROND JAUNE  5 KG PRESTO,</v>
          </cell>
          <cell r="J4013">
            <v>77330</v>
          </cell>
        </row>
        <row r="4014">
          <cell r="I4014" t="str">
            <v>RIZ ROND  JAUNE 1 KG PRESTO,X5  FONDATION</v>
          </cell>
          <cell r="J4014" t="str">
            <v/>
          </cell>
        </row>
        <row r="4015">
          <cell r="I4015" t="str">
            <v>RIZ DALIA  JAUNE 1KG X5 FONDATION</v>
          </cell>
          <cell r="J4015" t="str">
            <v/>
          </cell>
        </row>
        <row r="4016">
          <cell r="I4016" t="str">
            <v>RIZ ROND BLANC 1KG  DIVA</v>
          </cell>
          <cell r="J4016">
            <v>195406.32</v>
          </cell>
        </row>
        <row r="4017">
          <cell r="I4017" t="str">
            <v>RIZ ROND BLANC 3KG  DIVA</v>
          </cell>
          <cell r="J4017" t="str">
            <v/>
          </cell>
        </row>
        <row r="4018">
          <cell r="I4018" t="str">
            <v>RIZ ROND BLANC 5KG DIVA</v>
          </cell>
          <cell r="J4018" t="str">
            <v/>
          </cell>
        </row>
        <row r="4019">
          <cell r="I4019" t="str">
            <v xml:space="preserve">RIZ BLANC 500G LINA </v>
          </cell>
          <cell r="J4019">
            <v>22677.45</v>
          </cell>
        </row>
        <row r="4020">
          <cell r="I4020" t="str">
            <v xml:space="preserve">RIZ BLANC 1KG  LINA </v>
          </cell>
          <cell r="J4020">
            <v>32490.03</v>
          </cell>
        </row>
        <row r="4021">
          <cell r="I4021" t="str">
            <v>RIZ ROND BLANC, FAYZ 1 KG</v>
          </cell>
          <cell r="J4021">
            <v>230357.96</v>
          </cell>
        </row>
        <row r="4022">
          <cell r="I4022" t="str">
            <v>PACK  RIZ BLANC LINA 1KG  2+1 GRATUIT</v>
          </cell>
          <cell r="J4022" t="str">
            <v/>
          </cell>
        </row>
        <row r="4023">
          <cell r="I4023" t="str">
            <v>RIZ ROND  BLANC 1K CIGALA</v>
          </cell>
          <cell r="J4023">
            <v>542969.59</v>
          </cell>
        </row>
        <row r="4024">
          <cell r="I4024" t="str">
            <v>RIZ ROND CIGALA 5KG  ( KITS FONDATION )</v>
          </cell>
          <cell r="J4024" t="str">
            <v/>
          </cell>
        </row>
        <row r="4025">
          <cell r="I4025" t="str">
            <v>RIZ ROND 1KG CO</v>
          </cell>
          <cell r="J4025">
            <v>13160.23</v>
          </cell>
        </row>
        <row r="4026">
          <cell r="I4026" t="str">
            <v>RIZ LONG BLANC 1KG</v>
          </cell>
          <cell r="J4026">
            <v>33211.46</v>
          </cell>
        </row>
        <row r="4027">
          <cell r="I4027" t="str">
            <v>RIZ   ROND BLANC ROSANA 900G</v>
          </cell>
          <cell r="J4027" t="str">
            <v/>
          </cell>
        </row>
        <row r="4028">
          <cell r="I4028" t="str">
            <v>RIZ BLANC ROND TRIA 1KG</v>
          </cell>
          <cell r="J4028" t="str">
            <v/>
          </cell>
        </row>
        <row r="4029">
          <cell r="I4029" t="str">
            <v xml:space="preserve"> RIZ MEDIUM  BLANC 1 KG PRESTO,</v>
          </cell>
          <cell r="J4029">
            <v>194535.65</v>
          </cell>
        </row>
        <row r="4030">
          <cell r="I4030" t="str">
            <v xml:space="preserve"> RIZ MEDIUM BLANCHI 5 KG PRESTO,</v>
          </cell>
          <cell r="J4030">
            <v>60524.47</v>
          </cell>
        </row>
        <row r="4031">
          <cell r="I4031" t="str">
            <v>RIZ MEDIUM 1K CIGALA</v>
          </cell>
          <cell r="J4031">
            <v>136355.78</v>
          </cell>
        </row>
        <row r="4032">
          <cell r="I4032" t="str">
            <v>RIZ  SEMI-LONG 5K CIGALA</v>
          </cell>
          <cell r="J4032">
            <v>59210.64</v>
          </cell>
        </row>
        <row r="4033">
          <cell r="I4033" t="str">
            <v>RIZ MEDIUM BLANC DALIA 1KG</v>
          </cell>
          <cell r="J4033">
            <v>0</v>
          </cell>
        </row>
        <row r="4034">
          <cell r="I4034" t="str">
            <v>RIZ THAI 500G CASINO</v>
          </cell>
          <cell r="J4034">
            <v>64680.959999999999</v>
          </cell>
        </row>
        <row r="4035">
          <cell r="I4035" t="str">
            <v xml:space="preserve"> RIZ THAI JASMIN  500 G SUNDARI</v>
          </cell>
          <cell r="J4035">
            <v>115284.75</v>
          </cell>
        </row>
        <row r="4036">
          <cell r="I4036" t="str">
            <v>RIZ THAI JASMIN  2,5 KG SUNDARI</v>
          </cell>
          <cell r="J4036" t="str">
            <v/>
          </cell>
        </row>
        <row r="4037">
          <cell r="I4037" t="str">
            <v>RIZ THAI 4X125G CASINO</v>
          </cell>
          <cell r="J4037">
            <v>87395.59</v>
          </cell>
        </row>
        <row r="4038">
          <cell r="I4038" t="str">
            <v>RIZ THAI MAXHAVLR 500G COSA CASINO</v>
          </cell>
          <cell r="J4038">
            <v>25003.439999999999</v>
          </cell>
        </row>
        <row r="4039">
          <cell r="I4039" t="str">
            <v>RIZ THAI 1KG CO</v>
          </cell>
          <cell r="J4039">
            <v>49622.559999999998</v>
          </cell>
        </row>
        <row r="4040">
          <cell r="I4040" t="str">
            <v>RIZ THAI KG CO BIO</v>
          </cell>
          <cell r="J4040">
            <v>60495.69</v>
          </cell>
        </row>
        <row r="4041">
          <cell r="I4041" t="str">
            <v>RIZ THAI 5KG COSA</v>
          </cell>
          <cell r="J4041">
            <v>1045</v>
          </cell>
        </row>
        <row r="4042">
          <cell r="I4042" t="str">
            <v>RIZ TA THAI ISAN 1KG</v>
          </cell>
          <cell r="J4042" t="str">
            <v/>
          </cell>
        </row>
        <row r="4043">
          <cell r="I4043" t="str">
            <v>RIZ PARFUME JASMIN 1K KASET</v>
          </cell>
          <cell r="J4043">
            <v>86804.88</v>
          </cell>
        </row>
        <row r="4044">
          <cell r="I4044" t="str">
            <v>RIZ PARFUME JASMINE SAC DE 5 KG</v>
          </cell>
          <cell r="J4044" t="str">
            <v/>
          </cell>
        </row>
        <row r="4045">
          <cell r="I4045" t="str">
            <v xml:space="preserve">250G RISOTTO CEPES MPG MONOPRIX        </v>
          </cell>
          <cell r="J4045">
            <v>67.44</v>
          </cell>
        </row>
        <row r="4046">
          <cell r="I4046" t="str">
            <v>250G RISOTTO ASPERGES MPG MONOPRIX</v>
          </cell>
          <cell r="J4046">
            <v>0</v>
          </cell>
        </row>
        <row r="4047">
          <cell r="I4047" t="str">
            <v>250G RISOTTO TRUFFE MPG MONOPRIX</v>
          </cell>
          <cell r="J4047">
            <v>0</v>
          </cell>
        </row>
        <row r="4048">
          <cell r="I4048" t="str">
            <v>RIZ ARBORIO BIO 500G RISO GALLO</v>
          </cell>
          <cell r="J4048" t="str">
            <v/>
          </cell>
        </row>
        <row r="4049">
          <cell r="I4049" t="str">
            <v>T.AILE RIZ BASM.EP/MONDE250G</v>
          </cell>
          <cell r="J4049" t="str">
            <v/>
          </cell>
        </row>
        <row r="4050">
          <cell r="I4050" t="str">
            <v>BONORI RIZ CARNAROLI 500G NIP16-21</v>
          </cell>
          <cell r="J4050" t="str">
            <v/>
          </cell>
        </row>
        <row r="4051">
          <cell r="I4051" t="str">
            <v>RIZ RISOTTO CIGALA 1KG</v>
          </cell>
          <cell r="J4051">
            <v>159393.22</v>
          </cell>
        </row>
        <row r="4052">
          <cell r="I4052" t="str">
            <v>T.AILE RIZ BASM CURRY VRT250G</v>
          </cell>
          <cell r="J4052" t="str">
            <v/>
          </cell>
        </row>
        <row r="4053">
          <cell r="I4053" t="str">
            <v>RISO ROSSO INTEGRALE 1 KG SV BERSAGLIO AIRONI</v>
          </cell>
          <cell r="J4053">
            <v>355.8</v>
          </cell>
        </row>
        <row r="4054">
          <cell r="I4054" t="str">
            <v>RISO CARNAROLI GEMMA 1 KG SOTTOVUOTO BERSAGLIO AI</v>
          </cell>
          <cell r="J4054">
            <v>111.9</v>
          </cell>
        </row>
        <row r="4055">
          <cell r="I4055" t="str">
            <v>RISO SUSHI 1 KG SV BERSAGLIO AIRONI</v>
          </cell>
          <cell r="J4055">
            <v>107.9</v>
          </cell>
        </row>
        <row r="4056">
          <cell r="I4056" t="str">
            <v>RISO MIX LUNGO 1 KG SV BERSAGLIO AIRONI</v>
          </cell>
          <cell r="J4056">
            <v>167.92</v>
          </cell>
        </row>
        <row r="4057">
          <cell r="I4057" t="str">
            <v>RIZ ARBORIO RISOTTO 500G</v>
          </cell>
          <cell r="J4057">
            <v>44633.11</v>
          </cell>
        </row>
        <row r="4058">
          <cell r="I4058" t="str">
            <v>RIZ RISSOTO SCOTTI 1KG</v>
          </cell>
          <cell r="J4058">
            <v>69528.240000000005</v>
          </cell>
        </row>
        <row r="4059">
          <cell r="I4059" t="str">
            <v>FIRMA -RIZ  RISOTTO AU SAFRAN 175 G</v>
          </cell>
          <cell r="J4059" t="str">
            <v/>
          </cell>
        </row>
        <row r="4060">
          <cell r="I4060" t="str">
            <v>RIZ  500G  CARNAROLI SCOTTI</v>
          </cell>
          <cell r="J4060">
            <v>34868.6</v>
          </cell>
        </row>
        <row r="4061">
          <cell r="I4061" t="str">
            <v>RIZ CANAROLI RISOTTO TRUFFE 210 G SCOTTI</v>
          </cell>
          <cell r="J4061">
            <v>33812.46</v>
          </cell>
        </row>
        <row r="4062">
          <cell r="I4062" t="str">
            <v>RIZ CANAROLI  RISOTTO MILANESE  SAFRAN  210 G SCO</v>
          </cell>
          <cell r="J4062">
            <v>18742.12</v>
          </cell>
        </row>
        <row r="4063">
          <cell r="I4063" t="str">
            <v>RIZ CANAROLI RISOTTO PARMIGIANO  210 G SCOTTI</v>
          </cell>
          <cell r="J4063">
            <v>24617.17</v>
          </cell>
        </row>
        <row r="4064">
          <cell r="I4064" t="str">
            <v>RIZ DE CAMARGUE TAUREAU AILE 500G NIP 16</v>
          </cell>
          <cell r="J4064" t="str">
            <v/>
          </cell>
        </row>
        <row r="4065">
          <cell r="I4065" t="str">
            <v>RISOTTO CARNAROLI AVEC ASPERGES 250G</v>
          </cell>
          <cell r="J4065">
            <v>2767.5</v>
          </cell>
        </row>
        <row r="4066">
          <cell r="I4066" t="str">
            <v>RISOTTO CARNAROLI SAFRAN  250G</v>
          </cell>
          <cell r="J4066">
            <v>6210</v>
          </cell>
        </row>
        <row r="4067">
          <cell r="I4067" t="str">
            <v>RISOTTO CARNAROLI AUX ARTICHAUTS 250G</v>
          </cell>
          <cell r="J4067" t="str">
            <v/>
          </cell>
        </row>
        <row r="4068">
          <cell r="I4068" t="str">
            <v>RISOTTO CARNAROLI CEPES</v>
          </cell>
          <cell r="J4068">
            <v>12251.25</v>
          </cell>
        </row>
        <row r="4069">
          <cell r="I4069" t="str">
            <v>RISOTTO CARNAROLI A LA TRUFFE 250G</v>
          </cell>
          <cell r="J4069">
            <v>12733.5</v>
          </cell>
        </row>
        <row r="4070">
          <cell r="I4070" t="str">
            <v>RISOTTO CARNAROLI 1KG</v>
          </cell>
          <cell r="J4070">
            <v>3314.4</v>
          </cell>
        </row>
        <row r="4071">
          <cell r="I4071" t="str">
            <v>RISO CARNAROLI 0.5 KG</v>
          </cell>
          <cell r="J4071">
            <v>6190.7</v>
          </cell>
        </row>
        <row r="4072">
          <cell r="I4072" t="str">
            <v>RIZ CARNAROLI 1KG SCOTTI</v>
          </cell>
          <cell r="J4072">
            <v>30961.13</v>
          </cell>
        </row>
        <row r="4073">
          <cell r="I4073" t="str">
            <v xml:space="preserve"> RIZ SUSHI  500 G SUNDARI</v>
          </cell>
          <cell r="J4073">
            <v>105778.12</v>
          </cell>
        </row>
        <row r="4074">
          <cell r="I4074" t="str">
            <v xml:space="preserve"> RIZ SUSHI  2,5 KG SUNDARI</v>
          </cell>
          <cell r="J4074" t="str">
            <v/>
          </cell>
        </row>
        <row r="4075">
          <cell r="I4075" t="str">
            <v>RIZ ROND SUSHI 500G SA CASINO</v>
          </cell>
          <cell r="J4075">
            <v>37065.949999999997</v>
          </cell>
        </row>
        <row r="4076">
          <cell r="I4076" t="str">
            <v>RIZ HAKUMAKI SUCHI  500G SCOTTI</v>
          </cell>
          <cell r="J4076">
            <v>37411.769999999997</v>
          </cell>
        </row>
        <row r="4077">
          <cell r="I4077" t="str">
            <v>RISO ORIGINARIO  SUSHI  1KG</v>
          </cell>
          <cell r="J4077">
            <v>3415</v>
          </cell>
        </row>
        <row r="4078">
          <cell r="I4078" t="str">
            <v>RISO ORIGINARIO  SUSHI  0.5KG</v>
          </cell>
          <cell r="J4078">
            <v>918</v>
          </cell>
        </row>
        <row r="4079">
          <cell r="I4079" t="str">
            <v>RIZ BASMATI PUR ORIGINAL 1 KG TILDA</v>
          </cell>
          <cell r="J4079">
            <v>811719.14</v>
          </cell>
        </row>
        <row r="4080">
          <cell r="I4080" t="str">
            <v>RIZ BASMATI 500G CASINO BIO</v>
          </cell>
          <cell r="J4080">
            <v>72430.48</v>
          </cell>
        </row>
        <row r="4081">
          <cell r="I4081" t="str">
            <v>RIZ COMPLET 500G CASINO BIO</v>
          </cell>
          <cell r="J4081">
            <v>39613.43</v>
          </cell>
        </row>
        <row r="4082">
          <cell r="I4082" t="str">
            <v>RIZ THAI BLANC 500G CASINO BIO</v>
          </cell>
          <cell r="J4082">
            <v>31855.599999999999</v>
          </cell>
        </row>
        <row r="4083">
          <cell r="I4083" t="str">
            <v>BIO  RIZ BRUN ROND 1 KG OR.LAR</v>
          </cell>
          <cell r="J4083" t="str">
            <v/>
          </cell>
        </row>
        <row r="4084">
          <cell r="I4084" t="str">
            <v>BIO  SAUVAGERIZ ROUGE 1KG OR.LAR</v>
          </cell>
          <cell r="J4084" t="str">
            <v/>
          </cell>
        </row>
        <row r="4085">
          <cell r="I4085" t="str">
            <v>BIO  VENERE RIZ NOIR 500G OR.LAR</v>
          </cell>
          <cell r="J4085" t="str">
            <v/>
          </cell>
        </row>
        <row r="4086">
          <cell r="I4086" t="str">
            <v>BIO  MIXTE DE RIZ 500G OR.LAR</v>
          </cell>
          <cell r="J4086" t="str">
            <v/>
          </cell>
        </row>
        <row r="4087">
          <cell r="I4087" t="str">
            <v>BIO  RIZ LONG BRUN 1 KG OR.LAR</v>
          </cell>
          <cell r="J4087" t="str">
            <v/>
          </cell>
        </row>
        <row r="4088">
          <cell r="I4088" t="str">
            <v>ST ELOI RIZ THAI  BIO 500G</v>
          </cell>
          <cell r="J4088" t="str">
            <v/>
          </cell>
        </row>
        <row r="4089">
          <cell r="I4089" t="str">
            <v xml:space="preserve"> RIZ SAUVAGE  500 G SUNDARI</v>
          </cell>
          <cell r="J4089">
            <v>0</v>
          </cell>
        </row>
        <row r="4090">
          <cell r="I4090" t="str">
            <v>RIZ SAUVAGE  2,5 KG SUNDARI</v>
          </cell>
          <cell r="J4090" t="str">
            <v/>
          </cell>
        </row>
        <row r="4091">
          <cell r="I4091" t="str">
            <v>RIZ BAS SAUV 368 G</v>
          </cell>
          <cell r="J4091">
            <v>0</v>
          </cell>
        </row>
        <row r="4092">
          <cell r="I4092" t="str">
            <v>RIZ GOURMET VALLEY MARRON ET RIZ SAUV 368G</v>
          </cell>
          <cell r="J4092">
            <v>0</v>
          </cell>
        </row>
        <row r="4093">
          <cell r="I4093" t="str">
            <v>RIZ GOURMET VALLEY SAUVAGE LUXEUX 368G</v>
          </cell>
          <cell r="J4093">
            <v>0</v>
          </cell>
        </row>
        <row r="4094">
          <cell r="I4094" t="str">
            <v>RIZ COMPLET 500G CASINO</v>
          </cell>
          <cell r="J4094">
            <v>244455.01</v>
          </cell>
        </row>
        <row r="4095">
          <cell r="I4095" t="str">
            <v>RIZ COMPLET 500G</v>
          </cell>
          <cell r="J4095">
            <v>0</v>
          </cell>
        </row>
        <row r="4096">
          <cell r="I4096" t="str">
            <v>RIZ COMPLET CIGALA 1 KG</v>
          </cell>
          <cell r="J4096">
            <v>323475.33</v>
          </cell>
        </row>
        <row r="4097">
          <cell r="I4097" t="str">
            <v>LOT RIZ 1KG SUPER KOHINOOR SILVER RANGE BASMATI 2+</v>
          </cell>
          <cell r="J4097">
            <v>0</v>
          </cell>
        </row>
        <row r="4098">
          <cell r="I4098" t="str">
            <v>1 RIZ BASMATI CIGALA 1KG + 1 MAIS MIDO 1/4 OFFERT.</v>
          </cell>
          <cell r="J4098" t="str">
            <v/>
          </cell>
        </row>
        <row r="4099">
          <cell r="I4099" t="str">
            <v>RIZ BASMATI BROWN RICE 1 KG  TILDA</v>
          </cell>
          <cell r="J4099">
            <v>251125.83</v>
          </cell>
        </row>
        <row r="4100">
          <cell r="I4100" t="str">
            <v>LOT RIZ BASMATI 1KG KOHINOOR SILVER 1 ACHETE LE 2E</v>
          </cell>
          <cell r="J4100" t="str">
            <v/>
          </cell>
        </row>
        <row r="4101">
          <cell r="I4101" t="str">
            <v xml:space="preserve"> RIZ ORIGINAL BASMATI 500 G SUNDARI</v>
          </cell>
          <cell r="J4101">
            <v>216379.62</v>
          </cell>
        </row>
        <row r="4102">
          <cell r="I4102" t="str">
            <v>RIZ BASMATI  SAC 5KG KOHINOOR</v>
          </cell>
          <cell r="J4102" t="str">
            <v/>
          </cell>
        </row>
        <row r="4103">
          <cell r="I4103" t="str">
            <v>RIZ  PREMIUM BASMATI RICE 1KG AL WADI</v>
          </cell>
          <cell r="J4103">
            <v>0</v>
          </cell>
        </row>
        <row r="4104">
          <cell r="I4104" t="str">
            <v>RIZ BASMATI 1KG VEETEE</v>
          </cell>
          <cell r="J4104" t="str">
            <v/>
          </cell>
        </row>
        <row r="4105">
          <cell r="I4105" t="str">
            <v>RIZ  BASMATI  5KG VEETEE</v>
          </cell>
          <cell r="J4105" t="str">
            <v/>
          </cell>
        </row>
        <row r="4106">
          <cell r="I4106" t="str">
            <v>RIZ ORIGINAL BASMATI  2,5 KG SUNDARI</v>
          </cell>
          <cell r="J4106" t="str">
            <v/>
          </cell>
        </row>
        <row r="4107">
          <cell r="I4107" t="str">
            <v>RIZ  BLANC BASMATI 500G UNCLE BEN S</v>
          </cell>
          <cell r="J4107">
            <v>0</v>
          </cell>
        </row>
        <row r="4108">
          <cell r="I4108" t="str">
            <v>RIZ  LONG 1KG BRAJMA CIGALA</v>
          </cell>
          <cell r="J4108">
            <v>269750.56</v>
          </cell>
        </row>
        <row r="4109">
          <cell r="I4109" t="str">
            <v>RIZ BASMATI 1KG  ROSANA</v>
          </cell>
          <cell r="J4109">
            <v>0</v>
          </cell>
        </row>
        <row r="4110">
          <cell r="I4110" t="str">
            <v>RIZ BASMATI 4X125G CASINO</v>
          </cell>
          <cell r="J4110">
            <v>170338.5</v>
          </cell>
        </row>
        <row r="4111">
          <cell r="I4111" t="str">
            <v>RIZ BASMATI 1KG CASINO</v>
          </cell>
          <cell r="J4111">
            <v>474481.56</v>
          </cell>
        </row>
        <row r="4112">
          <cell r="I4112" t="str">
            <v>MOUSLINE SAVEUR ANC PRESSE PUREE NIP41</v>
          </cell>
          <cell r="J4112">
            <v>0</v>
          </cell>
        </row>
        <row r="4113">
          <cell r="I4113" t="str">
            <v xml:space="preserve">RIZ LONG BLANC BASMATI SACHET 1KG DIVA      </v>
          </cell>
          <cell r="J4113">
            <v>0</v>
          </cell>
        </row>
        <row r="4114">
          <cell r="I4114" t="str">
            <v>TA BASMATI PENJAB 1.2KG C10</v>
          </cell>
          <cell r="J4114">
            <v>98113.25</v>
          </cell>
        </row>
        <row r="4115">
          <cell r="I4115" t="str">
            <v>LUSTUCRU RIZ BASMATI 10' VRAC 900G NIP12-21</v>
          </cell>
          <cell r="J4115" t="str">
            <v/>
          </cell>
        </row>
        <row r="4116">
          <cell r="I4116" t="str">
            <v>RIZ ARBO.RISOT.RISO GALLO 500G</v>
          </cell>
          <cell r="J4116">
            <v>11134.28</v>
          </cell>
        </row>
        <row r="4117">
          <cell r="I4117" t="str">
            <v>BENS RIZ THAI COCO DP 220G</v>
          </cell>
          <cell r="J4117">
            <v>10677.89</v>
          </cell>
        </row>
        <row r="4118">
          <cell r="I4118" t="str">
            <v>BENS RIZ CREOLE DP 220G</v>
          </cell>
          <cell r="J4118">
            <v>7546.94</v>
          </cell>
        </row>
        <row r="4119">
          <cell r="I4119" t="str">
            <v>BENS RIZ INDIENNE DP 220G</v>
          </cell>
          <cell r="J4119">
            <v>7069.86</v>
          </cell>
        </row>
        <row r="4120">
          <cell r="I4120" t="str">
            <v>RIZ BASMATI PUR ORIGINAL 5 KG  TILDA</v>
          </cell>
          <cell r="J4120">
            <v>2885.6</v>
          </cell>
        </row>
        <row r="4121">
          <cell r="I4121" t="str">
            <v>TAUREAU AILE RIZ KAMALIS 750G</v>
          </cell>
          <cell r="J4121">
            <v>1111.95</v>
          </cell>
        </row>
        <row r="4122">
          <cell r="I4122" t="str">
            <v>RIZ BASMATI 2MIN 250G CO</v>
          </cell>
          <cell r="J4122">
            <v>28728.89</v>
          </cell>
        </row>
        <row r="4123">
          <cell r="I4123" t="str">
            <v>RIZ BASMATI 500G CO</v>
          </cell>
          <cell r="J4123">
            <v>67088.03</v>
          </cell>
        </row>
        <row r="4124">
          <cell r="I4124" t="str">
            <v>RIZ LG BASM.S/CUISSON 5X200G C</v>
          </cell>
          <cell r="J4124">
            <v>29426.76</v>
          </cell>
        </row>
        <row r="4125">
          <cell r="I4125" t="str">
            <v>RIZ BASMATI KG CO BIO</v>
          </cell>
          <cell r="J4125">
            <v>34081.910000000003</v>
          </cell>
        </row>
        <row r="4126">
          <cell r="I4126" t="str">
            <v>RIZ BASMATI TRADITIONNAL INDIAN 400</v>
          </cell>
          <cell r="J4126" t="str">
            <v/>
          </cell>
        </row>
        <row r="4127">
          <cell r="I4127" t="str">
            <v>RIZ BASMATI  TRADITIONNAL INDIAN 1 KG</v>
          </cell>
          <cell r="J4127">
            <v>0</v>
          </cell>
        </row>
        <row r="4128">
          <cell r="I4128" t="str">
            <v>RIZ FLOCONS INSTANTANÉS 500 GR</v>
          </cell>
          <cell r="J4128">
            <v>32.950000000000003</v>
          </cell>
        </row>
        <row r="4129">
          <cell r="I4129" t="str">
            <v>TAUREAU AILE BASMATI BIO 500G NIP16-21</v>
          </cell>
          <cell r="J4129">
            <v>356.37</v>
          </cell>
        </row>
        <row r="4130">
          <cell r="I4130" t="str">
            <v>TAUREAU AILE RIZ PARFUME 500G NIP 07-21</v>
          </cell>
          <cell r="J4130">
            <v>108.33</v>
          </cell>
        </row>
        <row r="4131">
          <cell r="I4131" t="str">
            <v>TA BASMATI 2X500G 2EME - 50%</v>
          </cell>
          <cell r="J4131">
            <v>42.48</v>
          </cell>
        </row>
        <row r="4132">
          <cell r="I4132" t="str">
            <v>RIZ BASMATI DE L'HIMALAYA ORIGENS BIO 500G</v>
          </cell>
          <cell r="J4132">
            <v>89355.4</v>
          </cell>
        </row>
        <row r="4133">
          <cell r="I4133" t="str">
            <v>RIZ TA BASMATI PENJAB 500G         </v>
          </cell>
          <cell r="J4133">
            <v>40.950000000000003</v>
          </cell>
        </row>
        <row r="4134">
          <cell r="I4134" t="str">
            <v>RIZ 1K BASMATI KOHINOOOR SUER</v>
          </cell>
          <cell r="J4134">
            <v>582601.87</v>
          </cell>
        </row>
        <row r="4135">
          <cell r="I4135" t="str">
            <v>RIZ 1K BASMATI KOHINOOR SUER</v>
          </cell>
          <cell r="J4135">
            <v>815038.74</v>
          </cell>
        </row>
        <row r="4136">
          <cell r="I4136" t="str">
            <v>AMIRA INDIAN BASMATI RICE 1 KH/GOOD LENGTH</v>
          </cell>
          <cell r="J4136" t="str">
            <v/>
          </cell>
        </row>
        <row r="4137">
          <cell r="I4137" t="str">
            <v xml:space="preserve">INDIGO RIZ BLANC BASMATI 1 KG AMIRA </v>
          </cell>
          <cell r="J4137" t="str">
            <v/>
          </cell>
        </row>
        <row r="4138">
          <cell r="I4138" t="str">
            <v>AMIRA BROWN BASMATI 1KG/GOODHEALT</v>
          </cell>
          <cell r="J4138" t="str">
            <v/>
          </cell>
        </row>
        <row r="4139">
          <cell r="I4139" t="str">
            <v>RIZ BASMATI 500G SCOTTI</v>
          </cell>
          <cell r="J4139">
            <v>71910.86</v>
          </cell>
        </row>
        <row r="4140">
          <cell r="I4140" t="str">
            <v>RIZ TRADITION 1K UNCLE BEN S</v>
          </cell>
          <cell r="J4140">
            <v>0</v>
          </cell>
        </row>
        <row r="4141">
          <cell r="I4141" t="str">
            <v>RIZ AUX ALGUES 300G MISS ALGAE</v>
          </cell>
          <cell r="J4141" t="str">
            <v/>
          </cell>
        </row>
        <row r="4142">
          <cell r="I4142" t="str">
            <v>RIZ 3 GRAINS 500G CASINO CASINO</v>
          </cell>
          <cell r="J4142">
            <v>55325.53</v>
          </cell>
        </row>
        <row r="4143">
          <cell r="I4143" t="str">
            <v>SELECTION 3 RIZ TAUREAU AILE 500G NIP16-21</v>
          </cell>
          <cell r="J4143">
            <v>33.96</v>
          </cell>
        </row>
        <row r="4144">
          <cell r="I4144" t="str">
            <v>RIZ CARNAROLI RISOTTO 500G NIP13-21</v>
          </cell>
          <cell r="J4144">
            <v>0</v>
          </cell>
        </row>
        <row r="4145">
          <cell r="I4145" t="str">
            <v>RIZ NOIR COMPLET PRES CUIT 255G  SCOTTI</v>
          </cell>
          <cell r="J4145">
            <v>0</v>
          </cell>
        </row>
        <row r="4146">
          <cell r="I4146" t="str">
            <v>RIZ ROUGE 300G OP ITALIE</v>
          </cell>
          <cell r="J4146" t="str">
            <v/>
          </cell>
        </row>
        <row r="4147">
          <cell r="I4147" t="str">
            <v>RIZ NOIR NERONE 300G OP ITALIE</v>
          </cell>
          <cell r="J4147" t="str">
            <v/>
          </cell>
        </row>
        <row r="4148">
          <cell r="I4148" t="str">
            <v xml:space="preserve">500G RIZ ARBORIO MPG MONOPRIX      </v>
          </cell>
          <cell r="J4148">
            <v>0</v>
          </cell>
        </row>
        <row r="4149">
          <cell r="I4149" t="str">
            <v xml:space="preserve">500G RIZ CAMARGUE MPG MONOPRIX        </v>
          </cell>
          <cell r="J4149">
            <v>0</v>
          </cell>
        </row>
        <row r="4150">
          <cell r="I4150" t="str">
            <v>PANZANI TAUREAU AILE RISOTTO 500 GR NIP16-21</v>
          </cell>
          <cell r="J4150">
            <v>0</v>
          </cell>
        </row>
        <row r="4151">
          <cell r="I4151" t="str">
            <v>TAUREAU AILE RIZ THAI BIO 500G NIP 11</v>
          </cell>
          <cell r="J4151">
            <v>0</v>
          </cell>
        </row>
        <row r="4152">
          <cell r="I4152" t="str">
            <v>RIZ CARNAROLI CIPRIANI 1000G</v>
          </cell>
          <cell r="J4152" t="str">
            <v/>
          </cell>
        </row>
        <row r="4153">
          <cell r="I4153" t="str">
            <v>BENS RIZ MO MEDITERRANEEN 2MN 250G</v>
          </cell>
          <cell r="J4153">
            <v>0</v>
          </cell>
        </row>
        <row r="4154">
          <cell r="I4154" t="str">
            <v>BEN RIZ MO TOMATE H.OLIVE 2MN 250G</v>
          </cell>
          <cell r="J4154">
            <v>0</v>
          </cell>
        </row>
        <row r="4155">
          <cell r="I4155" t="str">
            <v>BENS RIZ MO CURRY LEGS 2MN 250G</v>
          </cell>
          <cell r="J4155">
            <v>0</v>
          </cell>
        </row>
        <row r="4156">
          <cell r="I4156" t="str">
            <v>RIZ ARBORIO 1KG CO</v>
          </cell>
          <cell r="J4156">
            <v>18203.45</v>
          </cell>
        </row>
        <row r="4157">
          <cell r="I4157" t="str">
            <v>RIZ DE CAMARGUE 1 KG CO</v>
          </cell>
          <cell r="J4157">
            <v>3823.9</v>
          </cell>
        </row>
        <row r="4158">
          <cell r="I4158" t="str">
            <v>DUO RIZ CAMARGUE 500G CO BIO</v>
          </cell>
          <cell r="J4158">
            <v>33400.11</v>
          </cell>
        </row>
        <row r="4159">
          <cell r="I4159" t="str">
            <v>RIZ BAS MAX HAVLR 500G COSA</v>
          </cell>
          <cell r="J4159">
            <v>76646.64</v>
          </cell>
        </row>
        <row r="4160">
          <cell r="I4160" t="str">
            <v>RIZ CAMBODGE 5KG COSA</v>
          </cell>
          <cell r="J4160" t="str">
            <v/>
          </cell>
        </row>
        <row r="4161">
          <cell r="I4161" t="str">
            <v>TA BASMATI PENJAB KG NIP 30</v>
          </cell>
          <cell r="J4161">
            <v>0</v>
          </cell>
        </row>
        <row r="4162">
          <cell r="I4162" t="str">
            <v xml:space="preserve">RIZ ARBORIO SCOTTI 1KG </v>
          </cell>
          <cell r="J4162">
            <v>115.2</v>
          </cell>
        </row>
        <row r="4163">
          <cell r="I4163" t="str">
            <v>RIZ VENERE SCOTTI 500G</v>
          </cell>
          <cell r="J4163">
            <v>83.6</v>
          </cell>
        </row>
        <row r="4164">
          <cell r="I4164" t="str">
            <v>RISOTTO ARBORIO 1KG</v>
          </cell>
          <cell r="J4164">
            <v>5029.75</v>
          </cell>
        </row>
        <row r="4165">
          <cell r="I4165" t="str">
            <v>RISO ARBORIO 0.5 KG</v>
          </cell>
          <cell r="J4165">
            <v>5981.45</v>
          </cell>
        </row>
        <row r="4166">
          <cell r="I4166" t="str">
            <v>RISO VENERE 0.5 KG</v>
          </cell>
          <cell r="J4166" t="str">
            <v/>
          </cell>
        </row>
        <row r="4167">
          <cell r="I4167" t="str">
            <v>RIZ GOURMET VALLEY GRAIN LONG ET MELANGE 368G</v>
          </cell>
          <cell r="J4167">
            <v>0</v>
          </cell>
        </row>
        <row r="4168">
          <cell r="I4168" t="str">
            <v>RIZ GOURMET VALLEY ROUGE CAMARGUE 368G</v>
          </cell>
          <cell r="J4168">
            <v>0</v>
          </cell>
        </row>
        <row r="4169">
          <cell r="I4169" t="str">
            <v>RIZ RABIDE SELVAGGIO SCOTTI 255G</v>
          </cell>
          <cell r="J4169" t="str">
            <v/>
          </cell>
        </row>
        <row r="4170">
          <cell r="I4170" t="str">
            <v>RIZ LONG GRAIN PARBOILED 1KG</v>
          </cell>
          <cell r="J4170">
            <v>93954.97</v>
          </cell>
        </row>
        <row r="4171">
          <cell r="I4171" t="str">
            <v>RIZ LONG GRAIN INDICA 1KG</v>
          </cell>
          <cell r="J4171">
            <v>53086.98</v>
          </cell>
        </row>
        <row r="4172">
          <cell r="I4172" t="str">
            <v xml:space="preserve"> RIZ  ARBORIO 1KG DE CECCO</v>
          </cell>
          <cell r="J4172" t="str">
            <v/>
          </cell>
        </row>
        <row r="4173">
          <cell r="I4173" t="str">
            <v xml:space="preserve">RIZ LONG JAUNE 500G  LINA </v>
          </cell>
          <cell r="J4173">
            <v>52005.52</v>
          </cell>
        </row>
        <row r="4174">
          <cell r="I4174" t="str">
            <v xml:space="preserve">RIZ LONG JAUNE 1KG  LINA </v>
          </cell>
          <cell r="J4174">
            <v>155488.24</v>
          </cell>
        </row>
        <row r="4175">
          <cell r="I4175" t="str">
            <v>RIZ JAUNE, MARJANE 1 KG</v>
          </cell>
          <cell r="J4175">
            <v>0</v>
          </cell>
        </row>
        <row r="4176">
          <cell r="I4176" t="str">
            <v xml:space="preserve"> RIZ ETUVE 1 KG PRESTO,</v>
          </cell>
          <cell r="J4176">
            <v>536946.80000000005</v>
          </cell>
        </row>
        <row r="4177">
          <cell r="I4177" t="str">
            <v xml:space="preserve"> RIZ ETUVE  5 KG PRESTO,</v>
          </cell>
          <cell r="J4177">
            <v>109371.95</v>
          </cell>
        </row>
        <row r="4178">
          <cell r="I4178" t="str">
            <v>RIZ LONG JAUNE 1K DIVA</v>
          </cell>
          <cell r="J4178">
            <v>50034.07</v>
          </cell>
        </row>
        <row r="4179">
          <cell r="I4179" t="str">
            <v>RIZ LONG JAUNE 900G  ONCLE SAM</v>
          </cell>
          <cell r="J4179">
            <v>296303.13</v>
          </cell>
        </row>
        <row r="4180">
          <cell r="I4180" t="str">
            <v>RIZ JAUNE 3K DIVA</v>
          </cell>
          <cell r="J4180" t="str">
            <v/>
          </cell>
        </row>
        <row r="4181">
          <cell r="I4181" t="str">
            <v>RIZ JAUNE 5K DIVA</v>
          </cell>
          <cell r="J4181" t="str">
            <v/>
          </cell>
        </row>
        <row r="4182">
          <cell r="I4182" t="str">
            <v>RIZ PRE-CUIT 1KG  EL AMBRA</v>
          </cell>
          <cell r="J4182" t="str">
            <v/>
          </cell>
        </row>
        <row r="4183">
          <cell r="I4183" t="str">
            <v>RIZ PRE-CUIT 500G  EL AMBRA</v>
          </cell>
          <cell r="J4183" t="str">
            <v/>
          </cell>
        </row>
        <row r="4184">
          <cell r="I4184" t="str">
            <v>RIZ LONG JAUNE 1K ROSANA</v>
          </cell>
          <cell r="J4184">
            <v>0</v>
          </cell>
        </row>
        <row r="4185">
          <cell r="I4185" t="str">
            <v>LOT  RIZ LONG JAUNE 900GR 2+1 GRT  ONCLE SAM</v>
          </cell>
          <cell r="J4185" t="str">
            <v/>
          </cell>
        </row>
        <row r="4186">
          <cell r="I4186" t="str">
            <v>LOT DE  RIZ ETUVE 1KG+ 1KG  = 1/4 CHAMP GRT</v>
          </cell>
          <cell r="J4186" t="str">
            <v/>
          </cell>
        </row>
        <row r="4187">
          <cell r="I4187" t="str">
            <v>RIZ  LONG ETUVE JAUNE 1K CIGALA</v>
          </cell>
          <cell r="J4187">
            <v>963995.78</v>
          </cell>
        </row>
        <row r="4188">
          <cell r="I4188" t="str">
            <v>RIZ LONG JAUNE 500G ONCLE SAM</v>
          </cell>
          <cell r="J4188">
            <v>69069.14</v>
          </cell>
        </row>
        <row r="4189">
          <cell r="I4189" t="str">
            <v>RIZ LONG JAUNE 3K ONCLE SAM</v>
          </cell>
          <cell r="J4189" t="str">
            <v/>
          </cell>
        </row>
        <row r="4190">
          <cell r="I4190" t="str">
            <v>RIZ LONG JAUNE 1K LADIS</v>
          </cell>
          <cell r="J4190" t="str">
            <v/>
          </cell>
        </row>
        <row r="4191">
          <cell r="I4191" t="str">
            <v>RIZ JAUNE ETUVE FAYZ 1 KG</v>
          </cell>
          <cell r="J4191">
            <v>551365.27</v>
          </cell>
        </row>
        <row r="4192">
          <cell r="I4192" t="str">
            <v>RIZ DALIA  JAUNE 1KG</v>
          </cell>
          <cell r="J4192">
            <v>97118</v>
          </cell>
        </row>
        <row r="4193">
          <cell r="I4193" t="str">
            <v>RIZ LONG ETUVE 10MN 500G CO</v>
          </cell>
          <cell r="J4193">
            <v>28735.4</v>
          </cell>
        </row>
        <row r="4194">
          <cell r="I4194" t="str">
            <v>RIZ SACH.CUIS.10MN 4X125G CO</v>
          </cell>
          <cell r="J4194">
            <v>30474.240000000002</v>
          </cell>
        </row>
        <row r="4195">
          <cell r="I4195" t="str">
            <v xml:space="preserve">RIZ LONG JAUNE DALIA 5KG </v>
          </cell>
          <cell r="J4195" t="str">
            <v/>
          </cell>
        </row>
        <row r="4196">
          <cell r="I4196" t="str">
            <v>RIZ CAPRI THAI 5KG PF</v>
          </cell>
          <cell r="J4196">
            <v>2565</v>
          </cell>
        </row>
        <row r="4197">
          <cell r="I4197" t="str">
            <v>RIZ L.GRAIN ETUV.10M 1KG CO</v>
          </cell>
          <cell r="J4197">
            <v>69097.48</v>
          </cell>
        </row>
        <row r="4198">
          <cell r="I4198" t="str">
            <v>RIZ JAUNE DALIA 1 KG  + SPAGHETTIS DALIA 250GR GR</v>
          </cell>
          <cell r="J4198">
            <v>16033.75</v>
          </cell>
        </row>
        <row r="4199">
          <cell r="I4199" t="str">
            <v>RIZ LONG JAUNE 1KG FAYZ</v>
          </cell>
          <cell r="J4199">
            <v>154966.93</v>
          </cell>
        </row>
        <row r="4200">
          <cell r="I4200" t="str">
            <v>RIZ ETUVE LONG JAUNE  5 KG CIGALA</v>
          </cell>
          <cell r="J4200">
            <v>250302.18</v>
          </cell>
        </row>
        <row r="4201">
          <cell r="I4201" t="str">
            <v>P.F RIZ VAPORISE 1K</v>
          </cell>
          <cell r="J4201" t="str">
            <v/>
          </cell>
        </row>
        <row r="4202">
          <cell r="I4202" t="str">
            <v>RIZ LONG JAUNE, MAYMOUNA 900G</v>
          </cell>
          <cell r="J4202" t="str">
            <v/>
          </cell>
        </row>
        <row r="4203">
          <cell r="I4203" t="str">
            <v>RIZ LONG JAUNE  5 KG SAM</v>
          </cell>
          <cell r="J4203" t="str">
            <v/>
          </cell>
        </row>
        <row r="4204">
          <cell r="I4204" t="str">
            <v>LOT RIZ LINA [2KG BLANC + 1KG JAUNE = 500GR RIZ J</v>
          </cell>
          <cell r="J4204" t="str">
            <v/>
          </cell>
        </row>
        <row r="4205">
          <cell r="I4205" t="str">
            <v>LOT RIZ LINA [2KG JAUNE + 1KG BLANC = 500GR RIZ B</v>
          </cell>
          <cell r="J4205" t="str">
            <v/>
          </cell>
        </row>
        <row r="4206">
          <cell r="I4206" t="str">
            <v>RIZ LONG BLANC, FAYZ 1 KG</v>
          </cell>
          <cell r="J4206">
            <v>427730.32</v>
          </cell>
        </row>
        <row r="4207">
          <cell r="I4207" t="str">
            <v xml:space="preserve"> RIZ LONG  BLANC1 KG PRESTO</v>
          </cell>
          <cell r="J4207">
            <v>518436.95</v>
          </cell>
        </row>
        <row r="4208">
          <cell r="I4208" t="str">
            <v xml:space="preserve"> RIZ LONG BLANC  5 KG PRESTO,</v>
          </cell>
          <cell r="J4208">
            <v>162612.64000000001</v>
          </cell>
        </row>
        <row r="4209">
          <cell r="I4209" t="str">
            <v>RIZ LONG  1K ROSANA</v>
          </cell>
          <cell r="J4209">
            <v>0</v>
          </cell>
        </row>
        <row r="4210">
          <cell r="I4210" t="str">
            <v>RIZ BLANC LONG 1K CIGALA</v>
          </cell>
          <cell r="J4210">
            <v>242654.85</v>
          </cell>
        </row>
        <row r="4211">
          <cell r="I4211" t="str">
            <v>RIZ  LONG BLANC 500G UNCLE BEN S 10MIN</v>
          </cell>
          <cell r="J4211">
            <v>28458.62</v>
          </cell>
        </row>
        <row r="4212">
          <cell r="I4212" t="str">
            <v>RIZ LONG   BLANC 1K  UNCLE BEN S 10MN</v>
          </cell>
          <cell r="J4212">
            <v>52350.33</v>
          </cell>
        </row>
        <row r="4213">
          <cell r="I4213" t="str">
            <v>RIZ LONG BLANC  5K CIGALA</v>
          </cell>
          <cell r="J4213">
            <v>113427.68</v>
          </cell>
        </row>
        <row r="4214">
          <cell r="I4214" t="str">
            <v>RIZ LONG BLANC 500G ONCLE SAM</v>
          </cell>
          <cell r="J4214">
            <v>1114.4100000000001</v>
          </cell>
        </row>
        <row r="4215">
          <cell r="I4215" t="str">
            <v>LUSTUCRU ETUVE 5' 450 OPTICUI /14 NIP 37</v>
          </cell>
          <cell r="J4215" t="str">
            <v/>
          </cell>
        </row>
        <row r="4216">
          <cell r="I4216" t="str">
            <v>LUSTUCRU 10' ETUVE 900G V2 C12 NIP 37</v>
          </cell>
          <cell r="J4216" t="str">
            <v/>
          </cell>
        </row>
        <row r="4217">
          <cell r="I4217" t="str">
            <v>LUSTUCRU RIZ 10' SACHET 5X180G NIP 37</v>
          </cell>
          <cell r="J4217" t="str">
            <v/>
          </cell>
        </row>
        <row r="4218">
          <cell r="I4218" t="str">
            <v>BENS RIZ SC LONG GR 10 MIN 1KG</v>
          </cell>
          <cell r="J4218">
            <v>1617.75</v>
          </cell>
        </row>
        <row r="4219">
          <cell r="I4219" t="str">
            <v>RIZ LONG BLANC DALIA 1KG</v>
          </cell>
          <cell r="J4219">
            <v>79483.83</v>
          </cell>
        </row>
        <row r="4220">
          <cell r="I4220" t="str">
            <v>RIZ LONG BLANC DALIA 5KG</v>
          </cell>
          <cell r="J4220" t="str">
            <v/>
          </cell>
        </row>
        <row r="4221">
          <cell r="I4221" t="str">
            <v>RIZ LONG BLANC DALIA 1KG X 5 FONDATION</v>
          </cell>
          <cell r="J4221" t="str">
            <v/>
          </cell>
        </row>
        <row r="4222">
          <cell r="I4222" t="str">
            <v>RIZ LONG DIVA 1KG</v>
          </cell>
          <cell r="J4222">
            <v>57544.27</v>
          </cell>
        </row>
        <row r="4223">
          <cell r="I4223" t="str">
            <v>RIZ LONG DIVA 3KG</v>
          </cell>
          <cell r="J4223" t="str">
            <v/>
          </cell>
        </row>
        <row r="4224">
          <cell r="I4224" t="str">
            <v>RIZ LONG BLANC 500G CO BIO</v>
          </cell>
          <cell r="J4224">
            <v>15674.71</v>
          </cell>
        </row>
        <row r="4225">
          <cell r="I4225" t="str">
            <v>RIZ LONG BLANC 900 GR ONCLE SAM</v>
          </cell>
          <cell r="J4225">
            <v>1386.88</v>
          </cell>
        </row>
        <row r="4226">
          <cell r="I4226" t="str">
            <v>AMIRA SHARBATI 1KG</v>
          </cell>
          <cell r="J4226" t="str">
            <v/>
          </cell>
        </row>
        <row r="4227">
          <cell r="I4227" t="str">
            <v>RIZ LONG BLANC, MAYMOUNA 900G</v>
          </cell>
          <cell r="J4227" t="str">
            <v/>
          </cell>
        </row>
        <row r="4228">
          <cell r="I4228" t="str">
            <v>LOT PATES GALLO DISNEY MICKEY 300GR+DISNEY CARS 30</v>
          </cell>
          <cell r="J4228" t="str">
            <v/>
          </cell>
        </row>
        <row r="4229">
          <cell r="I4229" t="str">
            <v>GANSETTE 500G CO</v>
          </cell>
          <cell r="J4229" t="str">
            <v/>
          </cell>
        </row>
        <row r="4230">
          <cell r="I4230" t="str">
            <v>VEL PPDT DE FRANCE 2X1L</v>
          </cell>
          <cell r="J4230" t="str">
            <v/>
          </cell>
        </row>
        <row r="4231">
          <cell r="I4231" t="str">
            <v>V LEG ET TOMAT DE FRANCE 2X1L</v>
          </cell>
          <cell r="J4231" t="str">
            <v/>
          </cell>
        </row>
        <row r="4232">
          <cell r="I4232" t="str">
            <v xml:space="preserve"> PETIT PLOMB TRIA 500G  </v>
          </cell>
          <cell r="J4232">
            <v>52461.37</v>
          </cell>
        </row>
        <row r="4233">
          <cell r="I4233" t="str">
            <v xml:space="preserve">LOT PATES DALIA 500G×2=CONCENTRE TOMATE GRT </v>
          </cell>
          <cell r="J4233" t="str">
            <v/>
          </cell>
        </row>
        <row r="4234">
          <cell r="I4234" t="str">
            <v>PETIT PLOMB 500G PRDT ECO</v>
          </cell>
          <cell r="J4234" t="str">
            <v/>
          </cell>
        </row>
        <row r="4235">
          <cell r="I4235" t="str">
            <v>PETIT PLOMB 500GR DARI</v>
          </cell>
          <cell r="J4235">
            <v>40169.769999999997</v>
          </cell>
        </row>
        <row r="4236">
          <cell r="I4236" t="str">
            <v>LOTPATE COURTE500G 1+1=3(COQUI+PLUM+PETITPLOMBGRT)</v>
          </cell>
          <cell r="J4236">
            <v>191034.62</v>
          </cell>
        </row>
        <row r="4237">
          <cell r="I4237" t="str">
            <v>PETIT PLOM 500G DALIA</v>
          </cell>
          <cell r="J4237">
            <v>26386.400000000001</v>
          </cell>
        </row>
        <row r="4238">
          <cell r="I4238" t="str">
            <v>PETIT PLOM MOYEN 500G KAYNA</v>
          </cell>
          <cell r="J4238">
            <v>223.45</v>
          </cell>
        </row>
        <row r="4239">
          <cell r="I4239" t="str">
            <v>PETIT PLOM FIN 500G KAYNA</v>
          </cell>
          <cell r="J4239">
            <v>106971.96</v>
          </cell>
        </row>
        <row r="4240">
          <cell r="I4240" t="str">
            <v>PETIT PLOMB AL ITKANE 500G</v>
          </cell>
          <cell r="J4240">
            <v>66522.37</v>
          </cell>
        </row>
        <row r="4241">
          <cell r="I4241" t="str">
            <v>LOT 3 VERMICELLE MOYEN 500GR DARI</v>
          </cell>
          <cell r="J4241" t="str">
            <v/>
          </cell>
        </row>
        <row r="4242">
          <cell r="I4242" t="str">
            <v xml:space="preserve">2 KG VERMICELLE MOYEN FAMILIA + SEAU GRT </v>
          </cell>
          <cell r="J4242" t="str">
            <v/>
          </cell>
        </row>
        <row r="4243">
          <cell r="I4243" t="str">
            <v>VERMICELLE MOYEN, 500 G MARJANE</v>
          </cell>
          <cell r="J4243">
            <v>131123.32</v>
          </cell>
        </row>
        <row r="4244">
          <cell r="I4244" t="str">
            <v>CHEVEUX D ANGE 500GR+ VERMICELLE MOYEN 500 GR DA</v>
          </cell>
          <cell r="J4244" t="str">
            <v/>
          </cell>
        </row>
        <row r="4245">
          <cell r="I4245" t="str">
            <v>LOT VERMICELLE MOYENN LE 2EME A 1/2 PRIX  500GR T</v>
          </cell>
          <cell r="J4245" t="str">
            <v/>
          </cell>
        </row>
        <row r="4246">
          <cell r="I4246" t="str">
            <v>LOT VERMICELLE FIN  LE 2EME A 1/2 PRIX  500GR TRI</v>
          </cell>
          <cell r="J4246" t="str">
            <v/>
          </cell>
        </row>
        <row r="4247">
          <cell r="I4247" t="str">
            <v>VERMICELLE MONTE 500G REGAL</v>
          </cell>
          <cell r="J4247" t="str">
            <v/>
          </cell>
        </row>
        <row r="4248">
          <cell r="I4248" t="str">
            <v>LASAGNE 500G PANZANI</v>
          </cell>
          <cell r="J4248">
            <v>668086.43000000005</v>
          </cell>
        </row>
        <row r="4249">
          <cell r="I4249" t="str">
            <v xml:space="preserve"> VERMICELLE GROSSE TRIA 500G  </v>
          </cell>
          <cell r="J4249">
            <v>54334.36</v>
          </cell>
        </row>
        <row r="4250">
          <cell r="I4250" t="str">
            <v xml:space="preserve"> VERMICELLE FINE TRIA 500G  </v>
          </cell>
          <cell r="J4250">
            <v>0</v>
          </cell>
        </row>
        <row r="4251">
          <cell r="I4251" t="str">
            <v xml:space="preserve"> VERMICELLE MOYENNE TRIA 500G  </v>
          </cell>
          <cell r="J4251">
            <v>65180.02</v>
          </cell>
        </row>
        <row r="4252">
          <cell r="I4252" t="str">
            <v>VERMICELLE MOYEN 500G DARI</v>
          </cell>
          <cell r="J4252">
            <v>50538.46</v>
          </cell>
        </row>
        <row r="4253">
          <cell r="I4253" t="str">
            <v>VERMICELLE FIN 500G FRIDA</v>
          </cell>
          <cell r="J4253" t="str">
            <v/>
          </cell>
        </row>
        <row r="4254">
          <cell r="I4254" t="str">
            <v>VERMICELLE MOYEN FAYZ 500G</v>
          </cell>
          <cell r="J4254">
            <v>103737.87</v>
          </cell>
        </row>
        <row r="4255">
          <cell r="I4255" t="str">
            <v xml:space="preserve">LOT VERMICELLE MOYEN TRIA 500G 1+1=3  </v>
          </cell>
          <cell r="J4255">
            <v>0</v>
          </cell>
        </row>
        <row r="4256">
          <cell r="I4256" t="str">
            <v xml:space="preserve">LOT VERMICELLE 500G*2 DALIA </v>
          </cell>
          <cell r="J4256" t="str">
            <v/>
          </cell>
        </row>
        <row r="4257">
          <cell r="I4257" t="str">
            <v>VERMICELLE TRIA 500 G FONDATION</v>
          </cell>
          <cell r="J4257" t="str">
            <v/>
          </cell>
        </row>
        <row r="4258">
          <cell r="I4258" t="str">
            <v>VERMICELLE DARI 1KG</v>
          </cell>
          <cell r="J4258" t="str">
            <v/>
          </cell>
        </row>
        <row r="4259">
          <cell r="I4259" t="str">
            <v>VERMICELE MOYEN 500G PRDT ECO</v>
          </cell>
          <cell r="J4259" t="str">
            <v/>
          </cell>
        </row>
        <row r="4260">
          <cell r="I4260" t="str">
            <v xml:space="preserve">LOT DE 2 VERMICELLE 500GMOYEN + CHEVEUX D'ANGE  </v>
          </cell>
          <cell r="J4260">
            <v>0</v>
          </cell>
        </row>
        <row r="4261">
          <cell r="I4261" t="str">
            <v>LOT PÂTE VERMICELLE 500G DALIA + DCT 60G GRT</v>
          </cell>
          <cell r="J4261">
            <v>165.6</v>
          </cell>
        </row>
        <row r="4262">
          <cell r="I4262" t="str">
            <v xml:space="preserve">VERMICELLE GRILEE NATIONAL 150G </v>
          </cell>
          <cell r="J4262">
            <v>0</v>
          </cell>
        </row>
        <row r="4263">
          <cell r="I4263" t="str">
            <v>FIDEO N 000 500G  GALLO</v>
          </cell>
          <cell r="J4263" t="str">
            <v/>
          </cell>
        </row>
        <row r="4264">
          <cell r="I4264" t="str">
            <v>CHEVEUX ANGE 500G CO</v>
          </cell>
          <cell r="J4264">
            <v>41250.03</v>
          </cell>
        </row>
        <row r="4265">
          <cell r="I4265" t="str">
            <v>VERMICELLE MOYEN MARJANE PRÉMIUM 500G</v>
          </cell>
          <cell r="J4265">
            <v>21414.18</v>
          </cell>
        </row>
        <row r="4266">
          <cell r="I4266" t="str">
            <v>VERMICELLE 500G TOMADINI</v>
          </cell>
          <cell r="J4266" t="str">
            <v/>
          </cell>
        </row>
        <row r="4267">
          <cell r="I4267" t="str">
            <v>VERMICELLE GROS 500GR DARI</v>
          </cell>
          <cell r="J4267">
            <v>34561.5</v>
          </cell>
        </row>
        <row r="4268">
          <cell r="I4268" t="str">
            <v>N34 SUCCHIETTO 500G LA MOLISANA</v>
          </cell>
          <cell r="J4268" t="str">
            <v/>
          </cell>
        </row>
        <row r="4269">
          <cell r="I4269" t="str">
            <v>N037 MACCHERONI 500G</v>
          </cell>
          <cell r="J4269" t="str">
            <v/>
          </cell>
        </row>
        <row r="4270">
          <cell r="I4270" t="str">
            <v>VERMICELLE MOYEN 500G DALIA</v>
          </cell>
          <cell r="J4270">
            <v>73630.63</v>
          </cell>
        </row>
        <row r="4271">
          <cell r="I4271" t="str">
            <v>VERMICELLE GROS 500G DALIA</v>
          </cell>
          <cell r="J4271">
            <v>24179.57</v>
          </cell>
        </row>
        <row r="4272">
          <cell r="I4272" t="str">
            <v>LOT  VERMICELLE MOYENNE 500 GR  1+1=3 KAYNA</v>
          </cell>
          <cell r="J4272" t="str">
            <v/>
          </cell>
        </row>
        <row r="4273">
          <cell r="I4273" t="str">
            <v>LOT 2VERMICELLE FRIDA 500G+CONCENTRE TOMATE 140G A</v>
          </cell>
          <cell r="J4273" t="str">
            <v/>
          </cell>
        </row>
        <row r="4274">
          <cell r="I4274" t="str">
            <v>VERMICELLE GROS KAYNA 500G</v>
          </cell>
          <cell r="J4274">
            <v>0</v>
          </cell>
        </row>
        <row r="4275">
          <cell r="I4275" t="str">
            <v>VERMICELLE MOYEN KAYNA 500G</v>
          </cell>
          <cell r="J4275">
            <v>151562.32999999999</v>
          </cell>
        </row>
        <row r="4276">
          <cell r="I4276" t="str">
            <v>VERMICELLE MOYEN RICH 500 G</v>
          </cell>
          <cell r="J4276" t="str">
            <v/>
          </cell>
        </row>
        <row r="4277">
          <cell r="I4277" t="str">
            <v xml:space="preserve">TORTIGLIONI  500G DE CECCO </v>
          </cell>
          <cell r="J4277" t="str">
            <v/>
          </cell>
        </row>
        <row r="4278">
          <cell r="I4278" t="str">
            <v>LOT VERMICELLE 500G X2 + 2DC TOMATE 1/12 GRT</v>
          </cell>
          <cell r="J4278" t="str">
            <v/>
          </cell>
        </row>
        <row r="4279">
          <cell r="I4279" t="str">
            <v>FILINI Nc 79 DIVELLA 500GR</v>
          </cell>
          <cell r="J4279" t="str">
            <v/>
          </cell>
        </row>
        <row r="4280">
          <cell r="I4280" t="str">
            <v>VERMICELLE MOYEN AL ITKANE 500G</v>
          </cell>
          <cell r="J4280">
            <v>104490.32</v>
          </cell>
        </row>
        <row r="4281">
          <cell r="I4281" t="str">
            <v>VERMICELLE GROS AL ITKANE 500G</v>
          </cell>
          <cell r="J4281">
            <v>73558.3</v>
          </cell>
        </row>
        <row r="4282">
          <cell r="I4282" t="str">
            <v>VERMICELLE FIN AL ITKANE 500G</v>
          </cell>
          <cell r="J4282">
            <v>73430.42</v>
          </cell>
        </row>
        <row r="4283">
          <cell r="I4283" t="str">
            <v>BARILLA FILINI 500 GR</v>
          </cell>
          <cell r="J4283">
            <v>18180.22</v>
          </cell>
        </row>
        <row r="4284">
          <cell r="I4284" t="str">
            <v>LOT VERMICELLE MOY DIVELLA 500GR 1+1 =3</v>
          </cell>
          <cell r="J4284" t="str">
            <v/>
          </cell>
        </row>
        <row r="4285">
          <cell r="I4285" t="str">
            <v>LOT VERMICELLE DALIA 500GR 1+1=3</v>
          </cell>
          <cell r="J4285">
            <v>41435.9</v>
          </cell>
        </row>
        <row r="4286">
          <cell r="I4286" t="str">
            <v>SAUCE PESTO 200 G PANZANI</v>
          </cell>
          <cell r="J4286">
            <v>516850.79</v>
          </cell>
        </row>
        <row r="4287">
          <cell r="I4287" t="str">
            <v>LOT SPAGHETTI PANZANI 1+1=3</v>
          </cell>
          <cell r="J4287">
            <v>488633.59999999998</v>
          </cell>
        </row>
        <row r="4288">
          <cell r="I4288" t="str">
            <v>CELLENTANI 500G BUITONI</v>
          </cell>
          <cell r="J4288" t="str">
            <v/>
          </cell>
        </row>
        <row r="4289">
          <cell r="I4289" t="str">
            <v>NOUILLES 500G MONTE REGALE</v>
          </cell>
          <cell r="J4289" t="str">
            <v/>
          </cell>
        </row>
        <row r="4290">
          <cell r="I4290" t="str">
            <v>TORTIGLIONI 500G MONTE REGALE</v>
          </cell>
          <cell r="J4290">
            <v>302875.5</v>
          </cell>
        </row>
        <row r="4291">
          <cell r="I4291" t="str">
            <v>MACARONI 500G  AUCHAN</v>
          </cell>
          <cell r="J4291" t="str">
            <v/>
          </cell>
        </row>
        <row r="4292">
          <cell r="I4292" t="str">
            <v xml:space="preserve"> MACARONI TRIA 500G  </v>
          </cell>
          <cell r="J4292">
            <v>0</v>
          </cell>
        </row>
        <row r="4293">
          <cell r="I4293" t="str">
            <v>MACARONI MOYEN 500G FRIDA</v>
          </cell>
          <cell r="J4293" t="str">
            <v/>
          </cell>
        </row>
        <row r="4294">
          <cell r="I4294" t="str">
            <v xml:space="preserve"> RIGATONI 500G ALITKANE </v>
          </cell>
          <cell r="J4294">
            <v>105393.93</v>
          </cell>
        </row>
        <row r="4295">
          <cell r="I4295" t="str">
            <v>MACARONI COUPE 250G LUSTUCRU NIP 14</v>
          </cell>
          <cell r="J4295">
            <v>5235.08</v>
          </cell>
        </row>
        <row r="4296">
          <cell r="I4296" t="str">
            <v xml:space="preserve"> PATE DITALONI RIGATE  500G BARILLA</v>
          </cell>
          <cell r="J4296">
            <v>40226.720000000001</v>
          </cell>
        </row>
        <row r="4297">
          <cell r="I4297" t="str">
            <v xml:space="preserve">250G TORTI ALS.PLEIN AIR MPG MONOPRIX </v>
          </cell>
          <cell r="J4297">
            <v>1140.8499999999999</v>
          </cell>
        </row>
        <row r="4298">
          <cell r="I4298" t="str">
            <v>SPAGHETTI A50   500G PANZANI</v>
          </cell>
          <cell r="J4298">
            <v>463066.84</v>
          </cell>
        </row>
        <row r="4299">
          <cell r="I4299" t="str">
            <v>PATE PENNE RIGATE 500G PANZANI</v>
          </cell>
          <cell r="J4299">
            <v>372606.33</v>
          </cell>
        </row>
        <row r="4300">
          <cell r="I4300" t="str">
            <v xml:space="preserve">SEDANI RIGATI 500G DE DECCO </v>
          </cell>
          <cell r="J4300" t="str">
            <v/>
          </cell>
        </row>
        <row r="4301">
          <cell r="I4301" t="str">
            <v>FUSILLI 500G PANZANI</v>
          </cell>
          <cell r="J4301">
            <v>353213.94</v>
          </cell>
        </row>
        <row r="4302">
          <cell r="I4302" t="str">
            <v>N026 GNOCCHI 500G</v>
          </cell>
          <cell r="J4302" t="str">
            <v/>
          </cell>
        </row>
        <row r="4303">
          <cell r="I4303" t="str">
            <v>LUSTUCRU NOUILLES PAO 500G</v>
          </cell>
          <cell r="J4303">
            <v>356.58</v>
          </cell>
        </row>
        <row r="4304">
          <cell r="I4304" t="str">
            <v>MACARONI COUPE 500G CO</v>
          </cell>
          <cell r="J4304">
            <v>34511.96</v>
          </cell>
        </row>
        <row r="4305">
          <cell r="I4305" t="str">
            <v>COUDE RAYE GROS 500G CO</v>
          </cell>
          <cell r="J4305">
            <v>37853.74</v>
          </cell>
        </row>
        <row r="4306">
          <cell r="I4306" t="str">
            <v>TAMMA MACARONI 500G</v>
          </cell>
          <cell r="J4306">
            <v>10147</v>
          </cell>
        </row>
        <row r="4307">
          <cell r="I4307" t="str">
            <v>PIACCINI MACARONI CELLO 500G</v>
          </cell>
          <cell r="J4307" t="str">
            <v/>
          </cell>
        </row>
        <row r="4308">
          <cell r="I4308" t="str">
            <v>PATE DES LISSES 500G DARI</v>
          </cell>
          <cell r="J4308">
            <v>47934.19</v>
          </cell>
        </row>
        <row r="4309">
          <cell r="I4309" t="str">
            <v>PATE COURTE FRIDA 500G 2+1 GRATUIT</v>
          </cell>
          <cell r="J4309" t="str">
            <v/>
          </cell>
        </row>
        <row r="4310">
          <cell r="I4310" t="str">
            <v>MACARONI COQUILLETTE RICH  500 G</v>
          </cell>
          <cell r="J4310" t="str">
            <v/>
          </cell>
        </row>
        <row r="4311">
          <cell r="I4311" t="str">
            <v>MACARONI PLUME RICH 500G</v>
          </cell>
          <cell r="J4311" t="str">
            <v/>
          </cell>
        </row>
        <row r="4312">
          <cell r="I4312" t="str">
            <v>MACARONI COQUILLE MOYEN RICH 500G</v>
          </cell>
          <cell r="J4312" t="str">
            <v/>
          </cell>
        </row>
        <row r="4313">
          <cell r="I4313" t="str">
            <v>MACARONI TORSADE RICH 500 G</v>
          </cell>
          <cell r="J4313" t="str">
            <v/>
          </cell>
        </row>
        <row r="4314">
          <cell r="I4314" t="str">
            <v>LOT MACARONI 500G RICH + MARCAONI 500 G A EME PRIX</v>
          </cell>
          <cell r="J4314" t="str">
            <v/>
          </cell>
        </row>
        <row r="4315">
          <cell r="I4315" t="str">
            <v>GNOCCO SARDO N27A 500G LA MOL.</v>
          </cell>
          <cell r="J4315" t="str">
            <v/>
          </cell>
        </row>
        <row r="4316">
          <cell r="I4316" t="str">
            <v xml:space="preserve">RAVIOLI CNOCCHI 500G DE DECCO </v>
          </cell>
          <cell r="J4316" t="str">
            <v/>
          </cell>
        </row>
        <row r="4317">
          <cell r="I4317" t="str">
            <v xml:space="preserve">LOT MARGARITAS  500G GALLO+ LE 2EME A -50% = SAC </v>
          </cell>
          <cell r="J4317" t="str">
            <v/>
          </cell>
        </row>
        <row r="4318">
          <cell r="I4318" t="str">
            <v>LOT 2 MACARONI TORSADE MOYEN RICH 500 G 2EME A MOI</v>
          </cell>
          <cell r="J4318" t="str">
            <v/>
          </cell>
        </row>
        <row r="4319">
          <cell r="I4319" t="str">
            <v>CONCHIGLIE 500G  BUITONI</v>
          </cell>
          <cell r="J4319" t="str">
            <v/>
          </cell>
        </row>
        <row r="4320">
          <cell r="I4320" t="str">
            <v>GNOCCHI MONTE 500G REGALE</v>
          </cell>
          <cell r="J4320" t="str">
            <v/>
          </cell>
        </row>
        <row r="4321">
          <cell r="I4321" t="str">
            <v xml:space="preserve"> PATE CONCHIGLIE RIGATE  500GR BARILLA</v>
          </cell>
          <cell r="J4321">
            <v>65931.64</v>
          </cell>
        </row>
        <row r="4322">
          <cell r="I4322" t="str">
            <v>PATE TORTIGLIONI INTEGRALE 500G BARILLA</v>
          </cell>
          <cell r="J4322" t="str">
            <v/>
          </cell>
        </row>
        <row r="4323">
          <cell r="I4323" t="str">
            <v xml:space="preserve">500G CONCHIGLIE TRICOLORI MPG MONOPRIX </v>
          </cell>
          <cell r="J4323">
            <v>39.950000000000003</v>
          </cell>
        </row>
        <row r="4324">
          <cell r="I4324" t="str">
            <v>TAGLIATELLE A42  500G  PANZANI</v>
          </cell>
          <cell r="J4324">
            <v>316501.3</v>
          </cell>
        </row>
        <row r="4325">
          <cell r="I4325" t="str">
            <v>ALP.CROZETS CHANTERELLES 400G MEA 1</v>
          </cell>
          <cell r="J4325">
            <v>0</v>
          </cell>
        </row>
        <row r="4326">
          <cell r="I4326" t="str">
            <v>ALP.CROZETS NOIX DAUPH.375G MEA 1</v>
          </cell>
          <cell r="J4326">
            <v>0</v>
          </cell>
        </row>
        <row r="4327">
          <cell r="I4327" t="str">
            <v>GNOCCHI GAROFALO 500G</v>
          </cell>
          <cell r="J4327">
            <v>169.75</v>
          </cell>
        </row>
        <row r="4328">
          <cell r="I4328" t="str">
            <v>MARGARITAS VGTL 500G +2EME -50% + SAC DE COURSE G</v>
          </cell>
          <cell r="J4328" t="str">
            <v/>
          </cell>
        </row>
        <row r="4329">
          <cell r="I4329" t="str">
            <v>TIBURON COQUILLAGE  500G GALLO</v>
          </cell>
          <cell r="J4329" t="str">
            <v/>
          </cell>
        </row>
        <row r="4330">
          <cell r="I4330" t="str">
            <v>CONCHIGLIETTE  500G TOMADINI</v>
          </cell>
          <cell r="J4330" t="str">
            <v/>
          </cell>
        </row>
        <row r="4331">
          <cell r="I4331" t="str">
            <v xml:space="preserve"> GNOCCCHI GRANORO 500G  </v>
          </cell>
          <cell r="J4331" t="str">
            <v/>
          </cell>
        </row>
        <row r="4332">
          <cell r="I4332" t="str">
            <v>ZIG,ZITONI REGGIA DI CASERTA 500G</v>
          </cell>
          <cell r="J4332" t="str">
            <v/>
          </cell>
        </row>
        <row r="4333">
          <cell r="I4333" t="str">
            <v>GNOCCHI No 45  500 GR DIVELLA</v>
          </cell>
          <cell r="J4333" t="str">
            <v/>
          </cell>
        </row>
        <row r="4334">
          <cell r="I4334" t="str">
            <v>COQUILLE FINE OEUF LUSTUCRU 250G NIP 14</v>
          </cell>
          <cell r="J4334">
            <v>6178.93</v>
          </cell>
        </row>
        <row r="4335">
          <cell r="I4335" t="str">
            <v>2 SACHET CHEVEUX D ANGE  500GR  FAMILIA +SEAU GR</v>
          </cell>
          <cell r="J4335" t="str">
            <v/>
          </cell>
        </row>
        <row r="4336">
          <cell r="I4336" t="str">
            <v>CHEVEUX D ANGE 500G X2+1 AL ITKANE</v>
          </cell>
          <cell r="J4336" t="str">
            <v/>
          </cell>
        </row>
        <row r="4337">
          <cell r="I4337" t="str">
            <v>CHEVEUX D ANGE, 500 G MARJANE</v>
          </cell>
          <cell r="J4337" t="str">
            <v/>
          </cell>
        </row>
        <row r="4338">
          <cell r="I4338" t="str">
            <v xml:space="preserve"> CHEVEUX D ANGE TRIA 500G   </v>
          </cell>
          <cell r="J4338">
            <v>196227.91</v>
          </cell>
        </row>
        <row r="4339">
          <cell r="I4339" t="str">
            <v>CHEVEUX D ANGE 500G DARI</v>
          </cell>
          <cell r="J4339">
            <v>131236.24</v>
          </cell>
        </row>
        <row r="4340">
          <cell r="I4340" t="str">
            <v>CHEVEUX D ANGE 500 FRIDA</v>
          </cell>
          <cell r="J4340" t="str">
            <v/>
          </cell>
        </row>
        <row r="4341">
          <cell r="I4341" t="str">
            <v>CHEVEUX D'ANGE FAYZ 500G</v>
          </cell>
          <cell r="J4341">
            <v>13770.86</v>
          </cell>
        </row>
        <row r="4342">
          <cell r="I4342" t="str">
            <v>LOT CHEVEUX ANGE 500GR 1+1=3</v>
          </cell>
          <cell r="J4342">
            <v>126</v>
          </cell>
        </row>
        <row r="4343">
          <cell r="I4343" t="str">
            <v>PATES CHEVEUX D 'ANGE BOUCLE 500G KAYNA</v>
          </cell>
          <cell r="J4343">
            <v>128215.83</v>
          </cell>
        </row>
        <row r="4344">
          <cell r="I4344" t="str">
            <v>CHEVEUX D'ANGE MARJANE PRÉMIUM 500G</v>
          </cell>
          <cell r="J4344">
            <v>11482.3</v>
          </cell>
        </row>
        <row r="4345">
          <cell r="I4345" t="str">
            <v>PIACCINI CHEVEUX ANGE CEL 500G</v>
          </cell>
          <cell r="J4345" t="str">
            <v/>
          </cell>
        </row>
        <row r="4346">
          <cell r="I4346" t="str">
            <v>CHEVEUX D ANGE 500G PRDT ECO</v>
          </cell>
          <cell r="J4346" t="str">
            <v/>
          </cell>
        </row>
        <row r="4347">
          <cell r="I4347" t="str">
            <v>LOT PATE FRIDA 1+1=3 COQUIETTE+CHEVED ANGE+TORSADE</v>
          </cell>
          <cell r="J4347" t="str">
            <v/>
          </cell>
        </row>
        <row r="4348">
          <cell r="I4348" t="str">
            <v>CHEVEUX D ANGE 500 G DARI (1+1 2 EME A 1/2 PRIX )</v>
          </cell>
          <cell r="J4348" t="str">
            <v/>
          </cell>
        </row>
        <row r="4349">
          <cell r="I4349" t="str">
            <v>CHAEVEU  D ANGE KAYNA 500G</v>
          </cell>
          <cell r="J4349">
            <v>76.650000000000006</v>
          </cell>
        </row>
        <row r="4350">
          <cell r="I4350" t="str">
            <v>CHEVEUX D ANGE DARI 5KG</v>
          </cell>
          <cell r="J4350" t="str">
            <v/>
          </cell>
        </row>
        <row r="4351">
          <cell r="I4351" t="str">
            <v>CHEUVEUX D ANGES DALIA 500GR</v>
          </cell>
          <cell r="J4351">
            <v>44887.81</v>
          </cell>
        </row>
        <row r="4352">
          <cell r="I4352" t="str">
            <v>PATES CHEVEUX D ANGE  KRAFT AL ITKAN 5 KG</v>
          </cell>
          <cell r="J4352" t="str">
            <v/>
          </cell>
        </row>
        <row r="4353">
          <cell r="I4353" t="str">
            <v>CHEVEUX D ANGE    AL ITKANE 500G</v>
          </cell>
          <cell r="J4353">
            <v>159434.04999999999</v>
          </cell>
        </row>
        <row r="4354">
          <cell r="I4354" t="str">
            <v>CHEVEUX D ANGE EXTRA FIN 5KG TRIA</v>
          </cell>
          <cell r="J4354" t="str">
            <v/>
          </cell>
        </row>
        <row r="4355">
          <cell r="I4355" t="str">
            <v>LOT CHEVEUX D ANGE DARI500GR+DES LISSES500GR A1/2P</v>
          </cell>
          <cell r="J4355" t="str">
            <v/>
          </cell>
        </row>
        <row r="4356">
          <cell r="I4356" t="str">
            <v xml:space="preserve">FAMILIA C. CHEVEUX D ANGE SACHET </v>
          </cell>
          <cell r="J4356" t="str">
            <v/>
          </cell>
        </row>
        <row r="4357">
          <cell r="I4357" t="str">
            <v>SAUCE NAPOLETANA 425 G PANZANI</v>
          </cell>
          <cell r="J4357">
            <v>297516.18</v>
          </cell>
        </row>
        <row r="4358">
          <cell r="I4358" t="str">
            <v xml:space="preserve"> COUDES TRIA 500G  </v>
          </cell>
          <cell r="J4358">
            <v>101192.28</v>
          </cell>
        </row>
        <row r="4359">
          <cell r="I4359" t="str">
            <v>COUDES FAYZ 500G</v>
          </cell>
          <cell r="J4359">
            <v>83703.759999999995</v>
          </cell>
        </row>
        <row r="4360">
          <cell r="I4360" t="str">
            <v>LOT 2 PÂTES COURTES BLE DUR KAYNA 500GR  2EME@-50</v>
          </cell>
          <cell r="J4360">
            <v>419457.66</v>
          </cell>
        </row>
        <row r="4361">
          <cell r="I4361" t="str">
            <v>COUDES MARJANE PRÉMIUM 500G</v>
          </cell>
          <cell r="J4361">
            <v>33526.79</v>
          </cell>
        </row>
        <row r="4362">
          <cell r="I4362" t="str">
            <v>COUDE RAYE MOYEN 500G KAYNA</v>
          </cell>
          <cell r="J4362">
            <v>93209.57</v>
          </cell>
        </row>
        <row r="4363">
          <cell r="I4363" t="str">
            <v>COUDE RAYE GROS KAYNA 500G</v>
          </cell>
          <cell r="J4363">
            <v>2014.88</v>
          </cell>
        </row>
        <row r="4364">
          <cell r="I4364" t="str">
            <v xml:space="preserve">COUDE AL ITKANE 500G </v>
          </cell>
          <cell r="J4364">
            <v>110628.51</v>
          </cell>
        </row>
        <row r="4365">
          <cell r="I4365" t="str">
            <v xml:space="preserve">CHIFFERI RIGATI 500 G DE DECCO </v>
          </cell>
          <cell r="J4365" t="str">
            <v/>
          </cell>
        </row>
        <row r="4366">
          <cell r="I4366" t="str">
            <v>LOT PATES GALLO DISNEY MICKEY 300GR+DISNEY FROZEN</v>
          </cell>
          <cell r="J4366" t="str">
            <v/>
          </cell>
        </row>
        <row r="4367">
          <cell r="I4367" t="str">
            <v>PATES ETOILES 500G CASINO</v>
          </cell>
          <cell r="J4367">
            <v>1372.25</v>
          </cell>
        </row>
        <row r="4368">
          <cell r="I4368" t="str">
            <v>ETOILES 500G TRIA</v>
          </cell>
          <cell r="J4368">
            <v>45865.5</v>
          </cell>
        </row>
        <row r="4369">
          <cell r="I4369" t="str">
            <v>LOT MARGARITAS VGTL 500G GALLO 2+1 GRTAUIT</v>
          </cell>
          <cell r="J4369" t="str">
            <v/>
          </cell>
        </row>
        <row r="4370">
          <cell r="I4370" t="str">
            <v>ETOILES 500G MONTE REGALE</v>
          </cell>
          <cell r="J4370" t="str">
            <v/>
          </cell>
        </row>
        <row r="4371">
          <cell r="I4371" t="str">
            <v>LETRAS 250G  GALLO</v>
          </cell>
          <cell r="J4371" t="str">
            <v/>
          </cell>
        </row>
        <row r="4372">
          <cell r="I4372" t="str">
            <v xml:space="preserve">ROTELLE 500G DE DECCO </v>
          </cell>
          <cell r="J4372" t="str">
            <v/>
          </cell>
        </row>
        <row r="4373">
          <cell r="I4373" t="str">
            <v>PATE ETOILE 500G CODOBIO</v>
          </cell>
          <cell r="J4373">
            <v>8195.69</v>
          </cell>
        </row>
        <row r="4374">
          <cell r="I4374" t="str">
            <v>PATE ETOILES 500G DARI</v>
          </cell>
          <cell r="J4374">
            <v>23442.32</v>
          </cell>
        </row>
        <row r="4375">
          <cell r="I4375" t="str">
            <v>ETOILE KAYNA 500G</v>
          </cell>
          <cell r="J4375">
            <v>36308.089999999997</v>
          </cell>
        </row>
        <row r="4376">
          <cell r="I4376" t="str">
            <v xml:space="preserve">ETOILES AL   ITKANE 500G </v>
          </cell>
          <cell r="J4376">
            <v>44714.87</v>
          </cell>
        </row>
        <row r="4377">
          <cell r="I4377" t="str">
            <v>N028 FUSILLI 500G</v>
          </cell>
          <cell r="J4377" t="str">
            <v/>
          </cell>
        </row>
        <row r="4378">
          <cell r="I4378" t="str">
            <v>COQUILLE MOYENNE, 500 G MARJANE</v>
          </cell>
          <cell r="J4378" t="str">
            <v/>
          </cell>
        </row>
        <row r="4379">
          <cell r="I4379" t="str">
            <v>COQUILLE GROSSE, 500 G MARJANE</v>
          </cell>
          <cell r="J4379" t="str">
            <v/>
          </cell>
        </row>
        <row r="4380">
          <cell r="I4380" t="str">
            <v>COQUILLETTES, 500 G MARJANE</v>
          </cell>
          <cell r="J4380" t="str">
            <v/>
          </cell>
        </row>
        <row r="4381">
          <cell r="I4381" t="str">
            <v>COQUILLETTE 500G  MONTE REGALE</v>
          </cell>
          <cell r="J4381" t="str">
            <v/>
          </cell>
        </row>
        <row r="4382">
          <cell r="I4382" t="str">
            <v xml:space="preserve"> PATE   CHIFFERI 500GR  BARILLA</v>
          </cell>
          <cell r="J4382">
            <v>36605.269999999997</v>
          </cell>
        </row>
        <row r="4383">
          <cell r="I4383" t="str">
            <v xml:space="preserve"> PATE PIPETTE  500GR BARILLA</v>
          </cell>
          <cell r="J4383" t="str">
            <v/>
          </cell>
        </row>
        <row r="4384">
          <cell r="I4384" t="str">
            <v>PIPE REGATE 500G TRICOLM.REGAL</v>
          </cell>
          <cell r="J4384" t="str">
            <v/>
          </cell>
        </row>
        <row r="4385">
          <cell r="I4385" t="str">
            <v xml:space="preserve"> COQUIETTES TRIA 500G  </v>
          </cell>
          <cell r="J4385">
            <v>1303.05</v>
          </cell>
        </row>
        <row r="4386">
          <cell r="I4386" t="str">
            <v>COQUILLE MOYENNE 500G DARI</v>
          </cell>
          <cell r="J4386">
            <v>61915.63</v>
          </cell>
        </row>
        <row r="4387">
          <cell r="I4387" t="str">
            <v>COQUIELLETTE COURTE 500G DARI</v>
          </cell>
          <cell r="J4387">
            <v>86919.32</v>
          </cell>
        </row>
        <row r="4388">
          <cell r="I4388" t="str">
            <v>GROSSE COQUILLE 500G DARI</v>
          </cell>
          <cell r="J4388">
            <v>61834.62</v>
          </cell>
        </row>
        <row r="4389">
          <cell r="I4389" t="str">
            <v>COQUILLETTE 500G FRIDA</v>
          </cell>
          <cell r="J4389" t="str">
            <v/>
          </cell>
        </row>
        <row r="4390">
          <cell r="I4390" t="str">
            <v>PIPE RIGATE BL 500G MONTEREGAL</v>
          </cell>
          <cell r="J4390" t="str">
            <v/>
          </cell>
        </row>
        <row r="4391">
          <cell r="I4391" t="str">
            <v xml:space="preserve"> COQUILLAGE 500G ALITKANE </v>
          </cell>
          <cell r="J4391">
            <v>128808.2</v>
          </cell>
        </row>
        <row r="4392">
          <cell r="I4392" t="str">
            <v>LUSTUCRU COQUIL CUIS RAP 500GNIP 13</v>
          </cell>
          <cell r="J4392">
            <v>45.92</v>
          </cell>
        </row>
        <row r="4393">
          <cell r="I4393" t="str">
            <v>LUSTUCRU PIPE RIGATE CUI RAP 500GNIP 13</v>
          </cell>
          <cell r="J4393">
            <v>0</v>
          </cell>
        </row>
        <row r="4394">
          <cell r="I4394" t="str">
            <v>LUSTUCRU COLERETTE CUIS RAP 500GNIP 13</v>
          </cell>
          <cell r="J4394">
            <v>0</v>
          </cell>
        </row>
        <row r="4395">
          <cell r="I4395" t="str">
            <v>CORNETTI FAYZ 500G</v>
          </cell>
          <cell r="J4395">
            <v>27299.81</v>
          </cell>
        </row>
        <row r="4396">
          <cell r="I4396" t="str">
            <v>COQUILLETTES FAYZ 500G</v>
          </cell>
          <cell r="J4396">
            <v>56456.46</v>
          </cell>
        </row>
        <row r="4397">
          <cell r="I4397" t="str">
            <v>PATE COQUILLETTE INTEGRALE 500G BARILLA</v>
          </cell>
          <cell r="J4397">
            <v>0</v>
          </cell>
        </row>
        <row r="4398">
          <cell r="I4398" t="str">
            <v>LUSTUCRU DEL LEGS COQUILLETTES 400G NIP41</v>
          </cell>
          <cell r="J4398">
            <v>0</v>
          </cell>
        </row>
        <row r="4399">
          <cell r="I4399" t="str">
            <v>BARILLA COQUILLETTES 1KG</v>
          </cell>
          <cell r="J4399">
            <v>0</v>
          </cell>
        </row>
        <row r="4400">
          <cell r="I4400" t="str">
            <v>COQUILLETTES 500G PRDT ECO</v>
          </cell>
          <cell r="J4400" t="str">
            <v/>
          </cell>
        </row>
        <row r="4401">
          <cell r="I4401" t="str">
            <v>COQUILLE MOYENNE 500G   PRDT ECO</v>
          </cell>
          <cell r="J4401" t="str">
            <v/>
          </cell>
        </row>
        <row r="4402">
          <cell r="I4402" t="str">
            <v>GROSSE COQUILLE 500G  PRDT ECO</v>
          </cell>
          <cell r="J4402" t="str">
            <v/>
          </cell>
        </row>
        <row r="4403">
          <cell r="I4403" t="str">
            <v xml:space="preserve">500G STROZAPRETTI MPG MONOPRIX </v>
          </cell>
          <cell r="J4403">
            <v>3757.76</v>
          </cell>
        </row>
        <row r="4404">
          <cell r="I4404" t="str">
            <v>LUSTUCRU COQUIL CUIS RAP 500GX2 NIP10-21</v>
          </cell>
          <cell r="J4404">
            <v>0</v>
          </cell>
        </row>
        <row r="4405">
          <cell r="I4405" t="str">
            <v>LUSTUCRU PIPE RIGATE CUI RAP 2X500GNIP10-21</v>
          </cell>
          <cell r="J4405" t="str">
            <v/>
          </cell>
        </row>
        <row r="4406">
          <cell r="I4406" t="str">
            <v>LUSTUCRU COLERETTE CUIS RAP 500GX2 NIP10-21</v>
          </cell>
          <cell r="J4406">
            <v>0</v>
          </cell>
        </row>
        <row r="4407">
          <cell r="I4407" t="str">
            <v>FUSILLI REGGIA Nc48  500G</v>
          </cell>
          <cell r="J4407" t="str">
            <v/>
          </cell>
        </row>
        <row r="4408">
          <cell r="I4408" t="str">
            <v>LOT PATE COURTE 2+1 500GR PANZANI</v>
          </cell>
          <cell r="J4408">
            <v>289195.31</v>
          </cell>
        </row>
        <row r="4409">
          <cell r="I4409" t="str">
            <v>PATE LINGUINE 500G PANZANI</v>
          </cell>
          <cell r="J4409">
            <v>285948.38</v>
          </cell>
        </row>
        <row r="4410">
          <cell r="I4410" t="str">
            <v>SERPENTINI 500G CO</v>
          </cell>
          <cell r="J4410">
            <v>37105.35</v>
          </cell>
        </row>
        <row r="4411">
          <cell r="I4411" t="str">
            <v>COQUILLETTE 500G CO</v>
          </cell>
          <cell r="J4411">
            <v>67653.84</v>
          </cell>
        </row>
        <row r="4412">
          <cell r="I4412" t="str">
            <v>COQUILLETTES SANS GLUTEN 400G</v>
          </cell>
          <cell r="J4412" t="str">
            <v/>
          </cell>
        </row>
        <row r="4413">
          <cell r="I4413" t="str">
            <v>COQUILL.C.RAP. 3MIN 500G CO</v>
          </cell>
          <cell r="J4413">
            <v>68428.14</v>
          </cell>
        </row>
        <row r="4414">
          <cell r="I4414" t="str">
            <v>COQUILL. COMPL. 500G CO BIO</v>
          </cell>
          <cell r="J4414">
            <v>34972.44</v>
          </cell>
        </row>
        <row r="4415">
          <cell r="I4415" t="str">
            <v>PIPE RIGATE COMPL.500G COBIO</v>
          </cell>
          <cell r="J4415">
            <v>0</v>
          </cell>
        </row>
        <row r="4416">
          <cell r="I4416" t="str">
            <v>BARILLA COQUILLETTES N32 500GR</v>
          </cell>
          <cell r="J4416">
            <v>45977.42</v>
          </cell>
        </row>
        <row r="4417">
          <cell r="I4417" t="str">
            <v>MINI PENNE 500G PANZANI</v>
          </cell>
          <cell r="J4417">
            <v>267575.53999999998</v>
          </cell>
        </row>
        <row r="4418">
          <cell r="I4418" t="str">
            <v>LUSTUCRU BPF COQUILETTE 500G</v>
          </cell>
          <cell r="J4418">
            <v>2985.68</v>
          </cell>
        </row>
        <row r="4419">
          <cell r="I4419" t="str">
            <v>COQUILLE AUX OEUFS LUSTUCRU 500G</v>
          </cell>
          <cell r="J4419">
            <v>3652.1</v>
          </cell>
        </row>
        <row r="4420">
          <cell r="I4420" t="str">
            <v>COQUIL.OEUFS 3MN 250G CO BIO</v>
          </cell>
          <cell r="J4420">
            <v>1737</v>
          </cell>
        </row>
        <row r="4421">
          <cell r="I4421" t="str">
            <v>TAMMA COQUILLETTES 500G</v>
          </cell>
          <cell r="J4421">
            <v>22401.29</v>
          </cell>
        </row>
        <row r="4422">
          <cell r="I4422" t="str">
            <v>COQUILLE MARJANE PRÉMIUM 500G</v>
          </cell>
          <cell r="J4422">
            <v>31167.599999999999</v>
          </cell>
        </row>
        <row r="4423">
          <cell r="I4423" t="str">
            <v>TORTILLONI 500G PANZA</v>
          </cell>
          <cell r="J4423">
            <v>262033.92000000001</v>
          </cell>
        </row>
        <row r="4424">
          <cell r="I4424" t="str">
            <v>SAUCE ORIGINALE 400G PANZANI</v>
          </cell>
          <cell r="J4424">
            <v>260302.4</v>
          </cell>
        </row>
        <row r="4425">
          <cell r="I4425" t="str">
            <v>PIPE RIGATE 500G TOMADINI</v>
          </cell>
          <cell r="J4425" t="str">
            <v/>
          </cell>
        </row>
        <row r="4426">
          <cell r="I4426" t="str">
            <v>PIACCINI COQUILLETTES CR 500G</v>
          </cell>
          <cell r="J4426" t="str">
            <v/>
          </cell>
        </row>
        <row r="4427">
          <cell r="I4427" t="str">
            <v>FAGIOLINI NO 49 GRANORO 500G</v>
          </cell>
          <cell r="J4427" t="str">
            <v/>
          </cell>
        </row>
        <row r="4428">
          <cell r="I4428" t="str">
            <v>FARFALLE  500G PANZANI</v>
          </cell>
          <cell r="J4428">
            <v>256835.28</v>
          </cell>
        </row>
        <row r="4429">
          <cell r="I4429" t="str">
            <v xml:space="preserve">FUSILLI TRICOLORE 500G  DE CECCO </v>
          </cell>
          <cell r="J4429" t="str">
            <v/>
          </cell>
        </row>
        <row r="4430">
          <cell r="I4430" t="str">
            <v>RIGATONI -035 500G</v>
          </cell>
          <cell r="J4430" t="str">
            <v/>
          </cell>
        </row>
        <row r="4431">
          <cell r="I4431" t="str">
            <v>LOT MACCARRON RAYADO 500G +PLUMAS 500G A 50% + SAC</v>
          </cell>
          <cell r="J4431" t="str">
            <v/>
          </cell>
        </row>
        <row r="4432">
          <cell r="I4432" t="str">
            <v>LOT TORSADE 500G DARI+PENNE 500G=COQUILLE 500G GRT</v>
          </cell>
          <cell r="J4432">
            <v>606072.35</v>
          </cell>
        </row>
        <row r="4433">
          <cell r="I4433" t="str">
            <v>PATE COQUILLAGE 500G DARI</v>
          </cell>
          <cell r="J4433">
            <v>21460.66</v>
          </cell>
        </row>
        <row r="4434">
          <cell r="I4434" t="str">
            <v>COQUILLE 500G</v>
          </cell>
          <cell r="J4434">
            <v>42347.88</v>
          </cell>
        </row>
        <row r="4435">
          <cell r="I4435" t="str">
            <v>GROSSE COQUILLE 500G DALIA</v>
          </cell>
          <cell r="J4435">
            <v>52845.13</v>
          </cell>
        </row>
        <row r="4436">
          <cell r="I4436" t="str">
            <v>COQUILLETTE 500G</v>
          </cell>
          <cell r="J4436">
            <v>50130.29</v>
          </cell>
        </row>
        <row r="4437">
          <cell r="I4437" t="str">
            <v>PATE KAYNA COQUILLETTE 500G</v>
          </cell>
          <cell r="J4437">
            <v>94044.88</v>
          </cell>
        </row>
        <row r="4438">
          <cell r="I4438" t="str">
            <v>MEZZI GOMITI 42 500G GRANORO</v>
          </cell>
          <cell r="J4438" t="str">
            <v/>
          </cell>
        </row>
        <row r="4439">
          <cell r="I4439" t="str">
            <v>PENNONI RIGATI 500G LA MOLISANA NIP16-21</v>
          </cell>
          <cell r="J4439" t="str">
            <v/>
          </cell>
        </row>
        <row r="4440">
          <cell r="I4440" t="str">
            <v>CHIFFERINI LISCI Nc 48 DIVELLA 500GR</v>
          </cell>
          <cell r="J4440" t="str">
            <v/>
          </cell>
        </row>
        <row r="4441">
          <cell r="I4441" t="str">
            <v>LA MONALISA 45 DITALI 500G NIP16-21</v>
          </cell>
          <cell r="J4441" t="str">
            <v/>
          </cell>
        </row>
        <row r="4442">
          <cell r="I4442" t="str">
            <v>COQUILETTES AL ITKANE 500G</v>
          </cell>
          <cell r="J4442">
            <v>97737.68</v>
          </cell>
        </row>
        <row r="4443">
          <cell r="I4443" t="str">
            <v xml:space="preserve"> CORNETTI TRIA 500G  </v>
          </cell>
          <cell r="J4443">
            <v>161889.85999999999</v>
          </cell>
        </row>
        <row r="4444">
          <cell r="I4444" t="str">
            <v>SPAGHETTI No7 500G PANZANI</v>
          </cell>
          <cell r="J4444">
            <v>253820.52</v>
          </cell>
        </row>
        <row r="4445">
          <cell r="I4445" t="str">
            <v>PENNE ZITI Nc35 REGGIA  500G</v>
          </cell>
          <cell r="J4445" t="str">
            <v/>
          </cell>
        </row>
        <row r="4446">
          <cell r="I4446" t="str">
            <v xml:space="preserve"> LANGUE D OISEAU TRIA 500G  </v>
          </cell>
          <cell r="J4446">
            <v>54154.97</v>
          </cell>
        </row>
        <row r="4447">
          <cell r="I4447" t="str">
            <v>LANGUE D OISEAU 500G FRIDA</v>
          </cell>
          <cell r="J4447" t="str">
            <v/>
          </cell>
        </row>
        <row r="4448">
          <cell r="I4448" t="str">
            <v>LANGUE D OISEAU 500G MONTE REG</v>
          </cell>
          <cell r="J4448" t="str">
            <v/>
          </cell>
        </row>
        <row r="4449">
          <cell r="I4449" t="str">
            <v>LANGUE OISEAU 500GR PDT ECONOMIQUE</v>
          </cell>
          <cell r="J4449" t="str">
            <v/>
          </cell>
        </row>
        <row r="4450">
          <cell r="I4450" t="str">
            <v>LANGUE D OISEAU 500GR DARI</v>
          </cell>
          <cell r="J4450">
            <v>44405.1</v>
          </cell>
        </row>
        <row r="4451">
          <cell r="I4451" t="str">
            <v>LANGUE D OISEAU 500G DALIA</v>
          </cell>
          <cell r="J4451">
            <v>28777.98</v>
          </cell>
        </row>
        <row r="4452">
          <cell r="I4452" t="str">
            <v>LANGUE D OISEAU 500G KAYNA</v>
          </cell>
          <cell r="J4452">
            <v>47106.85</v>
          </cell>
        </row>
        <row r="4453">
          <cell r="I4453" t="str">
            <v>SEME CICORIA 70 500G GRANORO</v>
          </cell>
          <cell r="J4453" t="str">
            <v/>
          </cell>
        </row>
        <row r="4454">
          <cell r="I4454" t="str">
            <v>LANGUE D OISEAU AL ITKANE 500G</v>
          </cell>
          <cell r="J4454">
            <v>101415.05</v>
          </cell>
        </row>
        <row r="4455">
          <cell r="I4455" t="str">
            <v>MINI FARFALLE 500G PANZANI</v>
          </cell>
          <cell r="J4455">
            <v>211157.84</v>
          </cell>
        </row>
        <row r="4456">
          <cell r="I4456" t="str">
            <v>PATES ALPHABET 500G CASINO</v>
          </cell>
          <cell r="J4456">
            <v>2346.4</v>
          </cell>
        </row>
        <row r="4457">
          <cell r="I4457" t="str">
            <v>PATES  ORSETTI  500GR MONTE REGALE</v>
          </cell>
          <cell r="J4457">
            <v>0</v>
          </cell>
        </row>
        <row r="4458">
          <cell r="I4458" t="str">
            <v>PATES  ANIMALETTI  500GR MONTE REGALE</v>
          </cell>
          <cell r="J4458">
            <v>0</v>
          </cell>
        </row>
        <row r="4459">
          <cell r="I4459" t="str">
            <v>PATES  MACCHINETTE  500GR MONTE REGALE</v>
          </cell>
          <cell r="J4459" t="str">
            <v/>
          </cell>
        </row>
        <row r="4460">
          <cell r="I4460" t="str">
            <v xml:space="preserve">MINI NJIMATES 400G DARI </v>
          </cell>
          <cell r="J4460">
            <v>12163.58</v>
          </cell>
        </row>
        <row r="4461">
          <cell r="I4461" t="str">
            <v xml:space="preserve">MINI ANIMAUX 400G DARI </v>
          </cell>
          <cell r="J4461">
            <v>21522.33</v>
          </cell>
        </row>
        <row r="4462">
          <cell r="I4462" t="str">
            <v xml:space="preserve">MINI ALPHABET400GR  DARI </v>
          </cell>
          <cell r="J4462">
            <v>16829.150000000001</v>
          </cell>
        </row>
        <row r="4463">
          <cell r="I4463" t="str">
            <v>PATES ENFANTS ANIMALETTI 500Gx2+1MR MACCHINETTE 5</v>
          </cell>
          <cell r="J4463" t="str">
            <v/>
          </cell>
        </row>
        <row r="4464">
          <cell r="I4464" t="str">
            <v xml:space="preserve">PATES ENFANTS MACCINETTE 500Gx2+1MR ORSETTI 500G </v>
          </cell>
          <cell r="J4464" t="str">
            <v/>
          </cell>
        </row>
        <row r="4465">
          <cell r="I4465" t="str">
            <v xml:space="preserve">PATES ENFANTS ORSETTI 500Gx2+1MR ANIMALETTI 500G </v>
          </cell>
          <cell r="J4465" t="str">
            <v/>
          </cell>
        </row>
        <row r="4466">
          <cell r="I4466" t="str">
            <v>1 PATES ENFANTS ANIMALETTI 500G + 1 PATES  ANIMAL</v>
          </cell>
          <cell r="J4466" t="str">
            <v/>
          </cell>
        </row>
        <row r="4467">
          <cell r="I4467" t="str">
            <v>1PATES ENFANTS MACCHINETTE 500G + 1PATES MACCHINE</v>
          </cell>
          <cell r="J4467" t="str">
            <v/>
          </cell>
        </row>
        <row r="4468">
          <cell r="I4468" t="str">
            <v>1 PATES ENFANTS ORSETTI 500G + 1 PATES  ORSETTI 5</v>
          </cell>
          <cell r="J4468" t="str">
            <v/>
          </cell>
        </row>
        <row r="4469">
          <cell r="I4469" t="str">
            <v>PATES COURTE KIDS ALPHABET 400G AL ITKANE</v>
          </cell>
          <cell r="J4469">
            <v>104.3</v>
          </cell>
        </row>
        <row r="4470">
          <cell r="I4470" t="str">
            <v>PATE COURTE KIDS ANIMAUX 400G AL ITKANE</v>
          </cell>
          <cell r="J4470">
            <v>31.2</v>
          </cell>
        </row>
        <row r="4471">
          <cell r="I4471" t="str">
            <v>PATE COURTE  KIDS PAPILLON 400G AL ITKANE</v>
          </cell>
          <cell r="J4471">
            <v>10.4</v>
          </cell>
        </row>
        <row r="4472">
          <cell r="I4472" t="str">
            <v>LOTPÂTESMINI400G1+1=3DARI 
ANIMAUX+ALPHABETS+NJIM</v>
          </cell>
          <cell r="J4472">
            <v>0</v>
          </cell>
        </row>
        <row r="4473">
          <cell r="I4473" t="str">
            <v xml:space="preserve">PÂTES COURTE KIDS DITALINI 400G ALITKANE </v>
          </cell>
          <cell r="J4473">
            <v>57284.02</v>
          </cell>
        </row>
        <row r="4474">
          <cell r="I4474" t="str">
            <v xml:space="preserve">PENNE TRICOLRE 500G  DE CECCO </v>
          </cell>
          <cell r="J4474" t="str">
            <v/>
          </cell>
        </row>
        <row r="4475">
          <cell r="I4475" t="str">
            <v>PÂTES ALPHABET KAYNA 400GR</v>
          </cell>
          <cell r="J4475">
            <v>47151.5</v>
          </cell>
        </row>
        <row r="4476">
          <cell r="I4476" t="str">
            <v>PÂTES ANIMAUX KAYNA 400GR</v>
          </cell>
          <cell r="J4476">
            <v>42509.41</v>
          </cell>
        </row>
        <row r="4477">
          <cell r="I4477" t="str">
            <v>PIACCINI ALPHABET 500G</v>
          </cell>
          <cell r="J4477" t="str">
            <v/>
          </cell>
        </row>
        <row r="4478">
          <cell r="I4478" t="str">
            <v>LACITOS VEGETAL 500G GALLO</v>
          </cell>
          <cell r="J4478" t="str">
            <v/>
          </cell>
        </row>
        <row r="4479">
          <cell r="I4479" t="str">
            <v>FARFALLE NO 066 MOLISANA 500G</v>
          </cell>
          <cell r="J4479" t="str">
            <v/>
          </cell>
        </row>
        <row r="4480">
          <cell r="I4480" t="str">
            <v xml:space="preserve"> FUSILLI No 40 POMODORO E SPINACI DIVELLA 500 GR </v>
          </cell>
          <cell r="J4480" t="str">
            <v/>
          </cell>
        </row>
        <row r="4481">
          <cell r="I4481" t="str">
            <v>FUSILLI No40 INTEGRALE No 40 DIVELLA 500 GR 1+1=3</v>
          </cell>
          <cell r="J4481" t="str">
            <v/>
          </cell>
        </row>
        <row r="4482">
          <cell r="I4482" t="str">
            <v xml:space="preserve">FARFALLE TRICOLORE 500G  DE CECCO </v>
          </cell>
          <cell r="J4482" t="str">
            <v/>
          </cell>
        </row>
        <row r="4483">
          <cell r="I4483" t="str">
            <v>TORSADE, 500 G MARJANE</v>
          </cell>
          <cell r="J4483" t="str">
            <v/>
          </cell>
        </row>
        <row r="4484">
          <cell r="I4484" t="str">
            <v>FUSILLI 500G  BARILLA</v>
          </cell>
          <cell r="J4484">
            <v>98220.72</v>
          </cell>
        </row>
        <row r="4485">
          <cell r="I4485" t="str">
            <v>LOT PATE VANEL FARAFALLE 500G+PENNE 500G+FUSILI 50</v>
          </cell>
          <cell r="J4485" t="str">
            <v/>
          </cell>
        </row>
        <row r="4486">
          <cell r="I4486" t="str">
            <v>ELICHE TRICOLORE 500G BUITONI</v>
          </cell>
          <cell r="J4486" t="str">
            <v/>
          </cell>
        </row>
        <row r="4487">
          <cell r="I4487" t="str">
            <v>FUSILLI 500G  MONTE REGALE</v>
          </cell>
          <cell r="J4487">
            <v>536883.54</v>
          </cell>
        </row>
        <row r="4488">
          <cell r="I4488" t="str">
            <v>FUSILLI TRICOLORE 500G MONTREG</v>
          </cell>
          <cell r="J4488" t="str">
            <v/>
          </cell>
        </row>
        <row r="4489">
          <cell r="I4489" t="str">
            <v>TORSADE INTEGRALE, 500 G  MARJANE</v>
          </cell>
          <cell r="J4489" t="str">
            <v/>
          </cell>
        </row>
        <row r="4490">
          <cell r="I4490" t="str">
            <v>PATE TORSADINES 4 ALGUES 250G  MISS ALGAE</v>
          </cell>
          <cell r="J4490" t="str">
            <v/>
          </cell>
        </row>
        <row r="4491">
          <cell r="I4491" t="str">
            <v>FUSILLI INTEGRALE 500 G BARILLA</v>
          </cell>
          <cell r="J4491">
            <v>43618.55</v>
          </cell>
        </row>
        <row r="4492">
          <cell r="I4492" t="str">
            <v>XXXXXXXXXXXX</v>
          </cell>
          <cell r="J4492" t="str">
            <v/>
          </cell>
        </row>
        <row r="4493">
          <cell r="I4493" t="str">
            <v>TORTI 500G AUCHAN</v>
          </cell>
          <cell r="J4493" t="str">
            <v/>
          </cell>
        </row>
        <row r="4494">
          <cell r="I4494" t="str">
            <v>SAUCE OLIVE ET BASILIC 425 G PANZANI</v>
          </cell>
          <cell r="J4494">
            <v>183351.63</v>
          </cell>
        </row>
        <row r="4495">
          <cell r="I4495" t="str">
            <v>LOT  02 FUSILLI + 01 ASSIETTE GRT</v>
          </cell>
          <cell r="J4495" t="str">
            <v/>
          </cell>
        </row>
        <row r="4496">
          <cell r="I4496" t="str">
            <v xml:space="preserve">FARFALLE  500G S DE CECCO </v>
          </cell>
          <cell r="J4496" t="str">
            <v/>
          </cell>
        </row>
        <row r="4497">
          <cell r="I4497" t="str">
            <v xml:space="preserve"> TORSETTES TRIA 500G  </v>
          </cell>
          <cell r="J4497">
            <v>282912.7</v>
          </cell>
        </row>
        <row r="4498">
          <cell r="I4498" t="str">
            <v>TORSADE 500G DARI</v>
          </cell>
          <cell r="J4498">
            <v>144924.42000000001</v>
          </cell>
        </row>
        <row r="4499">
          <cell r="I4499" t="str">
            <v>TORSADE 500G FRIDA</v>
          </cell>
          <cell r="J4499" t="str">
            <v/>
          </cell>
        </row>
        <row r="4500">
          <cell r="I4500" t="str">
            <v xml:space="preserve"> LOT VERMICELLI 500G PANZANI +FUSILLI 500G PANZAN</v>
          </cell>
          <cell r="J4500" t="str">
            <v/>
          </cell>
        </row>
        <row r="4501">
          <cell r="I4501" t="str">
            <v>LOT 2 FUSILI 500G  + 1FUSILI  INTEGRAL</v>
          </cell>
          <cell r="J4501">
            <v>0</v>
          </cell>
        </row>
        <row r="4502">
          <cell r="I4502" t="str">
            <v>PAT,OEUF TORS,EX,LUSTUCRU 250G NIP 14</v>
          </cell>
          <cell r="J4502" t="str">
            <v/>
          </cell>
        </row>
        <row r="4503">
          <cell r="I4503" t="str">
            <v>TORSADE FAYZ 500G</v>
          </cell>
          <cell r="J4503">
            <v>90889.72</v>
          </cell>
        </row>
        <row r="4504">
          <cell r="I4504" t="str">
            <v>PATE TORSADE TRIA 500G FONDATION</v>
          </cell>
          <cell r="J4504" t="str">
            <v/>
          </cell>
        </row>
        <row r="4505">
          <cell r="I4505" t="str">
            <v>LUSTUCRU DEL LEGS TORSETTES 400G NIP41</v>
          </cell>
          <cell r="J4505">
            <v>0</v>
          </cell>
        </row>
        <row r="4506">
          <cell r="I4506" t="str">
            <v>LOT 2 FUSILLI  500G + 1 SAUCE ARRABIATTA GRT</v>
          </cell>
          <cell r="J4506" t="str">
            <v/>
          </cell>
        </row>
        <row r="4507">
          <cell r="I4507" t="str">
            <v>TORSADE 500G  PRDT ECO</v>
          </cell>
          <cell r="J4507" t="str">
            <v/>
          </cell>
        </row>
        <row r="4508">
          <cell r="I4508" t="str">
            <v>RIGATONI  500 G PANZANI</v>
          </cell>
          <cell r="J4508">
            <v>182204.79</v>
          </cell>
        </row>
        <row r="4509">
          <cell r="I4509" t="str">
            <v>FUSILLI N°48 RUMMO 500G</v>
          </cell>
          <cell r="J4509">
            <v>18550.93</v>
          </cell>
        </row>
        <row r="4510">
          <cell r="I4510" t="str">
            <v xml:space="preserve">LOT TORSATTE 500G*2 2ÈME-50% DALIA </v>
          </cell>
          <cell r="J4510">
            <v>112121.35</v>
          </cell>
        </row>
        <row r="4511">
          <cell r="I4511" t="str">
            <v xml:space="preserve">TORSADE AU BLÉ COMPLET 500G ALITKANE </v>
          </cell>
          <cell r="J4511">
            <v>250410.72</v>
          </cell>
        </row>
        <row r="4512">
          <cell r="I4512" t="str">
            <v>LUSTUC.CUIS.RAP.TORSET.3X500G MEA 1</v>
          </cell>
          <cell r="J4512">
            <v>37.979999999999997</v>
          </cell>
        </row>
        <row r="4513">
          <cell r="I4513" t="str">
            <v>LUSTUC.CUIS.RAP.TORSET 500G MEA 1</v>
          </cell>
          <cell r="J4513">
            <v>141.77000000000001</v>
          </cell>
        </row>
        <row r="4514">
          <cell r="I4514" t="str">
            <v>LOT FUSILLI BARILLA 500GR 2 + 1 GRT</v>
          </cell>
          <cell r="J4514">
            <v>471.66</v>
          </cell>
        </row>
        <row r="4515">
          <cell r="I4515" t="str">
            <v>CHIFFERINI 500G PANZANI 6/C</v>
          </cell>
          <cell r="J4515">
            <v>171812.17</v>
          </cell>
        </row>
        <row r="4516">
          <cell r="I4516" t="str">
            <v>TORTIS 500G CO</v>
          </cell>
          <cell r="J4516">
            <v>45043.62</v>
          </cell>
        </row>
        <row r="4517">
          <cell r="I4517" t="str">
            <v>TORTIS C.RAP.3MIN 500G CO</v>
          </cell>
          <cell r="J4517">
            <v>60907.27</v>
          </cell>
        </row>
        <row r="4518">
          <cell r="I4518" t="str">
            <v>TORSADES COMPL.500G CO BIO</v>
          </cell>
          <cell r="J4518" t="str">
            <v/>
          </cell>
        </row>
        <row r="4519">
          <cell r="I4519" t="str">
            <v>LOT PATES COURTES KAYNA 500GR X3</v>
          </cell>
          <cell r="J4519">
            <v>431217.43</v>
          </cell>
        </row>
        <row r="4520">
          <cell r="I4520" t="str">
            <v>FUSILLI BUCATI GAROFALO 500G</v>
          </cell>
          <cell r="J4520">
            <v>2319.85</v>
          </cell>
        </row>
        <row r="4521">
          <cell r="I4521" t="str">
            <v>FLORELLI TORTIGLIONI 500G</v>
          </cell>
          <cell r="J4521" t="str">
            <v/>
          </cell>
        </row>
        <row r="4522">
          <cell r="I4522" t="str">
            <v>LOT  SPAGHETTI  BRONZE 1881 ACHETE = 1 MAFALDE 188</v>
          </cell>
          <cell r="J4522" t="str">
            <v/>
          </cell>
        </row>
        <row r="4523">
          <cell r="I4523" t="str">
            <v>COUPE RAYE A35    500G PANZANI</v>
          </cell>
          <cell r="J4523">
            <v>171644.57</v>
          </cell>
        </row>
        <row r="4524">
          <cell r="I4524" t="str">
            <v>LOT 2 SPAGHETTI 500G PANZANI + 2 SPAGHETTI 250G GR</v>
          </cell>
          <cell r="J4524">
            <v>168814.73</v>
          </cell>
        </row>
        <row r="4525">
          <cell r="I4525" t="str">
            <v>LUSTUCRU BPF TORSADES 500G</v>
          </cell>
          <cell r="J4525">
            <v>2507.16</v>
          </cell>
        </row>
        <row r="4526">
          <cell r="I4526" t="str">
            <v>TAMMA FUSILI 500G</v>
          </cell>
          <cell r="J4526">
            <v>21987</v>
          </cell>
        </row>
        <row r="4527">
          <cell r="I4527" t="str">
            <v>SAUCE ARRABIATA 400 GR PANZANI</v>
          </cell>
          <cell r="J4527">
            <v>150386.54999999999</v>
          </cell>
        </row>
        <row r="4528">
          <cell r="I4528" t="str">
            <v>LOT 2 SPAGHETTI No3 250G GALLO + 1 GRATUIT</v>
          </cell>
          <cell r="J4528" t="str">
            <v/>
          </cell>
        </row>
        <row r="4529">
          <cell r="I4529" t="str">
            <v>RUMMO MAFALDOTTE N159 500G</v>
          </cell>
          <cell r="J4529">
            <v>12279.5</v>
          </cell>
        </row>
        <row r="4530">
          <cell r="I4530" t="str">
            <v>TORSADE MARJANE PRÉMIUM 500G</v>
          </cell>
          <cell r="J4530">
            <v>57670.04</v>
          </cell>
        </row>
        <row r="4531">
          <cell r="I4531" t="str">
            <v>MAFALDA CORTA 500G</v>
          </cell>
          <cell r="J4531">
            <v>10128.15</v>
          </cell>
        </row>
        <row r="4532">
          <cell r="I4532" t="str">
            <v>FIORINI TORTI CELLO 500G</v>
          </cell>
          <cell r="J4532" t="str">
            <v/>
          </cell>
        </row>
        <row r="4533">
          <cell r="I4533" t="str">
            <v xml:space="preserve"> PATES SPIRAL GRANDI GRANORO 500G  </v>
          </cell>
          <cell r="J4533" t="str">
            <v/>
          </cell>
        </row>
        <row r="4534">
          <cell r="I4534" t="str">
            <v xml:space="preserve"> PATES SPIRALI FANTASIA GRANORO 500G  </v>
          </cell>
          <cell r="J4534" t="str">
            <v/>
          </cell>
        </row>
        <row r="4535">
          <cell r="I4535" t="str">
            <v>TORTIGLIONI -063 500G</v>
          </cell>
          <cell r="J4535" t="str">
            <v/>
          </cell>
        </row>
        <row r="4536">
          <cell r="I4536" t="str">
            <v>TORTIGLIONI TRIICOLORE -363 500G</v>
          </cell>
          <cell r="J4536" t="str">
            <v/>
          </cell>
        </row>
        <row r="4537">
          <cell r="I4537" t="str">
            <v>LOT 3PATES COURTES+1GRT(CORN+CHEV.D ANGE+COQ+TORS)</v>
          </cell>
          <cell r="J4537" t="str">
            <v/>
          </cell>
        </row>
        <row r="4538">
          <cell r="I4538" t="str">
            <v>FUSILI 500G VANELLI</v>
          </cell>
          <cell r="J4538" t="str">
            <v/>
          </cell>
        </row>
        <row r="4539">
          <cell r="I4539" t="str">
            <v xml:space="preserve">SAUCE PIZZA 390G PANZANI </v>
          </cell>
          <cell r="J4539">
            <v>100076.53</v>
          </cell>
        </row>
        <row r="4540">
          <cell r="I4540" t="str">
            <v>TORSETTES 500G DALIA</v>
          </cell>
          <cell r="J4540">
            <v>83487.45</v>
          </cell>
        </row>
        <row r="4541">
          <cell r="I4541" t="str">
            <v>TORSADE KAYNA 500G</v>
          </cell>
          <cell r="J4541">
            <v>235251.32</v>
          </cell>
        </row>
        <row r="4542">
          <cell r="I4542" t="str">
            <v>LOT  SPAGHETTI ARRIGHI No5  500GR 1=1</v>
          </cell>
          <cell r="J4542" t="str">
            <v/>
          </cell>
        </row>
        <row r="4543">
          <cell r="I4543" t="str">
            <v>LOT SPAGHETTI INTEGRAL 500G GALLO 1+2EME A -50 %</v>
          </cell>
          <cell r="J4543" t="str">
            <v/>
          </cell>
        </row>
        <row r="4544">
          <cell r="I4544" t="str">
            <v>LOT SPAGHETTI 250G No19 REGGIA 2+1 GRATUIT</v>
          </cell>
          <cell r="J4544" t="str">
            <v/>
          </cell>
        </row>
        <row r="4545">
          <cell r="I4545" t="str">
            <v>1 FUSILLI+1 FARFALLE+1PENNE+1 SPAGHETTI N.5 OFFERT</v>
          </cell>
          <cell r="J4545" t="str">
            <v/>
          </cell>
        </row>
        <row r="4546">
          <cell r="I4546" t="str">
            <v>FUSILLETTI Nc 51 DIVELLA 500GR</v>
          </cell>
          <cell r="J4546" t="str">
            <v/>
          </cell>
        </row>
        <row r="4547">
          <cell r="I4547" t="str">
            <v>FUSILLI NC40 PROMOD E SPINACI DIVELLA 500G</v>
          </cell>
          <cell r="J4547" t="str">
            <v/>
          </cell>
        </row>
        <row r="4548">
          <cell r="I4548" t="str">
            <v xml:space="preserve">LOT PATE REGGIA DI CASERTA 500 G SPAGHETTI N°19  </v>
          </cell>
          <cell r="J4548" t="str">
            <v/>
          </cell>
        </row>
        <row r="4549">
          <cell r="I4549" t="str">
            <v xml:space="preserve">PACK 1881 SPAGHETTI N°5 BRONZE 500GR 2=3 </v>
          </cell>
          <cell r="J4549" t="str">
            <v/>
          </cell>
        </row>
        <row r="4550">
          <cell r="I4550" t="str">
            <v>LOT TORSADE DARI 500G+PENNE DARI 500G A MOITIE PRI</v>
          </cell>
          <cell r="J4550" t="str">
            <v/>
          </cell>
        </row>
        <row r="4551">
          <cell r="I4551" t="str">
            <v>TORTI TRICOLOR QS AUCHAN500G</v>
          </cell>
          <cell r="J4551">
            <v>0</v>
          </cell>
        </row>
        <row r="4552">
          <cell r="I4552" t="str">
            <v xml:space="preserve">TORSETTE AL ITKANE 500G </v>
          </cell>
          <cell r="J4552">
            <v>216276.3</v>
          </cell>
        </row>
        <row r="4553">
          <cell r="I4553" t="str">
            <v>TORSETTE TRICOLORE TRIA 500 G</v>
          </cell>
          <cell r="J4553" t="str">
            <v/>
          </cell>
        </row>
        <row r="4554">
          <cell r="I4554" t="str">
            <v>LOT PENNE COULEUR +FUSILLI+FARFALLE 500GR</v>
          </cell>
          <cell r="J4554" t="str">
            <v/>
          </cell>
        </row>
        <row r="4555">
          <cell r="I4555" t="str">
            <v>LOT FUSILI 500G 1 =2 A50%</v>
          </cell>
          <cell r="J4555" t="str">
            <v/>
          </cell>
        </row>
        <row r="4556">
          <cell r="I4556" t="str">
            <v>BARILLA 2 UNITES PENNE RIGATE +1 UNITE FUSILLI+RA</v>
          </cell>
          <cell r="J4556" t="str">
            <v/>
          </cell>
        </row>
        <row r="4557">
          <cell r="I4557" t="str">
            <v>FUSILLI No 40 INTEGRALE   500 GR DIVELLA</v>
          </cell>
          <cell r="J4557" t="str">
            <v/>
          </cell>
        </row>
        <row r="4558">
          <cell r="I4558" t="str">
            <v>BARILLA PENNE RIGATE 500 G x 3</v>
          </cell>
          <cell r="J4558">
            <v>0</v>
          </cell>
        </row>
        <row r="4559">
          <cell r="I4559" t="str">
            <v xml:space="preserve"> PENNE No 27 POMODORO E SPINACI DIVELLA 500 GR 1+</v>
          </cell>
          <cell r="J4559" t="str">
            <v/>
          </cell>
        </row>
        <row r="4560">
          <cell r="I4560" t="str">
            <v xml:space="preserve"> PENNE ZITI RIGATE INTEGRALE No27 DIVELLA 500 GR </v>
          </cell>
          <cell r="J4560" t="str">
            <v/>
          </cell>
        </row>
        <row r="4561">
          <cell r="I4561" t="str">
            <v>SPAGHETTO QUADRATTO500G LA MOLISANA NIP16-21</v>
          </cell>
          <cell r="J4561" t="str">
            <v/>
          </cell>
        </row>
        <row r="4562">
          <cell r="I4562" t="str">
            <v>PACK PATE BARILLA PENNE RIGATE X 2  + 1 TIN BOX C</v>
          </cell>
          <cell r="J4562" t="str">
            <v/>
          </cell>
        </row>
        <row r="4563">
          <cell r="I4563" t="str">
            <v>PENNE RIGATE, 500 G MARJANE</v>
          </cell>
          <cell r="J4563" t="str">
            <v/>
          </cell>
        </row>
        <row r="4564">
          <cell r="I4564" t="str">
            <v>PENNE RIGATE 500G BARILLA</v>
          </cell>
          <cell r="J4564">
            <v>194450.32</v>
          </cell>
        </row>
        <row r="4565">
          <cell r="I4565" t="str">
            <v>LOT 2 PENNE 500G BARILLA + 1 SAUCE GRT BARILLA</v>
          </cell>
          <cell r="J4565">
            <v>0</v>
          </cell>
        </row>
        <row r="4566">
          <cell r="I4566" t="str">
            <v>3 PACK PENNE REGATE 500GR +1BOCAL DE SAUCE  400GR</v>
          </cell>
          <cell r="J4566" t="str">
            <v/>
          </cell>
        </row>
        <row r="4567">
          <cell r="I4567" t="str">
            <v>LOT DEUX PATE  PENNE REGATE BARILLA  + ASSIETTE</v>
          </cell>
          <cell r="J4567">
            <v>0</v>
          </cell>
        </row>
        <row r="4568">
          <cell r="I4568" t="str">
            <v>PENNE LISCE 500G BUITONI</v>
          </cell>
          <cell r="J4568" t="str">
            <v/>
          </cell>
        </row>
        <row r="4569">
          <cell r="I4569" t="str">
            <v>PENNE ELICHE 500G BUITONI</v>
          </cell>
          <cell r="J4569" t="str">
            <v/>
          </cell>
        </row>
        <row r="4570">
          <cell r="I4570" t="str">
            <v>PENNE RIGATE 500G BUITONI</v>
          </cell>
          <cell r="J4570" t="str">
            <v/>
          </cell>
        </row>
        <row r="4571">
          <cell r="I4571" t="str">
            <v>PENNE REGATE 500G BL MONTE REG</v>
          </cell>
          <cell r="J4571">
            <v>594573.66</v>
          </cell>
        </row>
        <row r="4572">
          <cell r="I4572" t="str">
            <v xml:space="preserve"> PATE  DITALINI  500GR BARILLA</v>
          </cell>
          <cell r="J4572" t="str">
            <v/>
          </cell>
        </row>
        <row r="4573">
          <cell r="I4573" t="str">
            <v>2 PENNE RIGATE 500G+1 PENNE RIGATE GRT + 1GIFT</v>
          </cell>
          <cell r="J4573" t="str">
            <v/>
          </cell>
        </row>
        <row r="4574">
          <cell r="I4574" t="str">
            <v>PENNE REGATE 500G TRICOLO M.RE</v>
          </cell>
          <cell r="J4574" t="str">
            <v/>
          </cell>
        </row>
        <row r="4575">
          <cell r="I4575" t="str">
            <v>PENNE INTEGRALE, 500 G MARJANE</v>
          </cell>
          <cell r="J4575" t="str">
            <v/>
          </cell>
        </row>
        <row r="4576">
          <cell r="I4576" t="str">
            <v xml:space="preserve"> LOT DE 2 SPAGHETTI 5 500G ACHETÉS =  SPAGHETTI 5</v>
          </cell>
          <cell r="J4576" t="str">
            <v/>
          </cell>
        </row>
        <row r="4577">
          <cell r="I4577" t="str">
            <v>PENNETTE RIGATE INTEGRALE 500 GBARILLA</v>
          </cell>
          <cell r="J4577">
            <v>52727.02</v>
          </cell>
        </row>
        <row r="4578">
          <cell r="I4578" t="str">
            <v>XXXXXXXX</v>
          </cell>
          <cell r="J4578" t="str">
            <v/>
          </cell>
        </row>
        <row r="4579">
          <cell r="I4579" t="str">
            <v xml:space="preserve"> 2 PENNE RIGATE 500G+1 PENNE RIGATE GRT + ASSIETT</v>
          </cell>
          <cell r="J4579" t="str">
            <v/>
          </cell>
        </row>
        <row r="4580">
          <cell r="I4580" t="str">
            <v>LOT 2 MACCARRON RAYADO 500G + 1PLUMAS No3 500G GA</v>
          </cell>
          <cell r="J4580" t="str">
            <v/>
          </cell>
        </row>
        <row r="4581">
          <cell r="I4581" t="str">
            <v>PENNE RIGATE 500G AUCHAN</v>
          </cell>
          <cell r="J4581" t="str">
            <v/>
          </cell>
        </row>
        <row r="4582">
          <cell r="I4582" t="str">
            <v>LOT DE 2 SPAG 5 500G =  SPAG 5 500G GRT ARRIGH</v>
          </cell>
          <cell r="J4582" t="str">
            <v/>
          </cell>
        </row>
        <row r="4583">
          <cell r="I4583" t="str">
            <v xml:space="preserve">  LOT  02 FARFALE + 01 PENNE RIGALE GRT</v>
          </cell>
          <cell r="J4583" t="str">
            <v/>
          </cell>
        </row>
        <row r="4584">
          <cell r="I4584" t="str">
            <v>LOTS  PENNE RIGATE 500GR +  FARFALE + SAUCE ARRAB</v>
          </cell>
          <cell r="J4584" t="str">
            <v/>
          </cell>
        </row>
        <row r="4585">
          <cell r="I4585" t="str">
            <v>N016 SPAGHETTINI 500G</v>
          </cell>
          <cell r="J4585" t="str">
            <v/>
          </cell>
        </row>
        <row r="4586">
          <cell r="I4586" t="str">
            <v>LINGUINE 500G LA MOLISANA</v>
          </cell>
          <cell r="J4586" t="str">
            <v/>
          </cell>
        </row>
        <row r="4587">
          <cell r="I4587" t="str">
            <v xml:space="preserve"> PENNE 500G ALITKANE </v>
          </cell>
          <cell r="J4587">
            <v>253942.35</v>
          </cell>
        </row>
        <row r="4588">
          <cell r="I4588" t="str">
            <v xml:space="preserve"> 2 PENNE RIGATE BARILLA+1 FARFALE BARILLA GRT </v>
          </cell>
          <cell r="J4588" t="str">
            <v/>
          </cell>
        </row>
        <row r="4589">
          <cell r="I4589" t="str">
            <v xml:space="preserve">LOT PATES COURTES DARI 500GR PENNE + FARFALLE  = </v>
          </cell>
          <cell r="J4589">
            <v>0</v>
          </cell>
        </row>
        <row r="4590">
          <cell r="I4590" t="str">
            <v>PENNE RIGATE FAYZ 500G</v>
          </cell>
          <cell r="J4590">
            <v>93719.33</v>
          </cell>
        </row>
        <row r="4591">
          <cell r="I4591" t="str">
            <v>LUSTUCRU DEL LEGS PENNES 400G NIP41</v>
          </cell>
          <cell r="J4591">
            <v>44.95</v>
          </cell>
        </row>
        <row r="4592">
          <cell r="I4592" t="str">
            <v>BARILLA PENNE RIGATE 1KG</v>
          </cell>
          <cell r="J4592">
            <v>0</v>
          </cell>
        </row>
        <row r="4593">
          <cell r="I4593" t="str">
            <v xml:space="preserve">2PENNE RIGATE BARILLA+PENNE RIGATE GRT+1 GOURDE </v>
          </cell>
          <cell r="J4593">
            <v>0</v>
          </cell>
        </row>
        <row r="4594">
          <cell r="I4594" t="str">
            <v>LOT DE 2 PENNE RIGATE +PENNE RIGATE BIO  GRT BARI</v>
          </cell>
          <cell r="J4594">
            <v>0</v>
          </cell>
        </row>
        <row r="4595">
          <cell r="I4595" t="str">
            <v>BUCATINI NO 012 MOLISANA 500G</v>
          </cell>
          <cell r="J4595" t="str">
            <v/>
          </cell>
        </row>
        <row r="4596">
          <cell r="I4596" t="str">
            <v xml:space="preserve">PACK GALLO ROLLING FORK 1350GR  </v>
          </cell>
          <cell r="J4596" t="str">
            <v/>
          </cell>
        </row>
        <row r="4597">
          <cell r="I4597" t="str">
            <v>GAROFALO PENNE ZITI RIGATE 500G NIP20-21</v>
          </cell>
          <cell r="J4597">
            <v>19315.419999999998</v>
          </cell>
        </row>
        <row r="4598">
          <cell r="I4598" t="str">
            <v>LOT DE 2 PENNE RIGATE 500G +FARFALLE 500G GRT + G</v>
          </cell>
          <cell r="J4598" t="str">
            <v/>
          </cell>
        </row>
        <row r="4599">
          <cell r="I4599" t="str">
            <v xml:space="preserve">PENNE AU BLÉ COMPLET 500G ALITKANE </v>
          </cell>
          <cell r="J4599">
            <v>243313.63</v>
          </cell>
        </row>
        <row r="4600">
          <cell r="I4600" t="str">
            <v>PENNE RIGATE N66 RUMMO 500G</v>
          </cell>
          <cell r="J4600">
            <v>18096.48</v>
          </cell>
        </row>
        <row r="4601">
          <cell r="I4601" t="str">
            <v>MEZZI RIGAT N 5 RUMMO 500G</v>
          </cell>
          <cell r="J4601" t="str">
            <v/>
          </cell>
        </row>
        <row r="4602">
          <cell r="I4602" t="str">
            <v>RUMMO  ELICOIDALI N49 500G</v>
          </cell>
          <cell r="J4602">
            <v>0</v>
          </cell>
        </row>
        <row r="4603">
          <cell r="I4603" t="str">
            <v>LOT SPAGHETTI GALLO500G+FOURCHETTE ELECT</v>
          </cell>
          <cell r="J4603" t="str">
            <v/>
          </cell>
        </row>
        <row r="4604">
          <cell r="I4604" t="str">
            <v>PENNE RIGATE 500GCO</v>
          </cell>
          <cell r="J4604">
            <v>60023.05</v>
          </cell>
        </row>
        <row r="4605">
          <cell r="I4605" t="str">
            <v>PENNE SANS GLUTEN 400G CO</v>
          </cell>
          <cell r="J4605">
            <v>0</v>
          </cell>
        </row>
        <row r="4606">
          <cell r="I4606" t="str">
            <v>PENNE C RAP 3MIN 500G CO</v>
          </cell>
          <cell r="J4606">
            <v>75552.929999999993</v>
          </cell>
        </row>
        <row r="4607">
          <cell r="I4607" t="str">
            <v>PENNES 500G CO BIO</v>
          </cell>
          <cell r="J4607" t="str">
            <v/>
          </cell>
        </row>
        <row r="4608">
          <cell r="I4608" t="str">
            <v>LA RUVIDA ITAL. PENNE 500G</v>
          </cell>
          <cell r="J4608">
            <v>51698.77</v>
          </cell>
        </row>
        <row r="4609">
          <cell r="I4609" t="str">
            <v>TAMMA PENNE RIGATE 500G</v>
          </cell>
          <cell r="J4609">
            <v>36372.71</v>
          </cell>
        </row>
        <row r="4610">
          <cell r="I4610" t="str">
            <v>SPAGHETTI AUX OEUFS 250G GALLO</v>
          </cell>
          <cell r="J4610" t="str">
            <v/>
          </cell>
        </row>
        <row r="4611">
          <cell r="I4611" t="str">
            <v>LOT SPAGUETTI 250GR REGGIA DI CASERT1+1=3</v>
          </cell>
          <cell r="J4611" t="str">
            <v/>
          </cell>
        </row>
        <row r="4612">
          <cell r="I4612" t="str">
            <v>PENNE RIGATE MARJANE PRÉMIUM 500G</v>
          </cell>
          <cell r="J4612">
            <v>61090.58</v>
          </cell>
        </row>
        <row r="4613">
          <cell r="I4613" t="str">
            <v>PIACCINI PENNE RIGATE CEL 500G</v>
          </cell>
          <cell r="J4613" t="str">
            <v/>
          </cell>
        </row>
        <row r="4614">
          <cell r="I4614" t="str">
            <v xml:space="preserve"> PATES PENNONI RIGATI GRANORO 500G  </v>
          </cell>
          <cell r="J4614" t="str">
            <v/>
          </cell>
        </row>
        <row r="4615">
          <cell r="I4615" t="str">
            <v>SERPENTINI  500G PANZANI</v>
          </cell>
          <cell r="J4615">
            <v>82924.67</v>
          </cell>
        </row>
        <row r="4616">
          <cell r="I4616" t="str">
            <v>PENNE ZITI RIGATE -070 500G</v>
          </cell>
          <cell r="J4616" t="str">
            <v/>
          </cell>
        </row>
        <row r="4617">
          <cell r="I4617" t="str">
            <v>LOT SPAGUETTI 500 GR+250G GRT</v>
          </cell>
          <cell r="J4617" t="str">
            <v/>
          </cell>
        </row>
        <row r="4618">
          <cell r="I4618" t="str">
            <v>PENNE REGALE 500G VANELLI</v>
          </cell>
          <cell r="J4618" t="str">
            <v/>
          </cell>
        </row>
        <row r="4619">
          <cell r="I4619" t="str">
            <v>VERMICELL  500G PANZANI</v>
          </cell>
          <cell r="J4619">
            <v>75141.25</v>
          </cell>
        </row>
        <row r="4620">
          <cell r="I4620" t="str">
            <v>PLUMES 500G DALIA</v>
          </cell>
          <cell r="J4620">
            <v>60525.91</v>
          </cell>
        </row>
        <row r="4621">
          <cell r="I4621" t="str">
            <v>PENNE REGATTI 500G KAYNA</v>
          </cell>
          <cell r="J4621">
            <v>225692.27</v>
          </cell>
        </row>
        <row r="4622">
          <cell r="I4622" t="str">
            <v>LOT 2 SPAGHETTI  N3 500GR  1+1=3 GALLO</v>
          </cell>
          <cell r="J4622" t="str">
            <v/>
          </cell>
        </row>
        <row r="4623">
          <cell r="I4623" t="str">
            <v>PENNE RIGATE DARI 500G</v>
          </cell>
          <cell r="J4623">
            <v>150056.31</v>
          </cell>
        </row>
        <row r="4624">
          <cell r="I4624" t="str">
            <v>PENNE ZITRI RIGATE Nc 27 DIVELLA 500GR</v>
          </cell>
          <cell r="J4624" t="str">
            <v/>
          </cell>
        </row>
        <row r="4625">
          <cell r="I4625" t="str">
            <v>PENNE NC27 PROMOD E SPINACI DIVELLA 500G</v>
          </cell>
          <cell r="J4625" t="str">
            <v/>
          </cell>
        </row>
        <row r="4626">
          <cell r="I4626" t="str">
            <v xml:space="preserve">TAGLIATELLE 500G DE DECCO </v>
          </cell>
          <cell r="J4626" t="str">
            <v/>
          </cell>
        </row>
        <row r="4627">
          <cell r="I4627" t="str">
            <v xml:space="preserve">LINGUINE 3KG DE DECCO </v>
          </cell>
          <cell r="J4627" t="str">
            <v/>
          </cell>
        </row>
        <row r="4628">
          <cell r="I4628" t="str">
            <v xml:space="preserve">LOT TALLARIN 500G 1+2EME 50% GALLO </v>
          </cell>
          <cell r="J4628" t="str">
            <v/>
          </cell>
        </row>
        <row r="4629">
          <cell r="I4629" t="str">
            <v xml:space="preserve">LASAGNE 500G DE CECCO </v>
          </cell>
          <cell r="J4629" t="str">
            <v/>
          </cell>
        </row>
        <row r="4630">
          <cell r="I4630" t="str">
            <v xml:space="preserve">BOMBARDONI 500G DE DECCO </v>
          </cell>
          <cell r="J4630" t="str">
            <v/>
          </cell>
        </row>
        <row r="4631">
          <cell r="I4631" t="str">
            <v>BARILLA MEZZE PENNE TRICOLORIE 500GR</v>
          </cell>
          <cell r="J4631">
            <v>41133.06</v>
          </cell>
        </row>
        <row r="4632">
          <cell r="I4632" t="str">
            <v xml:space="preserve"> PENNE TRIA 500G  </v>
          </cell>
          <cell r="J4632">
            <v>106296.5</v>
          </cell>
        </row>
        <row r="4633">
          <cell r="I4633" t="str">
            <v>LOT PATES COURTES 500G 2EME A 50% MONTE REGAL.</v>
          </cell>
          <cell r="J4633" t="str">
            <v/>
          </cell>
        </row>
        <row r="4634">
          <cell r="I4634" t="str">
            <v>LOT DE 2 BARILLA PENNE 500G+GANT</v>
          </cell>
          <cell r="J4634" t="str">
            <v/>
          </cell>
        </row>
        <row r="4635">
          <cell r="I4635" t="str">
            <v>PENNE ZITRI RIGATE INTEGRALE No 27  500 GR DIVELLA</v>
          </cell>
          <cell r="J4635" t="str">
            <v/>
          </cell>
        </row>
        <row r="4636">
          <cell r="I4636" t="str">
            <v xml:space="preserve"> FARFALLE No85 POMODORO E SPINACI DIVELLA 500 GR </v>
          </cell>
          <cell r="J4636" t="str">
            <v/>
          </cell>
        </row>
        <row r="4637">
          <cell r="I4637" t="str">
            <v>SAUCE 4 FORMAGGI PANZANI 370G</v>
          </cell>
          <cell r="J4637">
            <v>73263.19</v>
          </cell>
        </row>
        <row r="4638">
          <cell r="I4638" t="str">
            <v xml:space="preserve">LUMACONI RIGATI 500G DE DECCO </v>
          </cell>
          <cell r="J4638" t="str">
            <v/>
          </cell>
        </row>
        <row r="4639">
          <cell r="I4639" t="str">
            <v>FARFALLE, 500 GMARJANE</v>
          </cell>
          <cell r="J4639" t="str">
            <v/>
          </cell>
        </row>
        <row r="4640">
          <cell r="I4640" t="str">
            <v>LOT 2 PATES COURTES 500GR + 1CHAMP COUPE 1/4  MID</v>
          </cell>
          <cell r="J4640" t="str">
            <v/>
          </cell>
        </row>
        <row r="4641">
          <cell r="I4641" t="str">
            <v>FARFALLE MR 500G+TORTIGLIONI MR500G=2xDCT MIDO1/12</v>
          </cell>
          <cell r="J4641" t="str">
            <v/>
          </cell>
        </row>
        <row r="4642">
          <cell r="I4642" t="str">
            <v>LOT FARFALLES MR 500 GR + TORTIGLIGONI 500 GR = 1/</v>
          </cell>
          <cell r="J4642" t="str">
            <v/>
          </cell>
        </row>
        <row r="4643">
          <cell r="I4643" t="str">
            <v> LOT DEUX PATES FELLINI, LE  2EME A MOITIE PRIX BA</v>
          </cell>
          <cell r="J4643" t="str">
            <v/>
          </cell>
        </row>
        <row r="4644">
          <cell r="I4644" t="str">
            <v>FARFALLE 500G BUITONI</v>
          </cell>
          <cell r="J4644" t="str">
            <v/>
          </cell>
        </row>
        <row r="4645">
          <cell r="I4645" t="str">
            <v>FARFALLE 500G  MONTE REGALE</v>
          </cell>
          <cell r="J4645">
            <v>426708.97</v>
          </cell>
        </row>
        <row r="4646">
          <cell r="I4646" t="str">
            <v xml:space="preserve">LOT SPAGHETTIS PANZANI 400GR 2 + 1 GRT  </v>
          </cell>
          <cell r="J4646">
            <v>72820.100000000006</v>
          </cell>
        </row>
        <row r="4647">
          <cell r="I4647" t="str">
            <v>LOT  02 FARFALE + 01 ASSITTE GRT</v>
          </cell>
          <cell r="J4647" t="str">
            <v/>
          </cell>
        </row>
        <row r="4648">
          <cell r="I4648" t="str">
            <v>SERPENTINI PANZANI 500G</v>
          </cell>
          <cell r="J4648">
            <v>59842.7</v>
          </cell>
        </row>
        <row r="4649">
          <cell r="I4649" t="str">
            <v>LOT PATE COURTES 2X500GR</v>
          </cell>
          <cell r="J4649">
            <v>0</v>
          </cell>
        </row>
        <row r="4650">
          <cell r="I4650" t="str">
            <v>PATE FARFAL TRICO 500G BUITONI</v>
          </cell>
          <cell r="J4650" t="str">
            <v/>
          </cell>
        </row>
        <row r="4651">
          <cell r="I4651" t="str">
            <v>LOT PATES COURTES 2+1 GRT 500G M.R</v>
          </cell>
          <cell r="J4651">
            <v>0</v>
          </cell>
        </row>
        <row r="4652">
          <cell r="I4652" t="str">
            <v>PATE FARFALLE INTEGRALE 500G BARILLA</v>
          </cell>
          <cell r="J4652">
            <v>0</v>
          </cell>
        </row>
        <row r="4653">
          <cell r="I4653" t="str">
            <v>PATES COURTES CHEVEUX D'ANGE TRIA  500G 1+1=3</v>
          </cell>
          <cell r="J4653">
            <v>0</v>
          </cell>
        </row>
        <row r="4654">
          <cell r="I4654" t="str">
            <v>FARFALLE 500G BARILLA</v>
          </cell>
          <cell r="J4654">
            <v>82119.710000000006</v>
          </cell>
        </row>
        <row r="4655">
          <cell r="I4655" t="str">
            <v>TORTI PANZANI 1KG</v>
          </cell>
          <cell r="J4655">
            <v>42627.39</v>
          </cell>
        </row>
        <row r="4656">
          <cell r="I4656" t="str">
            <v>GAROFALO RADIATORI 500G NIP 09-21</v>
          </cell>
          <cell r="J4656">
            <v>11095.6</v>
          </cell>
        </row>
        <row r="4657">
          <cell r="I4657" t="str">
            <v>FARFALLE DARI 500G</v>
          </cell>
          <cell r="J4657">
            <v>73810.73</v>
          </cell>
        </row>
        <row r="4658">
          <cell r="I4658" t="str">
            <v>SPAGHETTI PANZANI 1KG</v>
          </cell>
          <cell r="J4658">
            <v>40706.25</v>
          </cell>
        </row>
        <row r="4659">
          <cell r="I4659" t="str">
            <v xml:space="preserve"> FARFALLE TRIA 500G  </v>
          </cell>
          <cell r="J4659">
            <v>0</v>
          </cell>
        </row>
        <row r="4660">
          <cell r="I4660" t="str">
            <v xml:space="preserve">CALAMARATA 500G DE DECCO </v>
          </cell>
          <cell r="J4660" t="str">
            <v/>
          </cell>
        </row>
        <row r="4661">
          <cell r="I4661" t="str">
            <v>FARFALLE N85 RUMMO 500G</v>
          </cell>
          <cell r="J4661" t="str">
            <v/>
          </cell>
        </row>
        <row r="4662">
          <cell r="I4662" t="str">
            <v xml:space="preserve">PACCHERI 500G DE DECCO </v>
          </cell>
          <cell r="J4662" t="str">
            <v/>
          </cell>
        </row>
        <row r="4663">
          <cell r="I4663" t="str">
            <v>FARFALLE 500G CO</v>
          </cell>
          <cell r="J4663">
            <v>68570.28</v>
          </cell>
        </row>
        <row r="4664">
          <cell r="I4664" t="str">
            <v>FARFALL C RAP 3MIN 500G CO</v>
          </cell>
          <cell r="J4664" t="str">
            <v/>
          </cell>
        </row>
        <row r="4665">
          <cell r="I4665" t="str">
            <v>FARFALLES 500G CO BIO</v>
          </cell>
          <cell r="J4665" t="str">
            <v/>
          </cell>
        </row>
        <row r="4666">
          <cell r="I4666" t="str">
            <v>PZ SPAGHETTONI 500 X3 C8</v>
          </cell>
          <cell r="J4666">
            <v>38271.99</v>
          </cell>
        </row>
        <row r="4667">
          <cell r="I4667" t="str">
            <v>LUSTUCRU FARFALLES CUIS RAP 3MN 500G</v>
          </cell>
          <cell r="J4667">
            <v>0</v>
          </cell>
        </row>
        <row r="4668">
          <cell r="I4668" t="str">
            <v>LOT 2 FARFALLE 500G +SAUCE PESTI SECCHI GRT BARIL</v>
          </cell>
          <cell r="J4668" t="str">
            <v/>
          </cell>
        </row>
        <row r="4669">
          <cell r="I4669" t="str">
            <v xml:space="preserve">FARFALLE GAROFALO 500G             </v>
          </cell>
          <cell r="J4669">
            <v>9900.9</v>
          </cell>
        </row>
        <row r="4670">
          <cell r="I4670" t="str">
            <v>FARFALLE MARJANE PRÉMIUM 500G</v>
          </cell>
          <cell r="J4670">
            <v>69119.149999999994</v>
          </cell>
        </row>
        <row r="4671">
          <cell r="I4671" t="str">
            <v>LOT PATES 500G TRIA 1+1=3</v>
          </cell>
          <cell r="J4671">
            <v>10530.71</v>
          </cell>
        </row>
        <row r="4672">
          <cell r="I4672" t="str">
            <v>FARFALLONI No 79 500 G GRANORO</v>
          </cell>
          <cell r="J4672" t="str">
            <v/>
          </cell>
        </row>
        <row r="4673">
          <cell r="I4673" t="str">
            <v>FARFALLE  -078 500G</v>
          </cell>
          <cell r="J4673" t="str">
            <v/>
          </cell>
        </row>
        <row r="4674">
          <cell r="I4674" t="str">
            <v>FARFALLINE78 500G GRANORO</v>
          </cell>
          <cell r="J4674" t="str">
            <v/>
          </cell>
        </row>
        <row r="4675">
          <cell r="I4675" t="str">
            <v>LOT PATE COURTES TRIA 1+1=3</v>
          </cell>
          <cell r="J4675">
            <v>0</v>
          </cell>
        </row>
        <row r="4676">
          <cell r="I4676" t="str">
            <v>LOT 3SACHET PATE500G+ 2 GRT</v>
          </cell>
          <cell r="J4676" t="str">
            <v/>
          </cell>
        </row>
        <row r="4677">
          <cell r="I4677" t="str">
            <v>FARFALLE 500G VANELLI</v>
          </cell>
          <cell r="J4677" t="str">
            <v/>
          </cell>
        </row>
        <row r="4678">
          <cell r="I4678" t="str">
            <v>SPAGHETTI CAPELLINI No1 500G PANZANI</v>
          </cell>
          <cell r="J4678">
            <v>34034.35</v>
          </cell>
        </row>
        <row r="4679">
          <cell r="I4679" t="str">
            <v>ALFABETO  500 GPANZANI</v>
          </cell>
          <cell r="J4679">
            <v>33093.47</v>
          </cell>
        </row>
        <row r="4680">
          <cell r="I4680" t="str">
            <v>LOT PATE COURTES 1+1=3</v>
          </cell>
          <cell r="J4680" t="str">
            <v/>
          </cell>
        </row>
        <row r="4681">
          <cell r="I4681" t="str">
            <v>LOT DE 3 PATES LE TROISIEME A MOITIE PRIX</v>
          </cell>
          <cell r="J4681" t="str">
            <v/>
          </cell>
        </row>
        <row r="4682">
          <cell r="I4682" t="str">
            <v>FUSILI DU RIZ SANS GLUTEN SCOTTI 250G</v>
          </cell>
          <cell r="J4682" t="str">
            <v/>
          </cell>
        </row>
        <row r="4683">
          <cell r="I4683" t="str">
            <v>LOT PATES 500GR  KAYNA LE 2EME 1/2 PRIX</v>
          </cell>
          <cell r="J4683" t="str">
            <v/>
          </cell>
        </row>
        <row r="4684">
          <cell r="I4684" t="str">
            <v>FIOCCHETTI Nc88 DIVELLA 500GR</v>
          </cell>
          <cell r="J4684" t="str">
            <v/>
          </cell>
        </row>
        <row r="4685">
          <cell r="I4685" t="str">
            <v>FARFALLETTE Nc97 DIVELLA 500GR</v>
          </cell>
          <cell r="J4685" t="str">
            <v/>
          </cell>
        </row>
        <row r="4686">
          <cell r="I4686" t="str">
            <v>SPAGHETTI DU RIZ SANS GLUTTEN SCOTTI 250G</v>
          </cell>
          <cell r="J4686" t="str">
            <v/>
          </cell>
        </row>
        <row r="4687">
          <cell r="I4687" t="str">
            <v>LOT NOUILLE ROKA 4+1 GRATUIT</v>
          </cell>
          <cell r="J4687" t="str">
            <v/>
          </cell>
        </row>
        <row r="4688">
          <cell r="I4688" t="str">
            <v>LOT DE 3PATES COURTES +500GR GRT</v>
          </cell>
          <cell r="J4688" t="str">
            <v/>
          </cell>
        </row>
        <row r="4689">
          <cell r="I4689" t="str">
            <v>FARFALLE TRICOLORE TRIA 500 G</v>
          </cell>
          <cell r="J4689" t="str">
            <v/>
          </cell>
        </row>
        <row r="4690">
          <cell r="I4690" t="str">
            <v xml:space="preserve">LOT DE PATE COURTE AL ITKANE LE 2EME / 1/2 PRIX </v>
          </cell>
          <cell r="J4690" t="str">
            <v/>
          </cell>
        </row>
        <row r="4691">
          <cell r="I4691" t="str">
            <v>LOT3 NOUILLES 85GROKA +1GRT</v>
          </cell>
          <cell r="J4691" t="str">
            <v/>
          </cell>
        </row>
        <row r="4692">
          <cell r="I4692" t="str">
            <v>LOT PATES COURTES DIVELLA 500 GR 1+1 =3</v>
          </cell>
          <cell r="J4692" t="str">
            <v/>
          </cell>
        </row>
        <row r="4693">
          <cell r="I4693" t="str">
            <v>LOT PATES COURTES 500G 1+1=3 ITKANE</v>
          </cell>
          <cell r="J4693">
            <v>64431.65</v>
          </cell>
        </row>
        <row r="4694">
          <cell r="I4694" t="str">
            <v>FARFALLE NO 85 POMOD E SPINACI DIVELLA 500 G</v>
          </cell>
          <cell r="J4694" t="str">
            <v/>
          </cell>
        </row>
        <row r="4695">
          <cell r="I4695" t="str">
            <v>LOT SPIRAL FANTASIA500GGRANORO+PENNONI RIGATI500G</v>
          </cell>
          <cell r="J4695" t="str">
            <v/>
          </cell>
        </row>
        <row r="4696">
          <cell r="I4696" t="str">
            <v>LOT DE 2 BARILLA FARFALLE 500G+PINCE</v>
          </cell>
          <cell r="J4696" t="str">
            <v/>
          </cell>
        </row>
        <row r="4697">
          <cell r="I4697" t="str">
            <v>LINGUINES 500G CO BIO</v>
          </cell>
          <cell r="J4697">
            <v>374.25</v>
          </cell>
        </row>
        <row r="4698">
          <cell r="I4698" t="str">
            <v>SPAGHETTI  500GR MAYMOUNA</v>
          </cell>
          <cell r="J4698" t="str">
            <v/>
          </cell>
        </row>
        <row r="4699">
          <cell r="I4699" t="str">
            <v>BARILLA SPAGHITTI NO 5 500 G x 3</v>
          </cell>
          <cell r="J4699">
            <v>0</v>
          </cell>
        </row>
        <row r="4700">
          <cell r="I4700" t="str">
            <v>BARILLA SPAGHITTI NO 7 500 G x 3</v>
          </cell>
          <cell r="J4700" t="str">
            <v/>
          </cell>
        </row>
        <row r="4701">
          <cell r="I4701" t="str">
            <v>LOT SPAGHETTI  500GR +SPAGHETTI 250 GR GRT RICH</v>
          </cell>
          <cell r="J4701" t="str">
            <v/>
          </cell>
        </row>
        <row r="4702">
          <cell r="I4702" t="str">
            <v>FARFALLE 400GR PANZANI</v>
          </cell>
          <cell r="J4702">
            <v>28986.26</v>
          </cell>
        </row>
        <row r="4703">
          <cell r="I4703" t="str">
            <v>SPAG MONTE REGALE 500Gx3= 1/2 MIDO CHAMP GRT</v>
          </cell>
          <cell r="J4703" t="str">
            <v/>
          </cell>
        </row>
        <row r="4704">
          <cell r="I4704" t="str">
            <v xml:space="preserve">SPAGHETTI No 8 POMODORO E SPINACI DIVELLA 500 GR </v>
          </cell>
          <cell r="J4704" t="str">
            <v/>
          </cell>
        </row>
        <row r="4705">
          <cell r="I4705" t="str">
            <v xml:space="preserve">SPAGHETTI INTEGRALE No 8 DIVELLA 500 GR 1+1=3 </v>
          </cell>
          <cell r="J4705" t="str">
            <v/>
          </cell>
        </row>
        <row r="4706">
          <cell r="I4706" t="str">
            <v>LOT NOUILLE 85GR ROKA 5+1 GRATUIT</v>
          </cell>
          <cell r="J4706" t="str">
            <v/>
          </cell>
        </row>
        <row r="4707">
          <cell r="I4707" t="str">
            <v>LOT SPAGHETTI MONTE REGALE 500GR + 1 DCT 1/12 GRT</v>
          </cell>
          <cell r="J4707" t="str">
            <v/>
          </cell>
        </row>
        <row r="4708">
          <cell r="I4708" t="str">
            <v>PACK PATE BARILLA SOAGHETTI N o5 X 2 + 1TIN BOX L</v>
          </cell>
          <cell r="J4708" t="str">
            <v/>
          </cell>
        </row>
        <row r="4709">
          <cell r="I4709" t="str">
            <v>SPAGHETTI 500G MARJANE</v>
          </cell>
          <cell r="J4709">
            <v>81690.14</v>
          </cell>
        </row>
        <row r="4710">
          <cell r="I4710" t="str">
            <v>SPAGHETTI  500G FAYZ</v>
          </cell>
          <cell r="J4710" t="str">
            <v/>
          </cell>
        </row>
        <row r="4711">
          <cell r="I4711" t="str">
            <v>SPAGHETTI N5  500G BARILLA</v>
          </cell>
          <cell r="J4711">
            <v>177426.62</v>
          </cell>
        </row>
        <row r="4712">
          <cell r="I4712" t="str">
            <v>COUDE LEGUME 500G PANZ.ANI</v>
          </cell>
          <cell r="J4712">
            <v>28150.65</v>
          </cell>
        </row>
        <row r="4713">
          <cell r="I4713" t="str">
            <v>PATE COLLERETTE 400GR PANZANI</v>
          </cell>
          <cell r="J4713">
            <v>27775.54</v>
          </cell>
        </row>
        <row r="4714">
          <cell r="I4714" t="str">
            <v>2 TAGLIATELLES MR 500G + 1 SPAGHETTI MR 250G</v>
          </cell>
          <cell r="J4714" t="str">
            <v/>
          </cell>
        </row>
        <row r="4715">
          <cell r="I4715" t="str">
            <v>LOT 2 SPAGHETTI M REGALE 500GR=CHAMPIGNON 1/4 GRT</v>
          </cell>
          <cell r="J4715" t="str">
            <v/>
          </cell>
        </row>
        <row r="4716">
          <cell r="I4716" t="str">
            <v>2 SPAGHETTI MR 500G + 2 DOUBLES CENCENTRE DE TOMAT</v>
          </cell>
          <cell r="J4716" t="str">
            <v/>
          </cell>
        </row>
        <row r="4717">
          <cell r="I4717" t="str">
            <v>SPAGHETTI 1KG  MONT REGAL</v>
          </cell>
          <cell r="J4717" t="str">
            <v/>
          </cell>
        </row>
        <row r="4718">
          <cell r="I4718" t="str">
            <v>LOT  02 SPAGHETTI No 7 + SAUCE BASILICO GRT BARILL</v>
          </cell>
          <cell r="J4718">
            <v>0</v>
          </cell>
        </row>
        <row r="4719">
          <cell r="I4719" t="str">
            <v>COQUILLETTE PANZANI 1KG</v>
          </cell>
          <cell r="J4719">
            <v>22444.9</v>
          </cell>
        </row>
        <row r="4720">
          <cell r="I4720" t="str">
            <v>LOT 2 SPAGHETTI N 5 + 1 SAUCE ARRABIATA GRT</v>
          </cell>
          <cell r="J4720">
            <v>0</v>
          </cell>
        </row>
        <row r="4721">
          <cell r="I4721" t="str">
            <v>LOT 2 SPAGHETTI N 7 + 1 SAUCE NAPOLETANA GRT</v>
          </cell>
          <cell r="J4721" t="str">
            <v/>
          </cell>
        </row>
        <row r="4722">
          <cell r="I4722" t="str">
            <v>LOT 2 ANGEL HAIR + 1 SAUCE BOLOGNESE GRT</v>
          </cell>
          <cell r="J4722" t="str">
            <v/>
          </cell>
        </row>
        <row r="4723">
          <cell r="I4723" t="str">
            <v>SPAGHETTI MONTE REGALE 500Gx2= 1/12CONCENTRETOMATE</v>
          </cell>
          <cell r="J4723" t="str">
            <v/>
          </cell>
        </row>
        <row r="4724">
          <cell r="I4724" t="str">
            <v>SPAGHETTI N69 500G BUITONI</v>
          </cell>
          <cell r="J4724" t="str">
            <v/>
          </cell>
        </row>
        <row r="4725">
          <cell r="I4725" t="str">
            <v>SPAGHETTI N71 500G BUITONI</v>
          </cell>
          <cell r="J4725" t="str">
            <v/>
          </cell>
        </row>
        <row r="4726">
          <cell r="I4726" t="str">
            <v>SPAGHETTI 72 500G BUITONI</v>
          </cell>
          <cell r="J4726" t="str">
            <v/>
          </cell>
        </row>
        <row r="4727">
          <cell r="I4727" t="str">
            <v>SPAGHETTI LONG 500G BUITONI</v>
          </cell>
          <cell r="J4727" t="str">
            <v/>
          </cell>
        </row>
        <row r="4728">
          <cell r="I4728" t="str">
            <v>SPAGHETTI 500G MONTE REGALE</v>
          </cell>
          <cell r="J4728">
            <v>856286.81</v>
          </cell>
        </row>
        <row r="4729">
          <cell r="I4729" t="str">
            <v>SPAGHETTI  250G MONTE REGALE</v>
          </cell>
          <cell r="J4729">
            <v>86327.01</v>
          </cell>
        </row>
        <row r="4730">
          <cell r="I4730" t="str">
            <v>PLUMAS INTEGRAL 450G GALLO 8458</v>
          </cell>
          <cell r="J4730">
            <v>138182.95000000001</v>
          </cell>
        </row>
        <row r="4731">
          <cell r="I4731" t="str">
            <v>SPAGHETTINI No3 EN 500 GRS BARILLA</v>
          </cell>
          <cell r="J4731">
            <v>83459.17</v>
          </cell>
        </row>
        <row r="4732">
          <cell r="I4732" t="str">
            <v>LOTDE 2SPAGHETTI 250GR  WIASSAM= 2SPAGHETTI GR WIS</v>
          </cell>
          <cell r="J4732" t="str">
            <v/>
          </cell>
        </row>
        <row r="4733">
          <cell r="I4733" t="str">
            <v>LOT DE 2 SPAGHETTI No. 5 +  BOUTEILLE EAU  BARILLA</v>
          </cell>
          <cell r="J4733" t="str">
            <v/>
          </cell>
        </row>
        <row r="4734">
          <cell r="I4734" t="str">
            <v>LOT 2SPAGHETTI N5+BOUTEIL EAU GRT</v>
          </cell>
          <cell r="J4734" t="str">
            <v/>
          </cell>
        </row>
        <row r="4735">
          <cell r="I4735" t="str">
            <v>SPAGHETTI CUIS RAP KG PANZ</v>
          </cell>
          <cell r="J4735">
            <v>16714.47</v>
          </cell>
        </row>
        <row r="4736">
          <cell r="I4736" t="str">
            <v>LOT SPAGH VERMICELLI 13 500G 1+1 GRATUIT  GRANORO</v>
          </cell>
          <cell r="J4736" t="str">
            <v/>
          </cell>
        </row>
        <row r="4737">
          <cell r="I4737" t="str">
            <v>SPAGHETTI INTEGRALE, 500 G MARJANE</v>
          </cell>
          <cell r="J4737" t="str">
            <v/>
          </cell>
        </row>
        <row r="4738">
          <cell r="I4738" t="str">
            <v>SPAGHETTI NO 5 INTEGRALE  500 GR RBARILLA</v>
          </cell>
          <cell r="J4738">
            <v>45057.63</v>
          </cell>
        </row>
        <row r="4739">
          <cell r="I4739" t="str">
            <v>XXXX</v>
          </cell>
          <cell r="J4739" t="str">
            <v/>
          </cell>
        </row>
        <row r="4740">
          <cell r="I4740" t="str">
            <v>SPAGHETTI 500G AUCHAN</v>
          </cell>
          <cell r="J4740" t="str">
            <v/>
          </cell>
        </row>
        <row r="4741">
          <cell r="I4741" t="str">
            <v>TORTI 1KG CUIS.RAPIDE PANZ</v>
          </cell>
          <cell r="J4741">
            <v>13672.4</v>
          </cell>
        </row>
        <row r="4742">
          <cell r="I4742" t="str">
            <v xml:space="preserve">LOT SPAGHETTI No3 500G GALLO 2457 +1 SPAGHET No3 </v>
          </cell>
          <cell r="J4742" t="str">
            <v/>
          </cell>
        </row>
        <row r="4743">
          <cell r="I4743" t="str">
            <v xml:space="preserve"> 2 SPAGHETTI N7 DE 500 GR+1 BOUT OLINIA 25CL GRT</v>
          </cell>
          <cell r="J4743" t="str">
            <v/>
          </cell>
        </row>
        <row r="4744">
          <cell r="I4744" t="str">
            <v>COQUILLET CUISSON RAPIDE KILO</v>
          </cell>
          <cell r="J4744">
            <v>6924.15</v>
          </cell>
        </row>
        <row r="4745">
          <cell r="I4745" t="str">
            <v>LOT SPAGH VERMC13 500G 2+1 GRATUIT GRANORO</v>
          </cell>
          <cell r="J4745" t="str">
            <v/>
          </cell>
        </row>
        <row r="4746">
          <cell r="I4746" t="str">
            <v>LOT 1SPG  500G ACHETE = 1SPG 500GR GRT TRIA</v>
          </cell>
          <cell r="J4746" t="str">
            <v/>
          </cell>
        </row>
        <row r="4747">
          <cell r="I4747" t="str">
            <v xml:space="preserve"> LOT 2SPAGHETTI N7+BOUTEIL EAU GRT</v>
          </cell>
          <cell r="J4747" t="str">
            <v/>
          </cell>
        </row>
        <row r="4748">
          <cell r="I4748" t="str">
            <v>TALLARIN/LINGUINE 450G GALLO 8953</v>
          </cell>
          <cell r="J4748">
            <v>124704.35</v>
          </cell>
        </row>
        <row r="4749">
          <cell r="I4749" t="str">
            <v>2 SPAGHETTI MONTE REGALE 500G + 1 DCT 1/6 OFFERT</v>
          </cell>
          <cell r="J4749" t="str">
            <v/>
          </cell>
        </row>
        <row r="4750">
          <cell r="I4750" t="str">
            <v xml:space="preserve"> 2 SPAGHETTI No7+1 SPGHETTI No7GRT+BOITE PLASTIQU</v>
          </cell>
          <cell r="J4750" t="str">
            <v/>
          </cell>
        </row>
        <row r="4751">
          <cell r="I4751" t="str">
            <v>LOT SPAGHETTI 1SACHET250 ACHETE = SPG 250GR GRT TR</v>
          </cell>
          <cell r="J4751" t="str">
            <v/>
          </cell>
        </row>
        <row r="4752">
          <cell r="I4752" t="str">
            <v>CAPELLINI PANZANI 2X500G+1GT</v>
          </cell>
          <cell r="J4752">
            <v>4904.6099999999997</v>
          </cell>
        </row>
        <row r="4753">
          <cell r="I4753" t="str">
            <v>SPAGHETTI ALITKANE 500G</v>
          </cell>
          <cell r="J4753">
            <v>130462.39999999999</v>
          </cell>
        </row>
        <row r="4754">
          <cell r="I4754" t="str">
            <v>LOT SPAGHETTI 250G 1+1 GRT</v>
          </cell>
          <cell r="J4754" t="str">
            <v/>
          </cell>
        </row>
        <row r="4755">
          <cell r="I4755" t="str">
            <v>PZ COQUILLAGE 500 X3 C4</v>
          </cell>
          <cell r="J4755">
            <v>2698.2</v>
          </cell>
        </row>
        <row r="4756">
          <cell r="I4756" t="str">
            <v>SPAGHETTI 500G REGALO</v>
          </cell>
          <cell r="J4756" t="str">
            <v/>
          </cell>
        </row>
        <row r="4757">
          <cell r="I4757" t="str">
            <v xml:space="preserve">LOT DE 2 SPAGHETTI N5 = SAUCE CALABRESE GRT </v>
          </cell>
          <cell r="J4757" t="str">
            <v/>
          </cell>
        </row>
        <row r="4758">
          <cell r="I4758" t="str">
            <v xml:space="preserve"> LOT DE  2 SPAGHETTI N7 =SAUCE SECCHI GRT </v>
          </cell>
          <cell r="J4758" t="str">
            <v/>
          </cell>
        </row>
        <row r="4759">
          <cell r="I4759" t="str">
            <v>SPAGHETTI FINO 450G GALLO 9011</v>
          </cell>
          <cell r="J4759">
            <v>101113.03</v>
          </cell>
        </row>
        <row r="4760">
          <cell r="I4760" t="str">
            <v>SPAGHETTI N3 250G GALLO</v>
          </cell>
          <cell r="J4760">
            <v>92025.919999999998</v>
          </cell>
        </row>
        <row r="4761">
          <cell r="I4761" t="str">
            <v>1PATE COURTE+1SPAGHETTI 500G=1SAUCE PIZZA GRT</v>
          </cell>
          <cell r="J4761" t="str">
            <v/>
          </cell>
        </row>
        <row r="4762">
          <cell r="I4762" t="str">
            <v>NOUILLES BOEUF 85G ROKA</v>
          </cell>
          <cell r="J4762">
            <v>81133.72</v>
          </cell>
        </row>
        <row r="4763">
          <cell r="I4763" t="str">
            <v>NOUIILLES 85G SPICY CHILLI ROK</v>
          </cell>
          <cell r="J4763">
            <v>75605.45</v>
          </cell>
        </row>
        <row r="4764">
          <cell r="I4764" t="str">
            <v>MARGARITTA VEGETAL 450G GALLO 7956</v>
          </cell>
          <cell r="J4764">
            <v>60885.86</v>
          </cell>
        </row>
        <row r="4765">
          <cell r="I4765" t="str">
            <v>SPAGHETTI INTEGRAL 450G GALLO 8441</v>
          </cell>
          <cell r="J4765">
            <v>58283.45</v>
          </cell>
        </row>
        <row r="4766">
          <cell r="I4766" t="str">
            <v>LOT SPAGETTI 2X500GR+250G GRT AL ITKANE</v>
          </cell>
          <cell r="J4766">
            <v>0</v>
          </cell>
        </row>
        <row r="4767">
          <cell r="I4767" t="str">
            <v>MINI FUSILLI 500G PANZANI</v>
          </cell>
          <cell r="J4767">
            <v>1953.45</v>
          </cell>
        </row>
        <row r="4768">
          <cell r="I4768" t="str">
            <v>LOT DE 2 SPAGHETTI 500G No5 =SPAGHETTI No5 INTEGR</v>
          </cell>
          <cell r="J4768" t="str">
            <v/>
          </cell>
        </row>
        <row r="4769">
          <cell r="I4769" t="str">
            <v>LOT LINGUINE 500GX2 =SPAGHETTI No5 GRT BARILLA</v>
          </cell>
          <cell r="J4769" t="str">
            <v/>
          </cell>
        </row>
        <row r="4770">
          <cell r="I4770" t="str">
            <v>LOT DE 2 UNITE SPAGHETTI 500 GR TRIA + SACHET SPA</v>
          </cell>
          <cell r="J4770" t="str">
            <v/>
          </cell>
        </row>
        <row r="4771">
          <cell r="I4771" t="str">
            <v>LOT DE DEUX PATES COURTES 500GR  MR = MAIS 1/4 GRT</v>
          </cell>
          <cell r="J4771">
            <v>0</v>
          </cell>
        </row>
        <row r="4772">
          <cell r="I4772" t="str">
            <v>LOT SPAGHETTI 500G DARI + SPAGHETTI 250G DARI GRT</v>
          </cell>
          <cell r="J4772" t="str">
            <v/>
          </cell>
        </row>
        <row r="4773">
          <cell r="I4773" t="str">
            <v>NOUILLES CHAMPIGNON 85G ROKA</v>
          </cell>
          <cell r="J4773">
            <v>57029.55</v>
          </cell>
        </row>
        <row r="4774">
          <cell r="I4774" t="str">
            <v>SPAGHETTI N5 500G  1881</v>
          </cell>
          <cell r="J4774">
            <v>53740.44</v>
          </cell>
        </row>
        <row r="4775">
          <cell r="I4775" t="str">
            <v>SPAGHETTI AUX PIMENTS ROUGES 250G OP ITALIE</v>
          </cell>
          <cell r="J4775" t="str">
            <v/>
          </cell>
        </row>
        <row r="4776">
          <cell r="I4776" t="str">
            <v>SAUCE ORIGINALE PANZANI 210 GR</v>
          </cell>
          <cell r="J4776">
            <v>940.37</v>
          </cell>
        </row>
        <row r="4777">
          <cell r="I4777" t="str">
            <v>LOT DE DEUX SPAGHETTI TRIA 500G +  SPAGHETTI 250G</v>
          </cell>
          <cell r="J4777" t="str">
            <v/>
          </cell>
        </row>
        <row r="4778">
          <cell r="I4778" t="str">
            <v>LOT SPAGHETTI ALITKANE 500GR 1+1=3</v>
          </cell>
          <cell r="J4778">
            <v>5347.86</v>
          </cell>
        </row>
        <row r="4779">
          <cell r="I4779" t="str">
            <v>PZ COQUILLAGE 500</v>
          </cell>
          <cell r="J4779">
            <v>848.3</v>
          </cell>
        </row>
        <row r="4780">
          <cell r="I4780" t="str">
            <v>PZ LDM CHAMPI.CEPES400G</v>
          </cell>
          <cell r="J4780">
            <v>659</v>
          </cell>
        </row>
        <row r="4781">
          <cell r="I4781" t="str">
            <v>2 PATES COURTES MR 500G + 1 SPAGHETTI 250G OFFERT</v>
          </cell>
          <cell r="J4781">
            <v>306155.44</v>
          </cell>
        </row>
        <row r="4782">
          <cell r="I4782" t="str">
            <v>2 SPAGHETTI NO7+1 SPGHETTI NO7GRT+BOITE PLASTIQU</v>
          </cell>
          <cell r="J4782">
            <v>0</v>
          </cell>
        </row>
        <row r="4783">
          <cell r="I4783" t="str">
            <v>LOT DE 2 SPAGHETTI N°5 + 1 SPAGHETTI N°5 500G GRT</v>
          </cell>
          <cell r="J4783" t="str">
            <v/>
          </cell>
        </row>
        <row r="4784">
          <cell r="I4784" t="str">
            <v>LOT DE 2 SPAG N5  + 01 ANGEL HAIR  GRT  + UNE BO</v>
          </cell>
          <cell r="J4784">
            <v>0</v>
          </cell>
        </row>
        <row r="4785">
          <cell r="I4785" t="str">
            <v>PATE SPAGHETTI 400G LA MAMA</v>
          </cell>
          <cell r="J4785" t="str">
            <v/>
          </cell>
        </row>
        <row r="4786">
          <cell r="I4786" t="str">
            <v>SPAGUETTI  500G TRIA</v>
          </cell>
          <cell r="J4786">
            <v>278055.63</v>
          </cell>
        </row>
        <row r="4787">
          <cell r="I4787" t="str">
            <v>LOT 3 SPAGHETTI 250G DARI + SPAGHETTI 250G DARI G</v>
          </cell>
          <cell r="J4787">
            <v>0</v>
          </cell>
        </row>
        <row r="4788">
          <cell r="I4788" t="str">
            <v xml:space="preserve">250G NUDDLE OEUF PLEIN AIR MPG MONOPRIX </v>
          </cell>
          <cell r="J4788">
            <v>25.95</v>
          </cell>
        </row>
        <row r="4789">
          <cell r="I4789" t="str">
            <v xml:space="preserve">250G TAGLIATELLE TRUFFES MPG MONOPRIX </v>
          </cell>
          <cell r="J4789">
            <v>1465.68</v>
          </cell>
        </row>
        <row r="4790">
          <cell r="I4790" t="str">
            <v>GAROFALO SPAGHETTI 500G NIP 09-21</v>
          </cell>
          <cell r="J4790">
            <v>9805.7099999999991</v>
          </cell>
        </row>
        <row r="4791">
          <cell r="I4791" t="str">
            <v>FUSILLI BIO INTEGRALE 500G 1881</v>
          </cell>
          <cell r="J4791">
            <v>51704.74</v>
          </cell>
        </row>
        <row r="4792">
          <cell r="I4792" t="str">
            <v>PENNE RIGATE BIO INTEGRALE  500G 1881</v>
          </cell>
          <cell r="J4792">
            <v>49273.07</v>
          </cell>
        </row>
        <row r="4793">
          <cell r="I4793" t="str">
            <v>NOUILLES CREVETTES 85G ROKA</v>
          </cell>
          <cell r="J4793">
            <v>48083.19</v>
          </cell>
        </row>
        <row r="4794">
          <cell r="I4794" t="str">
            <v xml:space="preserve">LOT 2 SPAGHETTI MONTE REGAL  500G 2EM A-40%  </v>
          </cell>
          <cell r="J4794">
            <v>0</v>
          </cell>
        </row>
        <row r="4795">
          <cell r="I4795" t="str">
            <v>PLUMAS VGTL 450G 7994</v>
          </cell>
          <cell r="J4795">
            <v>46006.71</v>
          </cell>
        </row>
        <row r="4796">
          <cell r="I4796" t="str">
            <v>SPAGHETTI A L'ENCRE DE SEICHE 500G 1606 BIS</v>
          </cell>
          <cell r="J4796">
            <v>73403.09</v>
          </cell>
        </row>
        <row r="4797">
          <cell r="I4797" t="str">
            <v>SPAGHETTI FAYZ 500 G</v>
          </cell>
          <cell r="J4797">
            <v>106509.26</v>
          </cell>
        </row>
        <row r="4798">
          <cell r="I4798" t="str">
            <v>SPAGHETTI FAYZ 250 G</v>
          </cell>
          <cell r="J4798">
            <v>98742.2</v>
          </cell>
        </row>
        <row r="4799">
          <cell r="I4799" t="str">
            <v>HELICES 450G GALLO 8977</v>
          </cell>
          <cell r="J4799">
            <v>44977.3</v>
          </cell>
        </row>
        <row r="4800">
          <cell r="I4800" t="str">
            <v>LOT 2 SPAGHETTI COMP 500G+500G SPAG GRT ALITKANE</v>
          </cell>
          <cell r="J4800" t="str">
            <v/>
          </cell>
        </row>
        <row r="4801">
          <cell r="I4801" t="str">
            <v>LOT 2 SPAGHETTI COMP 500G+500G SPAG GRT ALITKANE</v>
          </cell>
          <cell r="J4801" t="str">
            <v/>
          </cell>
        </row>
        <row r="4802">
          <cell r="I4802" t="str">
            <v>SPAGHETTI GROSSI N°5 RUMMO 500G</v>
          </cell>
          <cell r="J4802" t="str">
            <v/>
          </cell>
        </row>
        <row r="4803">
          <cell r="I4803" t="str">
            <v>LINGUINE N°13 RUMMO 500G</v>
          </cell>
          <cell r="J4803">
            <v>25698.83</v>
          </cell>
        </row>
        <row r="4804">
          <cell r="I4804" t="str">
            <v>PLUMAS 3 450G GALLO 8939</v>
          </cell>
          <cell r="J4804">
            <v>44850.69</v>
          </cell>
        </row>
        <row r="4805">
          <cell r="I4805" t="str">
            <v>LOT SPAGHETTIS 500G 1+1=3  ARRIGHI</v>
          </cell>
          <cell r="J4805">
            <v>44244.53</v>
          </cell>
        </row>
        <row r="4806">
          <cell r="I4806" t="str">
            <v>LUSTUCRU.CR.SPAGHETTI.3X500G MEA 1</v>
          </cell>
          <cell r="J4806">
            <v>173.94</v>
          </cell>
        </row>
        <row r="4807">
          <cell r="I4807" t="str">
            <v>LUST.SPAGHET.COURT C.R 3X500G MEA 1</v>
          </cell>
          <cell r="J4807" t="str">
            <v/>
          </cell>
        </row>
        <row r="4808">
          <cell r="I4808" t="str">
            <v>LUSTUC PATE OEUF 250G SPAGHETTI</v>
          </cell>
          <cell r="J4808">
            <v>7915.17</v>
          </cell>
        </row>
        <row r="4809">
          <cell r="I4809" t="str">
            <v>LUSTUCRU.CR.SPAGHETTI 500G MEA 1</v>
          </cell>
          <cell r="J4809">
            <v>145.32</v>
          </cell>
        </row>
        <row r="4810">
          <cell r="I4810" t="str">
            <v>LUST.SPAGHET.COURT C.R 500G MEA 1</v>
          </cell>
          <cell r="J4810" t="str">
            <v/>
          </cell>
        </row>
        <row r="4811">
          <cell r="I4811" t="str">
            <v xml:space="preserve">FUSILLI 500G S DE CECCO  </v>
          </cell>
          <cell r="J4811">
            <v>44198.02</v>
          </cell>
        </row>
        <row r="4812">
          <cell r="I4812" t="str">
            <v>PZ LDM AUB.POIVR.COURG 400G</v>
          </cell>
          <cell r="J4812">
            <v>527.20000000000005</v>
          </cell>
        </row>
        <row r="4813">
          <cell r="I4813" t="str">
            <v>LOT SPAGHETTIS 500GR 2EME@-50%</v>
          </cell>
          <cell r="J4813">
            <v>126369.45</v>
          </cell>
        </row>
        <row r="4814">
          <cell r="I4814" t="str">
            <v>CAPELLINI 500G CO</v>
          </cell>
          <cell r="J4814">
            <v>61605.75</v>
          </cell>
        </row>
        <row r="4815">
          <cell r="I4815" t="str">
            <v>SPAGHETTI 500G CO</v>
          </cell>
          <cell r="J4815">
            <v>34024.39</v>
          </cell>
        </row>
        <row r="4816">
          <cell r="I4816" t="str">
            <v>SPAGHETTONE 500G CO</v>
          </cell>
          <cell r="J4816">
            <v>42468.94</v>
          </cell>
        </row>
        <row r="4817">
          <cell r="I4817" t="str">
            <v>SPAGHETTI C.RAP.3MIN 500GCO</v>
          </cell>
          <cell r="J4817">
            <v>45272.24</v>
          </cell>
        </row>
        <row r="4818">
          <cell r="I4818" t="str">
            <v>SPAGHETTI KAYNA 250G</v>
          </cell>
          <cell r="J4818">
            <v>101292.55</v>
          </cell>
        </row>
        <row r="4819">
          <cell r="I4819" t="str">
            <v>SPAGHETTI KAYNA  500G</v>
          </cell>
          <cell r="J4819">
            <v>294388.59999999998</v>
          </cell>
        </row>
        <row r="4820">
          <cell r="I4820" t="str">
            <v>SPAGHETTI KAYNA COMPLETE 500G</v>
          </cell>
          <cell r="J4820">
            <v>87052.05</v>
          </cell>
        </row>
        <row r="4821">
          <cell r="I4821" t="str">
            <v>LOT 2 SPAGHETTIS 500GR BARILLA N°5  + SANS GLUTEN</v>
          </cell>
          <cell r="J4821" t="str">
            <v/>
          </cell>
        </row>
        <row r="4822">
          <cell r="I4822" t="str">
            <v>NOUILLES CURRY 85G ROKA</v>
          </cell>
          <cell r="J4822">
            <v>41093.449999999997</v>
          </cell>
        </row>
        <row r="4823">
          <cell r="I4823" t="str">
            <v>LOT DE 2 SPAGHETTI N°5 + 1 SPAGHETTI N°5 INTEGRAL</v>
          </cell>
          <cell r="J4823" t="str">
            <v/>
          </cell>
        </row>
        <row r="4824">
          <cell r="I4824" t="str">
            <v>LOT SPAGHETTI KAYNA 500G 1+1 = 2ÈME -50%</v>
          </cell>
          <cell r="J4824">
            <v>267993.15999999997</v>
          </cell>
        </row>
        <row r="4825">
          <cell r="I4825" t="str">
            <v>FLORELLI LA SELEZIONE LINGUINE 500G</v>
          </cell>
          <cell r="J4825" t="str">
            <v/>
          </cell>
        </row>
        <row r="4826">
          <cell r="I4826" t="str">
            <v>SPAGHETTI VEGETAL 450G GALLO 8205</v>
          </cell>
          <cell r="J4826">
            <v>40611.32</v>
          </cell>
        </row>
        <row r="4827">
          <cell r="I4827" t="str">
            <v>MACARRON RAYADO 450G GALLO 8922</v>
          </cell>
          <cell r="J4827">
            <v>40230.15</v>
          </cell>
        </row>
        <row r="4828">
          <cell r="I4828" t="str">
            <v>COQUILLETTES CHIFFERINI LISCI BIO 500G 1881</v>
          </cell>
          <cell r="J4828">
            <v>36687.69</v>
          </cell>
        </row>
        <row r="4829">
          <cell r="I4829" t="str">
            <v>PZ QUALITE PATE FR COLLERETTE 400G NIP 06-21</v>
          </cell>
          <cell r="J4829">
            <v>350.33</v>
          </cell>
        </row>
        <row r="4830">
          <cell r="I4830" t="str">
            <v xml:space="preserve">LOT 2 SPAGHETTI FINO 450G +SAC DE COURSE GRATUIT </v>
          </cell>
          <cell r="J4830" t="str">
            <v/>
          </cell>
        </row>
        <row r="4831">
          <cell r="I4831" t="str">
            <v>TAGLIATELLE NIDO GAROFALO 500G</v>
          </cell>
          <cell r="J4831" t="str">
            <v/>
          </cell>
        </row>
        <row r="4832">
          <cell r="I4832" t="str">
            <v>LA RUVIDA ITAL. SPAGHET 500G</v>
          </cell>
          <cell r="J4832">
            <v>55098.23</v>
          </cell>
        </row>
        <row r="4833">
          <cell r="I4833" t="str">
            <v>TAMMA SPAGHETTI 500G</v>
          </cell>
          <cell r="J4833">
            <v>18842.95</v>
          </cell>
        </row>
        <row r="4834">
          <cell r="I4834" t="str">
            <v>TAGLIATELLE 400GR PANZANI</v>
          </cell>
          <cell r="J4834">
            <v>315.5</v>
          </cell>
        </row>
        <row r="4835">
          <cell r="I4835" t="str">
            <v>NOUILLES LEGUMES 85G ROKA</v>
          </cell>
          <cell r="J4835">
            <v>35757.89</v>
          </cell>
        </row>
        <row r="4836">
          <cell r="I4836" t="str">
            <v>LOT SPAGHETTI 500GX2 + CDT 120G</v>
          </cell>
          <cell r="J4836" t="str">
            <v/>
          </cell>
        </row>
        <row r="4837">
          <cell r="I4837" t="str">
            <v>SPAGHETTI N°5 250G PANZANI</v>
          </cell>
          <cell r="J4837">
            <v>25.5</v>
          </cell>
        </row>
        <row r="4838">
          <cell r="I4838" t="str">
            <v>TIBURON N°1 450G GALLO 8304</v>
          </cell>
          <cell r="J4838">
            <v>35525.08</v>
          </cell>
        </row>
        <row r="4839">
          <cell r="I4839" t="str">
            <v>LOT 1 SPAGHETTI PANZANI 500G+1 SPAGH PANZ 250G GR</v>
          </cell>
          <cell r="J4839">
            <v>15.95</v>
          </cell>
        </row>
        <row r="4840">
          <cell r="I4840" t="str">
            <v>PAO SPAGHETTI CRTS 4X250G</v>
          </cell>
          <cell r="J4840" t="str">
            <v/>
          </cell>
        </row>
        <row r="4841">
          <cell r="I4841" t="str">
            <v>SPAGHETTI 500G PRDT ECONOMIQUE</v>
          </cell>
          <cell r="J4841" t="str">
            <v/>
          </cell>
        </row>
        <row r="4842">
          <cell r="I4842" t="str">
            <v>SPAGHETTI ESPRESS 500G BUITONI</v>
          </cell>
          <cell r="J4842" t="str">
            <v/>
          </cell>
        </row>
        <row r="4843">
          <cell r="I4843" t="str">
            <v>SPAGHETTI N 7  500G BARILLA</v>
          </cell>
          <cell r="J4843">
            <v>127321.34</v>
          </cell>
        </row>
        <row r="4844">
          <cell r="I4844" t="str">
            <v>SPAGHETTI VERMICELLONI 12 500 G GRANORO</v>
          </cell>
          <cell r="J4844">
            <v>0</v>
          </cell>
        </row>
        <row r="4845">
          <cell r="I4845" t="str">
            <v xml:space="preserve"> SPAGHETTI VERMICELLI GRANORO 500G  </v>
          </cell>
          <cell r="J4845">
            <v>0</v>
          </cell>
        </row>
        <row r="4846">
          <cell r="I4846" t="str">
            <v>SPAGHETTI BIO INTEGRALE N5 500G 1881</v>
          </cell>
          <cell r="J4846">
            <v>34861.839999999997</v>
          </cell>
        </row>
        <row r="4847">
          <cell r="I4847" t="str">
            <v>PIACCINI SPAGHETTI CELLO KG</v>
          </cell>
          <cell r="J4847" t="str">
            <v/>
          </cell>
        </row>
        <row r="4848">
          <cell r="I4848" t="str">
            <v>SPAGHETTI -025 500G</v>
          </cell>
          <cell r="J4848" t="str">
            <v/>
          </cell>
        </row>
        <row r="4849">
          <cell r="I4849" t="str">
            <v>LOT SPAGHETTI500G TRIAX2+1 250G GRT</v>
          </cell>
          <cell r="J4849">
            <v>0</v>
          </cell>
        </row>
        <row r="4850">
          <cell r="I4850" t="str">
            <v>SPAGH. CAPILLINI 16 GRANORO 500G</v>
          </cell>
          <cell r="J4850" t="str">
            <v/>
          </cell>
        </row>
        <row r="4851">
          <cell r="I4851" t="str">
            <v>SPAGH.500G STELLINE74 GRANORO</v>
          </cell>
          <cell r="J4851" t="str">
            <v/>
          </cell>
        </row>
        <row r="4852">
          <cell r="I4852" t="str">
            <v xml:space="preserve">LOT SPAGHETTI TRIA 500G  1+1=3 </v>
          </cell>
          <cell r="J4852">
            <v>0</v>
          </cell>
        </row>
        <row r="4853">
          <cell r="I4853" t="str">
            <v>SPAGHETTI 500GR DARI</v>
          </cell>
          <cell r="J4853">
            <v>170816.25</v>
          </cell>
        </row>
        <row r="4854">
          <cell r="I4854" t="str">
            <v>SPAGHETTI 250GR TRIA</v>
          </cell>
          <cell r="J4854">
            <v>221698.8</v>
          </cell>
        </row>
        <row r="4855">
          <cell r="I4855" t="str">
            <v>LOT SPAGHETTI 500G DARI</v>
          </cell>
          <cell r="J4855" t="str">
            <v/>
          </cell>
        </row>
        <row r="4856">
          <cell r="I4856" t="str">
            <v>SCE PANZANI TOMATE CUISINEE 2X425G NIP12-21</v>
          </cell>
          <cell r="J4856">
            <v>0</v>
          </cell>
        </row>
        <row r="4857">
          <cell r="I4857" t="str">
            <v>LOT SPAGHETTI 500GX2 MONTEREG+SPAGHET 250G GRATUIT</v>
          </cell>
          <cell r="J4857">
            <v>702856.93</v>
          </cell>
        </row>
        <row r="4858">
          <cell r="I4858" t="str">
            <v>LINGUINE 500G</v>
          </cell>
          <cell r="J4858">
            <v>34608</v>
          </cell>
        </row>
        <row r="4859">
          <cell r="I4859" t="str">
            <v>PENNE 500G 1881</v>
          </cell>
          <cell r="J4859">
            <v>34090.089999999997</v>
          </cell>
        </row>
        <row r="4860">
          <cell r="I4860" t="str">
            <v>SPAGHETTI 500G VANELLI</v>
          </cell>
          <cell r="J4860" t="str">
            <v/>
          </cell>
        </row>
        <row r="4861">
          <cell r="I4861" t="str">
            <v>SPAGHETTI BIO N5 500G 1881</v>
          </cell>
          <cell r="J4861">
            <v>33310.300000000003</v>
          </cell>
        </row>
        <row r="4862">
          <cell r="I4862" t="str">
            <v>LOT 3 SPAGHETTI DARI 500G 1+1=3</v>
          </cell>
          <cell r="J4862">
            <v>309509.33</v>
          </cell>
        </row>
        <row r="4863">
          <cell r="I4863" t="str">
            <v>LOT SPAGHETTI 500G VANELLI 1+1=3</v>
          </cell>
          <cell r="J4863" t="str">
            <v/>
          </cell>
        </row>
        <row r="4864">
          <cell r="I4864" t="str">
            <v>SPAGHETTI DALIA 500G</v>
          </cell>
          <cell r="J4864">
            <v>62861.73</v>
          </cell>
        </row>
        <row r="4865">
          <cell r="I4865" t="str">
            <v>LOT SAUCE PIZZA PANZANI 350GR + LE 2EME SAUCE 1/2</v>
          </cell>
          <cell r="J4865">
            <v>0</v>
          </cell>
        </row>
        <row r="4866">
          <cell r="I4866" t="str">
            <v xml:space="preserve">SAUCE RICOTTA 400G PANZANI </v>
          </cell>
          <cell r="J4866">
            <v>0</v>
          </cell>
        </row>
        <row r="4867">
          <cell r="I4867" t="str">
            <v>LOT SPAGHETTI 500G X 2 +1 GRATUIT DALIA</v>
          </cell>
          <cell r="J4867">
            <v>38609.25</v>
          </cell>
        </row>
        <row r="4868">
          <cell r="I4868" t="str">
            <v>LOT 2 SPAGHETTI 500G DARI 2EME A MOITIE PRIX</v>
          </cell>
          <cell r="J4868" t="str">
            <v/>
          </cell>
        </row>
        <row r="4869">
          <cell r="I4869" t="str">
            <v>SAUCE PANZANI PROVENCALE 2 X 425G NIP12-21</v>
          </cell>
          <cell r="J4869">
            <v>0</v>
          </cell>
        </row>
        <row r="4870">
          <cell r="I4870" t="str">
            <v>FUSILLI BIO  500G 1881</v>
          </cell>
          <cell r="J4870">
            <v>32170.91</v>
          </cell>
        </row>
        <row r="4871">
          <cell r="I4871" t="str">
            <v>SPAGHETTI DARI 250G</v>
          </cell>
          <cell r="J4871">
            <v>0</v>
          </cell>
        </row>
        <row r="4872">
          <cell r="I4872" t="str">
            <v>SPAGHETTI RICH 250G</v>
          </cell>
          <cell r="J4872" t="str">
            <v/>
          </cell>
        </row>
        <row r="4873">
          <cell r="I4873" t="str">
            <v>SPAGHETTI RICH 500G</v>
          </cell>
          <cell r="J4873" t="str">
            <v/>
          </cell>
        </row>
        <row r="4874">
          <cell r="I4874" t="str">
            <v>LOT SPAGHDARI500G+LINGUINIDARI500G=SPAGHDARI250GGR</v>
          </cell>
          <cell r="J4874" t="str">
            <v/>
          </cell>
        </row>
        <row r="4875">
          <cell r="I4875" t="str">
            <v>LOT 2 SPAGHETTI DARI 500G = LINGUINI DARI 500GR GR</v>
          </cell>
          <cell r="J4875" t="str">
            <v/>
          </cell>
        </row>
        <row r="4876">
          <cell r="I4876" t="str">
            <v>LOT SPAGHETTI VANELLI 500GR 1 ACHETE = 2EME 1/2PR</v>
          </cell>
          <cell r="J4876" t="str">
            <v/>
          </cell>
        </row>
        <row r="4877">
          <cell r="I4877" t="str">
            <v>HARMONY SPAGHETTI 250G</v>
          </cell>
          <cell r="J4877" t="str">
            <v/>
          </cell>
        </row>
        <row r="4878">
          <cell r="I4878" t="str">
            <v>SPAGHETTI RISTORANTE Nc8 DIVELLA 250GR</v>
          </cell>
          <cell r="J4878" t="str">
            <v/>
          </cell>
        </row>
        <row r="4879">
          <cell r="I4879" t="str">
            <v>SPAGHETTI RISTORANTE Nc8 DIVELLA 500GR</v>
          </cell>
          <cell r="J4879" t="str">
            <v/>
          </cell>
        </row>
        <row r="4880">
          <cell r="I4880" t="str">
            <v>SPAGHETTI RISTORANTE Nc8 DIVELLA 1KG</v>
          </cell>
          <cell r="J4880" t="str">
            <v/>
          </cell>
        </row>
        <row r="4881">
          <cell r="I4881" t="str">
            <v>SPAGHETTINI Nc9 DIVELLA 500GR</v>
          </cell>
          <cell r="J4881" t="str">
            <v/>
          </cell>
        </row>
        <row r="4882">
          <cell r="I4882" t="str">
            <v>FIDEO N°1 450G GALLO 8328</v>
          </cell>
          <cell r="J4882">
            <v>30162.63</v>
          </cell>
        </row>
        <row r="4883">
          <cell r="I4883" t="str">
            <v>PANZANI PESTO TOM BASILICCISELE200G NIP 07-21</v>
          </cell>
          <cell r="J4883">
            <v>0</v>
          </cell>
        </row>
        <row r="4884">
          <cell r="I4884" t="str">
            <v>FIDEUA 450G GALLO 8427</v>
          </cell>
          <cell r="J4884">
            <v>27179.85</v>
          </cell>
        </row>
        <row r="4885">
          <cell r="I4885" t="str">
            <v>LOT SPAGHETTI DIVELLA N 8  500GR 1+1=3</v>
          </cell>
          <cell r="J4885" t="str">
            <v/>
          </cell>
        </row>
        <row r="4886">
          <cell r="I4886" t="str">
            <v>FARFALLE BIO 500G 1881</v>
          </cell>
          <cell r="J4886">
            <v>23739.83</v>
          </cell>
        </row>
        <row r="4887">
          <cell r="I4887" t="str">
            <v>LOT SPAGHETTI DARI 500G + LINGUINE DARI 500G A-50%</v>
          </cell>
          <cell r="J4887" t="str">
            <v/>
          </cell>
        </row>
        <row r="4888">
          <cell r="I4888" t="str">
            <v>LOT 2 SPAG VERM12  500G+HOT SAUCE 88ML JESSY S GR</v>
          </cell>
          <cell r="J4888" t="str">
            <v/>
          </cell>
        </row>
        <row r="4889">
          <cell r="I4889" t="str">
            <v>LOTSAPG  500GR+LINGUINE 500GR+SPAG 250G GR</v>
          </cell>
          <cell r="J4889" t="str">
            <v/>
          </cell>
        </row>
        <row r="4890">
          <cell r="I4890" t="str">
            <v>PANZANI TOMACOULI AIL &amp; HERBES 500G</v>
          </cell>
          <cell r="J4890">
            <v>0</v>
          </cell>
        </row>
        <row r="4891">
          <cell r="I4891" t="str">
            <v>PANZANI SCE TOMACOULI NATURE 3X200G NIP10-21</v>
          </cell>
          <cell r="J4891">
            <v>0</v>
          </cell>
        </row>
        <row r="4892">
          <cell r="I4892" t="str">
            <v>FAMILIA SPAGHETTI  SACHET</v>
          </cell>
          <cell r="J4892" t="str">
            <v/>
          </cell>
        </row>
        <row r="4893">
          <cell r="I4893" t="str">
            <v>PATES CASERECCE 500G 1881</v>
          </cell>
          <cell r="J4893">
            <v>23533.32</v>
          </cell>
        </row>
        <row r="4894">
          <cell r="I4894" t="str">
            <v>SPAGHETTI 250 GR DALIA</v>
          </cell>
          <cell r="J4894">
            <v>1105.5</v>
          </cell>
        </row>
        <row r="4895">
          <cell r="I4895" t="str">
            <v>PANZANI PESTO BASILIC 200G NIP 07-21</v>
          </cell>
          <cell r="J4895">
            <v>0</v>
          </cell>
        </row>
        <row r="4896">
          <cell r="I4896" t="str">
            <v>LOT 1 SPAGHETTI 500G = 500G GRATUIT DALIA</v>
          </cell>
          <cell r="J4896" t="str">
            <v/>
          </cell>
        </row>
        <row r="4897">
          <cell r="I4897" t="str">
            <v>FIDEO N°0  450G GALLO 8311</v>
          </cell>
          <cell r="J4897">
            <v>21210.77</v>
          </cell>
        </row>
        <row r="4898">
          <cell r="I4898" t="str">
            <v>LOT DE 2 SACHETS SPAGHETTI 500GR +1 SPAG  250GR GR</v>
          </cell>
          <cell r="J4898" t="str">
            <v/>
          </cell>
        </row>
        <row r="4899">
          <cell r="I4899" t="str">
            <v>BARILLA 3 UNITES SPAGHETTI NO 5+RAPE</v>
          </cell>
          <cell r="J4899" t="str">
            <v/>
          </cell>
        </row>
        <row r="4900">
          <cell r="I4900" t="str">
            <v>PATES FRAICHE FARFALLE 400G NIP 06-21</v>
          </cell>
          <cell r="J4900">
            <v>0</v>
          </cell>
        </row>
        <row r="4901">
          <cell r="I4901" t="str">
            <v>LOT SPAGHETTI 250 G 1+1=3</v>
          </cell>
          <cell r="J4901">
            <v>30152.400000000001</v>
          </cell>
        </row>
        <row r="4902">
          <cell r="I4902" t="str">
            <v>SPAGHETTI POMOD,E SPINACI No8  500 GR DIVELLA</v>
          </cell>
          <cell r="J4902" t="str">
            <v/>
          </cell>
        </row>
        <row r="4903">
          <cell r="I4903" t="str">
            <v>SPAGHETTI RISTORANTE INTEGRALE No8  500 GR DIVELLA</v>
          </cell>
          <cell r="J4903" t="str">
            <v/>
          </cell>
        </row>
        <row r="4904">
          <cell r="I4904" t="str">
            <v>TAGLIATELLE 500G CASINO</v>
          </cell>
          <cell r="J4904">
            <v>253375.78</v>
          </cell>
        </row>
        <row r="4905">
          <cell r="I4905" t="str">
            <v>TAGLIATELLE INTEGRALE No91 500 GR DIVELLA</v>
          </cell>
          <cell r="J4905" t="str">
            <v/>
          </cell>
        </row>
        <row r="4906">
          <cell r="I4906" t="str">
            <v>TAGLIATELLES MONTE 500G REGALE</v>
          </cell>
          <cell r="J4906" t="str">
            <v/>
          </cell>
        </row>
        <row r="4907">
          <cell r="I4907" t="str">
            <v xml:space="preserve"> PATE TAGLIATELLES SPIRULINE MISS ALGAE</v>
          </cell>
          <cell r="J4907" t="str">
            <v/>
          </cell>
        </row>
        <row r="4908">
          <cell r="I4908" t="str">
            <v>TAGLIATELLES ENCRE SEICHE MISS ALGAE</v>
          </cell>
          <cell r="J4908" t="str">
            <v/>
          </cell>
        </row>
        <row r="4909">
          <cell r="I4909" t="str">
            <v>LOT 2 PATES PANZANI 500G  = 1 SPAGHETTI 500G GRT</v>
          </cell>
          <cell r="J4909">
            <v>0</v>
          </cell>
        </row>
        <row r="4910">
          <cell r="I4910" t="str">
            <v>MACARONI MACCHERONI LISCI BIO 500G 1881</v>
          </cell>
          <cell r="J4910">
            <v>19199.63</v>
          </cell>
        </row>
        <row r="4911">
          <cell r="I4911" t="str">
            <v>TAGLIATELLES 500G  AUCHAN</v>
          </cell>
          <cell r="J4911" t="str">
            <v/>
          </cell>
        </row>
        <row r="4912">
          <cell r="I4912" t="str">
            <v>LOT TAGLIATELLE MONTE REGALE 500G +  SPAGHETTI 500</v>
          </cell>
          <cell r="J4912">
            <v>0</v>
          </cell>
        </row>
        <row r="4913">
          <cell r="I4913" t="str">
            <v>TAGLIATELLES AUX OLIVES 250G OP ITALIE</v>
          </cell>
          <cell r="J4913" t="str">
            <v/>
          </cell>
        </row>
        <row r="4914">
          <cell r="I4914" t="str">
            <v>TAGLIATELLES AUX CEPES 250G OP ITALIE</v>
          </cell>
          <cell r="J4914" t="str">
            <v/>
          </cell>
        </row>
        <row r="4915">
          <cell r="I4915" t="str">
            <v>TAGLIATELLE ENCRE DE SEICHE 250G OP ITALIE</v>
          </cell>
          <cell r="J4915" t="str">
            <v/>
          </cell>
        </row>
        <row r="4916">
          <cell r="I4916" t="str">
            <v>TAGLIOLINI AU SAUMON 250G OP ITALIE</v>
          </cell>
          <cell r="J4916" t="str">
            <v/>
          </cell>
        </row>
        <row r="4917">
          <cell r="I4917" t="str">
            <v>TAGLIAT BL MONTE REGALE 500 GR + SPAGH MR 250 GRA</v>
          </cell>
          <cell r="J4917">
            <v>238600.42</v>
          </cell>
        </row>
        <row r="4918">
          <cell r="I4918" t="str">
            <v>2+1 SPAGHETTI PANZANI 250G</v>
          </cell>
          <cell r="J4918">
            <v>0</v>
          </cell>
        </row>
        <row r="4919">
          <cell r="I4919" t="str">
            <v>LOT  PATE COURTE 500G = SPAGHETTI 250G OFFERT PANZ</v>
          </cell>
          <cell r="J4919">
            <v>0</v>
          </cell>
        </row>
        <row r="4920">
          <cell r="I4920" t="str">
            <v>LOT DE 2 TAGLIATELLES 500G</v>
          </cell>
          <cell r="J4920" t="str">
            <v/>
          </cell>
        </row>
        <row r="4921">
          <cell r="I4921" t="str">
            <v>1 SPAGHETTI PANZANI 250G + 2EME A -50%</v>
          </cell>
          <cell r="J4921">
            <v>0</v>
          </cell>
        </row>
        <row r="4922">
          <cell r="I4922" t="str">
            <v>TAGLIATELLE 500GR TRIA</v>
          </cell>
          <cell r="J4922" t="str">
            <v/>
          </cell>
        </row>
        <row r="4923">
          <cell r="I4923" t="str">
            <v>LOT SPAGHETTIS KAYNA 500GR  1+1 = 3</v>
          </cell>
          <cell r="J4923">
            <v>591424.34</v>
          </cell>
        </row>
        <row r="4924">
          <cell r="I4924" t="str">
            <v xml:space="preserve">SPAGHETTI KAYNA COMPLET 500 G + SPAGHETTI KAYNA  </v>
          </cell>
          <cell r="J4924">
            <v>0</v>
          </cell>
        </row>
        <row r="4925">
          <cell r="I4925" t="str">
            <v>LOT SPAGHETTIS MONTE REGAL 500GR 2 +1 GRT</v>
          </cell>
          <cell r="J4925">
            <v>145655.16</v>
          </cell>
        </row>
        <row r="4926">
          <cell r="I4926" t="str">
            <v>TAGLIATILE MR 500  X 2</v>
          </cell>
          <cell r="J4926">
            <v>229768.3</v>
          </cell>
        </row>
        <row r="4927">
          <cell r="I4927" t="str">
            <v xml:space="preserve"> TAGLIATELLE GRANORO 500G  </v>
          </cell>
          <cell r="J4927" t="str">
            <v/>
          </cell>
        </row>
        <row r="4928">
          <cell r="I4928" t="str">
            <v>NIDI DE TAGLIONI No 83 500 G GRANORO</v>
          </cell>
          <cell r="J4928" t="str">
            <v/>
          </cell>
        </row>
        <row r="4929">
          <cell r="I4929" t="str">
            <v>PATE NIDI PAPPARDELLE GRANORO 500G</v>
          </cell>
          <cell r="J4929" t="str">
            <v/>
          </cell>
        </row>
        <row r="4930">
          <cell r="I4930" t="str">
            <v>TAGLIATELLE NIDO -131 500G</v>
          </cell>
          <cell r="J4930" t="str">
            <v/>
          </cell>
        </row>
        <row r="4931">
          <cell r="I4931" t="str">
            <v>TAGLIATELLE 500 G VANELLI</v>
          </cell>
          <cell r="J4931" t="str">
            <v/>
          </cell>
        </row>
        <row r="4932">
          <cell r="I4932" t="str">
            <v>TAGLIATELLE 500GBARILLA</v>
          </cell>
          <cell r="J4932">
            <v>73521.210000000006</v>
          </cell>
        </row>
        <row r="4933">
          <cell r="I4933" t="str">
            <v>PINONES 450G GALLO 8397</v>
          </cell>
          <cell r="J4933">
            <v>17302.400000000001</v>
          </cell>
        </row>
        <row r="4934">
          <cell r="I4934" t="str">
            <v>TAGLIATELLE MONTE REGALE 500G</v>
          </cell>
          <cell r="J4934">
            <v>760514.8</v>
          </cell>
        </row>
        <row r="4935">
          <cell r="I4935" t="str">
            <v>TAGLIATELLE SEMOLA Nc91 DIVELLA 500GR</v>
          </cell>
          <cell r="J4935" t="str">
            <v/>
          </cell>
        </row>
        <row r="4936">
          <cell r="I4936" t="str">
            <v>TAGLIOLINI SEMOLA Nc92 DIVELLA 500GR</v>
          </cell>
          <cell r="J4936" t="str">
            <v/>
          </cell>
        </row>
        <row r="4937">
          <cell r="I4937" t="str">
            <v>PAPPARDELLE SEMOLA Nc100 DIVELLA 500GR</v>
          </cell>
          <cell r="J4937" t="str">
            <v/>
          </cell>
        </row>
        <row r="4938">
          <cell r="I4938" t="str">
            <v xml:space="preserve">PENNE  500G S DE CECCO </v>
          </cell>
          <cell r="J4938">
            <v>13771.46</v>
          </cell>
        </row>
        <row r="4939">
          <cell r="I4939" t="str">
            <v>LOTCAPELLIANGELLO500GR+TAGLIO500GR+PAPARDELLE500GR</v>
          </cell>
          <cell r="J4939" t="str">
            <v/>
          </cell>
        </row>
        <row r="4940">
          <cell r="I4940" t="str">
            <v>LINGUINE 500GR TRIA</v>
          </cell>
          <cell r="J4940">
            <v>0</v>
          </cell>
        </row>
        <row r="4941">
          <cell r="I4941" t="str">
            <v>LINGUINE No13 BAARILLA</v>
          </cell>
          <cell r="J4941">
            <v>130921.45</v>
          </cell>
        </row>
        <row r="4942">
          <cell r="I4942" t="str">
            <v>LOT DE 02 LINGUINE +  SAUCE NAPOLETANA GRT BARILLA</v>
          </cell>
          <cell r="J4942">
            <v>0</v>
          </cell>
        </row>
        <row r="4943">
          <cell r="I4943" t="str">
            <v>LOT 02 LINGUINE + 01 LINGUINE GRT</v>
          </cell>
          <cell r="J4943" t="str">
            <v/>
          </cell>
        </row>
        <row r="4944">
          <cell r="I4944" t="str">
            <v>LINGUINE AIL &amp; BASILIC 250G OP ITALIE</v>
          </cell>
          <cell r="J4944" t="str">
            <v/>
          </cell>
        </row>
        <row r="4945">
          <cell r="I4945" t="str">
            <v>LINGUINE AUX TRUFFES 250G OP ITALIE</v>
          </cell>
          <cell r="J4945" t="str">
            <v/>
          </cell>
        </row>
        <row r="4946">
          <cell r="I4946" t="str">
            <v>LOT LINGUINE 500GR TRIA 1+1=3</v>
          </cell>
          <cell r="J4946">
            <v>0</v>
          </cell>
        </row>
        <row r="4947">
          <cell r="I4947" t="str">
            <v>GAROFALO LINGUINE 500G NIP 09-21</v>
          </cell>
          <cell r="J4947">
            <v>10077.76</v>
          </cell>
        </row>
        <row r="4948">
          <cell r="I4948" t="str">
            <v>LINGUINE N12 500G MONTE REGALE</v>
          </cell>
          <cell r="J4948" t="str">
            <v/>
          </cell>
        </row>
        <row r="4949">
          <cell r="I4949" t="str">
            <v>SPAGHETTI No5 PANZANI 500G x2 2EME A MOITIE PRIX</v>
          </cell>
          <cell r="J4949">
            <v>0</v>
          </cell>
        </row>
        <row r="4950">
          <cell r="I4950" t="str">
            <v>LINGUINE -008 500G</v>
          </cell>
          <cell r="J4950" t="str">
            <v/>
          </cell>
        </row>
        <row r="4951">
          <cell r="I4951" t="str">
            <v>LINGUINI DARI 500G</v>
          </cell>
          <cell r="J4951">
            <v>12.95</v>
          </cell>
        </row>
        <row r="4952">
          <cell r="I4952" t="str">
            <v>ESTRELLAS 450G GALLO 8281</v>
          </cell>
          <cell r="J4952">
            <v>13734.11</v>
          </cell>
        </row>
        <row r="4953">
          <cell r="I4953" t="str">
            <v>RIZ PENNE RIGATE MAIS SANS GLUTEN SCOTTI 250G</v>
          </cell>
          <cell r="J4953">
            <v>8732.6299999999992</v>
          </cell>
        </row>
        <row r="4954">
          <cell r="I4954" t="str">
            <v xml:space="preserve">LINGUINE Nc 14 DIVELLA 500GR </v>
          </cell>
          <cell r="J4954" t="str">
            <v/>
          </cell>
        </row>
        <row r="4955">
          <cell r="I4955" t="str">
            <v>ANGEL HAIR No1 BAARILLA</v>
          </cell>
          <cell r="J4955">
            <v>108174.31</v>
          </cell>
        </row>
        <row r="4956">
          <cell r="I4956" t="str">
            <v>CAPELLINI Nc DIVELLA 500 GR</v>
          </cell>
          <cell r="J4956" t="str">
            <v/>
          </cell>
        </row>
        <row r="4957">
          <cell r="I4957" t="str">
            <v>CAPELLI D ANGELO Nc93 DIVELLA 500GR</v>
          </cell>
          <cell r="J4957" t="str">
            <v/>
          </cell>
        </row>
        <row r="4958">
          <cell r="I4958" t="str">
            <v xml:space="preserve"> PATE  FETTUCCINE  500GR BARILLA</v>
          </cell>
          <cell r="J4958">
            <v>59538.68</v>
          </cell>
        </row>
        <row r="4959">
          <cell r="I4959" t="str">
            <v>PATE FETTUCINE 500G BUITONI</v>
          </cell>
          <cell r="J4959" t="str">
            <v/>
          </cell>
        </row>
        <row r="4960">
          <cell r="I4960" t="str">
            <v>PANZANI PATE SECHE TAGLIATL 400G NIP 06-21</v>
          </cell>
          <cell r="J4960">
            <v>0</v>
          </cell>
        </row>
        <row r="4961">
          <cell r="I4961" t="str">
            <v xml:space="preserve"> LASAGNE  VERTE AUX EPINARDS 500 G ARRIGHI</v>
          </cell>
          <cell r="J4961">
            <v>7304.9</v>
          </cell>
        </row>
        <row r="4962">
          <cell r="I4962" t="str">
            <v>TAGLIATELLE VERTE AUX EPINARDS 500 G  ARRIGHI</v>
          </cell>
          <cell r="J4962">
            <v>5901.4</v>
          </cell>
        </row>
        <row r="4963">
          <cell r="I4963" t="str">
            <v>CANNELONI 250G CASINO</v>
          </cell>
          <cell r="J4963">
            <v>53303.95</v>
          </cell>
        </row>
        <row r="4964">
          <cell r="I4964" t="str">
            <v>PATE CANNELONI 250G  BARILLA</v>
          </cell>
          <cell r="J4964" t="str">
            <v/>
          </cell>
        </row>
        <row r="4965">
          <cell r="I4965" t="str">
            <v>ARRIGHI GNOCCHI DE POMME DE TERRE 500G</v>
          </cell>
          <cell r="J4965">
            <v>4917.75</v>
          </cell>
        </row>
        <row r="4966">
          <cell r="I4966" t="str">
            <v>GAROFALO RIGATONI 500G NIP20-21</v>
          </cell>
          <cell r="J4966">
            <v>2460.15</v>
          </cell>
        </row>
        <row r="4967">
          <cell r="I4967" t="str">
            <v>PÂTES AUX ŒUFS TAGLIOLINI  CIPRIANI 250G</v>
          </cell>
          <cell r="J4967">
            <v>4225.3</v>
          </cell>
        </row>
        <row r="4968">
          <cell r="I4968" t="str">
            <v xml:space="preserve">PÂTES AUX ŒUFS TAGLIOLINI AUX ÉPINARDS CIPRIANI </v>
          </cell>
          <cell r="J4968">
            <v>2065</v>
          </cell>
        </row>
        <row r="4969">
          <cell r="I4969" t="str">
            <v>PÂTES AUX ŒUFS TAGLIARDI CIPRIANI 250G</v>
          </cell>
          <cell r="J4969">
            <v>0</v>
          </cell>
        </row>
        <row r="4970">
          <cell r="I4970" t="str">
            <v xml:space="preserve">PÂTES AUX ŒUFS TAGLIARDI AUX ÉPINARDS  CIPRIANI </v>
          </cell>
          <cell r="J4970">
            <v>0</v>
          </cell>
        </row>
        <row r="4971">
          <cell r="I4971" t="str">
            <v>PÂTES AUX ŒUFS TAGLIARELLE  CIPRIANI 250G</v>
          </cell>
          <cell r="J4971">
            <v>0</v>
          </cell>
        </row>
        <row r="4972">
          <cell r="I4972" t="str">
            <v xml:space="preserve">PÂTES AUX OEFS TAGLIARELLE AUX ÉPINARDS CIPRIANI </v>
          </cell>
          <cell r="J4972">
            <v>0</v>
          </cell>
        </row>
        <row r="4973">
          <cell r="I4973" t="str">
            <v>PÂTES AUX ŒUFS PAPPARDELLE CIPRIANI 250G</v>
          </cell>
          <cell r="J4973">
            <v>177</v>
          </cell>
        </row>
        <row r="4974">
          <cell r="I4974" t="str">
            <v xml:space="preserve">PÂTES AUX ŒUFS PAUVRES EN CHOLESTEROL TAGLIOLINI </v>
          </cell>
          <cell r="J4974">
            <v>1770</v>
          </cell>
        </row>
        <row r="4975">
          <cell r="I4975" t="str">
            <v>PÂTES AUX ŒUFS PAUVRES EN CHOLESTEROL TAGLIARELLE</v>
          </cell>
          <cell r="J4975">
            <v>0</v>
          </cell>
        </row>
        <row r="4976">
          <cell r="I4976" t="str">
            <v>PÂTES AUX ŒUFS TAGLIOLINI 30% PROTÉINES CIPRIANI</v>
          </cell>
          <cell r="J4976">
            <v>1700</v>
          </cell>
        </row>
        <row r="4977">
          <cell r="I4977" t="str">
            <v>PÂTES DE BLÉ DUR BIO RIGATONI CIPRIANI 500G</v>
          </cell>
          <cell r="J4977">
            <v>2666</v>
          </cell>
        </row>
        <row r="4978">
          <cell r="I4978" t="str">
            <v>PÂTES DE BLÉ DUR BIO FUSILLI CIPRIANI 500G</v>
          </cell>
          <cell r="J4978">
            <v>1118</v>
          </cell>
        </row>
        <row r="4979">
          <cell r="I4979" t="str">
            <v>PÂTES DE BLÉ DUR BIO SPAGHETTI CIPRIANI 500G</v>
          </cell>
          <cell r="J4979">
            <v>5504.1</v>
          </cell>
        </row>
        <row r="4980">
          <cell r="I4980" t="str">
            <v>PÂTES DE BLÉ DUR BIO PENNE CIPRIANI 500G</v>
          </cell>
          <cell r="J4980">
            <v>0</v>
          </cell>
        </row>
        <row r="4981">
          <cell r="I4981" t="str">
            <v>PÂTES AUX ŒUFS TAGLIARELLE 30% PROTÉINES CIPRIAN</v>
          </cell>
          <cell r="J4981" t="str">
            <v/>
          </cell>
        </row>
        <row r="4982">
          <cell r="I4982" t="str">
            <v>PATE CANNELLONI 250 BUITONI</v>
          </cell>
          <cell r="J4982" t="str">
            <v/>
          </cell>
        </row>
        <row r="4983">
          <cell r="I4983" t="str">
            <v>CANNELLONI 250G 76 GRANORO</v>
          </cell>
          <cell r="J4983">
            <v>53848.03</v>
          </cell>
        </row>
        <row r="4984">
          <cell r="I4984" t="str">
            <v>PANZANI PATE SECHE FETTUCCINE 400G NIP 06-21</v>
          </cell>
          <cell r="J4984">
            <v>0</v>
          </cell>
        </row>
        <row r="4985">
          <cell r="I4985" t="str">
            <v>CANNELLONI SEMOLA Nc84 DIVELLA 250GR</v>
          </cell>
          <cell r="J4985" t="str">
            <v/>
          </cell>
        </row>
        <row r="4986">
          <cell r="I4986" t="str">
            <v>LOTLASAGNE500GR+CANNELL250GRGRT</v>
          </cell>
          <cell r="J4986" t="str">
            <v/>
          </cell>
        </row>
        <row r="4987">
          <cell r="I4987" t="str">
            <v>HELICES VGTL 450G GALLO 7925</v>
          </cell>
          <cell r="J4987">
            <v>4812.05</v>
          </cell>
        </row>
        <row r="4988">
          <cell r="I4988" t="str">
            <v>LOT LASAGNES 500G + 2EME A MOITIE PRIX DIVELLA</v>
          </cell>
          <cell r="J4988" t="str">
            <v/>
          </cell>
        </row>
        <row r="4989">
          <cell r="I4989" t="str">
            <v>LASAGNE OEUFS 500G BARILLA</v>
          </cell>
          <cell r="J4989">
            <v>292726.08</v>
          </cell>
        </row>
        <row r="4990">
          <cell r="I4990" t="str">
            <v>LASAGNES 500G CASINO</v>
          </cell>
          <cell r="J4990">
            <v>215061.57</v>
          </cell>
        </row>
        <row r="4991">
          <cell r="I4991" t="str">
            <v>PACK 2 BARILLA LASAGNE + GIFT GRT</v>
          </cell>
          <cell r="J4991" t="str">
            <v/>
          </cell>
        </row>
        <row r="4992">
          <cell r="I4992" t="str">
            <v>PACK 2BARILLA LASAGNE+MOULE GRATIN</v>
          </cell>
          <cell r="J4992" t="str">
            <v/>
          </cell>
        </row>
        <row r="4993">
          <cell r="I4993" t="str">
            <v>PATE CANELLONI 250G PANZANI</v>
          </cell>
          <cell r="J4993">
            <v>0</v>
          </cell>
        </row>
        <row r="4994">
          <cell r="I4994" t="str">
            <v>LASAGNE 500G BUITONI</v>
          </cell>
          <cell r="J4994" t="str">
            <v/>
          </cell>
        </row>
        <row r="4995">
          <cell r="I4995" t="str">
            <v>LASAGNE 250G BUITONI</v>
          </cell>
          <cell r="J4995" t="str">
            <v/>
          </cell>
        </row>
        <row r="4996">
          <cell r="I4996" t="str">
            <v>LASAGNE 500G MONTE REGALE</v>
          </cell>
          <cell r="J4996" t="str">
            <v/>
          </cell>
        </row>
        <row r="4997">
          <cell r="I4997" t="str">
            <v>LOTS PACKS LASAGNE  500GR+ MOULE GRT BARILLA</v>
          </cell>
          <cell r="J4997" t="str">
            <v/>
          </cell>
        </row>
        <row r="4998">
          <cell r="I4998" t="str">
            <v xml:space="preserve"> SPAGHETTI No 5  500G ARRIGHI</v>
          </cell>
          <cell r="J4998">
            <v>2101.96</v>
          </cell>
        </row>
        <row r="4999">
          <cell r="I4999" t="str">
            <v>LOT LASAGNE BARILLA 500GR 2EME@-50%</v>
          </cell>
          <cell r="J4999">
            <v>0</v>
          </cell>
        </row>
        <row r="5000">
          <cell r="I5000" t="str">
            <v>SANT ANSELMO LASAGNE OEUF 500G</v>
          </cell>
          <cell r="J5000" t="str">
            <v/>
          </cell>
        </row>
        <row r="5001">
          <cell r="I5001" t="str">
            <v>LASAGNE 500G VANELLI</v>
          </cell>
          <cell r="J5001" t="str">
            <v/>
          </cell>
        </row>
        <row r="5002">
          <cell r="I5002" t="str">
            <v>LASAGNE REGGIA  500G</v>
          </cell>
          <cell r="J5002">
            <v>816.5</v>
          </cell>
        </row>
        <row r="5003">
          <cell r="I5003" t="str">
            <v>ARRIGHI LASAGNES SEMOULE 191 500G</v>
          </cell>
          <cell r="J5003">
            <v>627.20000000000005</v>
          </cell>
        </row>
        <row r="5004">
          <cell r="I5004" t="str">
            <v>LASAGNE SPAR 250G</v>
          </cell>
          <cell r="J5004" t="str">
            <v/>
          </cell>
        </row>
        <row r="5005">
          <cell r="I5005" t="str">
            <v>NOUILLES POULET 85G ROKA</v>
          </cell>
          <cell r="J5005">
            <v>535.79999999999995</v>
          </cell>
        </row>
        <row r="5006">
          <cell r="I5006" t="str">
            <v>LASAGNES 500G 120 GRANORO</v>
          </cell>
          <cell r="J5006">
            <v>138143.28</v>
          </cell>
        </row>
        <row r="5007">
          <cell r="I5007" t="str">
            <v>GAROFALO-LASAGNA-500G</v>
          </cell>
          <cell r="J5007" t="str">
            <v/>
          </cell>
        </row>
        <row r="5008">
          <cell r="I5008" t="str">
            <v>LASAGNE SEMOLA Nc101 DIVELLA 500GR</v>
          </cell>
          <cell r="J5008" t="str">
            <v/>
          </cell>
        </row>
        <row r="5009">
          <cell r="I5009" t="str">
            <v>CANNELLONI 250G ARRIGHI</v>
          </cell>
          <cell r="J5009">
            <v>393.1</v>
          </cell>
        </row>
        <row r="5010">
          <cell r="I5010" t="str">
            <v>LASAGNE QS AUCHAN500G</v>
          </cell>
          <cell r="J5010" t="str">
            <v/>
          </cell>
        </row>
        <row r="5011">
          <cell r="I5011" t="str">
            <v>LASAGNE DARI 500G</v>
          </cell>
          <cell r="J5011">
            <v>225682.3</v>
          </cell>
        </row>
        <row r="5012">
          <cell r="I5012" t="str">
            <v>GAROFALO-LASAGNA-500G + BOITE DE THON 170GR GRT</v>
          </cell>
          <cell r="J5012" t="str">
            <v/>
          </cell>
        </row>
        <row r="5013">
          <cell r="I5013" t="str">
            <v>LASAGNE TRIA 500 G</v>
          </cell>
          <cell r="J5013" t="str">
            <v/>
          </cell>
        </row>
        <row r="5014">
          <cell r="I5014" t="str">
            <v>PATE REGGIA DI CASERTA 500 G FARFALLINE</v>
          </cell>
          <cell r="J5014">
            <v>372.8</v>
          </cell>
        </row>
        <row r="5015">
          <cell r="I5015" t="str">
            <v>TAGLIATELLE REGGIA 500G</v>
          </cell>
          <cell r="J5015">
            <v>284</v>
          </cell>
        </row>
        <row r="5016">
          <cell r="I5016" t="str">
            <v>PATES GEANTES PACCHERI 500G 1881</v>
          </cell>
          <cell r="J5016">
            <v>272.25</v>
          </cell>
        </row>
        <row r="5017">
          <cell r="I5017" t="str">
            <v>FIDEOS SANS GLUTEN 450G GALLO 8526</v>
          </cell>
          <cell r="J5017">
            <v>250.75</v>
          </cell>
        </row>
        <row r="5018">
          <cell r="I5018" t="str">
            <v>SPAGHETTI SANS GLUTEN 450G GALLO 8540</v>
          </cell>
          <cell r="J5018">
            <v>205.75</v>
          </cell>
        </row>
        <row r="5019">
          <cell r="I5019" t="str">
            <v xml:space="preserve"> RIGATONI DE RIZ VENERE 400G SCOTTI</v>
          </cell>
          <cell r="J5019">
            <v>187.6</v>
          </cell>
        </row>
        <row r="5020">
          <cell r="I5020" t="str">
            <v>PATE CANNELLONI REGGIA 250G REGGIA</v>
          </cell>
          <cell r="J5020">
            <v>145.80000000000001</v>
          </cell>
        </row>
        <row r="5021">
          <cell r="I5021" t="str">
            <v xml:space="preserve">SPAGHETTI  500G DE CECCO </v>
          </cell>
          <cell r="J5021">
            <v>129.69</v>
          </cell>
        </row>
        <row r="5022">
          <cell r="I5022" t="str">
            <v>LINGUINE REGGIA DI CASERTA 500G</v>
          </cell>
          <cell r="J5022">
            <v>124.6</v>
          </cell>
        </row>
        <row r="5023">
          <cell r="I5023" t="str">
            <v>PATES GEANTES LUMACONI 250G 1881</v>
          </cell>
          <cell r="J5023">
            <v>122</v>
          </cell>
        </row>
        <row r="5024">
          <cell r="I5024" t="str">
            <v>FUSILLI TRICOLORE REGGIA Nc65 500G</v>
          </cell>
          <cell r="J5024">
            <v>103.6</v>
          </cell>
        </row>
        <row r="5025">
          <cell r="I5025" t="str">
            <v>SPAGHETTI DE RIZ VENERE 400G SCOTTI</v>
          </cell>
          <cell r="J5025">
            <v>91.8</v>
          </cell>
        </row>
        <row r="5026">
          <cell r="I5026" t="str">
            <v>LOT 3 SPAGHETTI COMPLET+COULEUR NORMALE 500GR DIV</v>
          </cell>
          <cell r="J5026" t="str">
            <v/>
          </cell>
        </row>
        <row r="5027">
          <cell r="I5027" t="str">
            <v>LOT 3 PENNE  COMPLET+COULEUR NORMALE 500GR DIVELL</v>
          </cell>
          <cell r="J5027" t="str">
            <v/>
          </cell>
        </row>
        <row r="5028">
          <cell r="I5028" t="str">
            <v>LOT 3 FUSILLI COMPLET+COULEUR NORMALE 500GR DIVEL</v>
          </cell>
          <cell r="J5028" t="str">
            <v/>
          </cell>
        </row>
        <row r="5029">
          <cell r="I5029" t="str">
            <v>LOT FIDEO N°0  450G 1+2ÈME 50%  GALLO</v>
          </cell>
          <cell r="J5029">
            <v>88.5</v>
          </cell>
        </row>
        <row r="5030">
          <cell r="I5030" t="str">
            <v>PENNE BLE COMPLET 500G CASINO</v>
          </cell>
          <cell r="J5030">
            <v>214055.79</v>
          </cell>
        </row>
        <row r="5031">
          <cell r="I5031" t="str">
            <v>FARFALLE BLE COMPLET 500G CASINO</v>
          </cell>
          <cell r="J5031">
            <v>85122.28</v>
          </cell>
        </row>
        <row r="5032">
          <cell r="I5032" t="str">
            <v>SPAGHETTI BLE COMPLET 500G CASINO</v>
          </cell>
          <cell r="J5032">
            <v>87899.29</v>
          </cell>
        </row>
        <row r="5033">
          <cell r="I5033" t="str">
            <v>COQUILLETTE BLE COMPLET 500GCASINO</v>
          </cell>
          <cell r="J5033" t="str">
            <v/>
          </cell>
        </row>
        <row r="5034">
          <cell r="I5034" t="str">
            <v>SPAGHETTI AU BLE COMPLET 500GR MONTE REGALE</v>
          </cell>
          <cell r="J5034">
            <v>301477.56</v>
          </cell>
        </row>
        <row r="5035">
          <cell r="I5035" t="str">
            <v>2 SPAGHETTI BLE COMPLET MR 500G+1 SPAGHETTI MR 50</v>
          </cell>
          <cell r="J5035" t="str">
            <v/>
          </cell>
        </row>
        <row r="5036">
          <cell r="I5036" t="str">
            <v xml:space="preserve">LOT DE 2SPAGHETTI MR 500GR +SPAGETTI BLE COMPLET </v>
          </cell>
          <cell r="J5036" t="str">
            <v/>
          </cell>
        </row>
        <row r="5037">
          <cell r="I5037" t="str">
            <v>LOT SPAGHETTI BLE COMPLET M.R 500G + SPAGHETTI 250</v>
          </cell>
          <cell r="J5037" t="str">
            <v/>
          </cell>
        </row>
        <row r="5038">
          <cell r="I5038" t="str">
            <v>1 SPAGHETTI BLE COMPLET 500 MR + 1 SPAGHETTI MR 2</v>
          </cell>
          <cell r="J5038">
            <v>87092.93</v>
          </cell>
        </row>
        <row r="5039">
          <cell r="I5039" t="str">
            <v>SPAGHETTI COMPLETE 500G  AL ITKANE</v>
          </cell>
          <cell r="J5039">
            <v>114709.19</v>
          </cell>
        </row>
        <row r="5040">
          <cell r="I5040" t="str">
            <v>SPAGHETTI  BIO INTEGRAL 500G GRANORO</v>
          </cell>
          <cell r="J5040">
            <v>0</v>
          </cell>
        </row>
        <row r="5041">
          <cell r="I5041" t="str">
            <v>COQUILLETTE 500G BIO CASINO</v>
          </cell>
          <cell r="J5041">
            <v>27.95</v>
          </cell>
        </row>
        <row r="5042">
          <cell r="I5042" t="str">
            <v>SPAGHETTI 500G BIO CASINO</v>
          </cell>
          <cell r="J5042">
            <v>25</v>
          </cell>
        </row>
        <row r="5043">
          <cell r="I5043" t="str">
            <v>TORSADES 500G BIO CASINO</v>
          </cell>
          <cell r="J5043">
            <v>0</v>
          </cell>
        </row>
        <row r="5044">
          <cell r="I5044" t="str">
            <v>PENNEMPLETS 500G BIO CASINO</v>
          </cell>
          <cell r="J5044">
            <v>42696.54</v>
          </cell>
        </row>
        <row r="5045">
          <cell r="I5045" t="str">
            <v>SPAGHETTIMPL.500G BIO CASINO</v>
          </cell>
          <cell r="J5045">
            <v>35882.620000000003</v>
          </cell>
        </row>
        <row r="5046">
          <cell r="I5046" t="str">
            <v>FARFALLEMPLET 500G BIO CASINO</v>
          </cell>
          <cell r="J5046">
            <v>7294.96</v>
          </cell>
        </row>
        <row r="5047">
          <cell r="I5047" t="str">
            <v>TAGLIATELLES 500G BIO CASINO</v>
          </cell>
          <cell r="J5047">
            <v>0</v>
          </cell>
        </row>
        <row r="5048">
          <cell r="I5048" t="str">
            <v>PATES GEANTES CONCHIGLIONI 250G 1881</v>
          </cell>
          <cell r="J5048">
            <v>61</v>
          </cell>
        </row>
        <row r="5049">
          <cell r="I5049" t="str">
            <v>SPAGUETTI 500G REGGIA DI CASERTA</v>
          </cell>
          <cell r="J5049">
            <v>54.6</v>
          </cell>
        </row>
        <row r="5050">
          <cell r="I5050" t="str">
            <v>PENNE  DE RIZ VENERE 400G SCOTTI</v>
          </cell>
          <cell r="J5050">
            <v>46.9</v>
          </cell>
        </row>
        <row r="5051">
          <cell r="I5051" t="str">
            <v>FARFALLE REGGIA Nc83 500G</v>
          </cell>
          <cell r="J5051">
            <v>46.6</v>
          </cell>
        </row>
        <row r="5052">
          <cell r="I5052" t="str">
            <v>PAJARITAS VGTL 500GR GALLO 6776</v>
          </cell>
          <cell r="J5052">
            <v>30.2</v>
          </cell>
        </row>
        <row r="5053">
          <cell r="I5053" t="str">
            <v>PATE REGGIA DI CASERTA 500 G PENNE ZITONI Nc33</v>
          </cell>
          <cell r="J5053">
            <v>21.3</v>
          </cell>
        </row>
        <row r="5054">
          <cell r="I5054" t="str">
            <v xml:space="preserve">LOT TIBURON N°1 450G 2+1 GRATUIT GALLO </v>
          </cell>
          <cell r="J5054">
            <v>0</v>
          </cell>
        </row>
        <row r="5055">
          <cell r="I5055" t="str">
            <v>FUSILLI DE RIZ VENERE 400G SCOTTI</v>
          </cell>
          <cell r="J5055">
            <v>0</v>
          </cell>
        </row>
        <row r="5056">
          <cell r="I5056" t="str">
            <v>COUDES RAYES 500G BIO CASINO</v>
          </cell>
          <cell r="J5056">
            <v>77.87</v>
          </cell>
        </row>
        <row r="5057">
          <cell r="I5057" t="str">
            <v>MACARONI COMPL 500G BIO CASINO</v>
          </cell>
          <cell r="J5057">
            <v>31234.97</v>
          </cell>
        </row>
        <row r="5058">
          <cell r="I5058" t="str">
            <v>LUSTUCRU COQUILLET COMPLETE BIO400G NIP 36</v>
          </cell>
          <cell r="J5058">
            <v>0</v>
          </cell>
        </row>
        <row r="5059">
          <cell r="I5059" t="str">
            <v>LUSTUCRU FUSILLI BIO COMPLET 400G NIP 36</v>
          </cell>
          <cell r="J5059">
            <v>115.8</v>
          </cell>
        </row>
        <row r="5060">
          <cell r="I5060" t="str">
            <v>LUSTUCRU PENNE BIO COMPLET 400G NIP 36</v>
          </cell>
          <cell r="J5060">
            <v>0</v>
          </cell>
        </row>
        <row r="5061">
          <cell r="I5061" t="str">
            <v>SPAGHETTI N°5 BIO 500G BARILLA</v>
          </cell>
          <cell r="J5061">
            <v>10866.75</v>
          </cell>
        </row>
        <row r="5062">
          <cell r="I5062" t="str">
            <v>PTE  PENNE RIGATE BIO 500G BARILLA</v>
          </cell>
          <cell r="J5062">
            <v>0</v>
          </cell>
        </row>
        <row r="5063">
          <cell r="I5063" t="str">
            <v>CONCHIGLIONI BIOITALIA 500G</v>
          </cell>
          <cell r="J5063">
            <v>58484.67</v>
          </cell>
        </row>
        <row r="5064">
          <cell r="I5064" t="str">
            <v>TAGLIATELLE BIOITALIA 500G</v>
          </cell>
          <cell r="J5064">
            <v>99478.04</v>
          </cell>
        </row>
        <row r="5065">
          <cell r="I5065" t="str">
            <v>LASAGNE BIOITALIA 375G</v>
          </cell>
          <cell r="J5065">
            <v>74982.34</v>
          </cell>
        </row>
        <row r="5066">
          <cell r="I5066" t="str">
            <v>SPAGHETTI BIOITALIA 500G</v>
          </cell>
          <cell r="J5066">
            <v>36366.33</v>
          </cell>
        </row>
        <row r="5067">
          <cell r="I5067" t="str">
            <v xml:space="preserve">ETOILES BIOITALIA 500G </v>
          </cell>
          <cell r="J5067">
            <v>18145.89</v>
          </cell>
        </row>
        <row r="5068">
          <cell r="I5068" t="str">
            <v>FARFALLE BIOITALIA 500G</v>
          </cell>
          <cell r="J5068">
            <v>31566.86</v>
          </cell>
        </row>
        <row r="5069">
          <cell r="I5069" t="str">
            <v>MACARONI BIOITALIA 500G</v>
          </cell>
          <cell r="J5069">
            <v>35600.949999999997</v>
          </cell>
        </row>
        <row r="5070">
          <cell r="I5070" t="str">
            <v>FUSILLI BIOITALIA 500G</v>
          </cell>
          <cell r="J5070">
            <v>23585.65</v>
          </cell>
        </row>
        <row r="5071">
          <cell r="I5071" t="str">
            <v>GNOCCHETTI SARDES BIOITALIA 500G</v>
          </cell>
          <cell r="J5071">
            <v>14068.79</v>
          </cell>
        </row>
        <row r="5072">
          <cell r="I5072" t="str">
            <v>PENNE RIGATE BIOITALIA 500G</v>
          </cell>
          <cell r="J5072">
            <v>37726.83</v>
          </cell>
        </row>
        <row r="5073">
          <cell r="I5073" t="str">
            <v>LANGUE D'OISEAU BIOITALIA 500G</v>
          </cell>
          <cell r="J5073">
            <v>30459.55</v>
          </cell>
        </row>
        <row r="5074">
          <cell r="I5074" t="str">
            <v>SPAGHETTI TRICOLORE BIOITALIA 500G</v>
          </cell>
          <cell r="J5074">
            <v>21969.87</v>
          </cell>
        </row>
        <row r="5075">
          <cell r="I5075" t="str">
            <v>FUSILLI TRICOLORE BIOITALIA 500G</v>
          </cell>
          <cell r="J5075">
            <v>57677.89</v>
          </cell>
        </row>
        <row r="5076">
          <cell r="I5076" t="str">
            <v>PENNE RIGATE TRICOLORE BIOITALIA 500G</v>
          </cell>
          <cell r="J5076">
            <v>29018.1</v>
          </cell>
        </row>
        <row r="5077">
          <cell r="I5077" t="str">
            <v>SPAGHETTI COMPLET BIOITALIA 500G</v>
          </cell>
          <cell r="J5077">
            <v>33630.51</v>
          </cell>
        </row>
        <row r="5078">
          <cell r="I5078" t="str">
            <v>FUSILLI COMPLET BIOITALIA 500G</v>
          </cell>
          <cell r="J5078">
            <v>85504.67</v>
          </cell>
        </row>
        <row r="5079">
          <cell r="I5079" t="str">
            <v>PENNE COMPLET BIOITALIA 500G</v>
          </cell>
          <cell r="J5079">
            <v>75159.44</v>
          </cell>
        </row>
        <row r="5080">
          <cell r="I5080" t="str">
            <v xml:space="preserve">PATE FUSILLI BIO 500GR BARILLA </v>
          </cell>
          <cell r="J5080">
            <v>1231.82</v>
          </cell>
        </row>
        <row r="5081">
          <cell r="I5081" t="str">
            <v>PICI PATE DE SEMOULE DE BLE DUR  500G</v>
          </cell>
          <cell r="J5081" t="str">
            <v/>
          </cell>
        </row>
        <row r="5082">
          <cell r="I5082" t="str">
            <v>TROFIE PATE DE SEMOULE DE BLE DUR  500G</v>
          </cell>
          <cell r="J5082" t="str">
            <v/>
          </cell>
        </row>
        <row r="5083">
          <cell r="I5083" t="str">
            <v>TONNARELLI PATE DE SEMOULE DE BLE DUR  500G</v>
          </cell>
          <cell r="J5083" t="str">
            <v/>
          </cell>
        </row>
        <row r="5084">
          <cell r="I5084" t="str">
            <v>ORECCHIETTE PATE DE SEMOULE DE BLE DUR  500G</v>
          </cell>
          <cell r="J5084" t="str">
            <v/>
          </cell>
        </row>
        <row r="5085">
          <cell r="I5085" t="str">
            <v>FIORINI COQUILLETTES BIO 500G</v>
          </cell>
          <cell r="J5085" t="str">
            <v/>
          </cell>
        </row>
        <row r="5086">
          <cell r="I5086" t="str">
            <v>FIORINI TAGLIATE NIDS BIO 250G</v>
          </cell>
          <cell r="J5086" t="str">
            <v/>
          </cell>
        </row>
        <row r="5087">
          <cell r="I5087" t="str">
            <v xml:space="preserve">PATES FUSILLI SANS GLUTEN 250GR SCHAR </v>
          </cell>
          <cell r="J5087">
            <v>87742</v>
          </cell>
        </row>
        <row r="5088">
          <cell r="I5088" t="str">
            <v xml:space="preserve">PATES PENNE SANS GLUTEN  250G SCHAR </v>
          </cell>
          <cell r="J5088">
            <v>69387.59</v>
          </cell>
        </row>
        <row r="5089">
          <cell r="I5089" t="str">
            <v xml:space="preserve">PATES SPAGHETTI SANS GLUTEN  250GR SCHAR  </v>
          </cell>
          <cell r="J5089">
            <v>72682.02</v>
          </cell>
        </row>
        <row r="5090">
          <cell r="I5090" t="str">
            <v xml:space="preserve">LOT 2 PLUMAS N 3 500G + 1 GRATUIT </v>
          </cell>
          <cell r="J5090">
            <v>0</v>
          </cell>
        </row>
        <row r="5091">
          <cell r="I5091" t="str">
            <v>LOT SPAGHETTI No5 500G+MAIS 1/2 HARMONY=PENNE No3</v>
          </cell>
          <cell r="J5091">
            <v>0</v>
          </cell>
        </row>
        <row r="5092">
          <cell r="I5092" t="str">
            <v xml:space="preserve">LOT PLUMAS 3 450G 1+2ÈME 50%  GALLO </v>
          </cell>
          <cell r="J5092">
            <v>0</v>
          </cell>
        </row>
        <row r="5093">
          <cell r="I5093" t="str">
            <v>PATES LEGUMIO PETITS POIS COURGETTES 250 G BONDUE</v>
          </cell>
          <cell r="J5093">
            <v>0</v>
          </cell>
        </row>
        <row r="5094">
          <cell r="I5094" t="str">
            <v>PATES LEGUMIO LENTILLES CORAIL  CAROTTES 250G BOD</v>
          </cell>
          <cell r="J5094">
            <v>0</v>
          </cell>
        </row>
        <row r="5095">
          <cell r="I5095" t="str">
            <v>PATES LEGUMIO HARICOTS ROUGES  TOMATES 250G BONDU</v>
          </cell>
          <cell r="J5095">
            <v>0</v>
          </cell>
        </row>
        <row r="5096">
          <cell r="I5096" t="str">
            <v>SPAGHETTI No5 SANS GLUTEN 400G BARILLA</v>
          </cell>
          <cell r="J5096">
            <v>38299.86</v>
          </cell>
        </row>
        <row r="5097">
          <cell r="I5097" t="str">
            <v>PATE PENNE RIGATE SANS GLUTEN 400G BARILLA</v>
          </cell>
          <cell r="J5097">
            <v>38674.5</v>
          </cell>
        </row>
        <row r="5098">
          <cell r="I5098" t="str">
            <v xml:space="preserve">PATE FUSILLI SANS GLUTEN 400G BARILLA </v>
          </cell>
          <cell r="J5098">
            <v>35049.480000000003</v>
          </cell>
        </row>
        <row r="5099">
          <cell r="I5099" t="str">
            <v xml:space="preserve">PATE TORTIGLIONI SANS GLUTEN 400G BARILLA </v>
          </cell>
          <cell r="J5099">
            <v>0</v>
          </cell>
        </row>
        <row r="5100">
          <cell r="I5100" t="str">
            <v>PATE FUSILLI RED LENTILLE 250G BARILLA</v>
          </cell>
          <cell r="J5100">
            <v>0</v>
          </cell>
        </row>
        <row r="5101">
          <cell r="I5101" t="str">
            <v>PATE PENNE RIGATE RED LENTILLE 250G BARILLA</v>
          </cell>
          <cell r="J5101">
            <v>0</v>
          </cell>
        </row>
        <row r="5102">
          <cell r="I5102" t="str">
            <v>PATE CASARECCE CHIKPEAS POIS CHICHE 250G BARILLA</v>
          </cell>
          <cell r="J5102">
            <v>0</v>
          </cell>
        </row>
        <row r="5103">
          <cell r="I5103" t="str">
            <v>PATE REGGIA DI CASERTA 500 G MEZZE PENNE ZITE RIG</v>
          </cell>
          <cell r="J5103">
            <v>0</v>
          </cell>
        </row>
        <row r="5104">
          <cell r="I5104" t="str">
            <v>PATE REGGIA DI CASERTA 500 G PENNE MEZZANI Nc37</v>
          </cell>
          <cell r="J5104">
            <v>0</v>
          </cell>
        </row>
        <row r="5105">
          <cell r="I5105" t="str">
            <v>TIBURON SIN GLUTEN 450G GALLO 8571</v>
          </cell>
          <cell r="J5105" t="str">
            <v/>
          </cell>
        </row>
        <row r="5106">
          <cell r="I5106" t="str">
            <v>NATURE MULTICEREALES PLUMAS SANS GLUTEN 400G GALL</v>
          </cell>
          <cell r="J5106" t="str">
            <v/>
          </cell>
        </row>
        <row r="5107">
          <cell r="I5107" t="str">
            <v>PATES ANELLINI SANS GLUTEN SCHAR 250 GRS</v>
          </cell>
          <cell r="J5107">
            <v>0</v>
          </cell>
        </row>
        <row r="5108">
          <cell r="I5108" t="str">
            <v>SPAGHETTI MONTE REGAL SANS GLUTEN 500G</v>
          </cell>
          <cell r="J5108">
            <v>38215.339999999997</v>
          </cell>
        </row>
        <row r="5109">
          <cell r="I5109" t="str">
            <v>FUSILLI MONTE REGAL SANS GLUTEN 500G</v>
          </cell>
          <cell r="J5109">
            <v>40843.589999999997</v>
          </cell>
        </row>
        <row r="5110">
          <cell r="I5110" t="str">
            <v>PENNE MONTE REGAL SANS GLUTEN 500G</v>
          </cell>
          <cell r="J5110">
            <v>49501.18</v>
          </cell>
        </row>
        <row r="5111">
          <cell r="I5111" t="str">
            <v xml:space="preserve">LOT 2 SPAGHETTI N°3 500G GALLO +  SPAGHETTI 250G </v>
          </cell>
          <cell r="J5111">
            <v>0</v>
          </cell>
        </row>
        <row r="5112">
          <cell r="I5112" t="str">
            <v>2SPAGHETTI INTEGRAL500G+SPAGHETTI INTEGRAL 450G G</v>
          </cell>
          <cell r="J5112">
            <v>0</v>
          </cell>
        </row>
        <row r="5113">
          <cell r="I5113" t="str">
            <v>FLORENTINI GLUTEN FREE CORN SPAGHETTI PASTA 500G</v>
          </cell>
          <cell r="J5113">
            <v>0</v>
          </cell>
        </row>
        <row r="5114">
          <cell r="I5114" t="str">
            <v>FLORENTINI GLUTEN FREE CORN FUSILLI PASTA 500G</v>
          </cell>
          <cell r="J5114">
            <v>19.8</v>
          </cell>
        </row>
        <row r="5115">
          <cell r="I5115" t="str">
            <v>FLORENTINI GLUTEN FREE CORN RIGATONI PASTA 500G</v>
          </cell>
          <cell r="J5115" t="str">
            <v/>
          </cell>
        </row>
        <row r="5116">
          <cell r="I5116" t="str">
            <v>FLORENTINI GLUTEN FREE CORN PENNE GIGATEPASTA 500G</v>
          </cell>
          <cell r="J5116">
            <v>39.6</v>
          </cell>
        </row>
        <row r="5117">
          <cell r="I5117" t="str">
            <v>FLORENTINI GLUTEN FREE CORN DITALINI PASTA 500G</v>
          </cell>
          <cell r="J5117">
            <v>0</v>
          </cell>
        </row>
        <row r="5118">
          <cell r="I5118" t="str">
            <v xml:space="preserve">CHEVEUX D ANGE SS GLUTEN SCHAR </v>
          </cell>
          <cell r="J5118">
            <v>50259.28</v>
          </cell>
        </row>
        <row r="5119">
          <cell r="I5119" t="str">
            <v>LOT 1+1 GRATUIT SPAGHETTI INTEGRAL 450G GALLO</v>
          </cell>
          <cell r="J5119">
            <v>0</v>
          </cell>
        </row>
        <row r="5120">
          <cell r="I5120" t="str">
            <v>FARINE DE LUXE ,5 KG FAYZ</v>
          </cell>
          <cell r="J5120">
            <v>142286.9</v>
          </cell>
        </row>
        <row r="5121">
          <cell r="I5121" t="str">
            <v>FARINE DE LUXE KRAFT 5KG MOONY</v>
          </cell>
          <cell r="J5121">
            <v>199488.93</v>
          </cell>
        </row>
        <row r="5122">
          <cell r="I5122" t="str">
            <v>FARINE LUX  DALIA  5 KG</v>
          </cell>
          <cell r="J5122">
            <v>73791.5</v>
          </cell>
        </row>
        <row r="5123">
          <cell r="I5123" t="str">
            <v>FARINE EXTRA ZERHOUNE 5KG</v>
          </cell>
          <cell r="J5123" t="str">
            <v/>
          </cell>
        </row>
        <row r="5124">
          <cell r="I5124" t="str">
            <v>FARINE DE LUXE DE BLE TENDRE 5 KG+1KG GRT</v>
          </cell>
          <cell r="J5124">
            <v>46067.27</v>
          </cell>
        </row>
        <row r="5125">
          <cell r="I5125" t="str">
            <v>FARINE LUXE FANDY 5KG</v>
          </cell>
          <cell r="J5125" t="str">
            <v/>
          </cell>
        </row>
        <row r="5126">
          <cell r="I5126" t="str">
            <v>FARINE LUXE 5K KAYNA</v>
          </cell>
          <cell r="J5126" t="str">
            <v/>
          </cell>
        </row>
        <row r="5127">
          <cell r="I5127" t="str">
            <v>FARINE LUXE ( BLE TENDRE ) 5KG NOOR DAR</v>
          </cell>
          <cell r="J5127">
            <v>93.6</v>
          </cell>
        </row>
        <row r="5128">
          <cell r="I5128" t="str">
            <v>AMBRE,FARINEDE LUXE 5 KG PP</v>
          </cell>
          <cell r="J5128" t="str">
            <v/>
          </cell>
        </row>
        <row r="5129">
          <cell r="I5129" t="str">
            <v>FARINE LUXE KRAFT 5 KG AL ITKANE</v>
          </cell>
          <cell r="J5129">
            <v>515323.09</v>
          </cell>
        </row>
        <row r="5130">
          <cell r="I5130" t="str">
            <v>FARINE DE LUXE AMBRE 25KG</v>
          </cell>
          <cell r="J5130" t="str">
            <v/>
          </cell>
        </row>
        <row r="5131">
          <cell r="I5131" t="str">
            <v>FARINE LUX BOULANG AMGALITA 2KG</v>
          </cell>
          <cell r="J5131">
            <v>245.3</v>
          </cell>
        </row>
        <row r="5132">
          <cell r="I5132" t="str">
            <v>FARINE LUX BOULANG AMGALITA 5KG</v>
          </cell>
          <cell r="J5132">
            <v>321411.18</v>
          </cell>
        </row>
        <row r="5133">
          <cell r="I5133" t="str">
            <v>FARINE LUXE AL ITKANE 5KG +1KG GRT</v>
          </cell>
          <cell r="J5133" t="str">
            <v/>
          </cell>
        </row>
        <row r="5134">
          <cell r="I5134" t="str">
            <v>FARINE DE LUXE AMBRE KRAFT 5KG</v>
          </cell>
          <cell r="J5134" t="str">
            <v/>
          </cell>
        </row>
        <row r="5135">
          <cell r="I5135" t="str">
            <v>FARINE LUXE 10+2 KG GRT AL ITKANE</v>
          </cell>
          <cell r="J5135">
            <v>0</v>
          </cell>
        </row>
        <row r="5136">
          <cell r="I5136" t="str">
            <v>FARINE DE LUXE ,10 KG FAYZ</v>
          </cell>
          <cell r="J5136">
            <v>453357.28</v>
          </cell>
        </row>
        <row r="5137">
          <cell r="I5137" t="str">
            <v>FARINE DE LUXE KRAFT 10KG MOONY</v>
          </cell>
          <cell r="J5137">
            <v>1949.7</v>
          </cell>
        </row>
        <row r="5138">
          <cell r="I5138" t="str">
            <v>1FARINE LUXE AMGALITA 10KG+2KG LUX AMGALITA GRT</v>
          </cell>
          <cell r="J5138">
            <v>27.2</v>
          </cell>
        </row>
        <row r="5139">
          <cell r="I5139" t="str">
            <v>FARINE LUXE PP KENZ 10KG</v>
          </cell>
          <cell r="J5139" t="str">
            <v/>
          </cell>
        </row>
        <row r="5140">
          <cell r="I5140" t="str">
            <v>FARINE LUXE KENZ KRAFT  5KG</v>
          </cell>
          <cell r="J5140">
            <v>188554.46</v>
          </cell>
        </row>
        <row r="5141">
          <cell r="I5141" t="str">
            <v>FARINE LUX  DALIA  10 KG</v>
          </cell>
          <cell r="J5141">
            <v>320775.25</v>
          </cell>
        </row>
        <row r="5142">
          <cell r="I5142" t="str">
            <v>FARINE LUXE FAYZ 10 KG PP</v>
          </cell>
          <cell r="J5142">
            <v>308987.09999999998</v>
          </cell>
        </row>
        <row r="5143">
          <cell r="I5143" t="str">
            <v>FARINE LUXE B/T 25KG PRDT ECO</v>
          </cell>
          <cell r="J5143" t="str">
            <v/>
          </cell>
        </row>
        <row r="5144">
          <cell r="I5144" t="str">
            <v>FARINE LUXE FANDY  10KG</v>
          </cell>
          <cell r="J5144" t="str">
            <v/>
          </cell>
        </row>
        <row r="5145">
          <cell r="I5145" t="str">
            <v>FARINE LUXE 10KG POLYPRO AMBRE MAYMOUNA</v>
          </cell>
          <cell r="J5145" t="str">
            <v/>
          </cell>
        </row>
        <row r="5146">
          <cell r="I5146" t="str">
            <v>FARINE DE LUXE 10K TRIA</v>
          </cell>
          <cell r="J5146">
            <v>54073.1</v>
          </cell>
        </row>
        <row r="5147">
          <cell r="I5147" t="str">
            <v>FARINE LUXE 10KG KAYNA</v>
          </cell>
          <cell r="J5147" t="str">
            <v/>
          </cell>
        </row>
        <row r="5148">
          <cell r="I5148" t="str">
            <v>FARINE LUXE 25KG KAYNA</v>
          </cell>
          <cell r="J5148" t="str">
            <v/>
          </cell>
        </row>
        <row r="5149">
          <cell r="I5149" t="str">
            <v>FARINE LUXE ( BLE TENDRE ) 10KG NOOR DAR</v>
          </cell>
          <cell r="J5149">
            <v>2700.8</v>
          </cell>
        </row>
        <row r="5150">
          <cell r="I5150" t="str">
            <v>FARINE FLEUR 10K KAYNA+1KCOUSC+3KFARINE FLEUR GRT</v>
          </cell>
          <cell r="J5150" t="str">
            <v/>
          </cell>
        </row>
        <row r="5151">
          <cell r="I5151" t="str">
            <v>FARINE FLEUR 10K KAYNA+1K COUSCOUS +  5K FARINE LU</v>
          </cell>
          <cell r="J5151" t="str">
            <v/>
          </cell>
        </row>
        <row r="5152">
          <cell r="I5152" t="str">
            <v>FARINE LUXE KRAFT 10 KG AL ITKANE</v>
          </cell>
          <cell r="J5152">
            <v>199228.97</v>
          </cell>
        </row>
        <row r="5153">
          <cell r="I5153" t="str">
            <v xml:space="preserve">FARINE LUXE SAC PAPIER LAMINE 10 KG AL ITKANE </v>
          </cell>
          <cell r="J5153">
            <v>120891.25</v>
          </cell>
        </row>
        <row r="5154">
          <cell r="I5154" t="str">
            <v>FARINE FLEUR AL ITKANE 10KG+3KG FARINE GRATUIT</v>
          </cell>
          <cell r="J5154">
            <v>0</v>
          </cell>
        </row>
        <row r="5155">
          <cell r="I5155" t="str">
            <v>FARINE LUX BOULANG AMGALITA 10</v>
          </cell>
          <cell r="J5155">
            <v>99476.49</v>
          </cell>
        </row>
        <row r="5156">
          <cell r="I5156" t="str">
            <v>FARINE DE LUXE AMBRE KRAFT 10KG</v>
          </cell>
          <cell r="J5156" t="str">
            <v/>
          </cell>
        </row>
        <row r="5157">
          <cell r="I5157" t="str">
            <v>FARINE  LUXE 10KG AL ITKANE  + 3KG  GRT</v>
          </cell>
          <cell r="J5157" t="str">
            <v/>
          </cell>
        </row>
        <row r="5158">
          <cell r="I5158" t="str">
            <v>FARINE DE LUXE, 25 KG FAYZ</v>
          </cell>
          <cell r="J5158">
            <v>55507</v>
          </cell>
        </row>
        <row r="5159">
          <cell r="I5159" t="str">
            <v>FARINE LUXE 25KG DALIA</v>
          </cell>
          <cell r="J5159">
            <v>30156.1</v>
          </cell>
        </row>
        <row r="5160">
          <cell r="I5160" t="str">
            <v>FARINE LUXE TANJA AL ALIA 25 KG</v>
          </cell>
          <cell r="J5160" t="str">
            <v/>
          </cell>
        </row>
        <row r="5161">
          <cell r="I5161" t="str">
            <v>FARINE LUXE  25 KG AL ITKANE</v>
          </cell>
          <cell r="J5161" t="str">
            <v/>
          </cell>
        </row>
        <row r="5162">
          <cell r="I5162" t="str">
            <v>FARINE LUXE I 25KG PP FANDY</v>
          </cell>
          <cell r="J5162" t="str">
            <v/>
          </cell>
        </row>
        <row r="5163">
          <cell r="I5163" t="str">
            <v>FARINE LUXE TANJA AL ALIA 5 KG</v>
          </cell>
          <cell r="J5163" t="str">
            <v/>
          </cell>
        </row>
        <row r="5164">
          <cell r="I5164" t="str">
            <v>FARINE LUXE 10KG + 5KG GRT</v>
          </cell>
          <cell r="J5164" t="str">
            <v/>
          </cell>
        </row>
        <row r="5165">
          <cell r="I5165" t="str">
            <v>FARINE DIAMANDA LUXE 10 KG</v>
          </cell>
          <cell r="J5165">
            <v>125100</v>
          </cell>
        </row>
        <row r="5166">
          <cell r="I5166" t="str">
            <v>FARINE DE RIZ BLANC 750GR AL HIKMA</v>
          </cell>
          <cell r="J5166" t="str">
            <v/>
          </cell>
        </row>
        <row r="5167">
          <cell r="I5167" t="str">
            <v>FARINE DE RIZ COMPLET 750GR AL HIKMA</v>
          </cell>
          <cell r="J5167" t="str">
            <v/>
          </cell>
        </row>
        <row r="5168">
          <cell r="I5168" t="str">
            <v>FARINE DE MAIS 1KG AL HIKMA</v>
          </cell>
          <cell r="J5168" t="str">
            <v/>
          </cell>
        </row>
        <row r="5169">
          <cell r="I5169" t="str">
            <v>FARINE DE POISCHICHE 900GR  AL HIKMA</v>
          </cell>
          <cell r="J5169" t="str">
            <v/>
          </cell>
        </row>
        <row r="5170">
          <cell r="I5170" t="str">
            <v>FARINE COMPLETE DE BLE TENDRE, 5 KG FAYZ</v>
          </cell>
          <cell r="J5170" t="str">
            <v/>
          </cell>
        </row>
        <row r="5171">
          <cell r="I5171" t="str">
            <v>FARINE COMPLETE 5K TRIA</v>
          </cell>
          <cell r="J5171">
            <v>137767.84</v>
          </cell>
        </row>
        <row r="5172">
          <cell r="I5172" t="str">
            <v>FARINE COMPL. B/D DALIA 5KG</v>
          </cell>
          <cell r="J5172">
            <v>69610.22</v>
          </cell>
        </row>
        <row r="5173">
          <cell r="I5173" t="str">
            <v xml:space="preserve">FARINE COMPLÉTE 5KG+25% INCLUS </v>
          </cell>
          <cell r="J5173">
            <v>0</v>
          </cell>
        </row>
        <row r="5174">
          <cell r="I5174" t="str">
            <v xml:space="preserve">FARINE COMPLETE 2KG KENZ </v>
          </cell>
          <cell r="J5174">
            <v>179410.48</v>
          </cell>
        </row>
        <row r="5175">
          <cell r="I5175" t="str">
            <v>FARINE INTEGRALE  KENZ 2 KG</v>
          </cell>
          <cell r="J5175">
            <v>89012.12</v>
          </cell>
        </row>
        <row r="5176">
          <cell r="I5176" t="str">
            <v>FARINE INTEGRALE  KENZ BIO  1 KG</v>
          </cell>
          <cell r="J5176">
            <v>63228.5</v>
          </cell>
        </row>
        <row r="5177">
          <cell r="I5177" t="str">
            <v>FARINE COMPLETE ITTO KRAFT 5KG</v>
          </cell>
          <cell r="J5177">
            <v>447.75</v>
          </cell>
        </row>
        <row r="5178">
          <cell r="I5178" t="str">
            <v>FARINE COMPLETE 5KG</v>
          </cell>
          <cell r="J5178" t="str">
            <v/>
          </cell>
        </row>
        <row r="5179">
          <cell r="I5179" t="str">
            <v>FARINE COMPLETE 5K KAYNA</v>
          </cell>
          <cell r="J5179" t="str">
            <v/>
          </cell>
        </row>
        <row r="5180">
          <cell r="I5180" t="str">
            <v>AMBRE,FARINE COMPLETABASDEBLEDUR,SACPAPIERKRAFT5KG</v>
          </cell>
          <cell r="J5180" t="str">
            <v/>
          </cell>
        </row>
        <row r="5181">
          <cell r="I5181" t="str">
            <v>FARINE COMPLET MAYMOUNA 2KG</v>
          </cell>
          <cell r="J5181">
            <v>19427.8</v>
          </cell>
        </row>
        <row r="5182">
          <cell r="I5182" t="str">
            <v>FARINE COMPLETE KRAFT MZYA 5KG</v>
          </cell>
          <cell r="J5182">
            <v>0</v>
          </cell>
        </row>
        <row r="5183">
          <cell r="I5183" t="str">
            <v>FARINE COMPLET BD 5KG KR FANDY</v>
          </cell>
          <cell r="J5183" t="str">
            <v/>
          </cell>
        </row>
        <row r="5184">
          <cell r="I5184" t="str">
            <v>FARINE COMPLETE DE BLE DUR KENZ 10KG</v>
          </cell>
          <cell r="J5184">
            <v>98.9</v>
          </cell>
        </row>
        <row r="5185">
          <cell r="I5185" t="str">
            <v>FARINE COMPLETE DE BLE DUR KENZ 5KG</v>
          </cell>
          <cell r="J5185">
            <v>535583.85</v>
          </cell>
        </row>
        <row r="5186">
          <cell r="I5186" t="str">
            <v>AL ITKANE,BLE DUR COMPLET KRAFT 5 KG</v>
          </cell>
          <cell r="J5186">
            <v>636892.31999999995</v>
          </cell>
        </row>
        <row r="5187">
          <cell r="I5187" t="str">
            <v>AL ITKANE,BLE DUR COMPLET KRAFT 10 KG</v>
          </cell>
          <cell r="J5187">
            <v>174353.21</v>
          </cell>
        </row>
        <row r="5188">
          <cell r="I5188" t="str">
            <v>FARINE COMPLETE BLE 10K TRIA</v>
          </cell>
          <cell r="J5188" t="str">
            <v/>
          </cell>
        </row>
        <row r="5189">
          <cell r="I5189" t="str">
            <v>FARINE COMPL. B/D DALIA 10KG</v>
          </cell>
          <cell r="J5189">
            <v>19267.75</v>
          </cell>
        </row>
        <row r="5190">
          <cell r="I5190" t="str">
            <v>FARINE COMPLETB/D MAYMOUNA 5KG</v>
          </cell>
          <cell r="J5190">
            <v>248334.52</v>
          </cell>
        </row>
        <row r="5191">
          <cell r="I5191" t="str">
            <v>FARINE COMPLETB/D MAYMOUNA 10K</v>
          </cell>
          <cell r="J5191">
            <v>105526.14</v>
          </cell>
        </row>
        <row r="5192">
          <cell r="I5192" t="str">
            <v>FARINE COMPLETE 10KG</v>
          </cell>
          <cell r="J5192" t="str">
            <v/>
          </cell>
        </row>
        <row r="5193">
          <cell r="I5193" t="str">
            <v>FARINE COMPLETE 10K KAYNA</v>
          </cell>
          <cell r="J5193" t="str">
            <v/>
          </cell>
        </row>
        <row r="5194">
          <cell r="I5194" t="str">
            <v>AMBRE,FARINECOMPLETABASDEBLEDUR,SACPAPIERKRAFT10KG</v>
          </cell>
          <cell r="J5194" t="str">
            <v/>
          </cell>
        </row>
        <row r="5195">
          <cell r="I5195" t="str">
            <v>FARINE COMPLETE KRAFT MZYA 10KG</v>
          </cell>
          <cell r="J5195" t="str">
            <v/>
          </cell>
        </row>
        <row r="5196">
          <cell r="I5196" t="str">
            <v>FARINE COMPLET BD 10KG KR FANDY</v>
          </cell>
          <cell r="J5196" t="str">
            <v/>
          </cell>
        </row>
        <row r="5197">
          <cell r="I5197" t="str">
            <v>FARINE PATISSIER  5K  AMGALITA</v>
          </cell>
          <cell r="J5197">
            <v>362638.68</v>
          </cell>
        </row>
        <row r="5198">
          <cell r="I5198" t="str">
            <v>FARINE FLEUR PATISSIERE 1KG ALITKANE</v>
          </cell>
          <cell r="J5198">
            <v>651451.27</v>
          </cell>
        </row>
        <row r="5199">
          <cell r="I5199" t="str">
            <v>FARINE FLEUR , 5 KG FAYZ</v>
          </cell>
          <cell r="J5199">
            <v>132978.1</v>
          </cell>
        </row>
        <row r="5200">
          <cell r="I5200" t="str">
            <v>FARINE FLEUR , 10 KG FAYZ</v>
          </cell>
          <cell r="J5200">
            <v>82128.91</v>
          </cell>
        </row>
        <row r="5201">
          <cell r="I5201" t="str">
            <v>FARINE PATISSIER  2K AMGALITA</v>
          </cell>
          <cell r="J5201">
            <v>272405.81</v>
          </cell>
        </row>
        <row r="5202">
          <cell r="I5202" t="str">
            <v>FARINE  PATISSIER 10K AMGALITA</v>
          </cell>
          <cell r="J5202">
            <v>181404.11</v>
          </cell>
        </row>
        <row r="5203">
          <cell r="I5203" t="str">
            <v>FARINE FLEUR DALIA 1KG</v>
          </cell>
          <cell r="J5203">
            <v>0</v>
          </cell>
        </row>
        <row r="5204">
          <cell r="I5204" t="str">
            <v>FARINE FLEUR DALIA  5 KG</v>
          </cell>
          <cell r="J5204">
            <v>111592.13</v>
          </cell>
        </row>
        <row r="5205">
          <cell r="I5205" t="str">
            <v xml:space="preserve"> FARINE FLEUR DALIA 10KG  </v>
          </cell>
          <cell r="J5205">
            <v>173612.74</v>
          </cell>
        </row>
        <row r="5206">
          <cell r="I5206" t="str">
            <v>FARINE FLEUR B/TMAYMOUNA 5K</v>
          </cell>
          <cell r="J5206">
            <v>733226.93</v>
          </cell>
        </row>
        <row r="5207">
          <cell r="I5207" t="str">
            <v xml:space="preserve"> FARINE FLEUR MAYMOUNA 10KG  </v>
          </cell>
          <cell r="J5207">
            <v>1639866.7</v>
          </cell>
        </row>
        <row r="5208">
          <cell r="I5208" t="str">
            <v>FARINE FLEUR 1KG KENZ</v>
          </cell>
          <cell r="J5208">
            <v>145894.21</v>
          </cell>
        </row>
        <row r="5209">
          <cell r="I5209" t="str">
            <v>FARINE FLEUR 2KG KENZ</v>
          </cell>
          <cell r="J5209">
            <v>103191</v>
          </cell>
        </row>
        <row r="5210">
          <cell r="I5210" t="str">
            <v>FARINE L TALIANA AGUGIARO FIGNA 1 KG</v>
          </cell>
          <cell r="J5210">
            <v>0</v>
          </cell>
        </row>
        <row r="5211">
          <cell r="I5211" t="str">
            <v>FARINE 4H AUTO LEVANTE AGUGIARO FIGNA 1 KG</v>
          </cell>
          <cell r="J5211" t="str">
            <v/>
          </cell>
        </row>
        <row r="5212">
          <cell r="I5212" t="str">
            <v>KENZ FARINE FORCE SAC PP 10 KG</v>
          </cell>
          <cell r="J5212">
            <v>0</v>
          </cell>
        </row>
        <row r="5213">
          <cell r="I5213" t="str">
            <v>FARINE FLEUR ITTO KRAFT 5KG</v>
          </cell>
          <cell r="J5213">
            <v>880.87</v>
          </cell>
        </row>
        <row r="5214">
          <cell r="I5214" t="str">
            <v>FARINE FLEUR ITTO KRAFT 10KG</v>
          </cell>
          <cell r="J5214">
            <v>2268</v>
          </cell>
        </row>
        <row r="5215">
          <cell r="I5215" t="str">
            <v>FARINE FLEUR NOR'DAR DE BLE TENDRE 10 KG+ 3KG GRT</v>
          </cell>
          <cell r="J5215">
            <v>160504.03</v>
          </cell>
        </row>
        <row r="5216">
          <cell r="I5216" t="str">
            <v>FARINE LUX NOR'DAR DE BLE TENDRE 10 KG+ 3KG GRT</v>
          </cell>
          <cell r="J5216">
            <v>3937.35</v>
          </cell>
        </row>
        <row r="5217">
          <cell r="I5217" t="str">
            <v>FARINE LUXE SOLTANA  10KG</v>
          </cell>
          <cell r="J5217">
            <v>0</v>
          </cell>
        </row>
        <row r="5218">
          <cell r="I5218" t="str">
            <v>FARINE FLEUR NOR DAR  10KG  +2 GRT</v>
          </cell>
          <cell r="J5218">
            <v>60097.19</v>
          </cell>
        </row>
        <row r="5219">
          <cell r="I5219" t="str">
            <v>FARINE FLEUR 5 KG NOR'DAR +1 KG GRT INCLUS</v>
          </cell>
          <cell r="J5219">
            <v>30769.55</v>
          </cell>
        </row>
        <row r="5220">
          <cell r="I5220" t="str">
            <v>FARINE FLEUR FANDY 5KG</v>
          </cell>
          <cell r="J5220" t="str">
            <v/>
          </cell>
        </row>
        <row r="5221">
          <cell r="I5221" t="str">
            <v>FARINE FLEUR FANDY 10KG</v>
          </cell>
          <cell r="J5221" t="str">
            <v/>
          </cell>
        </row>
        <row r="5222">
          <cell r="I5222" t="str">
            <v>FARINE FLEUR 10KG PATISSIERE</v>
          </cell>
          <cell r="J5222" t="str">
            <v/>
          </cell>
        </row>
        <row r="5223">
          <cell r="I5223" t="str">
            <v>FARINE FLEUR 1KG KRAFT</v>
          </cell>
          <cell r="J5223">
            <v>256503.45</v>
          </cell>
        </row>
        <row r="5224">
          <cell r="I5224" t="str">
            <v>FARINE BLANCHE 10 KG PP</v>
          </cell>
          <cell r="J5224" t="str">
            <v/>
          </cell>
        </row>
        <row r="5225">
          <cell r="I5225" t="str">
            <v>FARINE BLANCHE 25 KG PP</v>
          </cell>
          <cell r="J5225" t="str">
            <v/>
          </cell>
        </row>
        <row r="5226">
          <cell r="I5226" t="str">
            <v>FARINE FLEUR BLE TENDRE 5K PAPIER REGALO</v>
          </cell>
          <cell r="J5226" t="str">
            <v/>
          </cell>
        </row>
        <row r="5227">
          <cell r="I5227" t="str">
            <v>FARINE FLEUR BLE TENDRE 10 K REGALO</v>
          </cell>
          <cell r="J5227" t="str">
            <v/>
          </cell>
        </row>
        <row r="5228">
          <cell r="I5228" t="str">
            <v>FARINE FLEUR 5 KG NOOR DAR</v>
          </cell>
          <cell r="J5228">
            <v>885.9</v>
          </cell>
        </row>
        <row r="5229">
          <cell r="I5229" t="str">
            <v>FARINE FLEUR 10KG NOOR DAR</v>
          </cell>
          <cell r="J5229">
            <v>5815.7</v>
          </cell>
        </row>
        <row r="5230">
          <cell r="I5230" t="str">
            <v>FARINE FLEUR 25KG NOOR DAR</v>
          </cell>
          <cell r="J5230" t="str">
            <v/>
          </cell>
        </row>
        <row r="5231">
          <cell r="I5231" t="str">
            <v>SEMOULE FINE 10 KG NOOR DAR</v>
          </cell>
          <cell r="J5231" t="str">
            <v/>
          </cell>
        </row>
        <row r="5232">
          <cell r="I5232" t="str">
            <v>FARINE FLEUR BLE TENDRE 5KG TRIA</v>
          </cell>
          <cell r="J5232">
            <v>186564.32</v>
          </cell>
        </row>
        <row r="5233">
          <cell r="I5233" t="str">
            <v xml:space="preserve"> FARINE FLEUR TRIA 10KG  </v>
          </cell>
          <cell r="J5233">
            <v>316573.09000000003</v>
          </cell>
        </row>
        <row r="5234">
          <cell r="I5234" t="str">
            <v>FARINE FLEUR 2K MAYMOUNA</v>
          </cell>
          <cell r="J5234">
            <v>289176.83</v>
          </cell>
        </row>
        <row r="5235">
          <cell r="I5235" t="str">
            <v>FARINE FLEUR 5K+1 K GRATUIT</v>
          </cell>
          <cell r="J5235">
            <v>0</v>
          </cell>
        </row>
        <row r="5236">
          <cell r="I5236" t="str">
            <v>FARINE FLEUR 5KG KAYNA</v>
          </cell>
          <cell r="J5236" t="str">
            <v/>
          </cell>
        </row>
        <row r="5237">
          <cell r="I5237" t="str">
            <v>FARINE FLEUR 10KG KAYNA</v>
          </cell>
          <cell r="J5237" t="str">
            <v/>
          </cell>
        </row>
        <row r="5238">
          <cell r="I5238" t="str">
            <v>FARINE FLEUR 25KG KAYNA</v>
          </cell>
          <cell r="J5238" t="str">
            <v/>
          </cell>
        </row>
        <row r="5239">
          <cell r="I5239" t="str">
            <v>AMBRE FARINE FLEUR DE BLE TENDRE SAC KRAFT10KG</v>
          </cell>
          <cell r="J5239" t="str">
            <v/>
          </cell>
        </row>
        <row r="5240">
          <cell r="I5240" t="str">
            <v>AMBRE,FARINE FLEUR DE BLE TENDRE,SAC KRAFT 5KG</v>
          </cell>
          <cell r="J5240" t="str">
            <v/>
          </cell>
        </row>
        <row r="5241">
          <cell r="I5241" t="str">
            <v>FARINE FLEURE SAC PAPIER 10KG</v>
          </cell>
          <cell r="J5241" t="str">
            <v/>
          </cell>
        </row>
        <row r="5242">
          <cell r="I5242" t="str">
            <v>FARINE FLEURE SAC PAPIER 05 KG</v>
          </cell>
          <cell r="J5242" t="str">
            <v/>
          </cell>
        </row>
        <row r="5243">
          <cell r="I5243" t="str">
            <v>FARINE FLEUR DE BLE TENDRE 1 KG PAPIER</v>
          </cell>
          <cell r="J5243" t="str">
            <v/>
          </cell>
        </row>
        <row r="5244">
          <cell r="I5244" t="str">
            <v>FARINE FLEUR DE BLE TENDRE 2 KG PAPIER</v>
          </cell>
          <cell r="J5244" t="str">
            <v/>
          </cell>
        </row>
        <row r="5245">
          <cell r="I5245" t="str">
            <v>MA FARINE 10 KG LAMINE</v>
          </cell>
          <cell r="J5245" t="str">
            <v/>
          </cell>
        </row>
        <row r="5246">
          <cell r="I5246" t="str">
            <v>MA FARINE 1 KG PAPIER</v>
          </cell>
          <cell r="J5246" t="str">
            <v/>
          </cell>
        </row>
        <row r="5247">
          <cell r="I5247" t="str">
            <v>FARINE FLEUR 25 KG</v>
          </cell>
          <cell r="J5247" t="str">
            <v/>
          </cell>
        </row>
        <row r="5248">
          <cell r="I5248" t="str">
            <v xml:space="preserve">FARINE FLEUR  25K AL ITKANE </v>
          </cell>
          <cell r="J5248" t="str">
            <v/>
          </cell>
        </row>
        <row r="5249">
          <cell r="I5249" t="str">
            <v>FARINE FLEUR 5K AL ITKANE KRAFT</v>
          </cell>
          <cell r="J5249">
            <v>879478.35</v>
          </cell>
        </row>
        <row r="5250">
          <cell r="I5250" t="str">
            <v xml:space="preserve"> FARINE FLEUR ITKANE 10KG  </v>
          </cell>
          <cell r="J5250">
            <v>299722.34000000003</v>
          </cell>
        </row>
        <row r="5251">
          <cell r="I5251" t="str">
            <v>FARINE FLEUR SAC PAPIER LAMINE 10 KG AL ITKANE</v>
          </cell>
          <cell r="J5251">
            <v>108</v>
          </cell>
        </row>
        <row r="5252">
          <cell r="I5252" t="str">
            <v>FARINE FLEUR AMBRE 25KG</v>
          </cell>
          <cell r="J5252" t="str">
            <v/>
          </cell>
        </row>
        <row r="5253">
          <cell r="I5253" t="str">
            <v>LOT FARINE FLEUR ITKANE 10+2 GRT</v>
          </cell>
          <cell r="J5253">
            <v>55.1</v>
          </cell>
        </row>
        <row r="5254">
          <cell r="I5254" t="str">
            <v>FARINE FLEUR 25KG PP FANDY</v>
          </cell>
          <cell r="J5254" t="str">
            <v/>
          </cell>
        </row>
        <row r="5255">
          <cell r="I5255" t="str">
            <v>FARINE FLEUR DE BLE TENDRE KENZ 10KG</v>
          </cell>
          <cell r="J5255">
            <v>299963.78000000003</v>
          </cell>
        </row>
        <row r="5256">
          <cell r="I5256" t="str">
            <v>FARINE KENZ FORCE 10KG KRAFT</v>
          </cell>
          <cell r="J5256">
            <v>92756.34</v>
          </cell>
        </row>
        <row r="5257">
          <cell r="I5257" t="str">
            <v>FARINE FLEUR DE BLE TENDRE KENZ 5KG</v>
          </cell>
          <cell r="J5257">
            <v>417992.92</v>
          </cell>
        </row>
        <row r="5258">
          <cell r="I5258" t="str">
            <v>FARINE FLEUR AL ITKANE 5KG+1 KG GRT</v>
          </cell>
          <cell r="J5258">
            <v>0</v>
          </cell>
        </row>
        <row r="5259">
          <cell r="I5259" t="str">
            <v>FARINE FLEUR 10KG+2KG GRT</v>
          </cell>
          <cell r="J5259" t="str">
            <v/>
          </cell>
        </row>
        <row r="5260">
          <cell r="I5260" t="str">
            <v>FLEUR 10 KG+3 TRIA</v>
          </cell>
          <cell r="J5260">
            <v>0</v>
          </cell>
        </row>
        <row r="5261">
          <cell r="I5261" t="str">
            <v>MOONY FARINE FLEUR  BT 5 KG KRAFT</v>
          </cell>
          <cell r="J5261">
            <v>470788.64</v>
          </cell>
        </row>
        <row r="5262">
          <cell r="I5262" t="str">
            <v>MOONY FARINE FLEUR  BT 10 KG  KRAFT</v>
          </cell>
          <cell r="J5262">
            <v>102007.46</v>
          </cell>
        </row>
        <row r="5263">
          <cell r="I5263" t="str">
            <v>BLE DUR PRECUIT 500GR AMGALITA +MAIS 1/4 GRT MIDO</v>
          </cell>
          <cell r="J5263" t="str">
            <v/>
          </cell>
        </row>
        <row r="5264">
          <cell r="I5264" t="str">
            <v>FARINE PATISSIER 1K  AMGALITA</v>
          </cell>
          <cell r="J5264">
            <v>335758.81</v>
          </cell>
        </row>
        <row r="5265">
          <cell r="I5265" t="str">
            <v>FARINE FLEUR  TRIA 1KG</v>
          </cell>
          <cell r="J5265">
            <v>130424.4</v>
          </cell>
        </row>
        <row r="5266">
          <cell r="I5266" t="str">
            <v>FARINE LUXE 10KG NOR DAR PP</v>
          </cell>
          <cell r="J5266" t="str">
            <v/>
          </cell>
        </row>
        <row r="5267">
          <cell r="I5267" t="str">
            <v>1 BLE PRECUIT AMGALITA + 2EME A 1/2 PRIX</v>
          </cell>
          <cell r="J5267">
            <v>0</v>
          </cell>
        </row>
        <row r="5268">
          <cell r="I5268" t="str">
            <v>FARINE DE LUXE 25K TRIA</v>
          </cell>
          <cell r="J5268" t="str">
            <v/>
          </cell>
        </row>
        <row r="5269">
          <cell r="I5269" t="str">
            <v>FARINE LUXE ITTO KRAFT 5KG</v>
          </cell>
          <cell r="J5269">
            <v>298.14999999999998</v>
          </cell>
        </row>
        <row r="5270">
          <cell r="I5270" t="str">
            <v>FARINE LUXE ITTO KRAFT 10KG</v>
          </cell>
          <cell r="J5270" t="str">
            <v/>
          </cell>
        </row>
        <row r="5271">
          <cell r="I5271" t="str">
            <v>FARINE RONDE B/T 5KG ZERHOUN</v>
          </cell>
          <cell r="J5271" t="str">
            <v/>
          </cell>
        </row>
        <row r="5272">
          <cell r="I5272" t="str">
            <v>FARINE LUXE TANJA AL ALIA 10K</v>
          </cell>
          <cell r="J5272" t="str">
            <v/>
          </cell>
        </row>
        <row r="5273">
          <cell r="I5273" t="str">
            <v>FARINE FLEUR 25KG ZERHOUN</v>
          </cell>
          <cell r="J5273" t="str">
            <v/>
          </cell>
        </row>
        <row r="5274">
          <cell r="I5274" t="str">
            <v>FARINE LUX ZERHOUN 25KG</v>
          </cell>
          <cell r="J5274" t="str">
            <v/>
          </cell>
        </row>
        <row r="5275">
          <cell r="I5275" t="str">
            <v>FARINE LUX ZERHOUN 10KG</v>
          </cell>
          <cell r="J5275" t="str">
            <v/>
          </cell>
        </row>
        <row r="5276">
          <cell r="I5276" t="str">
            <v>FARINE LUX ZERHOUN 5KG</v>
          </cell>
          <cell r="J5276" t="str">
            <v/>
          </cell>
        </row>
        <row r="5277">
          <cell r="I5277" t="str">
            <v>FARINE LUXE BLE TENDRE 25 K PLASTIQUE TAOUS</v>
          </cell>
          <cell r="J5277" t="str">
            <v/>
          </cell>
        </row>
        <row r="5278">
          <cell r="I5278" t="str">
            <v>FARINE LUXE ENRICHIE EN FER BLE TENDRE 5KMA FARINE</v>
          </cell>
          <cell r="J5278" t="str">
            <v/>
          </cell>
        </row>
        <row r="5279">
          <cell r="I5279" t="str">
            <v>FARINE LUXE 10KG LES DELICES DU NORD</v>
          </cell>
          <cell r="J5279" t="str">
            <v/>
          </cell>
        </row>
        <row r="5280">
          <cell r="I5280" t="str">
            <v>FARINE LUXE 5KG LES DELICES DU NORD</v>
          </cell>
          <cell r="J5280" t="str">
            <v/>
          </cell>
        </row>
        <row r="5281">
          <cell r="I5281" t="str">
            <v>LUXE 25 KG P.P NOOR DAR</v>
          </cell>
          <cell r="J5281" t="str">
            <v/>
          </cell>
        </row>
        <row r="5282">
          <cell r="I5282" t="str">
            <v>FARINE LUXE 5K+FARINE LUXE5K+FARINE LUXE 5KGRT</v>
          </cell>
          <cell r="J5282" t="str">
            <v/>
          </cell>
        </row>
        <row r="5283">
          <cell r="I5283" t="str">
            <v>FARINE DE LUXE ZERHOUNE MAISON 10KG +5KG LUXE GRT</v>
          </cell>
          <cell r="J5283" t="str">
            <v/>
          </cell>
        </row>
        <row r="5284">
          <cell r="I5284" t="str">
            <v>FARINE RONDE SPECIAL 10KG KAYNA</v>
          </cell>
          <cell r="J5284" t="str">
            <v/>
          </cell>
        </row>
        <row r="5285">
          <cell r="I5285" t="str">
            <v>FARINE DE LUXE  MA FARINE 25KG</v>
          </cell>
          <cell r="J5285" t="str">
            <v/>
          </cell>
        </row>
        <row r="5286">
          <cell r="I5286" t="str">
            <v>FARINE FLEUR TRIA 2KG</v>
          </cell>
          <cell r="J5286">
            <v>127873.8</v>
          </cell>
        </row>
        <row r="5287">
          <cell r="I5287" t="str">
            <v>FARINE LUXE 5K TRIA</v>
          </cell>
          <cell r="J5287">
            <v>85926.31</v>
          </cell>
        </row>
        <row r="5288">
          <cell r="I5288" t="str">
            <v>FARINE DE LUXE 25KG PRDT ECO</v>
          </cell>
          <cell r="J5288" t="str">
            <v/>
          </cell>
        </row>
        <row r="5289">
          <cell r="I5289" t="str">
            <v>FARINE DE LUXE 25KG FAYZ</v>
          </cell>
          <cell r="J5289">
            <v>462240.68</v>
          </cell>
        </row>
        <row r="5290">
          <cell r="I5290" t="str">
            <v>BLE DUR PRECUIT AMGALITA 500G</v>
          </cell>
          <cell r="J5290">
            <v>0</v>
          </cell>
        </row>
        <row r="5291">
          <cell r="I5291" t="str">
            <v>FARINE MIX REGIME POUR PAIN 2KG FANDY</v>
          </cell>
          <cell r="J5291" t="str">
            <v/>
          </cell>
        </row>
        <row r="5292">
          <cell r="I5292" t="str">
            <v>FARINE FLEUR PATISSIERE EXTRA BLANCHE 1KG MOONY</v>
          </cell>
          <cell r="J5292">
            <v>207368.94</v>
          </cell>
        </row>
        <row r="5293">
          <cell r="I5293" t="str">
            <v>FARINE FLEUR PATISSIERE EXTRA BLANCHE 2KG MOONY</v>
          </cell>
          <cell r="J5293">
            <v>163151.63</v>
          </cell>
        </row>
        <row r="5294">
          <cell r="I5294" t="str">
            <v>FARINE FLEUR FANDY 1KG</v>
          </cell>
          <cell r="J5294" t="str">
            <v/>
          </cell>
        </row>
        <row r="5295">
          <cell r="I5295" t="str">
            <v>FARINE PATISSIERE FANDY 2KG</v>
          </cell>
          <cell r="J5295" t="str">
            <v/>
          </cell>
        </row>
        <row r="5296">
          <cell r="I5296" t="str">
            <v>FARINE FLEUR 5KG PATISSIERE</v>
          </cell>
          <cell r="J5296" t="str">
            <v/>
          </cell>
        </row>
        <row r="5297">
          <cell r="I5297" t="str">
            <v>FARINE SPECIALE PATISSIERE 1KG MAMA FATIMA</v>
          </cell>
          <cell r="J5297" t="str">
            <v/>
          </cell>
        </row>
        <row r="5298">
          <cell r="I5298" t="str">
            <v>FARINE PATISSIERE BLE TENDRE 5 K AL BAROUK</v>
          </cell>
          <cell r="J5298" t="str">
            <v/>
          </cell>
        </row>
        <row r="5299">
          <cell r="I5299" t="str">
            <v>FARINE PATISSIERE BLE TENDRE 10 K AL BAROUK</v>
          </cell>
          <cell r="J5299" t="str">
            <v/>
          </cell>
        </row>
        <row r="5300">
          <cell r="I5300" t="str">
            <v>FARINE PATISSIERE 1KG KAYNA</v>
          </cell>
          <cell r="J5300" t="str">
            <v/>
          </cell>
        </row>
        <row r="5301">
          <cell r="I5301" t="str">
            <v>FARINE PATISSIERE 1K TRIA</v>
          </cell>
          <cell r="J5301" t="str">
            <v/>
          </cell>
        </row>
        <row r="5302">
          <cell r="I5302" t="str">
            <v>MA FARINE 02 KG PAPIER</v>
          </cell>
          <cell r="J5302" t="str">
            <v/>
          </cell>
        </row>
        <row r="5303">
          <cell r="I5303" t="str">
            <v>FARINE  PATISSIERE  FLEUR 10K  MZIA</v>
          </cell>
          <cell r="J5303" t="str">
            <v/>
          </cell>
        </row>
        <row r="5304">
          <cell r="I5304" t="str">
            <v>FARINE PATISSIERE KRAFT MZYA 5KG</v>
          </cell>
          <cell r="J5304" t="str">
            <v/>
          </cell>
        </row>
        <row r="5305">
          <cell r="I5305" t="str">
            <v>EXTRA 5KG KR FANDY</v>
          </cell>
          <cell r="J5305" t="str">
            <v/>
          </cell>
        </row>
        <row r="5306">
          <cell r="I5306" t="str">
            <v>EXTRA 10KG  KR FANDY</v>
          </cell>
          <cell r="J5306" t="str">
            <v/>
          </cell>
        </row>
        <row r="5307">
          <cell r="I5307" t="str">
            <v>EXTRA 25KG PP FANDY</v>
          </cell>
          <cell r="J5307" t="str">
            <v/>
          </cell>
        </row>
        <row r="5308">
          <cell r="I5308" t="str">
            <v>MIX FARINE POUR PAIN ET PATISSERIE 1KG AL HIKMA</v>
          </cell>
          <cell r="J5308" t="str">
            <v/>
          </cell>
        </row>
        <row r="5309">
          <cell r="I5309" t="str">
            <v>FARINE  MELANGE PANIFIABLE 400GR AL HIKMA</v>
          </cell>
          <cell r="J5309" t="str">
            <v/>
          </cell>
        </row>
        <row r="5310">
          <cell r="I5310" t="str">
            <v>FARINE  MELANGE PANIFIABLE 1KG AL HIKMA</v>
          </cell>
          <cell r="J5310" t="str">
            <v/>
          </cell>
        </row>
        <row r="5311">
          <cell r="I5311" t="str">
            <v>FARINE  MIX PATISSERIE 400GR AL HIKMA</v>
          </cell>
          <cell r="J5311" t="str">
            <v/>
          </cell>
        </row>
        <row r="5312">
          <cell r="I5312" t="str">
            <v>FARINE  MIX PATISSERIE 1KG AL HIKMA</v>
          </cell>
          <cell r="J5312" t="str">
            <v/>
          </cell>
        </row>
        <row r="5313">
          <cell r="I5313" t="str">
            <v>FARINE FINOT, 5 KG FAYZ</v>
          </cell>
          <cell r="J5313">
            <v>34755.919999999998</v>
          </cell>
        </row>
        <row r="5314">
          <cell r="I5314" t="str">
            <v>FARINE FINOT, 10 KG FAYZ</v>
          </cell>
          <cell r="J5314">
            <v>1304.25</v>
          </cell>
        </row>
        <row r="5315">
          <cell r="I5315" t="str">
            <v>FARINE FINOT 1KG AL ITIKANE</v>
          </cell>
          <cell r="J5315">
            <v>855825.57</v>
          </cell>
        </row>
        <row r="5316">
          <cell r="I5316" t="str">
            <v>LOT FINOT 1KG + COMPLET 1KG = FLEUR 1KG GRT</v>
          </cell>
          <cell r="J5316" t="str">
            <v/>
          </cell>
        </row>
        <row r="5317">
          <cell r="I5317" t="str">
            <v>LOT KENZ 1KG SEMOULE+1KG FINOT=1KG FLEUR GRT</v>
          </cell>
          <cell r="J5317" t="str">
            <v/>
          </cell>
        </row>
        <row r="5318">
          <cell r="I5318" t="str">
            <v>FARINE FINO B/D MAYMOUNA 5KG</v>
          </cell>
          <cell r="J5318">
            <v>762770.09</v>
          </cell>
        </row>
        <row r="5319">
          <cell r="I5319" t="str">
            <v>FARINE FINO B/D MAYMOUNA 10KG</v>
          </cell>
          <cell r="J5319">
            <v>314795.44</v>
          </cell>
        </row>
        <row r="5320">
          <cell r="I5320" t="str">
            <v>FARINE FINO B/D MAYMOUNA 25KG</v>
          </cell>
          <cell r="J5320" t="str">
            <v/>
          </cell>
        </row>
        <row r="5321">
          <cell r="I5321" t="str">
            <v>FARINE FINOT 1KG KENZ</v>
          </cell>
          <cell r="J5321">
            <v>266862.71999999997</v>
          </cell>
        </row>
        <row r="5322">
          <cell r="I5322" t="str">
            <v>FARINE FINOT 2KG KENZ</v>
          </cell>
          <cell r="J5322">
            <v>203980.67</v>
          </cell>
        </row>
        <row r="5323">
          <cell r="I5323" t="str">
            <v>FARINE FINO 10KG TRIA</v>
          </cell>
          <cell r="J5323">
            <v>96614.77</v>
          </cell>
        </row>
        <row r="5324">
          <cell r="I5324" t="str">
            <v>FINO TAOUS 5KG</v>
          </cell>
          <cell r="J5324" t="str">
            <v/>
          </cell>
        </row>
        <row r="5325">
          <cell r="I5325" t="str">
            <v>FINO TAOUS 10KG</v>
          </cell>
          <cell r="J5325" t="str">
            <v/>
          </cell>
        </row>
        <row r="5326">
          <cell r="I5326" t="str">
            <v>FARINE EXTRA B/D 25KG PRDT ECO</v>
          </cell>
          <cell r="J5326" t="str">
            <v/>
          </cell>
        </row>
        <row r="5327">
          <cell r="I5327" t="str">
            <v>FARINE FINO 5KG TRIA</v>
          </cell>
          <cell r="J5327">
            <v>244523.24</v>
          </cell>
        </row>
        <row r="5328">
          <cell r="I5328" t="str">
            <v>FARINE FINO ZERHOUN 10KG</v>
          </cell>
          <cell r="J5328" t="str">
            <v/>
          </cell>
        </row>
        <row r="5329">
          <cell r="I5329" t="str">
            <v>FARINE FINO ZERHOUN 5KG</v>
          </cell>
          <cell r="J5329" t="str">
            <v/>
          </cell>
        </row>
        <row r="5330">
          <cell r="I5330" t="str">
            <v>FINOT NOR'DAR DE BLE DUR 1 KG</v>
          </cell>
          <cell r="J5330" t="str">
            <v/>
          </cell>
        </row>
        <row r="5331">
          <cell r="I5331" t="str">
            <v>FINOT NOR'DAR DE BLE DUR 10 KG+2KG GRT</v>
          </cell>
          <cell r="J5331">
            <v>13314.4</v>
          </cell>
        </row>
        <row r="5332">
          <cell r="I5332" t="str">
            <v>FINOT DE BLE DUR NOR DAR 5 KG+1KG GRT</v>
          </cell>
          <cell r="J5332">
            <v>210750.93</v>
          </cell>
        </row>
        <row r="5333">
          <cell r="I5333" t="str">
            <v>FINOT NOR'DAR DE BLE DUR 10 KG+3KG GRT</v>
          </cell>
          <cell r="J5333">
            <v>3179.5</v>
          </cell>
        </row>
        <row r="5334">
          <cell r="I5334" t="str">
            <v>FINOT ITTO KRAFT 10KG</v>
          </cell>
          <cell r="J5334" t="str">
            <v/>
          </cell>
        </row>
        <row r="5335">
          <cell r="I5335" t="str">
            <v>FINOT ITTO KRAFT 5KG</v>
          </cell>
          <cell r="J5335">
            <v>548.48</v>
          </cell>
        </row>
        <row r="5336">
          <cell r="I5336" t="str">
            <v>FARINE MOONY FINOT PLUS 5KG + 1 KG GRT</v>
          </cell>
          <cell r="J5336">
            <v>60402.1</v>
          </cell>
        </row>
        <row r="5337">
          <cell r="I5337" t="str">
            <v>FARINE FINO ZERHOUN 25KG</v>
          </cell>
          <cell r="J5337" t="str">
            <v/>
          </cell>
        </row>
        <row r="5338">
          <cell r="I5338" t="str">
            <v>FARINE FINOT B/D 10KG PDT ECO</v>
          </cell>
          <cell r="J5338" t="str">
            <v/>
          </cell>
        </row>
        <row r="5339">
          <cell r="I5339" t="str">
            <v>FARINE 10KG FINO DALIA</v>
          </cell>
          <cell r="J5339">
            <v>63596.38</v>
          </cell>
        </row>
        <row r="5340">
          <cell r="I5340" t="str">
            <v>FINO 5KG NOOR DAR</v>
          </cell>
          <cell r="J5340">
            <v>109944.03</v>
          </cell>
        </row>
        <row r="5341">
          <cell r="I5341" t="str">
            <v>FINO 10KG NOOR DAR</v>
          </cell>
          <cell r="J5341">
            <v>431405.37</v>
          </cell>
        </row>
        <row r="5342">
          <cell r="I5342" t="str">
            <v>FINO 5 KG KRAFT DALIA</v>
          </cell>
          <cell r="J5342">
            <v>384322.56</v>
          </cell>
        </row>
        <row r="5343">
          <cell r="I5343" t="str">
            <v>FINOT 5KG KAYNA</v>
          </cell>
          <cell r="J5343" t="str">
            <v/>
          </cell>
        </row>
        <row r="5344">
          <cell r="I5344" t="str">
            <v>FINOT 10KG KAYNA</v>
          </cell>
          <cell r="J5344" t="str">
            <v/>
          </cell>
        </row>
        <row r="5345">
          <cell r="I5345" t="str">
            <v>FINOT 25K KAYNA</v>
          </cell>
          <cell r="J5345" t="str">
            <v/>
          </cell>
        </row>
        <row r="5346">
          <cell r="I5346" t="str">
            <v>AMBRE FINOT A BASE DE BLE DUR SAC PAPIER KRAFT10KG</v>
          </cell>
          <cell r="J5346" t="str">
            <v/>
          </cell>
        </row>
        <row r="5347">
          <cell r="I5347" t="str">
            <v>AMBRE FINOT A BASE DE BLE DUR SAC PAPIER KRAFT 5KG</v>
          </cell>
          <cell r="J5347" t="str">
            <v/>
          </cell>
        </row>
        <row r="5348">
          <cell r="I5348" t="str">
            <v xml:space="preserve"> FARINE FINOT MZYA 10KG  </v>
          </cell>
          <cell r="J5348" t="str">
            <v/>
          </cell>
        </row>
        <row r="5349">
          <cell r="I5349" t="str">
            <v>FARINE FINOT KRAFT MZYA 5KG</v>
          </cell>
          <cell r="J5349" t="str">
            <v/>
          </cell>
        </row>
        <row r="5350">
          <cell r="I5350" t="str">
            <v>FARINE FINOT PP MZYA 25KG</v>
          </cell>
          <cell r="J5350" t="str">
            <v/>
          </cell>
        </row>
        <row r="5351">
          <cell r="I5351" t="str">
            <v>FARINE FINO 1 KG TRIA</v>
          </cell>
          <cell r="J5351">
            <v>0</v>
          </cell>
        </row>
        <row r="5352">
          <cell r="I5352" t="str">
            <v>DALIA FARINE FINOT 10 +2 GRATUIT IN PACK</v>
          </cell>
          <cell r="J5352" t="str">
            <v/>
          </cell>
        </row>
        <row r="5353">
          <cell r="I5353" t="str">
            <v>FINOT 5KG KR FANDY</v>
          </cell>
          <cell r="J5353" t="str">
            <v/>
          </cell>
        </row>
        <row r="5354">
          <cell r="I5354" t="str">
            <v>FINOT 10KG KR FANDY</v>
          </cell>
          <cell r="J5354" t="str">
            <v/>
          </cell>
        </row>
        <row r="5355">
          <cell r="I5355" t="str">
            <v>FINOT 25KG PP FANDY</v>
          </cell>
          <cell r="J5355" t="str">
            <v/>
          </cell>
        </row>
        <row r="5356">
          <cell r="I5356" t="str">
            <v>FINOT KENZ 10KG</v>
          </cell>
          <cell r="J5356">
            <v>439618.09</v>
          </cell>
        </row>
        <row r="5357">
          <cell r="I5357" t="str">
            <v>FINOT KENZ 5KG</v>
          </cell>
          <cell r="J5357">
            <v>936277.28</v>
          </cell>
        </row>
        <row r="5358">
          <cell r="I5358" t="str">
            <v>FARINE FINOT MAYMOUNA KRAFT 1KG</v>
          </cell>
          <cell r="J5358">
            <v>278348.15999999997</v>
          </cell>
        </row>
        <row r="5359">
          <cell r="I5359" t="str">
            <v>FARINE FINOT MAYMOUNA KRAFT 2KG</v>
          </cell>
          <cell r="J5359">
            <v>0</v>
          </cell>
        </row>
        <row r="5360">
          <cell r="I5360" t="str">
            <v>FARINE FINOT AMBRE PP 25KG</v>
          </cell>
          <cell r="J5360" t="str">
            <v/>
          </cell>
        </row>
        <row r="5361">
          <cell r="I5361" t="str">
            <v>FARINE FINOT AMBRE PP 25KG</v>
          </cell>
          <cell r="J5361" t="str">
            <v/>
          </cell>
        </row>
        <row r="5362">
          <cell r="I5362" t="str">
            <v>AL ITKANE FINOT DE BLE DUR KRAFT 5 KG</v>
          </cell>
          <cell r="J5362">
            <v>1199078.6399999999</v>
          </cell>
        </row>
        <row r="5363">
          <cell r="I5363" t="str">
            <v>AL ITKANE FINOT DE BLE DUR KRAFT 10 KG</v>
          </cell>
          <cell r="J5363">
            <v>273534.48</v>
          </cell>
        </row>
        <row r="5364">
          <cell r="I5364" t="str">
            <v>AL ITKANE, FINOT, SAC POLYPROPYLENE 5 KG</v>
          </cell>
          <cell r="J5364" t="str">
            <v/>
          </cell>
        </row>
        <row r="5365">
          <cell r="I5365" t="str">
            <v>AL ITKANE FINOT, SAC POLYPROPYLENE 10 KG</v>
          </cell>
          <cell r="J5365" t="str">
            <v/>
          </cell>
        </row>
        <row r="5366">
          <cell r="I5366" t="str">
            <v>AL ITKANE,FINOT, SAC POLYPROPYLENE 25 KG</v>
          </cell>
          <cell r="J5366" t="str">
            <v/>
          </cell>
        </row>
        <row r="5367">
          <cell r="I5367" t="str">
            <v>FARINE FINOT BLE DUR SAC KRAFT 10KG+2KG GRT ITAKAN</v>
          </cell>
          <cell r="J5367">
            <v>90614.1</v>
          </cell>
        </row>
        <row r="5368">
          <cell r="I5368" t="str">
            <v>MOONY FINOT BD 5 KG KRAFT</v>
          </cell>
          <cell r="J5368">
            <v>1051017.44</v>
          </cell>
        </row>
        <row r="5369">
          <cell r="I5369" t="str">
            <v>MOONY FINOT BD 10 KG KRAFT</v>
          </cell>
          <cell r="J5369">
            <v>303332.68</v>
          </cell>
        </row>
        <row r="5370">
          <cell r="I5370" t="str">
            <v>FARINE BLE DUR FINOT 25 KG DALIA</v>
          </cell>
          <cell r="J5370" t="str">
            <v/>
          </cell>
        </row>
        <row r="5371">
          <cell r="I5371" t="str">
            <v>FARINE COMPLETE DE BLE DUR, 5 KG FAYZ</v>
          </cell>
          <cell r="J5371">
            <v>1202.5999999999999</v>
          </cell>
        </row>
        <row r="5372">
          <cell r="I5372" t="str">
            <v>FARINE COMPLETE DE BLE DUR,10 KG FAYZ</v>
          </cell>
          <cell r="J5372" t="str">
            <v/>
          </cell>
        </row>
        <row r="5373">
          <cell r="I5373" t="str">
            <v>FARINE COMPLETE DE BLE DUR RICHE EN FIBRE 2KG MOON</v>
          </cell>
          <cell r="J5373">
            <v>288776.64</v>
          </cell>
        </row>
        <row r="5374">
          <cell r="I5374" t="str">
            <v>FARINE SPECIALE EXTRA BD   10 KG TRIA</v>
          </cell>
          <cell r="J5374" t="str">
            <v/>
          </cell>
        </row>
        <row r="5375">
          <cell r="I5375" t="str">
            <v>FARINE BLE DUR 10K COMPLETAOUS</v>
          </cell>
          <cell r="J5375" t="str">
            <v/>
          </cell>
        </row>
        <row r="5376">
          <cell r="I5376" t="str">
            <v>FARINE BLE DUR 5K COMPLETTAOUS</v>
          </cell>
          <cell r="J5376" t="str">
            <v/>
          </cell>
        </row>
        <row r="5377">
          <cell r="I5377" t="str">
            <v>FARINE SPECIALE EXTRA BD    5 KG TRIA</v>
          </cell>
          <cell r="J5377" t="str">
            <v/>
          </cell>
        </row>
        <row r="5378">
          <cell r="I5378" t="str">
            <v xml:space="preserve">FARINE COMPLÈTE ALITKANE 1KG </v>
          </cell>
          <cell r="J5378">
            <v>172427.58</v>
          </cell>
        </row>
        <row r="5379">
          <cell r="I5379" t="str">
            <v>FARINE COMPLETE ZERHOUN 10KG</v>
          </cell>
          <cell r="J5379" t="str">
            <v/>
          </cell>
        </row>
        <row r="5380">
          <cell r="I5380" t="str">
            <v>FARINE COMPLETE ZERHOUN 5KG</v>
          </cell>
          <cell r="J5380" t="str">
            <v/>
          </cell>
        </row>
        <row r="5381">
          <cell r="I5381" t="str">
            <v>FARINE COMPLETE DE BLE DUR NOR'DAR SAC 10KG</v>
          </cell>
          <cell r="J5381">
            <v>0</v>
          </cell>
        </row>
        <row r="5382">
          <cell r="I5382" t="str">
            <v>FARINE COMPLETE DE BLE DUR  NOR'DAR 5 KG</v>
          </cell>
          <cell r="J5382">
            <v>101365.41</v>
          </cell>
        </row>
        <row r="5383">
          <cell r="I5383" t="str">
            <v>FARINE MOONY COMPLETE PLUS 5KG + 1KG GRT</v>
          </cell>
          <cell r="J5383">
            <v>5831.5</v>
          </cell>
        </row>
        <row r="5384">
          <cell r="I5384" t="str">
            <v>ZERH FARINE COMP BLE TENDR 5KG</v>
          </cell>
          <cell r="J5384" t="str">
            <v/>
          </cell>
        </row>
        <row r="5385">
          <cell r="I5385" t="str">
            <v>SEMOULE 1 KG TRIA</v>
          </cell>
          <cell r="J5385">
            <v>139344.37</v>
          </cell>
        </row>
        <row r="5386">
          <cell r="I5386" t="str">
            <v>AL ITKANE FINOT DE BLE DUR KRAFT 10 KG+3KG GRT</v>
          </cell>
          <cell r="J5386" t="str">
            <v/>
          </cell>
        </row>
        <row r="5387">
          <cell r="I5387" t="str">
            <v>MOONY FARINE COMPLETE BD 5 KG KRAFT</v>
          </cell>
          <cell r="J5387">
            <v>1174560.69</v>
          </cell>
        </row>
        <row r="5388">
          <cell r="I5388" t="str">
            <v>MOONY FARINE COMPLETE BD 10 KG KRAFT</v>
          </cell>
          <cell r="J5388">
            <v>94.9</v>
          </cell>
        </row>
        <row r="5389">
          <cell r="I5389" t="str">
            <v>FARINE BLE DUR ENTSPECIAL 10K</v>
          </cell>
          <cell r="J5389" t="str">
            <v/>
          </cell>
        </row>
        <row r="5390">
          <cell r="I5390" t="str">
            <v>FARINE BLE DUR ENTIER  5K SPEC</v>
          </cell>
          <cell r="J5390" t="str">
            <v/>
          </cell>
        </row>
        <row r="5391">
          <cell r="I5391" t="str">
            <v>FARINE SPECIALE EXTRA BD   25 KG TRIA</v>
          </cell>
          <cell r="J5391" t="str">
            <v/>
          </cell>
        </row>
        <row r="5392">
          <cell r="I5392" t="str">
            <v>FARINE SPECIAL B/D DALIA 5KG</v>
          </cell>
          <cell r="J5392" t="str">
            <v/>
          </cell>
        </row>
        <row r="5393">
          <cell r="I5393" t="str">
            <v>FARINE SPECIAL B/D DALIA 10KG</v>
          </cell>
          <cell r="J5393">
            <v>0</v>
          </cell>
        </row>
        <row r="5394">
          <cell r="I5394" t="str">
            <v xml:space="preserve"> FARINE RONDE SPÉCIALE DE BLÉ TENDRE 5KG ALITKANE</v>
          </cell>
          <cell r="J5394" t="str">
            <v/>
          </cell>
        </row>
        <row r="5395">
          <cell r="I5395" t="str">
            <v>FARINE SPEC. BD 25K TAOUS PLAS</v>
          </cell>
          <cell r="J5395" t="str">
            <v/>
          </cell>
        </row>
        <row r="5396">
          <cell r="I5396" t="str">
            <v>FARINE RONDE B/T 10KG ZERHOUN</v>
          </cell>
          <cell r="J5396" t="str">
            <v/>
          </cell>
        </row>
        <row r="5397">
          <cell r="I5397" t="str">
            <v>FARINE RONDE FANDY  5KG</v>
          </cell>
          <cell r="J5397" t="str">
            <v/>
          </cell>
        </row>
        <row r="5398">
          <cell r="I5398" t="str">
            <v>FARINE RONDE FANDY 10KG</v>
          </cell>
          <cell r="J5398" t="str">
            <v/>
          </cell>
        </row>
        <row r="5399">
          <cell r="I5399" t="str">
            <v>FARINE SPEC.B/D  ZERHOUN 10KG</v>
          </cell>
          <cell r="J5399" t="str">
            <v/>
          </cell>
        </row>
        <row r="5400">
          <cell r="I5400" t="str">
            <v>ZERH FARINE SPEC BLE DUR 5KG</v>
          </cell>
          <cell r="J5400" t="str">
            <v/>
          </cell>
        </row>
        <row r="5401">
          <cell r="I5401" t="str">
            <v>FARINE RONDE AL MARDIYA 5KG</v>
          </cell>
          <cell r="J5401" t="str">
            <v/>
          </cell>
        </row>
        <row r="5402">
          <cell r="I5402" t="str">
            <v>FARINE RONDE AL MARDIYA 10KG</v>
          </cell>
          <cell r="J5402" t="str">
            <v/>
          </cell>
        </row>
        <row r="5403">
          <cell r="I5403" t="str">
            <v>FARINE RONDE SPECIAL 25KG KAYNA</v>
          </cell>
          <cell r="J5403" t="str">
            <v/>
          </cell>
        </row>
        <row r="5404">
          <cell r="I5404" t="str">
            <v>AL ITKANE, FARINE SPECIALE POLYPROPYLENE 10 KG</v>
          </cell>
          <cell r="J5404" t="str">
            <v/>
          </cell>
        </row>
        <row r="5405">
          <cell r="I5405" t="str">
            <v>AL ITKANE, FARINE SPECIALE POLYPROPYLENE 25 KG</v>
          </cell>
          <cell r="J5405" t="str">
            <v/>
          </cell>
        </row>
        <row r="5406">
          <cell r="I5406" t="str">
            <v>FARINE EXTRA B/D 10KG PRDT ECO</v>
          </cell>
          <cell r="J5406" t="str">
            <v/>
          </cell>
        </row>
        <row r="5407">
          <cell r="I5407" t="str">
            <v>FARINE EXTRA ZERHOUNE 10KG</v>
          </cell>
          <cell r="J5407" t="str">
            <v/>
          </cell>
        </row>
        <row r="5408">
          <cell r="I5408" t="str">
            <v>FARINE EXTRA ZERHOUNE 1KG</v>
          </cell>
          <cell r="J5408" t="str">
            <v/>
          </cell>
        </row>
        <row r="5409">
          <cell r="I5409" t="str">
            <v>POLENTA TRADITION MOYENNE 1KG NIP 20</v>
          </cell>
          <cell r="J5409" t="str">
            <v/>
          </cell>
        </row>
        <row r="5410">
          <cell r="I5410" t="str">
            <v xml:space="preserve"> PEARL BARLEY MELVIT   400</v>
          </cell>
          <cell r="J5410" t="str">
            <v/>
          </cell>
        </row>
        <row r="5411">
          <cell r="I5411" t="str">
            <v>SECRET FITNESS FARMEAL CHIA ET FRUITS SECS 350 G</v>
          </cell>
          <cell r="J5411" t="str">
            <v/>
          </cell>
        </row>
        <row r="5412">
          <cell r="I5412" t="str">
            <v xml:space="preserve"> INSTANT BORGE FLAKES MELVIT 400 GR</v>
          </cell>
          <cell r="J5412" t="str">
            <v/>
          </cell>
        </row>
        <row r="5413">
          <cell r="I5413" t="str">
            <v>SARRASIN BLANC   MELVIT  400 GR</v>
          </cell>
          <cell r="J5413" t="str">
            <v/>
          </cell>
        </row>
        <row r="5414">
          <cell r="I5414" t="str">
            <v>SARRASIN  MELVIT 900 GR</v>
          </cell>
          <cell r="J5414" t="str">
            <v/>
          </cell>
        </row>
        <row r="5415">
          <cell r="I5415" t="str">
            <v xml:space="preserve"> SARRASIN MELVIT 400 GR</v>
          </cell>
          <cell r="J5415" t="str">
            <v/>
          </cell>
        </row>
        <row r="5416">
          <cell r="I5416" t="str">
            <v>FARINE D ILLAN FAIT MAIN  1KG ROSANA</v>
          </cell>
          <cell r="J5416" t="str">
            <v/>
          </cell>
        </row>
        <row r="5417">
          <cell r="I5417" t="str">
            <v>FARINE D ILLAN FAIT MAIN  1KG ROSANA</v>
          </cell>
          <cell r="J5417" t="str">
            <v/>
          </cell>
        </row>
        <row r="5418">
          <cell r="I5418" t="str">
            <v>FARINE D ILLAN FAIT MAIN  1KG ROSANA</v>
          </cell>
          <cell r="J5418" t="str">
            <v/>
          </cell>
        </row>
        <row r="5419">
          <cell r="I5419" t="str">
            <v>FARINE D ILLAN FAIT MAIN  1KG ROSANA</v>
          </cell>
          <cell r="J5419" t="str">
            <v/>
          </cell>
        </row>
        <row r="5420">
          <cell r="I5420" t="str">
            <v>FARINE ILLAN 1KG 3EME MILLENAIRE</v>
          </cell>
          <cell r="J5420" t="str">
            <v/>
          </cell>
        </row>
        <row r="5421">
          <cell r="I5421" t="str">
            <v>FARINE NOISETTE 1KG 3EME MILLENAIRE</v>
          </cell>
          <cell r="J5421" t="str">
            <v/>
          </cell>
        </row>
        <row r="5422">
          <cell r="I5422" t="str">
            <v>SEMOULE D'ORGE FINE NOR'DAR  1KG</v>
          </cell>
          <cell r="J5422" t="str">
            <v/>
          </cell>
        </row>
        <row r="5423">
          <cell r="I5423" t="str">
            <v>SEMOULE D'ORGE GROSSE NOR'DAR 1KG</v>
          </cell>
          <cell r="J5423" t="str">
            <v/>
          </cell>
        </row>
        <row r="5424">
          <cell r="I5424" t="str">
            <v>FARINE D ORGE 5KG KRAFT</v>
          </cell>
          <cell r="J5424" t="str">
            <v/>
          </cell>
        </row>
        <row r="5425">
          <cell r="I5425" t="str">
            <v>FARINE D ORGE 5KG NOOR DAR</v>
          </cell>
          <cell r="J5425" t="str">
            <v/>
          </cell>
        </row>
        <row r="5426">
          <cell r="I5426" t="str">
            <v>FARINE ORGE 1KG 3EME MILLENAIRE</v>
          </cell>
          <cell r="J5426" t="str">
            <v/>
          </cell>
        </row>
        <row r="5427">
          <cell r="I5427" t="str">
            <v xml:space="preserve">SEMOULE DE MAIS PRECUITE-POLENTA MOLINO DI BORGO </v>
          </cell>
          <cell r="J5427" t="str">
            <v/>
          </cell>
        </row>
        <row r="5428">
          <cell r="I5428" t="str">
            <v>SEMOULE POLENTA 500G BIOTHENTIC</v>
          </cell>
          <cell r="J5428" t="str">
            <v/>
          </cell>
        </row>
        <row r="5429">
          <cell r="I5429" t="str">
            <v>FARINE DE MAÏS NOR'DAR SAC KRAFT 5 KG</v>
          </cell>
          <cell r="J5429" t="str">
            <v/>
          </cell>
        </row>
        <row r="5430">
          <cell r="I5430" t="str">
            <v>XXXXXXXXXXXXXXXX</v>
          </cell>
          <cell r="J5430" t="str">
            <v/>
          </cell>
        </row>
        <row r="5431">
          <cell r="I5431" t="str">
            <v>FARINE MAIS 1KG 3EME MILLENAIRE</v>
          </cell>
          <cell r="J5431" t="str">
            <v/>
          </cell>
        </row>
        <row r="5432">
          <cell r="I5432" t="str">
            <v>LOT COUSCOUS HERBES&amp;ORIGAN=COUSCOUSBLEDUR&amp;MOYEN OF</v>
          </cell>
          <cell r="J5432" t="str">
            <v/>
          </cell>
        </row>
        <row r="5433">
          <cell r="I5433" t="str">
            <v xml:space="preserve">FARINE DI MAIS IMPANATURA 375G DE DECCO </v>
          </cell>
          <cell r="J5433" t="str">
            <v/>
          </cell>
        </row>
        <row r="5434">
          <cell r="I5434" t="str">
            <v>GERME DE BLE 250 G</v>
          </cell>
          <cell r="J5434" t="str">
            <v/>
          </cell>
        </row>
        <row r="5435">
          <cell r="I5435" t="str">
            <v>FARINE GLUTEN FREE 5 STAGIONI 1KG</v>
          </cell>
          <cell r="J5435" t="str">
            <v/>
          </cell>
        </row>
        <row r="5436">
          <cell r="I5436" t="str">
            <v>LOT PÂTES KIDS 400G *3 = CRAYONS À COULEURS GRT</v>
          </cell>
          <cell r="J5436" t="str">
            <v/>
          </cell>
        </row>
        <row r="5437">
          <cell r="I5437" t="str">
            <v>FARINE MIX B SANS GLUTEN SPECIAL PAIN SCHAR 1KG</v>
          </cell>
          <cell r="J5437">
            <v>434263.78</v>
          </cell>
        </row>
        <row r="5438">
          <cell r="I5438" t="str">
            <v>FARINE  MIX PAIN SANS GULTEN 1KG SCHAR</v>
          </cell>
          <cell r="J5438">
            <v>214951.66</v>
          </cell>
        </row>
        <row r="5439">
          <cell r="I5439" t="str">
            <v xml:space="preserve">FARINA  SANS GLUTEN  1000 GRSCHAR </v>
          </cell>
          <cell r="J5439">
            <v>208953.28</v>
          </cell>
        </row>
        <row r="5440">
          <cell r="I5440" t="str">
            <v>MIX PAIN DE SEIGLE 1KG ALITKANE</v>
          </cell>
          <cell r="J5440">
            <v>157586.87</v>
          </cell>
        </row>
        <row r="5441">
          <cell r="I5441" t="str">
            <v>ZAMAN D OR FARINE ILAN</v>
          </cell>
          <cell r="J5441">
            <v>132829.39000000001</v>
          </cell>
        </row>
        <row r="5442">
          <cell r="I5442" t="str">
            <v>MIX PAIN MULTI-CÉRÉALES 1KG  ALITKANE</v>
          </cell>
          <cell r="J5442">
            <v>118657.18</v>
          </cell>
        </row>
        <row r="5443">
          <cell r="I5443" t="str">
            <v>FARINE MIX PATISSERIE 1KG SANS GLUTEN SCHAR</v>
          </cell>
          <cell r="J5443">
            <v>102194.52</v>
          </cell>
        </row>
        <row r="5444">
          <cell r="I5444" t="str">
            <v>MIX PAIN DE CAMPAGNE 1KG AL ITKAN</v>
          </cell>
          <cell r="J5444">
            <v>98495.09</v>
          </cell>
        </row>
        <row r="5445">
          <cell r="I5445" t="str">
            <v>FARINE MIX IT SS GLUTEN SCHAR</v>
          </cell>
          <cell r="J5445">
            <v>74031.100000000006</v>
          </cell>
        </row>
        <row r="5446">
          <cell r="I5446" t="str">
            <v>POLENTA 500G CASINO</v>
          </cell>
          <cell r="J5446">
            <v>52716.39</v>
          </cell>
        </row>
        <row r="5447">
          <cell r="I5447" t="str">
            <v>NUTRIFREE - MIX PER PANE SANS GLUTEN 1 KG</v>
          </cell>
          <cell r="J5447">
            <v>15181.07</v>
          </cell>
        </row>
        <row r="5448">
          <cell r="I5448" t="str">
            <v>MIX PREPARATION PAIN DE CAMPAGNE 1KG 2EME@-50%</v>
          </cell>
          <cell r="J5448">
            <v>12121</v>
          </cell>
        </row>
        <row r="5449">
          <cell r="I5449" t="str">
            <v>MIX PREPARATION PAIN DE SEIGLE 1KG 2EME@-50%</v>
          </cell>
          <cell r="J5449">
            <v>11284</v>
          </cell>
        </row>
        <row r="5450">
          <cell r="I5450" t="str">
            <v>MIX PREPARATION PAIN MULTI CEREALES 1KG 2EME@-50%</v>
          </cell>
          <cell r="J5450">
            <v>10454.09</v>
          </cell>
        </row>
        <row r="5451">
          <cell r="I5451" t="str">
            <v>FARINE DE MAÏS AL ITKANE 1 KG</v>
          </cell>
          <cell r="J5451">
            <v>4225.6000000000004</v>
          </cell>
        </row>
        <row r="5452">
          <cell r="I5452" t="str">
            <v>POLENTA FINE SEMOULE DE MAIS 500G TIPIAK</v>
          </cell>
          <cell r="J5452">
            <v>1872.18</v>
          </cell>
        </row>
        <row r="5453">
          <cell r="I5453" t="str">
            <v>GRAINES NIGELLA 100 GR</v>
          </cell>
          <cell r="J5453">
            <v>43.9</v>
          </cell>
        </row>
        <row r="5454">
          <cell r="I5454" t="str">
            <v>POLENTA EXP.MOYEN.CR.SAV.500G NIP 20</v>
          </cell>
          <cell r="J5454">
            <v>0</v>
          </cell>
        </row>
        <row r="5455">
          <cell r="I5455" t="str">
            <v xml:space="preserve">PAIN SANS FARINE GRAINE ORTHOGRAPHIÉ NIGELLA 600 </v>
          </cell>
          <cell r="J5455">
            <v>0</v>
          </cell>
        </row>
        <row r="5456">
          <cell r="I5456" t="str">
            <v>PAIN SANS FARINE AVEC CUMIN ET QUINOA 600 GR</v>
          </cell>
          <cell r="J5456">
            <v>0</v>
          </cell>
        </row>
        <row r="5457">
          <cell r="I5457" t="str">
            <v>MILLET DE FITNESS SECRET AVEC RUBHARB 350 GR</v>
          </cell>
          <cell r="J5457">
            <v>0</v>
          </cell>
        </row>
        <row r="5458">
          <cell r="I5458" t="str">
            <v xml:space="preserve"> GRAINES DE LIN MELVIT  400 GR</v>
          </cell>
          <cell r="J5458">
            <v>0</v>
          </cell>
        </row>
        <row r="5459">
          <cell r="I5459" t="str">
            <v>FARINE DE MILLET MELVIT 500 GR</v>
          </cell>
          <cell r="J5459">
            <v>0</v>
          </cell>
        </row>
        <row r="5460">
          <cell r="I5460" t="str">
            <v xml:space="preserve"> FARINE D'EPAUTRE MELVIT 1 KG</v>
          </cell>
          <cell r="J5460">
            <v>0</v>
          </cell>
        </row>
        <row r="5461">
          <cell r="I5461" t="str">
            <v>FARINE DE NOIX DE COCO BIO 1 KG</v>
          </cell>
          <cell r="J5461">
            <v>0</v>
          </cell>
        </row>
        <row r="5462">
          <cell r="I5462" t="str">
            <v>FARINE DE SARRASIN 500 GR</v>
          </cell>
          <cell r="J5462">
            <v>0</v>
          </cell>
        </row>
        <row r="5463">
          <cell r="I5463" t="str">
            <v>FARINE DE MAIS BLANC SANS GLUTEN 1KG  "PAN"</v>
          </cell>
          <cell r="J5463">
            <v>0</v>
          </cell>
        </row>
        <row r="5464">
          <cell r="I5464" t="str">
            <v>SEMOULE GROSSE ITTO KRAFT 5KG</v>
          </cell>
          <cell r="J5464" t="str">
            <v/>
          </cell>
        </row>
        <row r="5465">
          <cell r="I5465" t="str">
            <v>LOT FARINE SEMOULE FINE MAY 1KG+FINOT MAY 1KG + F</v>
          </cell>
          <cell r="J5465">
            <v>0</v>
          </cell>
        </row>
        <row r="5466">
          <cell r="I5466" t="str">
            <v>SEMOULE FINE ALITKANE  5+1KG INCLUS</v>
          </cell>
          <cell r="J5466">
            <v>0</v>
          </cell>
        </row>
        <row r="5467">
          <cell r="I5467" t="str">
            <v xml:space="preserve">SEMOULE COMPLETE 10KG +2 INCLUS
</v>
          </cell>
          <cell r="J5467">
            <v>0</v>
          </cell>
        </row>
        <row r="5468">
          <cell r="I5468" t="str">
            <v xml:space="preserve">SEMOULE FINE ITTO KRAFT 5KG </v>
          </cell>
          <cell r="J5468" t="str">
            <v/>
          </cell>
        </row>
        <row r="5469">
          <cell r="I5469" t="str">
            <v xml:space="preserve">COUSCOUS 5 CÉRÉALES 750G ALITKANE </v>
          </cell>
          <cell r="J5469">
            <v>64184.38</v>
          </cell>
        </row>
        <row r="5470">
          <cell r="I5470" t="str">
            <v>SEMOULE GROSSE 5K TAOUS</v>
          </cell>
          <cell r="J5470" t="str">
            <v/>
          </cell>
        </row>
        <row r="5471">
          <cell r="I5471" t="str">
            <v xml:space="preserve">SEMOULE GROSSE 5KG ALITKANE </v>
          </cell>
          <cell r="J5471" t="str">
            <v/>
          </cell>
        </row>
        <row r="5472">
          <cell r="I5472" t="str">
            <v>SEMOULE GROSS B/D MAYMOUNA 5KG</v>
          </cell>
          <cell r="J5472">
            <v>71390.649999999994</v>
          </cell>
        </row>
        <row r="5473">
          <cell r="I5473" t="str">
            <v>SEMOULE GROSS 5KG ZERHOUN</v>
          </cell>
          <cell r="J5473" t="str">
            <v/>
          </cell>
        </row>
        <row r="5474">
          <cell r="I5474" t="str">
            <v>SEMOULE GROSSE 900G ONCLE SAM</v>
          </cell>
          <cell r="J5474">
            <v>0</v>
          </cell>
        </row>
        <row r="5475">
          <cell r="I5475" t="str">
            <v>ZERH SEMOULE GROSSE BLE DUR1KG</v>
          </cell>
          <cell r="J5475" t="str">
            <v/>
          </cell>
        </row>
        <row r="5476">
          <cell r="I5476" t="str">
            <v>SEMOULE GROSSE 5KG NOOR DAR</v>
          </cell>
          <cell r="J5476" t="str">
            <v/>
          </cell>
        </row>
        <row r="5477">
          <cell r="I5477" t="str">
            <v>SEMOULE GROSSE 5K DALIA</v>
          </cell>
          <cell r="J5477" t="str">
            <v/>
          </cell>
        </row>
        <row r="5478">
          <cell r="I5478" t="str">
            <v>SEMOULE GROSSE 5K KAYNA</v>
          </cell>
          <cell r="J5478" t="str">
            <v/>
          </cell>
        </row>
        <row r="5479">
          <cell r="I5479" t="str">
            <v>AMBRE,SEMOULEGROSSABASEDEBLEDUR,SACPAPIERKRAFT 5KG</v>
          </cell>
          <cell r="J5479" t="str">
            <v/>
          </cell>
        </row>
        <row r="5480">
          <cell r="I5480" t="str">
            <v>FARINE COMPLETE 1 KG TRIA</v>
          </cell>
          <cell r="J5480">
            <v>35402.67</v>
          </cell>
        </row>
        <row r="5481">
          <cell r="I5481" t="str">
            <v>SEMOULE GROSSE 5KG KR FANDY</v>
          </cell>
          <cell r="J5481" t="str">
            <v/>
          </cell>
        </row>
        <row r="5482">
          <cell r="I5482" t="str">
            <v>SEMOULE GROSSE 10KG KR FANDY</v>
          </cell>
          <cell r="J5482" t="str">
            <v/>
          </cell>
        </row>
        <row r="5483">
          <cell r="I5483" t="str">
            <v>SEMOULE GROSSE KENZ 5KG</v>
          </cell>
          <cell r="J5483">
            <v>72802.350000000006</v>
          </cell>
        </row>
        <row r="5484">
          <cell r="I5484" t="str">
            <v>FARINE RONDE AMBRE PP 25KG</v>
          </cell>
          <cell r="J5484" t="str">
            <v/>
          </cell>
        </row>
        <row r="5485">
          <cell r="I5485" t="str">
            <v>AL ITKANE, SEMOULE GROSSE KRAFT 10 KG</v>
          </cell>
          <cell r="J5485" t="str">
            <v/>
          </cell>
        </row>
        <row r="5486">
          <cell r="I5486" t="str">
            <v>SEMOULE DE RIZ 900 GR AL HIKMA</v>
          </cell>
          <cell r="J5486" t="str">
            <v/>
          </cell>
        </row>
        <row r="5487">
          <cell r="I5487" t="str">
            <v>SEMOULE FINE , 5 KG FAYZ</v>
          </cell>
          <cell r="J5487">
            <v>1654.2</v>
          </cell>
        </row>
        <row r="5488">
          <cell r="I5488" t="str">
            <v>SEMOULE FINE  DE BLE DUR 1KG MOONY</v>
          </cell>
          <cell r="J5488">
            <v>429613.82</v>
          </cell>
        </row>
        <row r="5489">
          <cell r="I5489" t="str">
            <v>SEMOULE FINE 5K TRIA</v>
          </cell>
          <cell r="J5489">
            <v>114390.49</v>
          </cell>
        </row>
        <row r="5490">
          <cell r="I5490" t="str">
            <v>SEMOULE FINE 10K TRIA</v>
          </cell>
          <cell r="J5490" t="str">
            <v/>
          </cell>
        </row>
        <row r="5491">
          <cell r="I5491" t="str">
            <v>SEMOULE FINE 10K TAOUS</v>
          </cell>
          <cell r="J5491" t="str">
            <v/>
          </cell>
        </row>
        <row r="5492">
          <cell r="I5492" t="str">
            <v>SEMOULE FINE 5K TAOUS</v>
          </cell>
          <cell r="J5492" t="str">
            <v/>
          </cell>
        </row>
        <row r="5493">
          <cell r="I5493" t="str">
            <v>SEMOULE FINE KENZ 1 KG</v>
          </cell>
          <cell r="J5493">
            <v>271852.96000000002</v>
          </cell>
        </row>
        <row r="5494">
          <cell r="I5494" t="str">
            <v>FARINE SEMOULE FINE 1KG  ALITKANE</v>
          </cell>
          <cell r="J5494">
            <v>821991.75</v>
          </cell>
        </row>
        <row r="5495">
          <cell r="I5495" t="str">
            <v>SEMOULE FINE 5KG DALIA</v>
          </cell>
          <cell r="J5495">
            <v>69505.89</v>
          </cell>
        </row>
        <row r="5496">
          <cell r="I5496" t="str">
            <v>SEMOULE FINE B/D MAYMOUNA 5KG</v>
          </cell>
          <cell r="J5496">
            <v>302707.06</v>
          </cell>
        </row>
        <row r="5497">
          <cell r="I5497" t="str">
            <v>SEMOULE FINE NOR 'DAR DE BLE DUR 1 KG</v>
          </cell>
          <cell r="J5497" t="str">
            <v/>
          </cell>
        </row>
        <row r="5498">
          <cell r="I5498" t="str">
            <v>SEMOULE FINE 5KG ZERHOUN</v>
          </cell>
          <cell r="J5498" t="str">
            <v/>
          </cell>
        </row>
        <row r="5499">
          <cell r="I5499" t="str">
            <v>SEMOULE FINE 10KG ZERHOUN</v>
          </cell>
          <cell r="J5499" t="str">
            <v/>
          </cell>
        </row>
        <row r="5500">
          <cell r="I5500" t="str">
            <v>SEMOULE FINE 900G ONCLE SAM</v>
          </cell>
          <cell r="J5500" t="str">
            <v/>
          </cell>
        </row>
        <row r="5501">
          <cell r="I5501" t="str">
            <v>ZERH SEMOULE FINE  BLE DUR 1KG</v>
          </cell>
          <cell r="J5501" t="str">
            <v/>
          </cell>
        </row>
        <row r="5502">
          <cell r="I5502" t="str">
            <v>SEMOULE FINE 5KG NOOR DAR</v>
          </cell>
          <cell r="J5502" t="str">
            <v/>
          </cell>
        </row>
        <row r="5503">
          <cell r="I5503" t="str">
            <v>SEMOULE FINE BLE DUR 1KG MAYMOUNA</v>
          </cell>
          <cell r="J5503">
            <v>237957.69</v>
          </cell>
        </row>
        <row r="5504">
          <cell r="I5504" t="str">
            <v>SEMOULE FINE 10K DALIA</v>
          </cell>
          <cell r="J5504">
            <v>0</v>
          </cell>
        </row>
        <row r="5505">
          <cell r="I5505" t="str">
            <v>SEMOULE FINE 5K KAYNA</v>
          </cell>
          <cell r="J5505" t="str">
            <v/>
          </cell>
        </row>
        <row r="5506">
          <cell r="I5506" t="str">
            <v>SEMOULE FINE 10K KAYNA</v>
          </cell>
          <cell r="J5506" t="str">
            <v/>
          </cell>
        </row>
        <row r="5507">
          <cell r="I5507" t="str">
            <v>AMBRE,SEMOULEFINEABASEDEBLEDUR,SACPAPIERKRAFT 5KG</v>
          </cell>
          <cell r="J5507" t="str">
            <v/>
          </cell>
        </row>
        <row r="5508">
          <cell r="I5508" t="str">
            <v>AMBRE,SEMOULEFINEABASEDEBLEDUR,SACPAPIERKRAFT 10KG</v>
          </cell>
          <cell r="J5508" t="str">
            <v/>
          </cell>
        </row>
        <row r="5509">
          <cell r="I5509" t="str">
            <v>SEMOULE FINE KRAFT MZYA 5KG</v>
          </cell>
          <cell r="J5509" t="str">
            <v/>
          </cell>
        </row>
        <row r="5510">
          <cell r="I5510" t="str">
            <v>SEMOULE FINE 5KG KR FANDY</v>
          </cell>
          <cell r="J5510" t="str">
            <v/>
          </cell>
        </row>
        <row r="5511">
          <cell r="I5511" t="str">
            <v>SEMOULE FINE 10KG KR FANDY</v>
          </cell>
          <cell r="J5511" t="str">
            <v/>
          </cell>
        </row>
        <row r="5512">
          <cell r="I5512" t="str">
            <v>SEMOULE FINE KENZ 5KG</v>
          </cell>
          <cell r="J5512">
            <v>298472.24</v>
          </cell>
        </row>
        <row r="5513">
          <cell r="I5513" t="str">
            <v>AL ITKANE, SEMOULE FINE  KRAFT 5 KG</v>
          </cell>
          <cell r="J5513">
            <v>520785.51</v>
          </cell>
        </row>
        <row r="5514">
          <cell r="I5514" t="str">
            <v>AL ITKANE, SEMOULE FINE KRAFT 10 KG</v>
          </cell>
          <cell r="J5514">
            <v>0</v>
          </cell>
        </row>
        <row r="5515">
          <cell r="I5515" t="str">
            <v xml:space="preserve"> MOONY SEMOULE FINE BD 5 KG KRAFT</v>
          </cell>
          <cell r="J5515">
            <v>480166.8</v>
          </cell>
        </row>
        <row r="5516">
          <cell r="I5516" t="str">
            <v>LOT FARINE ILANE 1+1=3</v>
          </cell>
          <cell r="J5516" t="str">
            <v/>
          </cell>
        </row>
        <row r="5517">
          <cell r="I5517" t="str">
            <v>SEMOULE MAÏS FINE NOR'DAR SAC KRAFT 5KG</v>
          </cell>
          <cell r="J5517" t="str">
            <v/>
          </cell>
        </row>
        <row r="5518">
          <cell r="I5518" t="str">
            <v>SEMOULE DE MAÏS AL ITKANE 1 KG</v>
          </cell>
          <cell r="J5518">
            <v>3333.25</v>
          </cell>
        </row>
        <row r="5519">
          <cell r="I5519" t="str">
            <v>SEMOULE GROSSE D ORGE 5KG KRAFT</v>
          </cell>
          <cell r="J5519" t="str">
            <v/>
          </cell>
        </row>
        <row r="5520">
          <cell r="I5520" t="str">
            <v>SEMOULE GROSSE D ORGE 5KG NOOR DAR</v>
          </cell>
          <cell r="J5520" t="str">
            <v/>
          </cell>
        </row>
        <row r="5521">
          <cell r="I5521" t="str">
            <v>SEMOULE GROSSE ORGE 5 KG NOOR DAR</v>
          </cell>
          <cell r="J5521" t="str">
            <v/>
          </cell>
        </row>
        <row r="5522">
          <cell r="I5522" t="str">
            <v>SON DE BLÉ 500G</v>
          </cell>
          <cell r="J5522">
            <v>39034.36</v>
          </cell>
        </row>
        <row r="5523">
          <cell r="I5523" t="str">
            <v>SEMOULE D'ORGE FINE 1KG</v>
          </cell>
          <cell r="J5523">
            <v>59771.64</v>
          </cell>
        </row>
        <row r="5524">
          <cell r="I5524" t="str">
            <v>SEMOULE FINE D ORGE 5KG KRAFT</v>
          </cell>
          <cell r="J5524" t="str">
            <v/>
          </cell>
        </row>
        <row r="5525">
          <cell r="I5525" t="str">
            <v>SEMOULE FINE D ORGE 5KG NOOR DAR</v>
          </cell>
          <cell r="J5525" t="str">
            <v/>
          </cell>
        </row>
        <row r="5526">
          <cell r="I5526" t="str">
            <v>SEMOULE FINE D ORGE KRAFT MZYA 5KG</v>
          </cell>
          <cell r="J5526" t="str">
            <v/>
          </cell>
        </row>
        <row r="5527">
          <cell r="I5527" t="str">
            <v xml:space="preserve">SEMOULE D'ORGE MOYENNE 1KG </v>
          </cell>
          <cell r="J5527">
            <v>57490.02</v>
          </cell>
        </row>
        <row r="5528">
          <cell r="I5528" t="str">
            <v>PACK SEMOULE ORGE 1KG 2EME @-50%</v>
          </cell>
          <cell r="J5528">
            <v>0</v>
          </cell>
        </row>
        <row r="5529">
          <cell r="I5529" t="str">
            <v>FARINE DE MAIS JAUNE SANS GLUTEN 1KG  "PAN"</v>
          </cell>
          <cell r="J5529">
            <v>0</v>
          </cell>
        </row>
        <row r="5530">
          <cell r="I5530" t="str">
            <v>LOT 2 COUSCOUS 1 KG MOYEN + CHEVEUX DANGE 500G A</v>
          </cell>
          <cell r="J5530" t="str">
            <v/>
          </cell>
        </row>
        <row r="5531">
          <cell r="I5531" t="str">
            <v>LOT COUSCOUS 1+1=3 ITKANE</v>
          </cell>
          <cell r="J5531" t="str">
            <v/>
          </cell>
        </row>
        <row r="5532">
          <cell r="I5532" t="str">
            <v>LOT 2 COUSCOUS MOYEN 1KG + CHEVEUX D ANGE GRATUI</v>
          </cell>
          <cell r="J5532" t="str">
            <v/>
          </cell>
        </row>
        <row r="5533">
          <cell r="I5533" t="str">
            <v xml:space="preserve">LOT 2 COUSCOUS FIN 1KG + CHEVEUX D ANGE GRATUIT </v>
          </cell>
          <cell r="J5533" t="str">
            <v/>
          </cell>
        </row>
        <row r="5534">
          <cell r="I5534" t="str">
            <v>COUSCOUS  MOYEN  MAYMOUNA 500G</v>
          </cell>
          <cell r="J5534" t="str">
            <v/>
          </cell>
        </row>
        <row r="5535">
          <cell r="I5535" t="str">
            <v xml:space="preserve">COUSCOUS MOYEN  5KG MAYMOUNA </v>
          </cell>
          <cell r="J5535" t="str">
            <v/>
          </cell>
        </row>
        <row r="5536">
          <cell r="I5536" t="str">
            <v>COUSCOUS MOYEN PREMIUM, 1 KG MARJANE</v>
          </cell>
          <cell r="J5536">
            <v>75984.67</v>
          </cell>
        </row>
        <row r="5537">
          <cell r="I5537" t="str">
            <v>LOT COSUCOUS MOYEN 1ACHETE=2EME A -50%</v>
          </cell>
          <cell r="J5537" t="str">
            <v/>
          </cell>
        </row>
        <row r="5538">
          <cell r="I5538" t="str">
            <v>COUSCOUS MOYEN 1KG + 2EME A MOITIE PRIX ITKANE</v>
          </cell>
          <cell r="J5538" t="str">
            <v/>
          </cell>
        </row>
        <row r="5539">
          <cell r="I5539" t="str">
            <v xml:space="preserve">COUSCOUS MOYEN 2KG DARI </v>
          </cell>
          <cell r="J5539">
            <v>159668.04999999999</v>
          </cell>
        </row>
        <row r="5540">
          <cell r="I5540" t="str">
            <v>COUSCOUS MOYEN 5KG DARI + 10% GRT</v>
          </cell>
          <cell r="J5540" t="str">
            <v/>
          </cell>
        </row>
        <row r="5541">
          <cell r="I5541" t="str">
            <v>COUSCOUS MOYEN 1K FRIDA</v>
          </cell>
          <cell r="J5541" t="str">
            <v/>
          </cell>
        </row>
        <row r="5542">
          <cell r="I5542" t="str">
            <v>COUSCOUS BLE DUR MOY.1K TAOUS</v>
          </cell>
          <cell r="J5542" t="str">
            <v/>
          </cell>
        </row>
        <row r="5543">
          <cell r="I5543" t="str">
            <v>LOT DE 3 COUSCOUS MOYEN 500G TRIA</v>
          </cell>
          <cell r="J5543" t="str">
            <v/>
          </cell>
        </row>
        <row r="5544">
          <cell r="I5544" t="str">
            <v xml:space="preserve">LOT COUSCOUS MOYEN TRIA 1KGX2 </v>
          </cell>
          <cell r="J5544" t="str">
            <v/>
          </cell>
        </row>
        <row r="5545">
          <cell r="I5545" t="str">
            <v>COUSCOUS AL BELBOULA 1K DARI</v>
          </cell>
          <cell r="J5545">
            <v>209424.94</v>
          </cell>
        </row>
        <row r="5546">
          <cell r="I5546" t="str">
            <v xml:space="preserve"> COUSCOUS MOYEN DARI 1KG  </v>
          </cell>
          <cell r="J5546">
            <v>770576.67</v>
          </cell>
        </row>
        <row r="5547">
          <cell r="I5547" t="str">
            <v xml:space="preserve"> COUSCOUS MOYEN DARI 5KG  </v>
          </cell>
          <cell r="J5547">
            <v>158625.9</v>
          </cell>
        </row>
        <row r="5548">
          <cell r="I5548" t="str">
            <v>COUSCOUS BIO BLE DUR 500G DARI</v>
          </cell>
          <cell r="J5548">
            <v>0</v>
          </cell>
        </row>
        <row r="5549">
          <cell r="I5549" t="str">
            <v xml:space="preserve"> COUSCOUS MOYEN TRIA 1KG  </v>
          </cell>
          <cell r="J5549">
            <v>404609.04</v>
          </cell>
        </row>
        <row r="5550">
          <cell r="I5550" t="str">
            <v>COUSCOUS MOYEN 500G TRIA</v>
          </cell>
          <cell r="J5550">
            <v>23543.19</v>
          </cell>
        </row>
        <row r="5551">
          <cell r="I5551" t="str">
            <v>COUSCOUS MOY BLE DUR 5K TAOUS</v>
          </cell>
          <cell r="J5551" t="str">
            <v/>
          </cell>
        </row>
        <row r="5552">
          <cell r="I5552" t="str">
            <v xml:space="preserve">LOT COUSCOUS 500GX3 MOYEN ALITKANE </v>
          </cell>
          <cell r="J5552">
            <v>0</v>
          </cell>
        </row>
        <row r="5553">
          <cell r="I5553" t="str">
            <v>LOT COUSCOUS 1KG  MOYENNE 1+1= 500G GRT TRIA</v>
          </cell>
          <cell r="J5553" t="str">
            <v/>
          </cell>
        </row>
        <row r="5554">
          <cell r="I5554" t="str">
            <v>PÂTES500G + COUSCOUS 1KG TRIA = PÂTES500G GRATUIT</v>
          </cell>
          <cell r="J5554" t="str">
            <v/>
          </cell>
        </row>
        <row r="5555">
          <cell r="I5555" t="str">
            <v>LOT PANACHE COUSCOUS 1KG TRIA MOYENNE+ 1K COUS BE</v>
          </cell>
          <cell r="J5555" t="str">
            <v/>
          </cell>
        </row>
        <row r="5556">
          <cell r="I5556" t="str">
            <v>COUSCOUS  MOYEN 1KG PRDT ECO</v>
          </cell>
          <cell r="J5556" t="str">
            <v/>
          </cell>
        </row>
        <row r="5557">
          <cell r="I5557" t="str">
            <v>LOT COUSCOUS 1KG*2 = COUSCOUS BALBOULA 1KG GRT</v>
          </cell>
          <cell r="J5557">
            <v>0</v>
          </cell>
        </row>
        <row r="5558">
          <cell r="I5558" t="str">
            <v xml:space="preserve">COUSCOUS MOYEN FAYZ 1 KG </v>
          </cell>
          <cell r="J5558">
            <v>22259.21</v>
          </cell>
        </row>
        <row r="5559">
          <cell r="I5559" t="str">
            <v xml:space="preserve">LOT COUSCOUS 1KG MOYEN ALITKANE 1+1=3 </v>
          </cell>
          <cell r="J5559">
            <v>97751.5</v>
          </cell>
        </row>
        <row r="5560">
          <cell r="I5560" t="str">
            <v>LOT COUSCOUS MOYEN KAYNA 1KG 2+1 GRT</v>
          </cell>
          <cell r="J5560">
            <v>605689.12</v>
          </cell>
        </row>
        <row r="5561">
          <cell r="I5561" t="str">
            <v>LOT DE COUSCOUSMOYEN 1KG *2+750G GRT</v>
          </cell>
          <cell r="J5561">
            <v>4105.1099999999997</v>
          </cell>
        </row>
        <row r="5562">
          <cell r="I5562" t="str">
            <v>LOT COUSCOUS FIN 1KG + MOYEN 1KG -50%</v>
          </cell>
          <cell r="J5562">
            <v>0</v>
          </cell>
        </row>
        <row r="5563">
          <cell r="I5563" t="str">
            <v>LOT COUSCOUS DALIA 1KG  X2  +  PATES COURTES 500G</v>
          </cell>
          <cell r="J5563">
            <v>22545.46</v>
          </cell>
        </row>
        <row r="5564">
          <cell r="I5564" t="str">
            <v xml:space="preserve">LOT COUSCOUS 1KG + 250G SPAGHETTI GRT </v>
          </cell>
          <cell r="J5564">
            <v>8319.64</v>
          </cell>
        </row>
        <row r="5565">
          <cell r="I5565" t="str">
            <v xml:space="preserve"> LOT COUSCOUS KAYNA LE 2 ÈME À MOITIÉ PRIX</v>
          </cell>
          <cell r="J5565">
            <v>158348.32999999999</v>
          </cell>
        </row>
        <row r="5566">
          <cell r="I5566" t="str">
            <v>COUSCOUS  MOYEN  PRÉMIUM 500 G</v>
          </cell>
          <cell r="J5566" t="str">
            <v/>
          </cell>
        </row>
        <row r="5567">
          <cell r="I5567" t="str">
            <v>COUSCOUS MARIA MOYEN 5KG</v>
          </cell>
          <cell r="J5567" t="str">
            <v/>
          </cell>
        </row>
        <row r="5568">
          <cell r="I5568" t="str">
            <v>COUSCOUS MOYEN MARIA 1KG</v>
          </cell>
          <cell r="J5568" t="str">
            <v/>
          </cell>
        </row>
        <row r="5569">
          <cell r="I5569" t="str">
            <v>COUSCOUS NORMAL 1KG</v>
          </cell>
          <cell r="J5569" t="str">
            <v/>
          </cell>
        </row>
        <row r="5570">
          <cell r="I5570" t="str">
            <v>LOT COUSCOUS MOYEN TRIA 1KGX3</v>
          </cell>
          <cell r="J5570">
            <v>0</v>
          </cell>
        </row>
        <row r="5571">
          <cell r="I5571" t="str">
            <v>LOT COUSCOUS MY FRIDA1+1=3(ACHAT 2 LE 3EME GRT)</v>
          </cell>
          <cell r="J5571" t="str">
            <v/>
          </cell>
        </row>
        <row r="5572">
          <cell r="I5572" t="str">
            <v>COUSCOUS MOYEN 1 KG SACHET DALIA</v>
          </cell>
          <cell r="J5572">
            <v>45976.92</v>
          </cell>
        </row>
        <row r="5573">
          <cell r="I5573" t="str">
            <v>COUSCOUS MOYEN 500 G SACHET DALIA</v>
          </cell>
          <cell r="J5573">
            <v>23011.56</v>
          </cell>
        </row>
        <row r="5574">
          <cell r="I5574" t="str">
            <v>COUCOUS 500G MOYEN DARI</v>
          </cell>
          <cell r="J5574">
            <v>301017.32</v>
          </cell>
        </row>
        <row r="5575">
          <cell r="I5575" t="str">
            <v>LOT DE 2 COUSCOUS MOYEN  + 1KG FIN GRT</v>
          </cell>
          <cell r="J5575">
            <v>174.3</v>
          </cell>
        </row>
        <row r="5576">
          <cell r="I5576" t="str">
            <v>ZAMAN D OR BARKOUKS</v>
          </cell>
          <cell r="J5576">
            <v>131326.13</v>
          </cell>
        </row>
        <row r="5577">
          <cell r="I5577" t="str">
            <v>ZAMAN D OR SEMOULE D ORGE MOYENNE</v>
          </cell>
          <cell r="J5577">
            <v>109712.3</v>
          </cell>
        </row>
        <row r="5578">
          <cell r="I5578" t="str">
            <v>ZAMAN D OR SEMOULE DE MAIS GROSSE</v>
          </cell>
          <cell r="J5578">
            <v>91530.240000000005</v>
          </cell>
        </row>
        <row r="5579">
          <cell r="I5579" t="str">
            <v>COUSCOUS MOYEN 1KG  1+1=3</v>
          </cell>
          <cell r="J5579">
            <v>131629.82</v>
          </cell>
        </row>
        <row r="5580">
          <cell r="I5580" t="str">
            <v>ARG TIFAOUT COUSCOUS 1 KG</v>
          </cell>
          <cell r="J5580" t="str">
            <v/>
          </cell>
        </row>
        <row r="5581">
          <cell r="I5581" t="str">
            <v>ARG TIFAOUT COUSCOUS 1/2 KG</v>
          </cell>
          <cell r="J5581" t="str">
            <v/>
          </cell>
        </row>
        <row r="5582">
          <cell r="I5582" t="str">
            <v>COUSCOUS ORDINAIRE 1KG ZOHOR</v>
          </cell>
          <cell r="J5582" t="str">
            <v/>
          </cell>
        </row>
        <row r="5583">
          <cell r="I5583" t="str">
            <v>COUSCOUS AZRA A 1KG AL OUADNOUNIA</v>
          </cell>
          <cell r="J5583" t="str">
            <v/>
          </cell>
        </row>
        <row r="5584">
          <cell r="I5584" t="str">
            <v>COUSCOUS NORMAL 1KG AL OUADNOUNIA</v>
          </cell>
          <cell r="J5584" t="str">
            <v/>
          </cell>
        </row>
        <row r="5585">
          <cell r="I5585" t="str">
            <v>COUSCOUS MOYEN ARTISANAL 1KG BADAEL</v>
          </cell>
          <cell r="J5585" t="str">
            <v/>
          </cell>
        </row>
        <row r="5586">
          <cell r="I5586" t="str">
            <v>COUSCOUS 1KG TISSALIWINE</v>
          </cell>
          <cell r="J5586" t="str">
            <v/>
          </cell>
        </row>
        <row r="5587">
          <cell r="I5587" t="str">
            <v>LOT COUSCOUS 500G DALIA 1+1=3</v>
          </cell>
          <cell r="J5587">
            <v>115060.44</v>
          </cell>
        </row>
        <row r="5588">
          <cell r="I5588" t="str">
            <v>COUSCOUS SEMOULE 1KG EL KHIR</v>
          </cell>
          <cell r="J5588" t="str">
            <v/>
          </cell>
        </row>
        <row r="5589">
          <cell r="I5589" t="str">
            <v>COUSCOUS BLE 1KG 3EME MILLENAIRE</v>
          </cell>
          <cell r="J5589" t="str">
            <v/>
          </cell>
        </row>
        <row r="5590">
          <cell r="I5590" t="str">
            <v>COUSCOUS 1/2 KG BLE DUR COOPERAT TIFAOUIT</v>
          </cell>
          <cell r="J5590" t="str">
            <v/>
          </cell>
        </row>
        <row r="5591">
          <cell r="I5591" t="str">
            <v>COUSCOUS 1KG BLE DUR COOPERAT TIFAOUIT</v>
          </cell>
          <cell r="J5591" t="str">
            <v/>
          </cell>
        </row>
        <row r="5592">
          <cell r="I5592" t="str">
            <v>LOT COUSCOUS 1KG MY+1KG A MOITIE PRIX</v>
          </cell>
          <cell r="J5592" t="str">
            <v/>
          </cell>
        </row>
        <row r="5593">
          <cell r="I5593" t="str">
            <v>LOT COUSCOUS MOYEN 2 X500G DALIA +1 GRATUIT 500G</v>
          </cell>
          <cell r="J5593">
            <v>1943.97</v>
          </cell>
        </row>
        <row r="5594">
          <cell r="I5594" t="str">
            <v>COUSCOUS MOYEN 5K DALIA</v>
          </cell>
          <cell r="J5594" t="str">
            <v/>
          </cell>
        </row>
        <row r="5595">
          <cell r="I5595" t="str">
            <v>COUSCOUS MOYEN 1K KAYNA</v>
          </cell>
          <cell r="J5595">
            <v>81654.509999999995</v>
          </cell>
        </row>
        <row r="5596">
          <cell r="I5596" t="str">
            <v>LOT 2 COUSCOUS MOYEN DARI 1KG + PÂTE 500G GRT</v>
          </cell>
          <cell r="J5596">
            <v>0</v>
          </cell>
        </row>
        <row r="5597">
          <cell r="I5597" t="str">
            <v>LOT COUSCOUS 1KX2 MOYEN KAYNA+500G PATE COURTEGRT</v>
          </cell>
          <cell r="J5597" t="str">
            <v/>
          </cell>
        </row>
        <row r="5598">
          <cell r="I5598" t="str">
            <v>LOT COUSCOUS MOYEN 500G DARI 1+1 =3</v>
          </cell>
          <cell r="J5598">
            <v>322731.82</v>
          </cell>
        </row>
        <row r="5599">
          <cell r="I5599" t="str">
            <v>COUSCOUS MOYEN 5KG TRIA</v>
          </cell>
          <cell r="J5599" t="str">
            <v/>
          </cell>
        </row>
        <row r="5600">
          <cell r="I5600" t="str">
            <v>LOT COUSCOUS MOYEN KAYNA 1K 1+1 =3</v>
          </cell>
          <cell r="J5600" t="str">
            <v/>
          </cell>
        </row>
        <row r="5601">
          <cell r="I5601" t="str">
            <v>COUSCOUS MOYEN KAYNA 500G</v>
          </cell>
          <cell r="J5601" t="str">
            <v/>
          </cell>
        </row>
        <row r="5602">
          <cell r="I5602" t="str">
            <v>COUSCOUS MOYEN KAYNA 5KG</v>
          </cell>
          <cell r="J5602" t="str">
            <v/>
          </cell>
        </row>
        <row r="5603">
          <cell r="I5603" t="str">
            <v>LOT COUSCOUS 1K X 2 FRIDA + 500G PATE GRATUIT</v>
          </cell>
          <cell r="J5603" t="str">
            <v/>
          </cell>
        </row>
        <row r="5604">
          <cell r="I5604" t="str">
            <v>LOT DE 3 UNITES COUSCOUS MOYEN  500G X 3</v>
          </cell>
          <cell r="J5604">
            <v>0</v>
          </cell>
        </row>
        <row r="5605">
          <cell r="I5605" t="str">
            <v>LOT COUSCOUS 1K MOYEN KAYNA + 2 EME A MOITIE PRIX</v>
          </cell>
          <cell r="J5605" t="str">
            <v/>
          </cell>
        </row>
        <row r="5606">
          <cell r="I5606" t="str">
            <v>COUSCOUS MOYEN 1 KG DARI + 10% GRATUIT</v>
          </cell>
          <cell r="J5606">
            <v>212668.59</v>
          </cell>
        </row>
        <row r="5607">
          <cell r="I5607" t="str">
            <v>LOT COUSCOUS  1K  MOYEN  FRIDA 1+1 =3</v>
          </cell>
          <cell r="J5607" t="str">
            <v/>
          </cell>
        </row>
        <row r="5608">
          <cell r="I5608" t="str">
            <v>LOT COUS COMPLET500G +COUS MOY500G = COUS BELBOULA</v>
          </cell>
          <cell r="J5608" t="str">
            <v/>
          </cell>
        </row>
        <row r="5609">
          <cell r="I5609" t="str">
            <v>COUSCOUS MOYEN AL ITKANE 500G</v>
          </cell>
          <cell r="J5609">
            <v>100417.15</v>
          </cell>
        </row>
        <row r="5610">
          <cell r="I5610" t="str">
            <v>COUSCOUS MOYEN AL ITKANE 1KG</v>
          </cell>
          <cell r="J5610">
            <v>363681.38</v>
          </cell>
        </row>
        <row r="5611">
          <cell r="I5611" t="str">
            <v>COUSCOUS MOYEN AL ITKANE 5KG</v>
          </cell>
          <cell r="J5611" t="str">
            <v/>
          </cell>
        </row>
        <row r="5612">
          <cell r="I5612" t="str">
            <v xml:space="preserve">LOT DE COUSCOUS 1KG ALITKANE MOYEN +250G GRT </v>
          </cell>
          <cell r="J5612" t="str">
            <v/>
          </cell>
        </row>
        <row r="5613">
          <cell r="I5613" t="str">
            <v>LOT COUSCOUS 1KGX2  DALIA  2EME A 1/2 PRIX</v>
          </cell>
          <cell r="J5613">
            <v>88850.240000000005</v>
          </cell>
        </row>
        <row r="5614">
          <cell r="I5614" t="str">
            <v>FAMILIA COUSCOUS MOYEN SACHET</v>
          </cell>
          <cell r="J5614" t="str">
            <v/>
          </cell>
        </row>
        <row r="5615">
          <cell r="I5615" t="str">
            <v xml:space="preserve">FAMILIA COUSCOUS MOYEN  SACHET </v>
          </cell>
          <cell r="J5615" t="str">
            <v/>
          </cell>
        </row>
        <row r="5616">
          <cell r="I5616" t="str">
            <v>COUSCOUS PREMIUM MOYEN DE BLE DUR, MAYMOUNA 1KG</v>
          </cell>
          <cell r="J5616" t="str">
            <v/>
          </cell>
        </row>
        <row r="5617">
          <cell r="I5617" t="str">
            <v xml:space="preserve">LOT COUSCOUS FIN  MAYMOUNA 1KG 2EME A 50% </v>
          </cell>
          <cell r="J5617" t="str">
            <v/>
          </cell>
        </row>
        <row r="5618">
          <cell r="I5618" t="str">
            <v>COUSCOUS 1KG MOYEN+ 2EME A MOITIE PRIX FAMILIA</v>
          </cell>
          <cell r="J5618" t="str">
            <v/>
          </cell>
        </row>
        <row r="5619">
          <cell r="I5619" t="str">
            <v xml:space="preserve">LOT DE 2 COUSCOUS 1KG FIN ALITKAN </v>
          </cell>
          <cell r="J5619" t="str">
            <v/>
          </cell>
        </row>
        <row r="5620">
          <cell r="I5620" t="str">
            <v>LOT  COUSCOUS MOYEN 500GR 2+1GRT</v>
          </cell>
          <cell r="J5620" t="str">
            <v/>
          </cell>
        </row>
        <row r="5621">
          <cell r="I5621" t="str">
            <v xml:space="preserve">COUSCOUS  FIN  5KG MAYMOUNA </v>
          </cell>
          <cell r="J5621" t="str">
            <v/>
          </cell>
        </row>
        <row r="5622">
          <cell r="I5622" t="str">
            <v xml:space="preserve">COUSCOUS FIN DE BLE DUR 500GR MAYMOUNA </v>
          </cell>
          <cell r="J5622" t="str">
            <v/>
          </cell>
        </row>
        <row r="5623">
          <cell r="I5623" t="str">
            <v>COUSCOUS FIN, 1 KG MARJANE</v>
          </cell>
          <cell r="J5623">
            <v>55745.8</v>
          </cell>
        </row>
        <row r="5624">
          <cell r="I5624" t="str">
            <v>LOT COSUCOUS FIN 1ACHETE=2EME A -50%</v>
          </cell>
          <cell r="J5624" t="str">
            <v/>
          </cell>
        </row>
        <row r="5625">
          <cell r="I5625" t="str">
            <v>LOT COUSCOUS FIN + 2EME A MOITIE PRIX</v>
          </cell>
          <cell r="J5625" t="str">
            <v/>
          </cell>
        </row>
        <row r="5626">
          <cell r="I5626" t="str">
            <v>COUSCOUS FIN 1KG + 2EME A MOITIE PRIX ITKANE</v>
          </cell>
          <cell r="J5626" t="str">
            <v/>
          </cell>
        </row>
        <row r="5627">
          <cell r="I5627" t="str">
            <v>LOT DE COUSCOUS 2X 1KG ALITKANE MOYEN +500GR GRT</v>
          </cell>
          <cell r="J5627" t="str">
            <v/>
          </cell>
        </row>
        <row r="5628">
          <cell r="I5628" t="str">
            <v>LOT DE COUSCOUS 2X 1KG ALITKANE FIN +500GR GRT</v>
          </cell>
          <cell r="J5628" t="str">
            <v/>
          </cell>
        </row>
        <row r="5629">
          <cell r="I5629" t="str">
            <v xml:space="preserve">COUSCOUS FIN 2KG DARI </v>
          </cell>
          <cell r="J5629">
            <v>120791.08</v>
          </cell>
        </row>
        <row r="5630">
          <cell r="I5630" t="str">
            <v>COUSCOUS FIN 5KG DARI + 10% GRT</v>
          </cell>
          <cell r="J5630" t="str">
            <v/>
          </cell>
        </row>
        <row r="5631">
          <cell r="I5631" t="str">
            <v>COUSCOUS FIN 1K FRIDA</v>
          </cell>
          <cell r="J5631" t="str">
            <v/>
          </cell>
        </row>
        <row r="5632">
          <cell r="I5632" t="str">
            <v>COUSCOUS FIN B/D 1K TAOUS</v>
          </cell>
          <cell r="J5632" t="str">
            <v/>
          </cell>
        </row>
        <row r="5633">
          <cell r="I5633" t="str">
            <v>COUSCOUS 500G FIN  1+1=3</v>
          </cell>
          <cell r="J5633" t="str">
            <v/>
          </cell>
        </row>
        <row r="5634">
          <cell r="I5634" t="str">
            <v xml:space="preserve">LOT COUSCOUS FIN TRIA 1KGX2 </v>
          </cell>
          <cell r="J5634" t="str">
            <v/>
          </cell>
        </row>
        <row r="5635">
          <cell r="I5635" t="str">
            <v xml:space="preserve"> COUSCOUS FIN DARI 1KG  </v>
          </cell>
          <cell r="J5635">
            <v>657468.39</v>
          </cell>
        </row>
        <row r="5636">
          <cell r="I5636" t="str">
            <v xml:space="preserve"> COUSCOUS FIN DARI 5KG  </v>
          </cell>
          <cell r="J5636">
            <v>116126.72</v>
          </cell>
        </row>
        <row r="5637">
          <cell r="I5637" t="str">
            <v>COUSCOUS FIN 500G TRIA</v>
          </cell>
          <cell r="J5637">
            <v>67881.38</v>
          </cell>
        </row>
        <row r="5638">
          <cell r="I5638" t="str">
            <v xml:space="preserve"> COUSCOUS FIN TRIA 1KG  </v>
          </cell>
          <cell r="J5638">
            <v>247853.56</v>
          </cell>
        </row>
        <row r="5639">
          <cell r="I5639" t="str">
            <v>COUSCOUS FIN 5K TAOUS</v>
          </cell>
          <cell r="J5639" t="str">
            <v/>
          </cell>
        </row>
        <row r="5640">
          <cell r="I5640" t="str">
            <v xml:space="preserve">LOT COUSCOUS 500GX3 FIN ALITKANE </v>
          </cell>
          <cell r="J5640">
            <v>0</v>
          </cell>
        </row>
        <row r="5641">
          <cell r="I5641" t="str">
            <v>LOT COUSCOUS MOYEN 1KG+1KG COMPLET+1KG BELBOULA</v>
          </cell>
          <cell r="J5641" t="str">
            <v/>
          </cell>
        </row>
        <row r="5642">
          <cell r="I5642" t="str">
            <v>LOT 2 COUSCOUS 1KG TRIA + 1 PATES 500G GRT TRIA</v>
          </cell>
          <cell r="J5642" t="str">
            <v/>
          </cell>
        </row>
        <row r="5643">
          <cell r="I5643" t="str">
            <v>LOT COUSCOUS 1KG  FIN 1+1= 500G GRT TRIA</v>
          </cell>
          <cell r="J5643" t="str">
            <v/>
          </cell>
        </row>
        <row r="5644">
          <cell r="I5644" t="str">
            <v xml:space="preserve">LOT COUSCOUS 1KG TRIA FIN = 2 PATES COURTES TRIA </v>
          </cell>
          <cell r="J5644" t="str">
            <v/>
          </cell>
        </row>
        <row r="5645">
          <cell r="I5645" t="str">
            <v>LOT PANACHE COUSCOUS 1KG TRIA FIN+ 1K COUS BELBOU</v>
          </cell>
          <cell r="J5645" t="str">
            <v/>
          </cell>
        </row>
        <row r="5646">
          <cell r="I5646" t="str">
            <v xml:space="preserve">LOT 2 COUSCOUS FIN 1KG DARI=
PÂTE 500G OFFERT
</v>
          </cell>
          <cell r="J5646">
            <v>0</v>
          </cell>
        </row>
        <row r="5647">
          <cell r="I5647" t="str">
            <v>COUCOUS FIN FAYZ 1 KG</v>
          </cell>
          <cell r="J5647">
            <v>17064.61</v>
          </cell>
        </row>
        <row r="5648">
          <cell r="I5648" t="str">
            <v xml:space="preserve">LOT COUSCOUS 1KG FIN ALITKANE 1+1=3 </v>
          </cell>
          <cell r="J5648">
            <v>0</v>
          </cell>
        </row>
        <row r="5649">
          <cell r="I5649" t="str">
            <v>LOT COUSCOUS FIN KAYNA 1KG 2+1 GRT</v>
          </cell>
          <cell r="J5649">
            <v>110779.65</v>
          </cell>
        </row>
        <row r="5650">
          <cell r="I5650" t="str">
            <v>LOTDE COUSCOUS FIN 1KG *2+750G GRT</v>
          </cell>
          <cell r="J5650">
            <v>115.8</v>
          </cell>
        </row>
        <row r="5651">
          <cell r="I5651" t="str">
            <v>COUSCOUS  FIN   PRÉMIUM 500 G</v>
          </cell>
          <cell r="J5651" t="str">
            <v/>
          </cell>
        </row>
        <row r="5652">
          <cell r="I5652" t="str">
            <v>COUSCOUS FIN MARIA 1KG</v>
          </cell>
          <cell r="J5652" t="str">
            <v/>
          </cell>
        </row>
        <row r="5653">
          <cell r="I5653" t="str">
            <v>COUSCOUS FIN MARIA 5KG</v>
          </cell>
          <cell r="J5653" t="str">
            <v/>
          </cell>
        </row>
        <row r="5654">
          <cell r="I5654" t="str">
            <v>COUSCOUS FIN SEFA 1KG</v>
          </cell>
          <cell r="J5654" t="str">
            <v/>
          </cell>
        </row>
        <row r="5655">
          <cell r="I5655" t="str">
            <v>COUSCOUS FIN 1KG PRDT ECONOMIQUE</v>
          </cell>
          <cell r="J5655" t="str">
            <v/>
          </cell>
        </row>
        <row r="5656">
          <cell r="I5656" t="str">
            <v>LOT COUSCOUS FIN FRIDA 1+1=3(ACHAT 2 LE 3EME&amp;GRT)</v>
          </cell>
          <cell r="J5656" t="str">
            <v/>
          </cell>
        </row>
        <row r="5657">
          <cell r="I5657" t="str">
            <v>COUSCOUS FIN 1 KG SACHET DALIA</v>
          </cell>
          <cell r="J5657">
            <v>37097.410000000003</v>
          </cell>
        </row>
        <row r="5658">
          <cell r="I5658" t="str">
            <v>COUCOUS 500G FIN DARI</v>
          </cell>
          <cell r="J5658">
            <v>235314.69</v>
          </cell>
        </row>
        <row r="5659">
          <cell r="I5659" t="str">
            <v>LOT 2 COUSCOUS FIN 500G+500G COUSCOUS COMPLET GRT</v>
          </cell>
          <cell r="J5659" t="str">
            <v/>
          </cell>
        </row>
        <row r="5660">
          <cell r="I5660" t="str">
            <v>LOT COUSCOUS FIN TRIA 1KG 1X3</v>
          </cell>
          <cell r="J5660">
            <v>0</v>
          </cell>
        </row>
        <row r="5661">
          <cell r="I5661" t="str">
            <v>LOT COUSCOUS 1K FIN+1KG  A MOITIE PRIX</v>
          </cell>
          <cell r="J5661" t="str">
            <v/>
          </cell>
        </row>
        <row r="5662">
          <cell r="I5662" t="str">
            <v>COUSCOUS FIN 5K DALIA</v>
          </cell>
          <cell r="J5662" t="str">
            <v/>
          </cell>
        </row>
        <row r="5663">
          <cell r="I5663" t="str">
            <v>COUSCOUS FIN 1K KAYNA</v>
          </cell>
          <cell r="J5663">
            <v>52666.96</v>
          </cell>
        </row>
        <row r="5664">
          <cell r="I5664" t="str">
            <v>LOT COUSCOUS FIN 500G DARI 1+1 =3</v>
          </cell>
          <cell r="J5664">
            <v>0</v>
          </cell>
        </row>
        <row r="5665">
          <cell r="I5665" t="str">
            <v>LOT COUSCOUS FIN KAYNA 1K 1+1 =3</v>
          </cell>
          <cell r="J5665" t="str">
            <v/>
          </cell>
        </row>
        <row r="5666">
          <cell r="I5666" t="str">
            <v>COUSCOUS FIN KAYNA 5KG.</v>
          </cell>
          <cell r="J5666">
            <v>0</v>
          </cell>
        </row>
        <row r="5667">
          <cell r="I5667" t="str">
            <v>LOT DE 3 UNITES COUSCOUS FIN 500G X 3</v>
          </cell>
          <cell r="J5667">
            <v>0</v>
          </cell>
        </row>
        <row r="5668">
          <cell r="I5668" t="str">
            <v>LOT COUSCOUS 1K FIN KAYNA + 2 EME A MOITIE PRIX</v>
          </cell>
          <cell r="J5668" t="str">
            <v/>
          </cell>
        </row>
        <row r="5669">
          <cell r="I5669" t="str">
            <v>COUSCOUS FIN 1 KG DARI + 10 % GRATUIT</v>
          </cell>
          <cell r="J5669">
            <v>0</v>
          </cell>
        </row>
        <row r="5670">
          <cell r="I5670" t="str">
            <v>LOT COUSCOUS 1K FIN  FRIDA 1+1 =3</v>
          </cell>
          <cell r="J5670" t="str">
            <v/>
          </cell>
        </row>
        <row r="5671">
          <cell r="I5671" t="str">
            <v>COUSCOUS FIN AL ITKANE 500G</v>
          </cell>
          <cell r="J5671">
            <v>92292.34</v>
          </cell>
        </row>
        <row r="5672">
          <cell r="I5672" t="str">
            <v>COUSCOUS FIN AL ITKANE 1KG</v>
          </cell>
          <cell r="J5672">
            <v>308826.03000000003</v>
          </cell>
        </row>
        <row r="5673">
          <cell r="I5673" t="str">
            <v>COUSCOUS FIN AL ITKANE 5KG</v>
          </cell>
          <cell r="J5673" t="str">
            <v/>
          </cell>
        </row>
        <row r="5674">
          <cell r="I5674" t="str">
            <v xml:space="preserve">LOT DE COUSCOUS  FIN AL ITKANE 1KG + 250G GRT </v>
          </cell>
          <cell r="J5674" t="str">
            <v/>
          </cell>
        </row>
        <row r="5675">
          <cell r="I5675" t="str">
            <v>LOT COUSCOUS LE 2EME A 1/2 PRIX</v>
          </cell>
          <cell r="J5675">
            <v>0</v>
          </cell>
        </row>
        <row r="5676">
          <cell r="I5676" t="str">
            <v>LOT PATES COURTES 500GR LE 2EME A 1/2 PRIX</v>
          </cell>
          <cell r="J5676">
            <v>48243.28</v>
          </cell>
        </row>
        <row r="5677">
          <cell r="I5677" t="str">
            <v xml:space="preserve">FAMILIA COUSCOUS FIN SACHET </v>
          </cell>
          <cell r="J5677" t="str">
            <v/>
          </cell>
        </row>
        <row r="5678">
          <cell r="I5678" t="str">
            <v xml:space="preserve">FAMILIA COUSCOUS FIN SACHET </v>
          </cell>
          <cell r="J5678" t="str">
            <v/>
          </cell>
        </row>
        <row r="5679">
          <cell r="I5679" t="str">
            <v>COUSCOUS PREMIUM FIN DE BLE DUR, MAYMOUNA 1KG</v>
          </cell>
          <cell r="J5679" t="str">
            <v/>
          </cell>
        </row>
        <row r="5680">
          <cell r="I5680" t="str">
            <v xml:space="preserve">LOT  DE 2 COUSCOUS 1KG MOYEN ALITKAN </v>
          </cell>
          <cell r="J5680" t="str">
            <v/>
          </cell>
        </row>
        <row r="5681">
          <cell r="I5681" t="str">
            <v>LOT COUSCOUS FIN 500GR2+1 GRT</v>
          </cell>
          <cell r="J5681" t="str">
            <v/>
          </cell>
        </row>
        <row r="5682">
          <cell r="I5682" t="str">
            <v>ZAMAN D OR COUSCOUS DE MAIS</v>
          </cell>
          <cell r="J5682">
            <v>61922.35</v>
          </cell>
        </row>
        <row r="5683">
          <cell r="I5683" t="str">
            <v>COUSCOUS AU RIZ 1KG 3EME MILLENAIRE</v>
          </cell>
          <cell r="J5683" t="str">
            <v/>
          </cell>
        </row>
        <row r="5684">
          <cell r="I5684" t="str">
            <v>COUSCOUS DE RIZ 900GR AL HIKMA</v>
          </cell>
          <cell r="J5684" t="str">
            <v/>
          </cell>
        </row>
        <row r="5685">
          <cell r="I5685" t="str">
            <v>COUSCOUS DE RIZ COMPLET 900GR AL HIKMA</v>
          </cell>
          <cell r="J5685" t="str">
            <v/>
          </cell>
        </row>
        <row r="5686">
          <cell r="I5686" t="str">
            <v>COUSCOUS DE RIZ AU SOJA 400GR AL HIKMA</v>
          </cell>
          <cell r="J5686" t="str">
            <v/>
          </cell>
        </row>
        <row r="5687">
          <cell r="I5687" t="str">
            <v>COUSCOUS DE RIZ A LA MOUTARDE 400GR AL HIKMA</v>
          </cell>
          <cell r="J5687" t="str">
            <v/>
          </cell>
        </row>
        <row r="5688">
          <cell r="I5688" t="str">
            <v>COUSCOUS DE RIZ AU POISCHICHE 400GR AL HIKMA</v>
          </cell>
          <cell r="J5688" t="str">
            <v/>
          </cell>
        </row>
        <row r="5689">
          <cell r="I5689" t="str">
            <v>COUSCOUS DE RIZ AU KETCHUP 400GR AL HIKMA</v>
          </cell>
          <cell r="J5689" t="str">
            <v/>
          </cell>
        </row>
        <row r="5690">
          <cell r="I5690" t="str">
            <v>COUSCOUS DEITETIQUE MOY 1KTRIA</v>
          </cell>
          <cell r="J5690">
            <v>103649.62</v>
          </cell>
        </row>
        <row r="5691">
          <cell r="I5691" t="str">
            <v>COUSCOUS ILLAN 1KG 3EME MILLENAIRE</v>
          </cell>
          <cell r="J5691" t="str">
            <v/>
          </cell>
        </row>
        <row r="5692">
          <cell r="I5692" t="str">
            <v>DACHICH ILLAN 1KG 3EME MILLENAIRE</v>
          </cell>
          <cell r="J5692" t="str">
            <v/>
          </cell>
        </row>
        <row r="5693">
          <cell r="I5693" t="str">
            <v>BELBOULA ILLAN 1KG 3EME MILLENAIRE</v>
          </cell>
          <cell r="J5693" t="str">
            <v/>
          </cell>
        </row>
        <row r="5694">
          <cell r="I5694" t="str">
            <v>COUSCOUS COMPLET DE BLE DUR 1KG MAYMOUNA</v>
          </cell>
          <cell r="J5694" t="str">
            <v/>
          </cell>
        </row>
        <row r="5695">
          <cell r="I5695" t="str">
            <v>COUSCOUS COMPLET 500G FRIDA</v>
          </cell>
          <cell r="J5695" t="str">
            <v/>
          </cell>
        </row>
        <row r="5696">
          <cell r="I5696" t="str">
            <v>LOT COUSCOUS 1KG DALIA (COMPL+ORGE=COUSCOUS MOY 1</v>
          </cell>
          <cell r="J5696">
            <v>0</v>
          </cell>
        </row>
        <row r="5697">
          <cell r="I5697" t="str">
            <v>ZAMAN D OR COUSCOUS COMPLET DE BLE DUR</v>
          </cell>
          <cell r="J5697">
            <v>53466.99</v>
          </cell>
        </row>
        <row r="5698">
          <cell r="I5698" t="str">
            <v>COUSCOUS COMPLET 1KG BADAEL</v>
          </cell>
          <cell r="J5698" t="str">
            <v/>
          </cell>
        </row>
        <row r="5699">
          <cell r="I5699" t="str">
            <v>HERBEL 1KG 3EME MILLENAIRE</v>
          </cell>
          <cell r="J5699" t="str">
            <v/>
          </cell>
        </row>
        <row r="5700">
          <cell r="I5700" t="str">
            <v>COUSCOUS COMPLET 500G DARI</v>
          </cell>
          <cell r="J5700">
            <v>152314.76999999999</v>
          </cell>
        </row>
        <row r="5701">
          <cell r="I5701" t="str">
            <v>COUSCOUS COMPLET DARI 1KG</v>
          </cell>
          <cell r="J5701">
            <v>278038.19</v>
          </cell>
        </row>
        <row r="5702">
          <cell r="I5702" t="str">
            <v>COUSCOUS COMPLET KAYNA 1KG</v>
          </cell>
          <cell r="J5702">
            <v>46901.9</v>
          </cell>
        </row>
        <row r="5703">
          <cell r="I5703" t="str">
            <v>COUSCOUS COMPLET 1K  KAYNA+ 1 COUSCOUS MOYEN 500G</v>
          </cell>
          <cell r="J5703" t="str">
            <v/>
          </cell>
        </row>
        <row r="5704">
          <cell r="I5704" t="str">
            <v>LOT COUSCOUS 1KG COMPLET  = BELBOULA 1KG GRT</v>
          </cell>
          <cell r="J5704" t="str">
            <v/>
          </cell>
        </row>
        <row r="5705">
          <cell r="I5705" t="str">
            <v>COUSCOUS COMPLET AL ITKANE 1KG</v>
          </cell>
          <cell r="J5705">
            <v>185431.59</v>
          </cell>
        </row>
        <row r="5706">
          <cell r="I5706" t="str">
            <v>COUSCOUS COMPLET DALIA 1KG</v>
          </cell>
          <cell r="J5706">
            <v>20053.939999999999</v>
          </cell>
        </row>
        <row r="5707">
          <cell r="I5707" t="str">
            <v>LOT 2 COUSCOUS DALIA 1KG + 1KG COUSCOUS COMPLET GR</v>
          </cell>
          <cell r="J5707" t="str">
            <v/>
          </cell>
        </row>
        <row r="5708">
          <cell r="I5708" t="str">
            <v>COUSCOUS COMPLET BIO DARI 500G</v>
          </cell>
          <cell r="J5708" t="str">
            <v/>
          </cell>
        </row>
        <row r="5709">
          <cell r="I5709" t="str">
            <v xml:space="preserve">COUSCOUS BELBOULA DE BLE DUR 1KG MAYMOUNA </v>
          </cell>
          <cell r="J5709" t="str">
            <v/>
          </cell>
        </row>
        <row r="5710">
          <cell r="I5710" t="str">
            <v>COUSCOUS AL BALBOULA 1K TRIA</v>
          </cell>
          <cell r="J5710">
            <v>65617.16</v>
          </cell>
        </row>
        <row r="5711">
          <cell r="I5711" t="str">
            <v>COUSCOUS DARI BELBOULA 500G</v>
          </cell>
          <cell r="J5711">
            <v>129332.64</v>
          </cell>
        </row>
        <row r="5712">
          <cell r="I5712" t="str">
            <v>COUSCOUS BALBOULA 1K FRIDA</v>
          </cell>
          <cell r="J5712" t="str">
            <v/>
          </cell>
        </row>
        <row r="5713">
          <cell r="I5713" t="str">
            <v>COUSCOUS BELBOULA DALIA 1K X 2 + 500G COUSCOUS GRT</v>
          </cell>
          <cell r="J5713" t="str">
            <v/>
          </cell>
        </row>
        <row r="5714">
          <cell r="I5714" t="str">
            <v>COUSCOUS BELBOULA 1K KAYNA</v>
          </cell>
          <cell r="J5714">
            <v>33449.81</v>
          </cell>
        </row>
        <row r="5715">
          <cell r="I5715" t="str">
            <v xml:space="preserve">BARKOUKCH FAIT MAIN  1KG ROSANA </v>
          </cell>
          <cell r="J5715" t="str">
            <v/>
          </cell>
        </row>
        <row r="5716">
          <cell r="I5716" t="str">
            <v>COUSCOUS BERKOUKS DARI 1KG</v>
          </cell>
          <cell r="J5716">
            <v>51067.27</v>
          </cell>
        </row>
        <row r="5717">
          <cell r="I5717" t="str">
            <v>COUSCOUS BERKOUKECH 1KG</v>
          </cell>
          <cell r="J5717" t="str">
            <v/>
          </cell>
        </row>
        <row r="5718">
          <cell r="I5718" t="str">
            <v>COUSCOUS BARKOUKCH 1KG AL OUADNOUNIA</v>
          </cell>
          <cell r="J5718" t="str">
            <v/>
          </cell>
        </row>
        <row r="5719">
          <cell r="I5719" t="str">
            <v>COUSCOUS BERKOUKCH 1KG AL JAWHARA DAHABIYA</v>
          </cell>
          <cell r="J5719" t="str">
            <v/>
          </cell>
        </row>
        <row r="5720">
          <cell r="I5720" t="str">
            <v>COUSCOUS BADDAZ AL ITKANE 1KG</v>
          </cell>
          <cell r="J5720" t="str">
            <v/>
          </cell>
        </row>
        <row r="5721">
          <cell r="I5721" t="str">
            <v>DCHICHA D ORGE ROSANA FAIT MAIN 1KG ROSANA</v>
          </cell>
          <cell r="J5721" t="str">
            <v/>
          </cell>
        </row>
        <row r="5722">
          <cell r="I5722" t="str">
            <v>COUSCOUS D ORGE FAIT MAIN  1KG ROSANA</v>
          </cell>
          <cell r="J5722" t="str">
            <v/>
          </cell>
        </row>
        <row r="5723">
          <cell r="I5723" t="str">
            <v>COUSCOUS D ORGE FAIT MAIN  1KG ROSANA</v>
          </cell>
          <cell r="J5723" t="str">
            <v/>
          </cell>
        </row>
        <row r="5724">
          <cell r="I5724" t="str">
            <v>COUSCOUS D ORGE FAIT MAIN  1KG ROSANA</v>
          </cell>
          <cell r="J5724" t="str">
            <v/>
          </cell>
        </row>
        <row r="5725">
          <cell r="I5725" t="str">
            <v>COUSCOUS D ORGE FAIT MAIN  1KG ROSANA</v>
          </cell>
          <cell r="J5725" t="str">
            <v/>
          </cell>
        </row>
        <row r="5726">
          <cell r="I5726" t="str">
            <v xml:space="preserve">COUSCOUS D'ORGE 1KG ALITKANE </v>
          </cell>
          <cell r="J5726">
            <v>66400.820000000007</v>
          </cell>
        </row>
        <row r="5727">
          <cell r="I5727" t="str">
            <v>ZAMAN D OR COUSCOUS D ORGE</v>
          </cell>
          <cell r="J5727">
            <v>49760.83</v>
          </cell>
        </row>
        <row r="5728">
          <cell r="I5728" t="str">
            <v>COUSCOUS CH IR 1KG AL JAWHARA DAHABIYA</v>
          </cell>
          <cell r="J5728" t="str">
            <v/>
          </cell>
        </row>
        <row r="5729">
          <cell r="I5729" t="str">
            <v>COUSCOUS ORGE 1K DALIA</v>
          </cell>
          <cell r="J5729">
            <v>11438.54</v>
          </cell>
        </row>
        <row r="5730">
          <cell r="I5730" t="str">
            <v>COUSCOUS ORGE 1KG 3EME MILLENAIRE</v>
          </cell>
          <cell r="J5730" t="str">
            <v/>
          </cell>
        </row>
        <row r="5731">
          <cell r="I5731" t="str">
            <v>BELBOULA ORGE 1KG 3EME MILLENAIRE</v>
          </cell>
          <cell r="J5731" t="str">
            <v/>
          </cell>
        </row>
        <row r="5732">
          <cell r="I5732" t="str">
            <v>COUSCOUS 1/2KG ORGE COOPERAT TIFAOUIT</v>
          </cell>
          <cell r="J5732" t="str">
            <v/>
          </cell>
        </row>
        <row r="5733">
          <cell r="I5733" t="str">
            <v>COUSCOUS HAMRA 1KG</v>
          </cell>
          <cell r="J5733" t="str">
            <v/>
          </cell>
        </row>
        <row r="5734">
          <cell r="I5734" t="str">
            <v>COUSCOUSE LAHMAMER 1KG ZOHOR</v>
          </cell>
          <cell r="J5734" t="str">
            <v/>
          </cell>
        </row>
        <row r="5735">
          <cell r="I5735" t="str">
            <v xml:space="preserve">DCHICHA DE MAIS JAUNE FAIT MAIN  1KG ROSANA </v>
          </cell>
          <cell r="J5735" t="str">
            <v/>
          </cell>
        </row>
        <row r="5736">
          <cell r="I5736" t="str">
            <v>COUSCOUS DE MAIS FAIT MAIN 1KG ROSANA</v>
          </cell>
          <cell r="J5736" t="str">
            <v/>
          </cell>
        </row>
        <row r="5737">
          <cell r="I5737" t="str">
            <v>ZAMAN D OR COUSCOUS DE BLE DUR MOYEN</v>
          </cell>
          <cell r="J5737">
            <v>42209.53</v>
          </cell>
        </row>
        <row r="5738">
          <cell r="I5738" t="str">
            <v>ZMITA 250G NOUGADIR</v>
          </cell>
          <cell r="J5738" t="str">
            <v/>
          </cell>
        </row>
        <row r="5739">
          <cell r="I5739" t="str">
            <v>ZMITA 500G NOUGADIR</v>
          </cell>
          <cell r="J5739" t="str">
            <v/>
          </cell>
        </row>
        <row r="5740">
          <cell r="I5740" t="str">
            <v>COUSCOUS MAIS 1KG 3EME MILLENAIRE</v>
          </cell>
          <cell r="J5740" t="str">
            <v/>
          </cell>
        </row>
        <row r="5741">
          <cell r="I5741" t="str">
            <v>DACHICH MAIS 1KG 3EME MILLENAIRE</v>
          </cell>
          <cell r="J5741" t="str">
            <v/>
          </cell>
        </row>
        <row r="5742">
          <cell r="I5742" t="str">
            <v>BELBOULA  MAIS 1KG 3EME MILLENAIRE</v>
          </cell>
          <cell r="J5742" t="str">
            <v/>
          </cell>
        </row>
        <row r="5743">
          <cell r="I5743" t="str">
            <v>COUSCOUS BADDAZ 500G DARI</v>
          </cell>
          <cell r="J5743" t="str">
            <v/>
          </cell>
        </row>
        <row r="5744">
          <cell r="I5744" t="str">
            <v>COUSCOUS DE MAIS 1KG AL HIKMA</v>
          </cell>
          <cell r="J5744" t="str">
            <v/>
          </cell>
        </row>
        <row r="5745">
          <cell r="I5745" t="str">
            <v>ZAMAN D OR COUSCOUS A L ORIGAN</v>
          </cell>
          <cell r="J5745">
            <v>32629.88</v>
          </cell>
        </row>
        <row r="5746">
          <cell r="I5746" t="str">
            <v>ZAMAN D OR COUSCOUS AUX HERBES</v>
          </cell>
          <cell r="J5746">
            <v>28627.81</v>
          </cell>
        </row>
        <row r="5747">
          <cell r="I5747" t="str">
            <v>ZAMAN D OR COUSCOUS DE RIZ</v>
          </cell>
          <cell r="J5747">
            <v>27434.2</v>
          </cell>
        </row>
        <row r="5748">
          <cell r="I5748" t="str">
            <v>COUSCOUS AVEC LES PLANTES 1KG ZOHOR</v>
          </cell>
          <cell r="J5748" t="str">
            <v/>
          </cell>
        </row>
        <row r="5749">
          <cell r="I5749" t="str">
            <v>COUSCOUS HERBES 1KG AL OUADNOUNIA</v>
          </cell>
          <cell r="J5749" t="str">
            <v/>
          </cell>
        </row>
        <row r="5750">
          <cell r="I5750" t="str">
            <v>COUSCOUS AROMATISE AU THYM EL KHIR</v>
          </cell>
          <cell r="J5750" t="str">
            <v/>
          </cell>
        </row>
        <row r="5751">
          <cell r="I5751" t="str">
            <v>COUSCOUS AROMATISE AVEC AZIR EL KHIR</v>
          </cell>
          <cell r="J5751" t="str">
            <v/>
          </cell>
        </row>
        <row r="5752">
          <cell r="I5752" t="str">
            <v>COUSCOUS NOISETTE 1KG 3EME MILLENAIRE</v>
          </cell>
          <cell r="J5752" t="str">
            <v/>
          </cell>
        </row>
        <row r="5753">
          <cell r="I5753" t="str">
            <v>DACHICH NOISETTE 1KG 3EME MILLENAIRE</v>
          </cell>
          <cell r="J5753" t="str">
            <v/>
          </cell>
        </row>
        <row r="5754">
          <cell r="I5754" t="str">
            <v>ZAMAN D OR COUSCOUS DE BLE DUR FIN</v>
          </cell>
          <cell r="J5754">
            <v>24404.53</v>
          </cell>
        </row>
        <row r="5755">
          <cell r="I5755" t="str">
            <v>ZAMAN D OR COUSCOUS RAS EL HANOUT</v>
          </cell>
          <cell r="J5755">
            <v>12057.82</v>
          </cell>
        </row>
        <row r="5756">
          <cell r="I5756" t="str">
            <v>COUSCOUS KHOUMASSI 1 KG AL OUADNOUNIA</v>
          </cell>
          <cell r="J5756" t="str">
            <v/>
          </cell>
        </row>
        <row r="5757">
          <cell r="I5757" t="str">
            <v>COUSCOUS KHOUMASSI 1KG AL JAWHARA DAHABIYA</v>
          </cell>
          <cell r="J5757" t="str">
            <v/>
          </cell>
        </row>
        <row r="5758">
          <cell r="I5758" t="str">
            <v>CACHCOUL SOUDASSI 1KG 3EME MILLENAIRE</v>
          </cell>
          <cell r="J5758" t="str">
            <v/>
          </cell>
        </row>
        <row r="5759">
          <cell r="I5759" t="str">
            <v>COUSCOUS 3 CEREALES ( BLE,MAIS ET ORGE ) 1K</v>
          </cell>
          <cell r="J5759" t="str">
            <v/>
          </cell>
        </row>
        <row r="5760">
          <cell r="I5760" t="str">
            <v>WHISKAS ADULTE POULET 1,75KG</v>
          </cell>
          <cell r="J5760">
            <v>9525.9</v>
          </cell>
        </row>
        <row r="5761">
          <cell r="I5761" t="str">
            <v>PEDIGREE CHIENS ADULTES AU POULET 3,5KG</v>
          </cell>
          <cell r="J5761" t="str">
            <v/>
          </cell>
        </row>
        <row r="5762">
          <cell r="I5762" t="str">
            <v>PEDIGREE PETITS CHIENS POULET 2KG + 1 DENTASTIX 7</v>
          </cell>
          <cell r="J5762" t="str">
            <v/>
          </cell>
        </row>
        <row r="5763">
          <cell r="I5763" t="str">
            <v>FRISKIES CHIENS JUNIOR 3KG</v>
          </cell>
          <cell r="J5763">
            <v>76701.91</v>
          </cell>
        </row>
        <row r="5764">
          <cell r="I5764" t="str">
            <v>CROQUETTE CHIOTS 2K PURINA</v>
          </cell>
          <cell r="J5764" t="str">
            <v/>
          </cell>
        </row>
        <row r="5765">
          <cell r="I5765" t="str">
            <v xml:space="preserve">CROQUETTE CHIEN VOLAIL LEGUME 4KG JUINIOR CASINO </v>
          </cell>
          <cell r="J5765">
            <v>0</v>
          </cell>
        </row>
        <row r="5766">
          <cell r="I5766" t="str">
            <v>CROQUETTES CHIENS BALANCE CHICKEN 15 KG FRISKIES P</v>
          </cell>
          <cell r="J5766">
            <v>0</v>
          </cell>
        </row>
        <row r="5767">
          <cell r="I5767" t="str">
            <v>ULTIMA MINI STERILISE 1.5KGNIP 13</v>
          </cell>
          <cell r="J5767">
            <v>0</v>
          </cell>
        </row>
        <row r="5768">
          <cell r="I5768" t="str">
            <v>PEDIGREE JUNIOR 3KG</v>
          </cell>
          <cell r="J5768" t="str">
            <v/>
          </cell>
        </row>
        <row r="5769">
          <cell r="I5769" t="str">
            <v>ULTIMA MEDIUM MAXI JUNIOR 2KG NIP 19</v>
          </cell>
          <cell r="J5769" t="str">
            <v/>
          </cell>
        </row>
        <row r="5770">
          <cell r="I5770" t="str">
            <v>CROQUETTES AU BOEUF POUR CHIENS JUNIOR 1KG OSKAY</v>
          </cell>
          <cell r="J5770">
            <v>96867.77</v>
          </cell>
        </row>
        <row r="5771">
          <cell r="I5771" t="str">
            <v>CROQUETTES AU BOEUF POUR CHIENS JUNIOR 2KG OSKAY</v>
          </cell>
          <cell r="J5771">
            <v>134105.60000000001</v>
          </cell>
        </row>
        <row r="5772">
          <cell r="I5772" t="str">
            <v>CROQUETTES AU BOEUF POUR CHIENS JUNIOR 5KG OSKAY</v>
          </cell>
          <cell r="J5772">
            <v>7728.98</v>
          </cell>
        </row>
        <row r="5773">
          <cell r="I5773" t="str">
            <v xml:space="preserve"> DOG CROQUETTE JUNIOR 1,5KG SPECIAL DOG</v>
          </cell>
          <cell r="J5773">
            <v>0</v>
          </cell>
        </row>
        <row r="5774">
          <cell r="I5774" t="str">
            <v>DOG CROQUETTE JUNIOR 4KG SPECIAL DOG</v>
          </cell>
          <cell r="J5774" t="str">
            <v/>
          </cell>
        </row>
        <row r="5775">
          <cell r="I5775" t="str">
            <v>DOG CROQUETTE JUNIOR 15KG SPECIAL DOG</v>
          </cell>
          <cell r="J5775" t="str">
            <v/>
          </cell>
        </row>
        <row r="5776">
          <cell r="I5776" t="str">
            <v>LOT 3+1 GRATUIT  CHIEN  405G MORANDO</v>
          </cell>
          <cell r="J5776">
            <v>0</v>
          </cell>
        </row>
        <row r="5777">
          <cell r="I5777" t="str">
            <v>LOT CHAT ALU 100G 3+1 GRATUIT MORANDO</v>
          </cell>
          <cell r="J5777" t="str">
            <v/>
          </cell>
        </row>
        <row r="5778">
          <cell r="I5778" t="str">
            <v>CROQ.CHIEN MINI 1.5KG CO</v>
          </cell>
          <cell r="J5778" t="str">
            <v/>
          </cell>
        </row>
        <row r="5779">
          <cell r="I5779" t="str">
            <v>CHIEN MINI JUNIOR 1.35KG</v>
          </cell>
          <cell r="J5779">
            <v>69.95</v>
          </cell>
        </row>
        <row r="5780">
          <cell r="I5780" t="str">
            <v>ULTIMA CHIEN MINI JUNIOR 2.75KG</v>
          </cell>
          <cell r="J5780" t="str">
            <v/>
          </cell>
        </row>
        <row r="5781">
          <cell r="I5781" t="str">
            <v>CROQUETTES CHIEN JUNIOR MARJANE 4KG</v>
          </cell>
          <cell r="J5781">
            <v>192890.25</v>
          </cell>
        </row>
        <row r="5782">
          <cell r="I5782" t="str">
            <v>CROQUETTES CHIEN JUNIOR MARJANE 2KG</v>
          </cell>
          <cell r="J5782">
            <v>158414.84</v>
          </cell>
        </row>
        <row r="5783">
          <cell r="I5783" t="str">
            <v>PHYSYO PF CHIEN CROISSANCE 2KG</v>
          </cell>
          <cell r="J5783">
            <v>8240.75</v>
          </cell>
        </row>
        <row r="5784">
          <cell r="I5784" t="str">
            <v>PHYSYO PF CHIEN MAINTENANCE 2KG</v>
          </cell>
          <cell r="J5784" t="str">
            <v/>
          </cell>
        </row>
        <row r="5785">
          <cell r="I5785" t="str">
            <v>CROQUETTES A LA VOLAILLE OSKAY CHIEN JUNIOR 1KG</v>
          </cell>
          <cell r="J5785">
            <v>2211.8000000000002</v>
          </cell>
        </row>
        <row r="5786">
          <cell r="I5786" t="str">
            <v>CROQUETTES A LA VOLAILLE OSKAY CHIEN JUNIOR 2KG</v>
          </cell>
          <cell r="J5786">
            <v>1729.65</v>
          </cell>
        </row>
        <row r="5787">
          <cell r="I5787" t="str">
            <v>PEDIGREE JUNIOR 2 KG</v>
          </cell>
          <cell r="J5787" t="str">
            <v/>
          </cell>
        </row>
        <row r="5788">
          <cell r="I5788" t="str">
            <v>ALIM CHIEN JUNIOR POULET 400G BELAMY</v>
          </cell>
          <cell r="J5788" t="str">
            <v/>
          </cell>
        </row>
        <row r="5789">
          <cell r="I5789" t="str">
            <v>CANI PLUS MAXI JUNIOR 3K</v>
          </cell>
          <cell r="J5789" t="str">
            <v/>
          </cell>
        </row>
        <row r="5790">
          <cell r="I5790" t="str">
            <v>CANI PLUS MINI JUNIOR 750G</v>
          </cell>
          <cell r="J5790" t="str">
            <v/>
          </cell>
        </row>
        <row r="5791">
          <cell r="I5791" t="str">
            <v>CANI PLUS JUNIOR A.E.G.R 15KG</v>
          </cell>
          <cell r="J5791" t="str">
            <v/>
          </cell>
        </row>
        <row r="5792">
          <cell r="I5792" t="str">
            <v xml:space="preserve">ALIM CHIOTS COCHOROS 20 K LINDO </v>
          </cell>
          <cell r="J5792" t="str">
            <v/>
          </cell>
        </row>
        <row r="5793">
          <cell r="I5793" t="str">
            <v>ALIM CHIOTS 4 KLINDO VARIETE</v>
          </cell>
          <cell r="J5793" t="str">
            <v/>
          </cell>
        </row>
        <row r="5794">
          <cell r="I5794" t="str">
            <v>ALIM CHIEN JUNIOR 1,75 KG WHISKAS</v>
          </cell>
          <cell r="J5794" t="str">
            <v/>
          </cell>
        </row>
        <row r="5795">
          <cell r="I5795" t="str">
            <v>ALIM CHIEN JUNIOR 400G WISKAS</v>
          </cell>
          <cell r="J5795" t="str">
            <v/>
          </cell>
        </row>
        <row r="5796">
          <cell r="I5796" t="str">
            <v>PEDIGREE ADULT 3KG POULET + 1 DENTASTIX 7PC GRATU</v>
          </cell>
          <cell r="J5796" t="str">
            <v/>
          </cell>
        </row>
        <row r="5797">
          <cell r="I5797" t="str">
            <v>CROQUETTES MULTI - COMPLETES 10KG ROCKY</v>
          </cell>
          <cell r="J5797">
            <v>89527.32</v>
          </cell>
        </row>
        <row r="5798">
          <cell r="I5798" t="str">
            <v xml:space="preserve"> CROQUETTES MULTI - COMPLETES 4KG ROCKY</v>
          </cell>
          <cell r="J5798">
            <v>65257.4</v>
          </cell>
        </row>
        <row r="5799">
          <cell r="I5799" t="str">
            <v>PED.ADULTE BOEUF/LEGUME 4K</v>
          </cell>
          <cell r="J5799" t="str">
            <v/>
          </cell>
        </row>
        <row r="5800">
          <cell r="I5800" t="str">
            <v>CROQ VIANDE CHIEN 15KG CASINO</v>
          </cell>
          <cell r="J5800" t="str">
            <v/>
          </cell>
        </row>
        <row r="5801">
          <cell r="I5801" t="str">
            <v>CROQ PT CHN VIANDE LEG 2KG CASINO</v>
          </cell>
          <cell r="J5801">
            <v>265.83999999999997</v>
          </cell>
        </row>
        <row r="5802">
          <cell r="I5802" t="str">
            <v xml:space="preserve">CROQ CHN RCH BOEUF MOEL 1,5KG CASINO      </v>
          </cell>
          <cell r="J5802">
            <v>0</v>
          </cell>
        </row>
        <row r="5803">
          <cell r="I5803" t="str">
            <v>CROQU.ADULTE VOLAIL10K PEDIGR</v>
          </cell>
          <cell r="J5803">
            <v>0</v>
          </cell>
        </row>
        <row r="5804">
          <cell r="I5804" t="str">
            <v>CROQUETTE ACTIVE 3KG FRISKIES</v>
          </cell>
          <cell r="J5804">
            <v>83198.399999999994</v>
          </cell>
        </row>
        <row r="5805">
          <cell r="I5805" t="str">
            <v>CROQUETTE BALANCE 4X3KG FRISKIES</v>
          </cell>
          <cell r="J5805">
            <v>102279.13</v>
          </cell>
        </row>
        <row r="5806">
          <cell r="I5806" t="str">
            <v>BALANCE POULET CHIENS 10KG FRISKIES</v>
          </cell>
          <cell r="J5806">
            <v>66176.789999999994</v>
          </cell>
        </row>
        <row r="5807">
          <cell r="I5807" t="str">
            <v xml:space="preserve">PEDIGREE ADULTE POULET 4KG </v>
          </cell>
          <cell r="J5807" t="str">
            <v/>
          </cell>
        </row>
        <row r="5808">
          <cell r="I5808" t="str">
            <v>CROQ PT CHN MOEL VOL 1KG CASINO</v>
          </cell>
          <cell r="J5808">
            <v>134.6</v>
          </cell>
        </row>
        <row r="5809">
          <cell r="I5809" t="str">
            <v>CROQ.CHIEN ELWIN MIX 15KG CASINO</v>
          </cell>
          <cell r="J5809" t="str">
            <v/>
          </cell>
        </row>
        <row r="5810">
          <cell r="I5810" t="str">
            <v>CROQ.CHIEN ELWIN BŒUF 10KG CASINO</v>
          </cell>
          <cell r="J5810" t="str">
            <v/>
          </cell>
        </row>
        <row r="5811">
          <cell r="I5811" t="str">
            <v>CROQUETTES CHIEN 20KG ELWIN 5 CASINO</v>
          </cell>
          <cell r="J5811" t="str">
            <v/>
          </cell>
        </row>
        <row r="5812">
          <cell r="I5812" t="str">
            <v>CROQ.CHIEN ELWIN BŒUF 4KG CASINO</v>
          </cell>
          <cell r="J5812" t="str">
            <v/>
          </cell>
        </row>
        <row r="5813">
          <cell r="I5813" t="str">
            <v xml:space="preserve">ADULTE BEEF 4KG PEDIGREE </v>
          </cell>
          <cell r="J5813" t="str">
            <v/>
          </cell>
        </row>
        <row r="5814">
          <cell r="I5814" t="str">
            <v>CROQUETTE CHIEN LIGHT POULET LGM CEREAL 4KG CASINO</v>
          </cell>
          <cell r="J5814">
            <v>0</v>
          </cell>
        </row>
        <row r="5815">
          <cell r="I5815" t="str">
            <v xml:space="preserve">CROQUETTE CHIEN BOEUF LEGUME  4KG ADULTE CASINO </v>
          </cell>
          <cell r="J5815">
            <v>0</v>
          </cell>
        </row>
        <row r="5816">
          <cell r="I5816" t="str">
            <v>ADULTE BOEUF/LEG.15K PEDIGREE</v>
          </cell>
          <cell r="J5816" t="str">
            <v/>
          </cell>
        </row>
        <row r="5817">
          <cell r="I5817" t="str">
            <v>CROQUET.CACHORROS 4K ENERCAN</v>
          </cell>
          <cell r="J5817" t="str">
            <v/>
          </cell>
        </row>
        <row r="5818">
          <cell r="I5818" t="str">
            <v>CROQUET.SUPER 4KG DUPPY</v>
          </cell>
          <cell r="J5818" t="str">
            <v/>
          </cell>
        </row>
        <row r="5819">
          <cell r="I5819" t="str">
            <v>CROQUETTE ADULTE 2K PEDIGREE</v>
          </cell>
          <cell r="J5819" t="str">
            <v/>
          </cell>
        </row>
        <row r="5820">
          <cell r="I5820" t="str">
            <v>CROQ CHN VDE LEG MOELL 4KG CASINO</v>
          </cell>
          <cell r="J5820">
            <v>0</v>
          </cell>
        </row>
        <row r="5821">
          <cell r="I5821" t="str">
            <v>CROQ CHN RCH BOEUF MOEL 4KG CO CASINO</v>
          </cell>
          <cell r="J5821">
            <v>0</v>
          </cell>
        </row>
        <row r="5822">
          <cell r="I5822" t="str">
            <v>STICKS BOEUF CHIEN 125G CASINO</v>
          </cell>
          <cell r="J5822">
            <v>0</v>
          </cell>
        </row>
        <row r="5823">
          <cell r="I5823" t="str">
            <v>DOGS ADULT 4K WOOFFY</v>
          </cell>
          <cell r="J5823" t="str">
            <v/>
          </cell>
        </row>
        <row r="5824">
          <cell r="I5824" t="str">
            <v>DOGS PUPPY 4K WOOFFY</v>
          </cell>
          <cell r="J5824" t="str">
            <v/>
          </cell>
        </row>
        <row r="5825">
          <cell r="I5825" t="str">
            <v>ULTIMA SPECIAL MINI ADULT 1.5KGNIP 19</v>
          </cell>
          <cell r="J5825">
            <v>0</v>
          </cell>
        </row>
        <row r="5826">
          <cell r="I5826" t="str">
            <v>BEYOND CHIEN BIO POULET 800G NIP 16</v>
          </cell>
          <cell r="J5826" t="str">
            <v/>
          </cell>
        </row>
        <row r="5827">
          <cell r="I5827" t="str">
            <v>BEYOND CHIEN BIO SAUMON 800G NIP 16</v>
          </cell>
          <cell r="J5827" t="str">
            <v/>
          </cell>
        </row>
        <row r="5828">
          <cell r="I5828" t="str">
            <v>ULTIMA MINI APPET DIFFICIL POULET 1 NIP 19</v>
          </cell>
          <cell r="J5828" t="str">
            <v/>
          </cell>
        </row>
        <row r="5829">
          <cell r="I5829" t="str">
            <v>ULTIMA SPECIAL MINI JUNIOR 1.5KG NIP 19</v>
          </cell>
          <cell r="J5829">
            <v>0</v>
          </cell>
        </row>
        <row r="5830">
          <cell r="I5830" t="str">
            <v>ULTIMA SPECIAL MINI LIGHT 1.5KG NIP 19</v>
          </cell>
          <cell r="J5830">
            <v>0</v>
          </cell>
        </row>
        <row r="5831">
          <cell r="I5831" t="str">
            <v>ULTIMA NIMI APPET DIF BOEUF 1 KG NIP 19</v>
          </cell>
          <cell r="J5831" t="str">
            <v/>
          </cell>
        </row>
        <row r="5832">
          <cell r="I5832" t="str">
            <v>ULTIMA MEDIUM MAXI ADULT 2KG NIP 19</v>
          </cell>
          <cell r="J5832" t="str">
            <v/>
          </cell>
        </row>
        <row r="5833">
          <cell r="I5833" t="str">
            <v>ULTIMA MEDIUM MAXI LIGHT 2KG NIP 19</v>
          </cell>
          <cell r="J5833" t="str">
            <v/>
          </cell>
        </row>
        <row r="5834">
          <cell r="I5834" t="str">
            <v>ULTIMA MEDIUM MAXI LIGHT 7.5 KG NIP 19</v>
          </cell>
          <cell r="J5834" t="str">
            <v/>
          </cell>
        </row>
        <row r="5835">
          <cell r="I5835" t="str">
            <v>ULTIMA MEDIUM MAXI STERILISE 2KG NIP 19</v>
          </cell>
          <cell r="J5835" t="str">
            <v/>
          </cell>
        </row>
        <row r="5836">
          <cell r="I5836" t="str">
            <v>ULTIMA MED MAXI ADULT POULET&amp;RIZ7KG NIP 19</v>
          </cell>
          <cell r="J5836" t="str">
            <v/>
          </cell>
        </row>
        <row r="5837">
          <cell r="I5837" t="str">
            <v>ULTIMA YORKSHIRE 800G NIP 19</v>
          </cell>
          <cell r="J5837" t="str">
            <v/>
          </cell>
        </row>
        <row r="5838">
          <cell r="I5838" t="str">
            <v>ULTIMA CHIHUAHUA 800G NIP 19</v>
          </cell>
          <cell r="J5838" t="str">
            <v/>
          </cell>
        </row>
        <row r="5839">
          <cell r="I5839" t="str">
            <v>ULTIMA FRENCH BULLDOG 1.5KG NIP 19</v>
          </cell>
          <cell r="J5839" t="str">
            <v/>
          </cell>
        </row>
        <row r="5840">
          <cell r="I5840" t="str">
            <v>ULTIMA JACK RUSSELL 1.5KG NIP 19</v>
          </cell>
          <cell r="J5840" t="str">
            <v/>
          </cell>
        </row>
        <row r="5841">
          <cell r="I5841" t="str">
            <v>ULTIMA LABRADOR &amp; GOLDEN NIP 19</v>
          </cell>
          <cell r="J5841" t="str">
            <v/>
          </cell>
        </row>
        <row r="5842">
          <cell r="I5842" t="str">
            <v>ULTIMA NATURE MINI POULET 1.25KG NIP 19</v>
          </cell>
          <cell r="J5842" t="str">
            <v/>
          </cell>
        </row>
        <row r="5843">
          <cell r="I5843" t="str">
            <v>ULTIMA NATURE MINI AGNEAU 1.25KG NIP 19</v>
          </cell>
          <cell r="J5843">
            <v>0</v>
          </cell>
        </row>
        <row r="5844">
          <cell r="I5844" t="str">
            <v>VITA NATURE VEAU 1.2 KG NIP 36</v>
          </cell>
          <cell r="J5844" t="str">
            <v/>
          </cell>
        </row>
        <row r="5845">
          <cell r="I5845" t="str">
            <v>VITA NATURE POULET 1.2 KG NIP 36</v>
          </cell>
          <cell r="J5845" t="str">
            <v/>
          </cell>
        </row>
        <row r="5846">
          <cell r="I5846" t="str">
            <v>VITAKFRAT VITA NATURE VEAU 2.4 KG NIP 36</v>
          </cell>
          <cell r="J5846" t="str">
            <v/>
          </cell>
        </row>
        <row r="5847">
          <cell r="I5847" t="str">
            <v>VITAKRAFT VITA NATURE POULET 2.4 KG NIP 36</v>
          </cell>
          <cell r="J5847" t="str">
            <v/>
          </cell>
        </row>
        <row r="5848">
          <cell r="I5848" t="str">
            <v>BREKKIES ADULT VOLAILLE 15 KG+3 KG</v>
          </cell>
          <cell r="J5848" t="str">
            <v/>
          </cell>
        </row>
        <row r="5849">
          <cell r="I5849" t="str">
            <v>ADULTE BOEUF 10K</v>
          </cell>
          <cell r="J5849">
            <v>0</v>
          </cell>
        </row>
        <row r="5850">
          <cell r="I5850" t="str">
            <v>CROQUETTES AU BOEUF POUR CHIENS ADULTES 1KG OSKAY</v>
          </cell>
          <cell r="J5850">
            <v>104201.84</v>
          </cell>
        </row>
        <row r="5851">
          <cell r="I5851" t="str">
            <v>CROQUETTES AU BOEUF POUR CHIENS ADULTES 2KG OSKAY</v>
          </cell>
          <cell r="J5851">
            <v>118456.55</v>
          </cell>
        </row>
        <row r="5852">
          <cell r="I5852" t="str">
            <v>CROQUETTES AU BOEUF POUR CHIENS ADULTES 5KG  OSKA</v>
          </cell>
          <cell r="J5852">
            <v>182850.72</v>
          </cell>
        </row>
        <row r="5853">
          <cell r="I5853" t="str">
            <v>CROQUETTES AU BOEUF POUR CHIENS ADULTES 10KG OSKA</v>
          </cell>
          <cell r="J5853" t="str">
            <v/>
          </cell>
        </row>
        <row r="5854">
          <cell r="I5854" t="str">
            <v>CROQUETTES AU BOEUF POUR CHIENS ADULTES 20KG OSKA</v>
          </cell>
          <cell r="J5854" t="str">
            <v/>
          </cell>
        </row>
        <row r="5855">
          <cell r="I5855" t="str">
            <v>ONE MINI CHIEN ADULTE 1.5KG NIP 09-21</v>
          </cell>
          <cell r="J5855">
            <v>71475.649999999994</v>
          </cell>
        </row>
        <row r="5856">
          <cell r="I5856" t="str">
            <v>ONE FOOD LOVER CHIEN AD. 1.5KG DIND NIP 09-21</v>
          </cell>
          <cell r="J5856">
            <v>36528.53</v>
          </cell>
        </row>
        <row r="5857">
          <cell r="I5857" t="str">
            <v>ONE CROQ. CHIEN ACTIVE 1.5KG PLT NIP 09-21</v>
          </cell>
          <cell r="J5857">
            <v>26299.46</v>
          </cell>
        </row>
        <row r="5858">
          <cell r="I5858" t="str">
            <v xml:space="preserve"> CHIEN CROQUETTE POULET 4KG SIMBA </v>
          </cell>
          <cell r="J5858" t="str">
            <v/>
          </cell>
        </row>
        <row r="5859">
          <cell r="I5859" t="str">
            <v xml:space="preserve"> CHIEN CROQUETTE VIANDE 4KG SIMBA </v>
          </cell>
          <cell r="J5859" t="str">
            <v/>
          </cell>
        </row>
        <row r="5860">
          <cell r="I5860" t="str">
            <v xml:space="preserve">CHIEN CROQUETTE POULET 10KG SIMBA </v>
          </cell>
          <cell r="J5860" t="str">
            <v/>
          </cell>
        </row>
        <row r="5861">
          <cell r="I5861" t="str">
            <v xml:space="preserve"> CHIEN CROQUETTE VIANDE 20KG SIMBA </v>
          </cell>
          <cell r="J5861" t="str">
            <v/>
          </cell>
        </row>
        <row r="5862">
          <cell r="I5862" t="str">
            <v xml:space="preserve">HIEN CROQUETTE POULET 20KG SIMBA </v>
          </cell>
          <cell r="J5862" t="str">
            <v/>
          </cell>
        </row>
        <row r="5863">
          <cell r="I5863" t="str">
            <v>BEYOND CHIEN FR FREE PLT 1,2 KG NIP12-21</v>
          </cell>
          <cell r="J5863" t="str">
            <v/>
          </cell>
        </row>
        <row r="5864">
          <cell r="I5864" t="str">
            <v>BEYOND CHIEN GR FREE BOEUF 1,2KG NIP12-21</v>
          </cell>
          <cell r="J5864" t="str">
            <v/>
          </cell>
        </row>
        <row r="5865">
          <cell r="I5865" t="str">
            <v>EDGARD COOPER CROQUETTES CNRD 1 KG</v>
          </cell>
          <cell r="J5865" t="str">
            <v/>
          </cell>
        </row>
        <row r="5866">
          <cell r="I5866" t="str">
            <v>EDGARD COOPER CROQUETTES POULET 1KG</v>
          </cell>
          <cell r="J5866" t="str">
            <v/>
          </cell>
        </row>
        <row r="5867">
          <cell r="I5867" t="str">
            <v>EDGARD COOPER BONBECS POULET 50G</v>
          </cell>
          <cell r="J5867">
            <v>5403.23</v>
          </cell>
        </row>
        <row r="5868">
          <cell r="I5868" t="str">
            <v>EDGARD COOPER BONBECS CNRD 50G</v>
          </cell>
          <cell r="J5868">
            <v>0</v>
          </cell>
        </row>
        <row r="5869">
          <cell r="I5869" t="str">
            <v>BLACKY MIX CARNES 2KG</v>
          </cell>
          <cell r="J5869" t="str">
            <v/>
          </cell>
        </row>
        <row r="5870">
          <cell r="I5870" t="str">
            <v>BLACKY MIX PESCADO 2KG</v>
          </cell>
          <cell r="J5870" t="str">
            <v/>
          </cell>
        </row>
        <row r="5871">
          <cell r="I5871" t="str">
            <v>BLACKY BABY 4KG</v>
          </cell>
          <cell r="J5871" t="str">
            <v/>
          </cell>
        </row>
        <row r="5872">
          <cell r="I5872" t="str">
            <v>CROQUET3.5K ADULTE  ALLEGE PED</v>
          </cell>
          <cell r="J5872" t="str">
            <v/>
          </cell>
        </row>
        <row r="5873">
          <cell r="I5873" t="str">
            <v>COTAGRO ADULT 20KG</v>
          </cell>
          <cell r="J5873" t="str">
            <v/>
          </cell>
        </row>
        <row r="5874">
          <cell r="I5874" t="str">
            <v>COTAGRO ADULT 10KG</v>
          </cell>
          <cell r="J5874" t="str">
            <v/>
          </cell>
        </row>
        <row r="5875">
          <cell r="I5875" t="str">
            <v>ULTIMA MINI ADULT BOEUF 1,5KG</v>
          </cell>
          <cell r="J5875">
            <v>0</v>
          </cell>
        </row>
        <row r="5876">
          <cell r="I5876" t="str">
            <v>FIDO CM ADULT BOEUF 7KG</v>
          </cell>
          <cell r="J5876" t="str">
            <v/>
          </cell>
        </row>
        <row r="5877">
          <cell r="I5877" t="str">
            <v>CRAVE CROQ PLT CHIENS ADULT1KG</v>
          </cell>
          <cell r="J5877">
            <v>2278.8000000000002</v>
          </cell>
        </row>
        <row r="5878">
          <cell r="I5878" t="str">
            <v>CRAVE CROQ AGN BF ADULT1 KG</v>
          </cell>
          <cell r="J5878">
            <v>2278.8000000000002</v>
          </cell>
        </row>
        <row r="5879">
          <cell r="I5879" t="str">
            <v>CROQ CHIEN BOEUF/LEG 10KG CO</v>
          </cell>
          <cell r="J5879" t="str">
            <v/>
          </cell>
        </row>
        <row r="5880">
          <cell r="I5880" t="str">
            <v>CROQ GD CHN VIAND LEG 14,5KG C</v>
          </cell>
          <cell r="J5880" t="str">
            <v/>
          </cell>
        </row>
        <row r="5881">
          <cell r="I5881" t="str">
            <v>SNACK BACON 85G CO</v>
          </cell>
          <cell r="J5881" t="str">
            <v/>
          </cell>
        </row>
        <row r="5882">
          <cell r="I5882" t="str">
            <v>SNACK BON CHIEN 2X100G CO</v>
          </cell>
          <cell r="J5882">
            <v>0</v>
          </cell>
        </row>
        <row r="5883">
          <cell r="I5883" t="str">
            <v>STICK DENTAIRE PT CHIEN 110G C</v>
          </cell>
          <cell r="J5883">
            <v>0</v>
          </cell>
        </row>
        <row r="5884">
          <cell r="I5884" t="str">
            <v>STICKS CHIEN RICHE BOEUF 3X12G</v>
          </cell>
          <cell r="J5884">
            <v>21.9</v>
          </cell>
        </row>
        <row r="5885">
          <cell r="I5885" t="str">
            <v>CROQ.CHIEN MED.BA UF 3KG</v>
          </cell>
          <cell r="J5885">
            <v>0</v>
          </cell>
        </row>
        <row r="5886">
          <cell r="I5886" t="str">
            <v>ULT.N.NO GR.MEDI.AD. 2.7KG</v>
          </cell>
          <cell r="J5886">
            <v>0</v>
          </cell>
        </row>
        <row r="5887">
          <cell r="I5887" t="str">
            <v>CHIEN MINI LIGHT 1.35KG</v>
          </cell>
          <cell r="J5887">
            <v>734.49</v>
          </cell>
        </row>
        <row r="5888">
          <cell r="I5888" t="str">
            <v>CHIEN MINI ADULT PLET 1.35KG</v>
          </cell>
          <cell r="J5888">
            <v>69.959999999999994</v>
          </cell>
        </row>
        <row r="5889">
          <cell r="I5889" t="str">
            <v>CHIEN MINI STERILISE 1.35KG</v>
          </cell>
          <cell r="J5889">
            <v>349.75</v>
          </cell>
        </row>
        <row r="5890">
          <cell r="I5890" t="str">
            <v>CHIEN MINI ADULT BOEUF 1.35KG</v>
          </cell>
          <cell r="J5890">
            <v>69.95</v>
          </cell>
        </row>
        <row r="5891">
          <cell r="I5891" t="str">
            <v>CHIEN MINI ADULT SAUMON 1.35KG</v>
          </cell>
          <cell r="J5891">
            <v>0</v>
          </cell>
        </row>
        <row r="5892">
          <cell r="I5892" t="str">
            <v>CROQUETTES CHIEN ADULTE MARJANE 15KG</v>
          </cell>
          <cell r="J5892">
            <v>426598.89</v>
          </cell>
        </row>
        <row r="5893">
          <cell r="I5893" t="str">
            <v>CROQUETTES CHIEN ADULTE MARJANE 4KG</v>
          </cell>
          <cell r="J5893">
            <v>185315.58</v>
          </cell>
        </row>
        <row r="5894">
          <cell r="I5894" t="str">
            <v>BONBECS BOEUF 50G</v>
          </cell>
          <cell r="J5894" t="str">
            <v/>
          </cell>
        </row>
        <row r="5895">
          <cell r="I5895" t="str">
            <v>GIBI.DIN.CHIEN AD.SS CER.1.5KG</v>
          </cell>
          <cell r="J5895" t="str">
            <v/>
          </cell>
        </row>
        <row r="5896">
          <cell r="I5896" t="str">
            <v>CROQ CHIEN SS CER BF 1,2KG COA ANIMAPLUS</v>
          </cell>
          <cell r="J5896">
            <v>12184.6</v>
          </cell>
        </row>
        <row r="5897">
          <cell r="I5897" t="str">
            <v>CROQ CHIEN SS CER PLT 1,2KG CO ANIMAPLUS</v>
          </cell>
          <cell r="J5897">
            <v>21991.14</v>
          </cell>
        </row>
        <row r="5898">
          <cell r="I5898" t="str">
            <v>CROQ CHN MOEL RCH BF 1,5KG COA ANIMAPLUS</v>
          </cell>
          <cell r="J5898">
            <v>40048</v>
          </cell>
        </row>
        <row r="5899">
          <cell r="I5899" t="str">
            <v>CROQ CHIEN MOEL RCH BF 4KG COA ANIMAPLUS</v>
          </cell>
          <cell r="J5899">
            <v>49821.94</v>
          </cell>
        </row>
        <row r="5900">
          <cell r="I5900" t="str">
            <v>CROQ PT CHN VIANDE/LEG 2KG COA ANIMAPLUS</v>
          </cell>
          <cell r="J5900">
            <v>69284.09</v>
          </cell>
        </row>
        <row r="5901">
          <cell r="I5901" t="str">
            <v>CROQ CHIEN MOEL VDE/LEG 4KG CO ANIMAPLUS</v>
          </cell>
          <cell r="J5901">
            <v>36430.39</v>
          </cell>
        </row>
        <row r="5902">
          <cell r="I5902" t="str">
            <v>MONO CROQ BOEUF CHIEN 10KG</v>
          </cell>
          <cell r="J5902">
            <v>47064.38</v>
          </cell>
        </row>
        <row r="5903">
          <cell r="I5903" t="str">
            <v>DENTASTIX PT CHIEN PLT 68G</v>
          </cell>
          <cell r="J5903">
            <v>5575.33</v>
          </cell>
        </row>
        <row r="5904">
          <cell r="I5904" t="str">
            <v>PHYSYO PF CHIEN EQUILIBRE 2KG</v>
          </cell>
          <cell r="J5904" t="str">
            <v/>
          </cell>
        </row>
        <row r="5905">
          <cell r="I5905" t="str">
            <v>CROQUETTES A LA VOLAILLE OSKAY CHIEN ADULTE 1KG</v>
          </cell>
          <cell r="J5905">
            <v>1587</v>
          </cell>
        </row>
        <row r="5906">
          <cell r="I5906" t="str">
            <v>CROQUETTES A LA VOLAILLE OSKAY CHIEN ADULTE 2KG</v>
          </cell>
          <cell r="J5906">
            <v>3312.3</v>
          </cell>
        </row>
        <row r="5907">
          <cell r="I5907" t="str">
            <v>ALIM BOEUF 3K CHAPPI</v>
          </cell>
          <cell r="J5907" t="str">
            <v/>
          </cell>
        </row>
        <row r="5908">
          <cell r="I5908" t="str">
            <v>ALIM POULET 3K CHAPPI</v>
          </cell>
          <cell r="J5908" t="str">
            <v/>
          </cell>
        </row>
        <row r="5909">
          <cell r="I5909" t="str">
            <v>ALIM BOEUF 10K CHAPPI</v>
          </cell>
          <cell r="J5909" t="str">
            <v/>
          </cell>
        </row>
        <row r="5910">
          <cell r="I5910" t="str">
            <v>ALIM POULET 10K CHAPPI</v>
          </cell>
          <cell r="J5910" t="str">
            <v/>
          </cell>
        </row>
        <row r="5911">
          <cell r="I5911" t="str">
            <v>ALIM POULET 15K CHAPPI</v>
          </cell>
          <cell r="J5911" t="str">
            <v/>
          </cell>
        </row>
        <row r="5912">
          <cell r="I5912" t="str">
            <v>CANAILLOU CROQ ACT. INTENSE4KG</v>
          </cell>
          <cell r="J5912" t="str">
            <v/>
          </cell>
        </row>
        <row r="5913">
          <cell r="I5913" t="str">
            <v>CANAILLOU CROQ. ADUL 4KG</v>
          </cell>
          <cell r="J5913" t="str">
            <v/>
          </cell>
        </row>
        <row r="5914">
          <cell r="I5914" t="str">
            <v>CANAILLOU CROQ. ADUL 10KG</v>
          </cell>
          <cell r="J5914" t="str">
            <v/>
          </cell>
        </row>
        <row r="5915">
          <cell r="I5915" t="str">
            <v>CANAILLOU CROQ LIGHT 4KG</v>
          </cell>
          <cell r="J5915" t="str">
            <v/>
          </cell>
        </row>
        <row r="5916">
          <cell r="I5916" t="str">
            <v>BRACK MULTICROQUETT.VIANDES4KG</v>
          </cell>
          <cell r="J5916" t="str">
            <v/>
          </cell>
        </row>
        <row r="5917">
          <cell r="I5917" t="str">
            <v>BRACK RIZ AUX LEGUMES 2KG</v>
          </cell>
          <cell r="J5917" t="str">
            <v/>
          </cell>
        </row>
        <row r="5918">
          <cell r="I5918" t="str">
            <v>SSP/TOP BUDG CROQ VIANDE 2KG</v>
          </cell>
          <cell r="J5918" t="str">
            <v/>
          </cell>
        </row>
        <row r="5919">
          <cell r="I5919" t="str">
            <v>SSP/TOP BUDG CROQ VIANDE 4KG</v>
          </cell>
          <cell r="J5919" t="str">
            <v/>
          </cell>
        </row>
        <row r="5920">
          <cell r="I5920" t="str">
            <v>ALIM CHIEN SEC ADULT VOLAILLE RICE 3 K PEDIGREE</v>
          </cell>
          <cell r="J5920" t="str">
            <v/>
          </cell>
        </row>
        <row r="5921">
          <cell r="I5921" t="str">
            <v>ALIM CHIEN SEC LIGHT 2,5 K PEDIGREE</v>
          </cell>
          <cell r="J5921" t="str">
            <v/>
          </cell>
        </row>
        <row r="5922">
          <cell r="I5922" t="str">
            <v>BRACK CROQ TENDRE VIANDES 1 KG</v>
          </cell>
          <cell r="J5922" t="str">
            <v/>
          </cell>
        </row>
        <row r="5923">
          <cell r="I5923" t="str">
            <v>CANAILLOU CROQ GRAND CHIEN 15K</v>
          </cell>
          <cell r="J5923" t="str">
            <v/>
          </cell>
        </row>
        <row r="5924">
          <cell r="I5924" t="str">
            <v>PURINA DOG CHOW 3.99KG</v>
          </cell>
          <cell r="J5924" t="str">
            <v/>
          </cell>
        </row>
        <row r="5925">
          <cell r="I5925" t="str">
            <v>PURINA DOG CHOW 9.09KG</v>
          </cell>
          <cell r="J5925" t="str">
            <v/>
          </cell>
        </row>
        <row r="5926">
          <cell r="I5926" t="str">
            <v>CANAILLOU CROQ.7ANS ETPLUS 3KG</v>
          </cell>
          <cell r="J5926" t="str">
            <v/>
          </cell>
        </row>
        <row r="5927">
          <cell r="I5927" t="str">
            <v>PEDIGREE DRY ADULT BEEF - VEGETABLES 3KG</v>
          </cell>
          <cell r="J5927">
            <v>0</v>
          </cell>
        </row>
        <row r="5928">
          <cell r="I5928" t="str">
            <v>PEDIGREE SMALL DOG VOLLAILLE</v>
          </cell>
          <cell r="J5928">
            <v>0</v>
          </cell>
        </row>
        <row r="5929">
          <cell r="I5929" t="str">
            <v>ALIM CHIEN BF&amp; LEGUMES 1250G BELAMY</v>
          </cell>
          <cell r="J5929" t="str">
            <v/>
          </cell>
        </row>
        <row r="5930">
          <cell r="I5930" t="str">
            <v>ALIM CHIEN BOEUF&amp; LEGUMES 400G BELAMY</v>
          </cell>
          <cell r="J5930" t="str">
            <v/>
          </cell>
        </row>
        <row r="5931">
          <cell r="I5931" t="str">
            <v>ALIM CHIEN POULET &amp; LEGUMES 400G BELAMY</v>
          </cell>
          <cell r="J5931" t="str">
            <v/>
          </cell>
        </row>
        <row r="5932">
          <cell r="I5932" t="str">
            <v>CANI PLUS MAXI ADULT 10K</v>
          </cell>
          <cell r="J5932" t="str">
            <v/>
          </cell>
        </row>
        <row r="5933">
          <cell r="I5933" t="str">
            <v>CANI PLUS MINI ADULT 2KG</v>
          </cell>
          <cell r="J5933" t="str">
            <v/>
          </cell>
        </row>
        <row r="5934">
          <cell r="I5934" t="str">
            <v>CANI PLUS SPECIAL ELVEUR 20KG</v>
          </cell>
          <cell r="J5934" t="str">
            <v/>
          </cell>
        </row>
        <row r="5935">
          <cell r="I5935" t="str">
            <v>CANAILLOU CROQ PETT CHIEN 1.5K</v>
          </cell>
          <cell r="J5935" t="str">
            <v/>
          </cell>
        </row>
        <row r="5936">
          <cell r="I5936" t="str">
            <v>CROQUETTES CHIEN AU BŒUF 4KG LASDOG</v>
          </cell>
          <cell r="J5936">
            <v>80054.61</v>
          </cell>
        </row>
        <row r="5937">
          <cell r="I5937" t="str">
            <v>CROQUETTES CHIEN AU BŒUF 10KG   LASDOG</v>
          </cell>
          <cell r="J5937">
            <v>77138.05</v>
          </cell>
        </row>
        <row r="5938">
          <cell r="I5938" t="str">
            <v xml:space="preserve">ALIM CHIEN ALTA ENERGICA 20 K LINDO </v>
          </cell>
          <cell r="J5938" t="str">
            <v/>
          </cell>
        </row>
        <row r="5939">
          <cell r="I5939" t="str">
            <v xml:space="preserve">ALIM CHIEN CROC POULET 20K LINDO </v>
          </cell>
          <cell r="J5939" t="str">
            <v/>
          </cell>
        </row>
        <row r="5940">
          <cell r="I5940" t="str">
            <v xml:space="preserve">ALIM CHIENS 4K CROC POULET LINDO </v>
          </cell>
          <cell r="J5940" t="str">
            <v/>
          </cell>
        </row>
        <row r="5941">
          <cell r="I5941" t="str">
            <v>CAT+ BŒUF 100G</v>
          </cell>
          <cell r="J5941" t="str">
            <v/>
          </cell>
        </row>
        <row r="5942">
          <cell r="I5942" t="str">
            <v>CANI+ BŒUF 300G</v>
          </cell>
          <cell r="J5942" t="str">
            <v/>
          </cell>
        </row>
        <row r="5943">
          <cell r="I5943" t="str">
            <v>CAT+ 400 BŒUF</v>
          </cell>
          <cell r="J5943" t="str">
            <v/>
          </cell>
        </row>
        <row r="5944">
          <cell r="I5944" t="str">
            <v>CANI+ BŒUF 400G</v>
          </cell>
          <cell r="J5944" t="str">
            <v/>
          </cell>
        </row>
        <row r="5945">
          <cell r="I5945" t="str">
            <v>CANI+ POULET 400G</v>
          </cell>
          <cell r="J5945" t="str">
            <v/>
          </cell>
        </row>
        <row r="5946">
          <cell r="I5946" t="str">
            <v>CAT+ POULET 4KG</v>
          </cell>
          <cell r="J5946" t="str">
            <v/>
          </cell>
        </row>
        <row r="5947">
          <cell r="I5947" t="str">
            <v>CANI+ BŒUF 1250G</v>
          </cell>
          <cell r="J5947" t="str">
            <v/>
          </cell>
        </row>
        <row r="5948">
          <cell r="I5948" t="str">
            <v>CANI+ POULET 1250G</v>
          </cell>
          <cell r="J5948" t="str">
            <v/>
          </cell>
        </row>
        <row r="5949">
          <cell r="I5949" t="str">
            <v>CAT+ BŒUF 4KG</v>
          </cell>
          <cell r="J5949" t="str">
            <v/>
          </cell>
        </row>
        <row r="5950">
          <cell r="I5950" t="str">
            <v xml:space="preserve">PEDIGREE PETITS CHIENS BOEUF 6x2KG </v>
          </cell>
          <cell r="J5950">
            <v>0</v>
          </cell>
        </row>
        <row r="5951">
          <cell r="I5951" t="str">
            <v xml:space="preserve">PEDIGREE SCHMAKOS 12PCx18 </v>
          </cell>
          <cell r="J5951" t="str">
            <v/>
          </cell>
        </row>
        <row r="5952">
          <cell r="I5952" t="str">
            <v xml:space="preserve">PEDIGREE MARKIES 12x500G </v>
          </cell>
          <cell r="J5952" t="str">
            <v/>
          </cell>
        </row>
        <row r="5953">
          <cell r="I5953" t="str">
            <v>CROQUETT CHIEN POULET LGM CEREAL 3KG SENIOR CASINO</v>
          </cell>
          <cell r="J5953">
            <v>0</v>
          </cell>
        </row>
        <row r="5954">
          <cell r="I5954" t="str">
            <v>ULTIMA SPECIAL MINI SENIOR 1.5KG NIP 19</v>
          </cell>
          <cell r="J5954">
            <v>0</v>
          </cell>
        </row>
        <row r="5955">
          <cell r="I5955" t="str">
            <v>ULTIMA MEDIUM MAXI SENIOR 2KG NIP 19</v>
          </cell>
          <cell r="J5955" t="str">
            <v/>
          </cell>
        </row>
        <row r="5956">
          <cell r="I5956" t="str">
            <v>PURINA ONE SEC MED MWCS DINDE 2,5KG NIP 09-21</v>
          </cell>
          <cell r="J5956">
            <v>0</v>
          </cell>
        </row>
        <row r="5957">
          <cell r="I5957" t="str">
            <v>ONE CHIEN MÉDIUM/MAXI JUNIOR POULET NIP 09-21</v>
          </cell>
          <cell r="J5957">
            <v>0</v>
          </cell>
        </row>
        <row r="5958">
          <cell r="I5958" t="str">
            <v>ONE CHIEN MED.MAXI SENSITIVE 2,5KG NIP 09-21</v>
          </cell>
          <cell r="J5958">
            <v>12754.2</v>
          </cell>
        </row>
        <row r="5959">
          <cell r="I5959" t="str">
            <v>CROQUET3.5K SENIORCOMP PEDIGRE</v>
          </cell>
          <cell r="J5959" t="str">
            <v/>
          </cell>
        </row>
        <row r="5960">
          <cell r="I5960" t="str">
            <v>MINI SENIOR AGEVITAL 1.35KG</v>
          </cell>
          <cell r="J5960">
            <v>194.9</v>
          </cell>
        </row>
        <row r="5961">
          <cell r="I5961" t="str">
            <v>CHIEN MIN SENIOR AGEVITAL 2.75KG</v>
          </cell>
          <cell r="J5961">
            <v>2309.2600000000002</v>
          </cell>
        </row>
        <row r="5962">
          <cell r="I5962" t="str">
            <v>PHYSYO PF CHIEN SENIOR 2KG</v>
          </cell>
          <cell r="J5962">
            <v>18954.509999999998</v>
          </cell>
        </row>
        <row r="5963">
          <cell r="I5963" t="str">
            <v>ALIM CHIEN SEC SENIOR 2,5 K PEDIGREE</v>
          </cell>
          <cell r="J5963" t="str">
            <v/>
          </cell>
        </row>
        <row r="5964">
          <cell r="I5964" t="str">
            <v>CHIEN BOEUF 405G 1204 MORANDO</v>
          </cell>
          <cell r="J5964">
            <v>243992.2</v>
          </cell>
        </row>
        <row r="5965">
          <cell r="I5965" t="str">
            <v>CHIEN POULET/DINDE 405G 1105 MORANDO</v>
          </cell>
          <cell r="J5965">
            <v>170894.17</v>
          </cell>
        </row>
        <row r="5966">
          <cell r="I5966" t="str">
            <v>CHIEN BOEUF 1250G 1525 MORANDO</v>
          </cell>
          <cell r="J5966">
            <v>203187.39</v>
          </cell>
        </row>
        <row r="5967">
          <cell r="I5967" t="str">
            <v xml:space="preserve"> CHIENS ACTIVE BOEUF 10KG FRISKIES</v>
          </cell>
          <cell r="J5967">
            <v>104796.11</v>
          </cell>
        </row>
        <row r="5968">
          <cell r="I5968" t="str">
            <v xml:space="preserve"> FEAST POULET GRILLE FANCY</v>
          </cell>
          <cell r="J5968" t="str">
            <v/>
          </cell>
        </row>
        <row r="5969">
          <cell r="I5969" t="str">
            <v xml:space="preserve"> FEAST CHATON 85G FANCY</v>
          </cell>
          <cell r="J5969" t="str">
            <v/>
          </cell>
        </row>
        <row r="5970">
          <cell r="I5970" t="str">
            <v xml:space="preserve"> SAVORY SHREDS DINDE FROMAGE 156 G FRISKIES</v>
          </cell>
          <cell r="J5970" t="str">
            <v/>
          </cell>
        </row>
        <row r="5971">
          <cell r="I5971" t="str">
            <v>SAVORY SHREDS POISSON BLANC &amp; SARDINES 156G FRISK</v>
          </cell>
          <cell r="J5971" t="str">
            <v/>
          </cell>
        </row>
        <row r="5972">
          <cell r="I5972" t="str">
            <v xml:space="preserve"> CHATS  PRIME FILET THON &amp; POULET 156G FRISKIES</v>
          </cell>
          <cell r="J5972" t="str">
            <v/>
          </cell>
        </row>
        <row r="5973">
          <cell r="I5973" t="str">
            <v>POULET AU LAIT 1,5KG FRISKIES</v>
          </cell>
          <cell r="J5973">
            <v>210695.49</v>
          </cell>
        </row>
        <row r="5974">
          <cell r="I5974" t="str">
            <v xml:space="preserve"> CHIENS MINI POULET &amp; LEGUMES 2KG FRISKIES</v>
          </cell>
          <cell r="J5974">
            <v>113847.38</v>
          </cell>
        </row>
        <row r="5975">
          <cell r="I5975" t="str">
            <v>FRISKIES CHIENS  ACTIVE 15KG</v>
          </cell>
          <cell r="J5975">
            <v>0</v>
          </cell>
        </row>
        <row r="5976">
          <cell r="I5976" t="str">
            <v>TERRINE AU BOEUF POUR CHIENS JUNIOR 400G OSKAY</v>
          </cell>
          <cell r="J5976">
            <v>46502.57</v>
          </cell>
        </row>
        <row r="5977">
          <cell r="I5977" t="str">
            <v>LOT 2 BOITES CHIEN 1250G+BOITE CHIEN 405G GRT MOR</v>
          </cell>
          <cell r="J5977">
            <v>0</v>
          </cell>
        </row>
        <row r="5978">
          <cell r="I5978" t="str">
            <v>ALIM CHIENJUNIOR 400G PEDIGREE</v>
          </cell>
          <cell r="J5978" t="str">
            <v/>
          </cell>
        </row>
        <row r="5979">
          <cell r="I5979" t="str">
            <v>SPECIAL DOG CANE VITELLO   (PATE CHIENS VEAU) 400</v>
          </cell>
          <cell r="J5979" t="str">
            <v/>
          </cell>
        </row>
        <row r="5980">
          <cell r="I5980" t="str">
            <v>SPECIAL DOG CANE POLLO   (PATE CHIENS POULET) 400</v>
          </cell>
          <cell r="J5980" t="str">
            <v/>
          </cell>
        </row>
        <row r="5981">
          <cell r="I5981" t="str">
            <v>SPECIAL DOG JUNIOR  POL/R . PATE(PATE CHIOTS POUL</v>
          </cell>
          <cell r="J5981">
            <v>729.75</v>
          </cell>
        </row>
        <row r="5982">
          <cell r="I5982" t="str">
            <v>SPECIAL DOG CANE TEC/POL/CER.( DINDE /POULET / CE</v>
          </cell>
          <cell r="J5982">
            <v>0</v>
          </cell>
        </row>
        <row r="5983">
          <cell r="I5983" t="str">
            <v>SPECIAL DOG CANE VITELLO.   (PATE VEAU) 150GR</v>
          </cell>
          <cell r="J5983" t="str">
            <v/>
          </cell>
        </row>
        <row r="5984">
          <cell r="I5984" t="str">
            <v xml:space="preserve">SPECIAL DOG JUNIOR POLLO/RISO (PATE CHIOT POULET </v>
          </cell>
          <cell r="J5984">
            <v>0</v>
          </cell>
        </row>
        <row r="5985">
          <cell r="I5985" t="str">
            <v>SP. DOG FRUITS POL /RISO/ ANANA (PATE FRUIT POULE</v>
          </cell>
          <cell r="J5985">
            <v>720.15</v>
          </cell>
        </row>
        <row r="5986">
          <cell r="I5986" t="str">
            <v>GR. BON. DEL. G . TON/SALM.    PATE    (THON AU S</v>
          </cell>
          <cell r="J5986">
            <v>894.9</v>
          </cell>
        </row>
        <row r="5987">
          <cell r="I5987" t="str">
            <v>GR. BON. DEL. G . VIT/CONIG.    PATE   (VEAU ET L</v>
          </cell>
          <cell r="J5987">
            <v>373.25</v>
          </cell>
        </row>
        <row r="5988">
          <cell r="I5988" t="str">
            <v>SIMBA GATTO TONNO PESCE BIANCO (THON POISSON BLAN</v>
          </cell>
          <cell r="J5988" t="str">
            <v/>
          </cell>
        </row>
        <row r="5989">
          <cell r="I5989" t="str">
            <v>SIMBA GATTO CUORE/FEGAT.POLLO  (CŒUR ET FOIE DE P</v>
          </cell>
          <cell r="J5989">
            <v>41.23</v>
          </cell>
        </row>
        <row r="5990">
          <cell r="I5990" t="str">
            <v>SIMBA CANE POLLO /TACCHINO  (POULET /DINDE) 415GR</v>
          </cell>
          <cell r="J5990" t="str">
            <v/>
          </cell>
        </row>
        <row r="5991">
          <cell r="I5991" t="str">
            <v>SIMBA CANE CARNE  (BŒUF) 1230GR</v>
          </cell>
          <cell r="J5991" t="str">
            <v/>
          </cell>
        </row>
        <row r="5992">
          <cell r="I5992" t="str">
            <v>PATEE ET MORCEAUX BOEUF 400G DICK</v>
          </cell>
          <cell r="J5992" t="str">
            <v/>
          </cell>
        </row>
        <row r="5993">
          <cell r="I5993" t="str">
            <v>BARQUETTE BOEUF LEG 300G CASINO</v>
          </cell>
          <cell r="J5993">
            <v>0</v>
          </cell>
        </row>
        <row r="5994">
          <cell r="I5994" t="str">
            <v>BARQUETTE LAPIN LEG 300G CASINO</v>
          </cell>
          <cell r="J5994">
            <v>0</v>
          </cell>
        </row>
        <row r="5995">
          <cell r="I5995" t="str">
            <v>BARQUETTE AGNEAU LEG 300G CASINO</v>
          </cell>
          <cell r="J5995">
            <v>11.95</v>
          </cell>
        </row>
        <row r="5996">
          <cell r="I5996" t="str">
            <v>LOT BARQUETTE AGN,3X300G CASINO</v>
          </cell>
          <cell r="J5996">
            <v>706.86</v>
          </cell>
        </row>
        <row r="5997">
          <cell r="I5997" t="str">
            <v>LOT BARQUETTE LAPIN 3X300G CASINO</v>
          </cell>
          <cell r="J5997">
            <v>482.46</v>
          </cell>
        </row>
        <row r="5998">
          <cell r="I5998" t="str">
            <v>LOT BOUCH.CHIEN VIAND.3X400 CASINO</v>
          </cell>
          <cell r="J5998" t="str">
            <v/>
          </cell>
        </row>
        <row r="5999">
          <cell r="I5999" t="str">
            <v>TERRIN.CHIEN BOEUF/CAROT.1230G CASINO</v>
          </cell>
          <cell r="J5999">
            <v>0</v>
          </cell>
        </row>
        <row r="6000">
          <cell r="I6000" t="str">
            <v>BARQUETTE CANARD LEG 300G CASINO</v>
          </cell>
          <cell r="J6000">
            <v>87.5</v>
          </cell>
        </row>
        <row r="6001">
          <cell r="I6001" t="str">
            <v>BOUCH,CHIEN SCE VOL/CAROT,1240G CASINO</v>
          </cell>
          <cell r="J6001">
            <v>299.5</v>
          </cell>
        </row>
        <row r="6002">
          <cell r="I6002" t="str">
            <v>BOUCH,CHIEN SCE BOEUF PAT,1240G CASINO</v>
          </cell>
          <cell r="J6002">
            <v>274.45</v>
          </cell>
        </row>
        <row r="6003">
          <cell r="I6003" t="str">
            <v xml:space="preserve">VEAU &amp; CARO 6X600GR CESAR </v>
          </cell>
          <cell r="J6003" t="str">
            <v/>
          </cell>
        </row>
        <row r="6004">
          <cell r="I6004" t="str">
            <v>POCHONS CHIENS BŒUF 100G FRISKIES</v>
          </cell>
          <cell r="J6004" t="str">
            <v/>
          </cell>
        </row>
        <row r="6005">
          <cell r="I6005" t="str">
            <v>POCHONS CHIENS POULET 100G FRISKIES</v>
          </cell>
          <cell r="J6005" t="str">
            <v/>
          </cell>
        </row>
        <row r="6006">
          <cell r="I6006" t="str">
            <v>POCHONS CHIENS JUNIOR 100G FRISKIES</v>
          </cell>
          <cell r="J6006">
            <v>0</v>
          </cell>
        </row>
        <row r="6007">
          <cell r="I6007" t="str">
            <v>POCHONS CHIENS BŒUF POULET(4X100G) FRISKIES</v>
          </cell>
          <cell r="J6007">
            <v>0</v>
          </cell>
        </row>
        <row r="6008">
          <cell r="I6008" t="str">
            <v>BARQUETTE VOLAILLE LEG 300G CASINO</v>
          </cell>
          <cell r="J6008">
            <v>0</v>
          </cell>
        </row>
        <row r="6009">
          <cell r="I6009" t="str">
            <v>TERRIN,CHIEN POISS/CAROT,1230G CASINO</v>
          </cell>
          <cell r="J6009">
            <v>0</v>
          </cell>
        </row>
        <row r="6010">
          <cell r="I6010" t="str">
            <v>LOT POCHONS CHIENS  4X100G + 4X100G GRATUIT FRISK</v>
          </cell>
          <cell r="J6010" t="str">
            <v/>
          </cell>
        </row>
        <row r="6011">
          <cell r="I6011" t="str">
            <v xml:space="preserve">POCHON CHIEN EMINCES AU POULET EN SAUCE 100G LES </v>
          </cell>
          <cell r="J6011">
            <v>103368.46</v>
          </cell>
        </row>
        <row r="6012">
          <cell r="I6012" t="str">
            <v xml:space="preserve">POCHON CHIEN EMINCES AU BOUEF ET AUX LESGUMES EN </v>
          </cell>
          <cell r="J6012">
            <v>119858.21</v>
          </cell>
        </row>
        <row r="6013">
          <cell r="I6013" t="str">
            <v>POCHON CHIEN EMINCES AU POULET ET AUX LESGUMES  E</v>
          </cell>
          <cell r="J6013">
            <v>92362.42</v>
          </cell>
        </row>
        <row r="6014">
          <cell r="I6014" t="str">
            <v>POCHON CHIEN EMINCES AU FOIE EN SAUCE 100G LES RE</v>
          </cell>
          <cell r="J6014" t="str">
            <v/>
          </cell>
        </row>
        <row r="6015">
          <cell r="I6015" t="str">
            <v>CHAPPI BOEUF 400GR</v>
          </cell>
          <cell r="J6015" t="str">
            <v/>
          </cell>
        </row>
        <row r="6016">
          <cell r="I6016" t="str">
            <v>CHAPPI AGNEAU/DINDE 400GR</v>
          </cell>
          <cell r="J6016" t="str">
            <v/>
          </cell>
        </row>
        <row r="6017">
          <cell r="I6017" t="str">
            <v>CHAPPI BOEUF 1200GR</v>
          </cell>
          <cell r="J6017" t="str">
            <v/>
          </cell>
        </row>
        <row r="6018">
          <cell r="I6018" t="str">
            <v>BOULETTE BOEUF CHIEN1/2 LASDOG</v>
          </cell>
          <cell r="J6018" t="str">
            <v/>
          </cell>
        </row>
        <row r="6019">
          <cell r="I6019" t="str">
            <v>BOUL VOLAIL CHIEN 1/2 LASDOG</v>
          </cell>
          <cell r="J6019" t="str">
            <v/>
          </cell>
        </row>
        <row r="6020">
          <cell r="I6020" t="str">
            <v>BOULETT BOEUF CHIEN 4/4 LASDOG</v>
          </cell>
          <cell r="J6020" t="str">
            <v/>
          </cell>
        </row>
        <row r="6021">
          <cell r="I6021" t="str">
            <v>TERRINE AU BOEUF POUR CHIENS ADULTES 400G OSKAY</v>
          </cell>
          <cell r="J6021">
            <v>55551.8</v>
          </cell>
        </row>
        <row r="6022">
          <cell r="I6022" t="str">
            <v>CRAVE BARQ TER POUL DINDE CHIEN300G NIP18-21</v>
          </cell>
          <cell r="J6022">
            <v>594.15</v>
          </cell>
        </row>
        <row r="6023">
          <cell r="I6023" t="str">
            <v>CRAVE BARQ TER SAUM DINDE CHIEN300G NIP18-21</v>
          </cell>
          <cell r="J6023">
            <v>987.69</v>
          </cell>
        </row>
        <row r="6024">
          <cell r="I6024" t="str">
            <v>ONE CHIEN MINI BOEUF PLT 4X100G NIP22-21</v>
          </cell>
          <cell r="J6024">
            <v>0</v>
          </cell>
        </row>
        <row r="6025">
          <cell r="I6025" t="str">
            <v>ONE CHIEN MINI 4X100G DELICAT SAUMO NIP22-21</v>
          </cell>
          <cell r="J6025">
            <v>0</v>
          </cell>
        </row>
        <row r="6026">
          <cell r="I6026" t="str">
            <v>ONE CHIEN ADULTE POULET 2.5 KG NIP22-21</v>
          </cell>
          <cell r="J6026">
            <v>13504.79</v>
          </cell>
        </row>
        <row r="6027">
          <cell r="I6027" t="str">
            <v>E&amp;C BQT CHIEN POULET&amp;DINDE 100G</v>
          </cell>
          <cell r="J6027">
            <v>0</v>
          </cell>
        </row>
        <row r="6028">
          <cell r="I6028" t="str">
            <v>E&amp;C BQT CHIEN AGNEAU&amp;BOEUF 100G</v>
          </cell>
          <cell r="J6028">
            <v>41.85</v>
          </cell>
        </row>
        <row r="6029">
          <cell r="I6029" t="str">
            <v>E&amp;C MULTIPACK CHIEN 6X100G</v>
          </cell>
          <cell r="J6029" t="str">
            <v/>
          </cell>
        </row>
        <row r="6030">
          <cell r="I6030" t="str">
            <v>E&amp;C BQT CHIOT CANARD&amp;POULET 300G</v>
          </cell>
          <cell r="J6030" t="str">
            <v/>
          </cell>
        </row>
        <row r="6031">
          <cell r="I6031" t="str">
            <v>E&amp;C BQT CHIEN POULET&amp;DINDE 300G</v>
          </cell>
          <cell r="J6031">
            <v>31.95</v>
          </cell>
        </row>
        <row r="6032">
          <cell r="I6032" t="str">
            <v>BOULETTE BOEUF 3/2 LASDOG</v>
          </cell>
          <cell r="J6032">
            <v>211.8</v>
          </cell>
        </row>
        <row r="6033">
          <cell r="I6033" t="str">
            <v>PATEE VIAND LEGUM 3/2 LASDOG</v>
          </cell>
          <cell r="J6033" t="str">
            <v/>
          </cell>
        </row>
        <row r="6034">
          <cell r="I6034" t="str">
            <v>CESAR MINI FILET EN SCE 4X150G</v>
          </cell>
          <cell r="J6034">
            <v>0</v>
          </cell>
        </row>
        <row r="6035">
          <cell r="I6035" t="str">
            <v>CESAR BARQ CR LEGUME TERR 4X150G</v>
          </cell>
          <cell r="J6035">
            <v>0</v>
          </cell>
        </row>
        <row r="6036">
          <cell r="I6036" t="str">
            <v>CESAR BARQ TERR TRAITEUR 4X150G</v>
          </cell>
          <cell r="J6036">
            <v>71.95</v>
          </cell>
        </row>
        <row r="6037">
          <cell r="I6037" t="str">
            <v>CESAR BARQ PLET TERRINE 300G</v>
          </cell>
          <cell r="J6037">
            <v>0</v>
          </cell>
        </row>
        <row r="6038">
          <cell r="I6038" t="str">
            <v>CESAR BARQ VEAU CARO TERRINE 300G</v>
          </cell>
          <cell r="J6038">
            <v>0</v>
          </cell>
        </row>
        <row r="6039">
          <cell r="I6039" t="str">
            <v>CESAR BARQ TERRINE LEG 4X300G</v>
          </cell>
          <cell r="J6039" t="str">
            <v/>
          </cell>
        </row>
        <row r="6040">
          <cell r="I6040" t="str">
            <v>CESAR BARQ MINI FILET SCE 8X150G</v>
          </cell>
          <cell r="J6040" t="str">
            <v/>
          </cell>
        </row>
        <row r="6041">
          <cell r="I6041" t="str">
            <v>LOT BRQ RCHE VIANDE 3X300G CO</v>
          </cell>
          <cell r="J6041">
            <v>259.73</v>
          </cell>
        </row>
        <row r="6042">
          <cell r="I6042" t="str">
            <v>POCHON BF/PL PT CHIEN 4X100G C</v>
          </cell>
          <cell r="J6042" t="str">
            <v/>
          </cell>
        </row>
        <row r="6043">
          <cell r="I6043" t="str">
            <v>BARQ.CHIEN ADULT GIB.CNRD 100G</v>
          </cell>
          <cell r="J6043">
            <v>0</v>
          </cell>
        </row>
        <row r="6044">
          <cell r="I6044" t="str">
            <v>BTE CHIOT CNRD PLT 400G</v>
          </cell>
          <cell r="J6044">
            <v>116.85</v>
          </cell>
        </row>
        <row r="6045">
          <cell r="I6045" t="str">
            <v>BQT CHIEN ADULT AGNEAU BOEUF 300G</v>
          </cell>
          <cell r="J6045">
            <v>161.69999999999999</v>
          </cell>
        </row>
        <row r="6046">
          <cell r="I6046" t="str">
            <v>BOITE CHIEN ADULT SAUMON 400G</v>
          </cell>
          <cell r="J6046" t="str">
            <v/>
          </cell>
        </row>
        <row r="6047">
          <cell r="I6047" t="str">
            <v>BTE CHIEN ADULT GIBIER CNRD 400G</v>
          </cell>
          <cell r="J6047" t="str">
            <v/>
          </cell>
        </row>
        <row r="6048">
          <cell r="I6048" t="str">
            <v>BTE CHIEN ADULT AGNEAU BF 400G</v>
          </cell>
          <cell r="J6048">
            <v>38.950000000000003</v>
          </cell>
        </row>
        <row r="6049">
          <cell r="I6049" t="str">
            <v>BOITE CHIEN ADULT POULET DINDE 400G</v>
          </cell>
          <cell r="J6049">
            <v>77.900000000000006</v>
          </cell>
        </row>
        <row r="6050">
          <cell r="I6050" t="str">
            <v>MULTIPACK BQT CHIEN 4X300G</v>
          </cell>
          <cell r="J6050">
            <v>0</v>
          </cell>
        </row>
        <row r="6051">
          <cell r="I6051" t="str">
            <v>TERRIN.CHIEN POISS/CAROT.1200G ANIMAPLUS</v>
          </cell>
          <cell r="J6051">
            <v>38735.4</v>
          </cell>
        </row>
        <row r="6052">
          <cell r="I6052" t="str">
            <v>TERRIN.CHIEN BOEUF/CAROT.1230G ANIMAPLUS</v>
          </cell>
          <cell r="J6052">
            <v>34990.239999999998</v>
          </cell>
        </row>
        <row r="6053">
          <cell r="I6053" t="str">
            <v>BARQ.CHIEN DINDE LEG 300G COAP ANIMAPLUS</v>
          </cell>
          <cell r="J6053">
            <v>71719.460000000006</v>
          </cell>
        </row>
        <row r="6054">
          <cell r="I6054" t="str">
            <v>BARQUETTE CHIEN BF/LEG 300G CO ANIMAPLUS</v>
          </cell>
          <cell r="J6054">
            <v>99604.92</v>
          </cell>
        </row>
        <row r="6055">
          <cell r="I6055" t="str">
            <v>BARQUETTE CHIEN CRD/LEG 300G C ANIMAPLUS</v>
          </cell>
          <cell r="J6055">
            <v>60059.73</v>
          </cell>
        </row>
        <row r="6056">
          <cell r="I6056" t="str">
            <v>BOUCH CHIEN SCE VOL/CRT1240G C ANIMAPLUS</v>
          </cell>
          <cell r="J6056">
            <v>39790.22</v>
          </cell>
        </row>
        <row r="6057">
          <cell r="I6057" t="str">
            <v>BOUCH CHIEN SCE BF/PAT1240G CO ANIMAPLUS</v>
          </cell>
          <cell r="J6057">
            <v>40499.08</v>
          </cell>
        </row>
        <row r="6058">
          <cell r="I6058" t="str">
            <v>POCHON CHIEN BF/PLT 4X100G COA ANIMAPLUS</v>
          </cell>
          <cell r="J6058">
            <v>7280.98</v>
          </cell>
        </row>
        <row r="6059">
          <cell r="I6059" t="str">
            <v>TLJ BARQ CHIEN VOLAILLE 300G</v>
          </cell>
          <cell r="J6059">
            <v>58236.15</v>
          </cell>
        </row>
        <row r="6060">
          <cell r="I6060" t="str">
            <v>TLJ BARQ CHIEN BOEUF 300G</v>
          </cell>
          <cell r="J6060">
            <v>78677.73</v>
          </cell>
        </row>
        <row r="6061">
          <cell r="I6061" t="str">
            <v>CHIEN BOUL VOL 3/2 1240G</v>
          </cell>
          <cell r="J6061">
            <v>62229.69</v>
          </cell>
        </row>
        <row r="6062">
          <cell r="I6062" t="str">
            <v>CHIEN BOULET.BOEUF 3/2 1240G</v>
          </cell>
          <cell r="J6062">
            <v>68165.37</v>
          </cell>
        </row>
        <row r="6063">
          <cell r="I6063" t="str">
            <v>BIRMAN PATE AU BOEUF 400G</v>
          </cell>
          <cell r="J6063" t="str">
            <v/>
          </cell>
        </row>
        <row r="6064">
          <cell r="I6064" t="str">
            <v>ALIM CHIEN DENTASTIX SMALL PEDIGREE 110 G</v>
          </cell>
          <cell r="J6064">
            <v>78730.81</v>
          </cell>
        </row>
        <row r="6065">
          <cell r="I6065" t="str">
            <v>PEDIGREE BOEUF 400G</v>
          </cell>
          <cell r="J6065" t="str">
            <v/>
          </cell>
        </row>
        <row r="6066">
          <cell r="I6066" t="str">
            <v>CANAILLOU BC. LAP/FOI/LEG 800G</v>
          </cell>
          <cell r="J6066" t="str">
            <v/>
          </cell>
        </row>
        <row r="6067">
          <cell r="I6067" t="str">
            <v>BOULETTE BŒUF CHIEN 1/2 ROCKY</v>
          </cell>
          <cell r="J6067" t="str">
            <v/>
          </cell>
        </row>
        <row r="6068">
          <cell r="I6068" t="str">
            <v>BOULETTE POULET CHIEN 1/2 ROCKY</v>
          </cell>
          <cell r="J6068" t="str">
            <v/>
          </cell>
        </row>
        <row r="6069">
          <cell r="I6069" t="str">
            <v>BOULETTE FOIE CHIEN 1/2 ROCKY</v>
          </cell>
          <cell r="J6069" t="str">
            <v/>
          </cell>
        </row>
        <row r="6070">
          <cell r="I6070" t="str">
            <v>BOULETTE L AGNEAU CHIEN 1/2 ROCKY</v>
          </cell>
          <cell r="J6070" t="str">
            <v/>
          </cell>
        </row>
        <row r="6071">
          <cell r="I6071" t="str">
            <v>BOULETTE GIBIER CHIEN 1/2 ROCKY</v>
          </cell>
          <cell r="J6071" t="str">
            <v/>
          </cell>
        </row>
        <row r="6072">
          <cell r="I6072" t="str">
            <v>BOULETTE BŒUF 4/4 CHIEN ROCKY</v>
          </cell>
          <cell r="J6072" t="str">
            <v/>
          </cell>
        </row>
        <row r="6073">
          <cell r="I6073" t="str">
            <v>BOULETTE POULET 4/4 CHIEN ROCKY</v>
          </cell>
          <cell r="J6073" t="str">
            <v/>
          </cell>
        </row>
        <row r="6074">
          <cell r="I6074" t="str">
            <v>BOULETTE  FOIE 4/4 CHIEN ROCKY</v>
          </cell>
          <cell r="J6074" t="str">
            <v/>
          </cell>
        </row>
        <row r="6075">
          <cell r="I6075" t="str">
            <v>BOULETTE BŒUF CHIEN 3/2 ROCKY</v>
          </cell>
          <cell r="J6075">
            <v>59504.35</v>
          </cell>
        </row>
        <row r="6076">
          <cell r="I6076" t="str">
            <v>BOULETTE FOIE CHIEN 3/2 ROCKY</v>
          </cell>
          <cell r="J6076">
            <v>45392.43</v>
          </cell>
        </row>
        <row r="6077">
          <cell r="I6077" t="str">
            <v>BOULETTE AGNEAU CHIEN 3/2 ROCKY</v>
          </cell>
          <cell r="J6077">
            <v>43151.53</v>
          </cell>
        </row>
        <row r="6078">
          <cell r="I6078" t="str">
            <v>BOULETTES AU BOEUF  DICK 1230G</v>
          </cell>
          <cell r="J6078" t="str">
            <v/>
          </cell>
        </row>
        <row r="6079">
          <cell r="I6079" t="str">
            <v>PATEE AU BOEUF  1250G DICK</v>
          </cell>
          <cell r="J6079" t="str">
            <v/>
          </cell>
        </row>
        <row r="6080">
          <cell r="I6080" t="str">
            <v>BELAMY POULET BOULETTES EN SAUCE 1250G</v>
          </cell>
          <cell r="J6080" t="str">
            <v/>
          </cell>
        </row>
        <row r="6081">
          <cell r="I6081" t="str">
            <v xml:space="preserve">CESAR BARQUETTE POULET 20x300G </v>
          </cell>
          <cell r="J6081" t="str">
            <v/>
          </cell>
        </row>
        <row r="6082">
          <cell r="I6082" t="str">
            <v xml:space="preserve">CESAR BARQUETTE VEAU ET DES DE CAROTTES 20x300G </v>
          </cell>
          <cell r="J6082" t="str">
            <v/>
          </cell>
        </row>
        <row r="6083">
          <cell r="I6083" t="str">
            <v xml:space="preserve">LOT WHISKAS SENIOR 100GR 9+3 </v>
          </cell>
          <cell r="J6083" t="str">
            <v/>
          </cell>
        </row>
        <row r="6084">
          <cell r="I6084" t="str">
            <v>CESAR BARQ SENIOR GELEE 4X150G</v>
          </cell>
          <cell r="J6084">
            <v>85.95</v>
          </cell>
        </row>
        <row r="6085">
          <cell r="I6085" t="str">
            <v>STICK DENTAIRE CHIEN 180G CASINO</v>
          </cell>
          <cell r="J6085">
            <v>19.95</v>
          </cell>
        </row>
        <row r="6086">
          <cell r="I6086" t="str">
            <v>BISCUITS FOURRES 500G CASINO</v>
          </cell>
          <cell r="J6086">
            <v>0</v>
          </cell>
        </row>
        <row r="6087">
          <cell r="I6087" t="str">
            <v>MIX BISCUITS CROQ 500G CASINO</v>
          </cell>
          <cell r="J6087">
            <v>0</v>
          </cell>
        </row>
        <row r="6088">
          <cell r="I6088" t="str">
            <v>DENTALIFE MAXI 142G NIP 20</v>
          </cell>
          <cell r="J6088" t="str">
            <v/>
          </cell>
        </row>
        <row r="6089">
          <cell r="I6089" t="str">
            <v>DENTALIFE MEDIUM 115G NIP 20</v>
          </cell>
          <cell r="J6089" t="str">
            <v/>
          </cell>
        </row>
        <row r="6090">
          <cell r="I6090" t="str">
            <v>DENTALIFE MINI PETIT CHIEN 115G NIP 20</v>
          </cell>
          <cell r="J6090" t="str">
            <v/>
          </cell>
        </row>
        <row r="6091">
          <cell r="I6091" t="str">
            <v>DENTALIFE SMALL 345G NIP 20</v>
          </cell>
          <cell r="J6091">
            <v>8505.18</v>
          </cell>
        </row>
        <row r="6092">
          <cell r="I6092" t="str">
            <v>DENTALIFE MEDIUM 345G NIP 20</v>
          </cell>
          <cell r="J6092">
            <v>1299.17</v>
          </cell>
        </row>
        <row r="6093">
          <cell r="I6093" t="str">
            <v>DENTALIFE LARGE 426G NIP 20</v>
          </cell>
          <cell r="J6093">
            <v>1678.82</v>
          </cell>
        </row>
        <row r="6094">
          <cell r="I6094" t="str">
            <v>DENTALIFE EXTRA MINI 69G PTS CHIENS NIP 20</v>
          </cell>
          <cell r="J6094" t="str">
            <v/>
          </cell>
        </row>
        <row r="6095">
          <cell r="I6095" t="str">
            <v>DENTALIFE EXTRA MINI GRD FORMAT207G NIP 20</v>
          </cell>
          <cell r="J6095" t="str">
            <v/>
          </cell>
        </row>
        <row r="6096">
          <cell r="I6096" t="str">
            <v>DENTAL POM.EUCALY.160G</v>
          </cell>
          <cell r="J6096" t="str">
            <v/>
          </cell>
        </row>
        <row r="6097">
          <cell r="I6097" t="str">
            <v>TABLETTE BOEUF CHIEN 100G CASINO</v>
          </cell>
          <cell r="J6097">
            <v>12.95</v>
          </cell>
        </row>
        <row r="6098">
          <cell r="I6098" t="str">
            <v>MULTI BISCROK  500G PEDIGRE</v>
          </cell>
          <cell r="J6098">
            <v>127764.66</v>
          </cell>
        </row>
        <row r="6099">
          <cell r="I6099" t="str">
            <v>BOEUF PEDIGREE 40G CHMAKOS</v>
          </cell>
          <cell r="J6099" t="str">
            <v/>
          </cell>
        </row>
        <row r="6100">
          <cell r="I6100" t="str">
            <v>FIDO FUN TASTIX JAMBON FROMAGE 150G NIP 09-21</v>
          </cell>
          <cell r="J6100">
            <v>27982.84</v>
          </cell>
        </row>
        <row r="6101">
          <cell r="I6101" t="str">
            <v>FIDO DENDATL DELICIOUS 130G NIP 09-21</v>
          </cell>
          <cell r="J6101">
            <v>41.9</v>
          </cell>
        </row>
        <row r="6102">
          <cell r="I6102" t="str">
            <v>FIDO PIC NIC FESTIVAL 126G BOEUF PO NIP24-21</v>
          </cell>
          <cell r="J6102">
            <v>43406.37</v>
          </cell>
        </row>
        <row r="6103">
          <cell r="I6103" t="str">
            <v>FIDO CROQ MIX ADULT 12KG AU POULET NIP24-21</v>
          </cell>
          <cell r="J6103">
            <v>0</v>
          </cell>
        </row>
        <row r="6104">
          <cell r="I6104" t="str">
            <v>E COOPER MACHSTICK FR MTHE PT 105G</v>
          </cell>
          <cell r="J6104" t="str">
            <v/>
          </cell>
        </row>
        <row r="6105">
          <cell r="I6105" t="str">
            <v>BEEF-STICK AU BOEUF 12G</v>
          </cell>
          <cell r="J6105" t="str">
            <v/>
          </cell>
        </row>
        <row r="6106">
          <cell r="I6106" t="str">
            <v>BEEF-STICK A LA DINDE 12G</v>
          </cell>
          <cell r="J6106" t="str">
            <v/>
          </cell>
        </row>
        <row r="6107">
          <cell r="I6107" t="str">
            <v>BEEF-STICK A L AGNEAU 12G</v>
          </cell>
          <cell r="J6107" t="str">
            <v/>
          </cell>
        </row>
        <row r="6108">
          <cell r="I6108" t="str">
            <v>DENTAL FRAISE MENTHE M 160G</v>
          </cell>
          <cell r="J6108" t="str">
            <v/>
          </cell>
        </row>
        <row r="6109">
          <cell r="I6109" t="str">
            <v>FIDO BACON TWIST 120G</v>
          </cell>
          <cell r="J6109">
            <v>94.28</v>
          </cell>
        </row>
        <row r="6110">
          <cell r="I6110" t="str">
            <v>DENTALIFE DOG LARGE 142G</v>
          </cell>
          <cell r="J6110">
            <v>228</v>
          </cell>
        </row>
        <row r="6111">
          <cell r="I6111" t="str">
            <v>DENTALIFE DOG MEDIUM 115G</v>
          </cell>
          <cell r="J6111">
            <v>561</v>
          </cell>
        </row>
        <row r="6112">
          <cell r="I6112" t="str">
            <v xml:space="preserve">DENTALIFE DOG SMALL 115G </v>
          </cell>
          <cell r="J6112">
            <v>19564.16</v>
          </cell>
        </row>
        <row r="6113">
          <cell r="I6113" t="str">
            <v xml:space="preserve">FELIX PARTY MIX CHEEZY MIX 60G </v>
          </cell>
          <cell r="J6113">
            <v>37488.89</v>
          </cell>
        </row>
        <row r="6114">
          <cell r="I6114" t="str">
            <v xml:space="preserve">FELIX PARTY MIX MIXED GRILL 60G </v>
          </cell>
          <cell r="J6114">
            <v>63667.16</v>
          </cell>
        </row>
        <row r="6115">
          <cell r="I6115" t="str">
            <v xml:space="preserve">FELIX PARTY MIX OCEAN MIX 60G </v>
          </cell>
          <cell r="J6115">
            <v>66012.759999999995</v>
          </cell>
        </row>
        <row r="6116">
          <cell r="I6116" t="str">
            <v xml:space="preserve">FELIX PARTY MIX ORIGINAL MIX 60G </v>
          </cell>
          <cell r="J6116">
            <v>50318.19</v>
          </cell>
        </row>
        <row r="6117">
          <cell r="I6117" t="str">
            <v xml:space="preserve">FELIX PARTY MIX PICNIC MIX 60G </v>
          </cell>
          <cell r="J6117">
            <v>65337.81</v>
          </cell>
        </row>
        <row r="6118">
          <cell r="I6118" t="str">
            <v>BARRE BA UF CHIEN 25G</v>
          </cell>
          <cell r="J6118" t="str">
            <v/>
          </cell>
        </row>
        <row r="6119">
          <cell r="I6119" t="str">
            <v>BONBECS AGNEAU BOEUF 50G</v>
          </cell>
          <cell r="J6119" t="str">
            <v/>
          </cell>
        </row>
        <row r="6120">
          <cell r="I6120" t="str">
            <v>DENTAL POMME EUCALYP.105G</v>
          </cell>
          <cell r="J6120" t="str">
            <v/>
          </cell>
        </row>
        <row r="6121">
          <cell r="I6121" t="str">
            <v>STICK DENTAL FRAISE MENTHE 240G</v>
          </cell>
          <cell r="J6121" t="str">
            <v/>
          </cell>
        </row>
        <row r="6122">
          <cell r="I6122" t="str">
            <v>ULTIMA CHIEN MINI ADULTE 2.75KG</v>
          </cell>
          <cell r="J6122">
            <v>893.7</v>
          </cell>
        </row>
        <row r="6123">
          <cell r="I6123" t="str">
            <v>CRAVE DOG DINDE PLET 55G</v>
          </cell>
          <cell r="J6123">
            <v>73.900000000000006</v>
          </cell>
        </row>
        <row r="6124">
          <cell r="I6124" t="str">
            <v>CRAVE PROTEIN BARS BOEUF RECOMP 76G</v>
          </cell>
          <cell r="J6124">
            <v>234.75</v>
          </cell>
        </row>
        <row r="6125">
          <cell r="I6125" t="str">
            <v>TABLETTE CHIEN BOEUF 100G COAP ANIMAPLUS</v>
          </cell>
          <cell r="J6125">
            <v>18091.150000000001</v>
          </cell>
        </row>
        <row r="6126">
          <cell r="I6126" t="str">
            <v>SNACK BONE CHIEN BF 2X100G COA ANIMAPLUS</v>
          </cell>
          <cell r="J6126" t="str">
            <v/>
          </cell>
        </row>
        <row r="6127">
          <cell r="I6127" t="str">
            <v>STICKS CHIEN BOEUF 125G COAP ANIMAPLUS</v>
          </cell>
          <cell r="J6127">
            <v>70336.600000000006</v>
          </cell>
        </row>
        <row r="6128">
          <cell r="I6128" t="str">
            <v>STICKS CHIEN RICHE BF 3X11G CO ANIMAPLUS</v>
          </cell>
          <cell r="J6128">
            <v>21467.74</v>
          </cell>
        </row>
        <row r="6129">
          <cell r="I6129" t="str">
            <v>STICK DENTAIRE CHIEN 180G COAP ANIMAPLUS</v>
          </cell>
          <cell r="J6129">
            <v>72698.649999999994</v>
          </cell>
        </row>
        <row r="6130">
          <cell r="I6130" t="str">
            <v>STICK DENTAIRE CHIEN PLT 110G ANIMAPLUS</v>
          </cell>
          <cell r="J6130">
            <v>26322.32</v>
          </cell>
        </row>
        <row r="6131">
          <cell r="I6131" t="str">
            <v>BISC.HECTOR CALCIUM 500GR</v>
          </cell>
          <cell r="J6131" t="str">
            <v/>
          </cell>
        </row>
        <row r="6132">
          <cell r="I6132" t="str">
            <v>BISC.HOURRA  FOUREE 500GR</v>
          </cell>
          <cell r="J6132" t="str">
            <v/>
          </cell>
        </row>
        <row r="6133">
          <cell r="I6133" t="str">
            <v>ALIM CHIEN DENTASTIX MEDIUM/LARGE 180 G PEDIGREE</v>
          </cell>
          <cell r="J6133">
            <v>190547.96</v>
          </cell>
        </row>
        <row r="6134">
          <cell r="I6134" t="str">
            <v>ALIM CHIEN JUMBONE BOEUF 200 G</v>
          </cell>
          <cell r="J6134" t="str">
            <v/>
          </cell>
        </row>
        <row r="6135">
          <cell r="I6135" t="str">
            <v>SNACK &amp; TREATS PEDIGREE RODEO 70G</v>
          </cell>
          <cell r="J6135" t="str">
            <v/>
          </cell>
        </row>
        <row r="6136">
          <cell r="I6136" t="str">
            <v>XXXXXXXXXX</v>
          </cell>
          <cell r="J6136" t="str">
            <v/>
          </cell>
        </row>
        <row r="6137">
          <cell r="I6137" t="str">
            <v>CROQUETTES JUNIOR POULET WHISKAS 300G</v>
          </cell>
          <cell r="J6137">
            <v>271471.32</v>
          </cell>
        </row>
        <row r="6138">
          <cell r="I6138" t="str">
            <v>CROQUETTES JUNIOR POULET WHISKAS  1,75KG</v>
          </cell>
          <cell r="J6138">
            <v>2193.69</v>
          </cell>
        </row>
        <row r="6139">
          <cell r="I6139" t="str">
            <v>CROQUETTES POULET LEGUMES 10X300G PURINA FRISKIES</v>
          </cell>
          <cell r="J6139">
            <v>302405.32</v>
          </cell>
        </row>
        <row r="6140">
          <cell r="I6140" t="str">
            <v>CROQUETTES JUNIOR POULET &amp; LAIT 10X300G PURINA FR</v>
          </cell>
          <cell r="J6140">
            <v>239464.81</v>
          </cell>
        </row>
        <row r="6141">
          <cell r="I6141" t="str">
            <v>CROQUETTES SAUMON 7,5KG FRISKIES PURINA</v>
          </cell>
          <cell r="J6141">
            <v>160479.19</v>
          </cell>
        </row>
        <row r="6142">
          <cell r="I6142" t="str">
            <v>ULTIMA CHAT STERIL. JUNIOR 1.5KG NIP 19</v>
          </cell>
          <cell r="J6142" t="str">
            <v/>
          </cell>
        </row>
        <row r="6143">
          <cell r="I6143" t="str">
            <v>CROQUETTES AU BOEUF ET SAUMON POUR CHATS JUNIOR 1</v>
          </cell>
          <cell r="J6143">
            <v>70008.320000000007</v>
          </cell>
        </row>
        <row r="6144">
          <cell r="I6144" t="str">
            <v>CROQUETTES AU BOEUF ET SAUMON POUR CHATS JUNIOR 2</v>
          </cell>
          <cell r="J6144">
            <v>0</v>
          </cell>
        </row>
        <row r="6145">
          <cell r="I6145" t="str">
            <v xml:space="preserve">CROQUETTE JUNIOR 1,5KG LECHAT </v>
          </cell>
          <cell r="J6145" t="str">
            <v/>
          </cell>
        </row>
        <row r="6146">
          <cell r="I6146" t="str">
            <v>WHIS POUL(3.8KG+SEN POUL 100G) </v>
          </cell>
          <cell r="J6146" t="str">
            <v/>
          </cell>
        </row>
        <row r="6147">
          <cell r="I6147" t="str">
            <v>WHIS THON (3.8KG+SEN POUL 100G)</v>
          </cell>
          <cell r="J6147" t="str">
            <v/>
          </cell>
        </row>
        <row r="6148">
          <cell r="I6148" t="str">
            <v>WHIS BŒUF (3.8KG+SEN POUL 100G)</v>
          </cell>
          <cell r="J6148" t="str">
            <v/>
          </cell>
        </row>
        <row r="6149">
          <cell r="I6149" t="str">
            <v>CROQ.CHAT STERELISE 450G CO</v>
          </cell>
          <cell r="J6149" t="str">
            <v/>
          </cell>
        </row>
        <row r="6150">
          <cell r="I6150" t="str">
            <v>FRIAND FOUR CHAT PLT FROM 60G</v>
          </cell>
          <cell r="J6150">
            <v>0</v>
          </cell>
        </row>
        <row r="6151">
          <cell r="I6151" t="str">
            <v>CROQ.B.E.CHATON RICHE PL 450 C</v>
          </cell>
          <cell r="J6151" t="str">
            <v/>
          </cell>
        </row>
        <row r="6152">
          <cell r="I6152" t="str">
            <v>CROQUETTES CHAT JUNIOR MARJANE 2KG MEAT</v>
          </cell>
          <cell r="J6152">
            <v>200250.04</v>
          </cell>
        </row>
        <row r="6153">
          <cell r="I6153" t="str">
            <v>CROQUETTES CHAT JUNIOR MARJANE 2KG FISH</v>
          </cell>
          <cell r="J6153">
            <v>117929.25</v>
          </cell>
        </row>
        <row r="6154">
          <cell r="I6154" t="str">
            <v>CROQUETTES A LA VOLAILLE QUATY CHAT JUNIOR 300G</v>
          </cell>
          <cell r="J6154">
            <v>16530.599999999999</v>
          </cell>
        </row>
        <row r="6155">
          <cell r="I6155" t="str">
            <v>CROQUETTES A LA VOLAILLE QUATY CHAT JUNIOR 1KG</v>
          </cell>
          <cell r="J6155">
            <v>10623.9</v>
          </cell>
        </row>
        <row r="6156">
          <cell r="I6156" t="str">
            <v>CROQUETTES A LA VOLAILLE QUATY CHAT JUNIOR 2KG</v>
          </cell>
          <cell r="J6156">
            <v>12938.75</v>
          </cell>
        </row>
        <row r="6157">
          <cell r="I6157" t="str">
            <v>CAT PLUS JUNIOR 400GR</v>
          </cell>
          <cell r="J6157" t="str">
            <v/>
          </cell>
        </row>
        <row r="6158">
          <cell r="I6158" t="str">
            <v>SEC BOEUF 2K WHISKAS</v>
          </cell>
          <cell r="J6158" t="str">
            <v/>
          </cell>
        </row>
        <row r="6159">
          <cell r="I6159" t="str">
            <v>SEC POULET DINDE 2K WHISKAS</v>
          </cell>
          <cell r="J6159" t="str">
            <v/>
          </cell>
        </row>
        <row r="6160">
          <cell r="I6160" t="str">
            <v>CROQUETTE FOIE 400G FRISKIES</v>
          </cell>
          <cell r="J6160" t="str">
            <v/>
          </cell>
        </row>
        <row r="6161">
          <cell r="I6161" t="str">
            <v xml:space="preserve"> CROC &amp; TENDRE POULET &amp; LEGUME 800G FRISKIES</v>
          </cell>
          <cell r="J6161" t="str">
            <v/>
          </cell>
        </row>
        <row r="6162">
          <cell r="I6162" t="str">
            <v>CHATS POULET &amp; BOEUF 7,5KG FRISKIES</v>
          </cell>
          <cell r="J6162">
            <v>26298.16</v>
          </cell>
        </row>
        <row r="6163">
          <cell r="I6163" t="str">
            <v>CROQUETTES ADULTE  BŒUF WHISKAS 300G</v>
          </cell>
          <cell r="J6163">
            <v>216259.33</v>
          </cell>
        </row>
        <row r="6164">
          <cell r="I6164" t="str">
            <v>CROQUETTES ADULTE  BŒUF WHISKAS 1,75KG</v>
          </cell>
          <cell r="J6164">
            <v>398.85</v>
          </cell>
        </row>
        <row r="6165">
          <cell r="I6165" t="str">
            <v>CROQUETTES ADULTE POULET WHISKAS 1,75KG</v>
          </cell>
          <cell r="J6165" t="str">
            <v/>
          </cell>
        </row>
        <row r="6166">
          <cell r="I6166" t="str">
            <v>CROQUETTES ADULTE  THON WHISKAS 1,75KG</v>
          </cell>
          <cell r="J6166">
            <v>3124.39</v>
          </cell>
        </row>
        <row r="6167">
          <cell r="I6167" t="str">
            <v>CROQUETTES ADULTE THON WHISKAS  3,8KG</v>
          </cell>
          <cell r="J6167">
            <v>250868.18</v>
          </cell>
        </row>
        <row r="6168">
          <cell r="I6168" t="str">
            <v>CROQUETTES ADULTE  BŒUF WHISKAS 3,8KG</v>
          </cell>
          <cell r="J6168">
            <v>0</v>
          </cell>
        </row>
        <row r="6169">
          <cell r="I6169" t="str">
            <v>CROQUETTES POULET ADULTE WHISKAS 3,8KG</v>
          </cell>
          <cell r="J6169">
            <v>283371.34000000003</v>
          </cell>
        </row>
        <row r="6170">
          <cell r="I6170" t="str">
            <v>STICKS CHAT AGN/VOLAILLE 6X5G  CASINO</v>
          </cell>
          <cell r="J6170">
            <v>0</v>
          </cell>
        </row>
        <row r="6171">
          <cell r="I6171" t="str">
            <v> WHISKAS ADULT BEEF 1,75KG + WHISKAS 300G GRATUIT</v>
          </cell>
          <cell r="J6171" t="str">
            <v/>
          </cell>
        </row>
        <row r="6172">
          <cell r="I6172" t="str">
            <v> WHISKAS ADULT CHIKEN 1,75KG + WHISKAS 300G GRATU</v>
          </cell>
          <cell r="J6172" t="str">
            <v/>
          </cell>
        </row>
        <row r="6173">
          <cell r="I6173" t="str">
            <v> WHISKAS ADULT TUNA 1,75KG + WHISKAS 300G GRATUIT</v>
          </cell>
          <cell r="J6173" t="str">
            <v/>
          </cell>
        </row>
        <row r="6174">
          <cell r="I6174" t="str">
            <v> WHISKAS ADULT JUNIOR CHIKEN 1,75KG + WHISKAS 300</v>
          </cell>
          <cell r="J6174" t="str">
            <v/>
          </cell>
        </row>
        <row r="6175">
          <cell r="I6175" t="str">
            <v>CROQ CHAT VIANDES 2KG CASINO</v>
          </cell>
          <cell r="J6175">
            <v>0</v>
          </cell>
        </row>
        <row r="6176">
          <cell r="I6176" t="str">
            <v xml:space="preserve">CROQ CHAT PLT CND LEG 2KG CASINO       </v>
          </cell>
          <cell r="J6176">
            <v>0</v>
          </cell>
        </row>
        <row r="6177">
          <cell r="I6177" t="str">
            <v>CROQUETTE CHAT THON/SMN LEG CEREAL 2KG ADUL CASINO</v>
          </cell>
          <cell r="J6177">
            <v>0</v>
          </cell>
        </row>
        <row r="6178">
          <cell r="I6178" t="str">
            <v>CROQUETTE CHAT AU LAPIN VOLAIL LGM 2KG ADUL CASINO</v>
          </cell>
          <cell r="J6178">
            <v>0</v>
          </cell>
        </row>
        <row r="6179">
          <cell r="I6179" t="str">
            <v>CROQ CHAT VIANDES 400G CASINO</v>
          </cell>
          <cell r="J6179">
            <v>0</v>
          </cell>
        </row>
        <row r="6180">
          <cell r="I6180" t="str">
            <v>CROQ CHAT BF LEG FOURRE 2KG CASINO</v>
          </cell>
          <cell r="J6180">
            <v>0</v>
          </cell>
        </row>
        <row r="6181">
          <cell r="I6181" t="str">
            <v>CROQ CHAT PLT CND LEG 400G CASINO</v>
          </cell>
          <cell r="J6181">
            <v>0</v>
          </cell>
        </row>
        <row r="6182">
          <cell r="I6182" t="str">
            <v>CROQ,CHAT STERILISE 2KG CASINO</v>
          </cell>
          <cell r="J6182">
            <v>0</v>
          </cell>
        </row>
        <row r="6183">
          <cell r="I6183" t="str">
            <v>CROQUETTE CHAT THON/SAUMON 400 CASINO</v>
          </cell>
          <cell r="J6183">
            <v>0</v>
          </cell>
        </row>
        <row r="6184">
          <cell r="I6184" t="str">
            <v>CROQ CHAT BF/VOL/POIS 4KG CASINO</v>
          </cell>
          <cell r="J6184">
            <v>110.95</v>
          </cell>
        </row>
        <row r="6185">
          <cell r="I6185" t="str">
            <v>CROQ CHAT PLT CND LEG 4 KG CASINO</v>
          </cell>
          <cell r="J6185">
            <v>0</v>
          </cell>
        </row>
        <row r="6186">
          <cell r="I6186" t="str">
            <v>CROQ,CHAT THON SAUMON 4KG CASINO</v>
          </cell>
          <cell r="J6186">
            <v>0</v>
          </cell>
        </row>
        <row r="6187">
          <cell r="I6187" t="str">
            <v>STICKS CHAT SAUMON 6X5G CASINO</v>
          </cell>
          <cell r="J6187">
            <v>16.95</v>
          </cell>
        </row>
        <row r="6188">
          <cell r="I6188" t="str">
            <v>CROQ, CHATON PLT/CAR/LAIT 400G CASINO</v>
          </cell>
          <cell r="J6188">
            <v>0</v>
          </cell>
        </row>
        <row r="6189">
          <cell r="I6189" t="str">
            <v xml:space="preserve">CROQUETTE CHAT GOURMET COMPLETES 1,5KG PUSSY </v>
          </cell>
          <cell r="J6189" t="str">
            <v/>
          </cell>
        </row>
        <row r="6190">
          <cell r="I6190" t="str">
            <v xml:space="preserve">CROQUETTE CHAT PREMIUMT COMPLETES 1,5KG PUSSY </v>
          </cell>
          <cell r="J6190" t="str">
            <v/>
          </cell>
        </row>
        <row r="6191">
          <cell r="I6191" t="str">
            <v>ULTIMA CHATS STERILISES PLT 1.5KG NIP 19</v>
          </cell>
          <cell r="J6191">
            <v>0</v>
          </cell>
        </row>
        <row r="6192">
          <cell r="I6192" t="str">
            <v>ULTIMA CHATS STERILISE SAUMON 1.5KG NIP 19</v>
          </cell>
          <cell r="J6192">
            <v>0</v>
          </cell>
        </row>
        <row r="6193">
          <cell r="I6193" t="str">
            <v>ULTIMA STERILISE BOEUF 1.5KG NIP 16</v>
          </cell>
          <cell r="J6193">
            <v>0</v>
          </cell>
        </row>
        <row r="6194">
          <cell r="I6194" t="str">
            <v>ULTIMA CHAT STERILISE INT. 1.5KG NIP 19</v>
          </cell>
          <cell r="J6194">
            <v>0</v>
          </cell>
        </row>
        <row r="6195">
          <cell r="I6195" t="str">
            <v>ULTIMA CHAT STERIL. SENSIBLE 1.5KG NIP 19</v>
          </cell>
          <cell r="J6195">
            <v>0</v>
          </cell>
        </row>
        <row r="6196">
          <cell r="I6196" t="str">
            <v>IAMS VITALITY CHAT STERIL SAUMON 350G NIP 15</v>
          </cell>
          <cell r="J6196" t="str">
            <v/>
          </cell>
        </row>
        <row r="6197">
          <cell r="I6197" t="str">
            <v>WHISKAS BOEUF 4KGR</v>
          </cell>
          <cell r="J6197" t="str">
            <v/>
          </cell>
        </row>
        <row r="6198">
          <cell r="I6198" t="str">
            <v>ULTIMA CHAT BOULES DE POILS 1,5 KG NIP 19</v>
          </cell>
          <cell r="J6198" t="str">
            <v/>
          </cell>
        </row>
        <row r="6199">
          <cell r="I6199" t="str">
            <v>ULTIMA PROTECT SYST URINAIRE 1.5 KG NIP 19</v>
          </cell>
          <cell r="J6199" t="str">
            <v/>
          </cell>
        </row>
        <row r="6200">
          <cell r="I6200" t="str">
            <v>ULTIMA CHAT APPETIT DIFFICIL1.5 KG NIP 19</v>
          </cell>
          <cell r="J6200">
            <v>0</v>
          </cell>
        </row>
        <row r="6201">
          <cell r="I6201" t="str">
            <v>ULTIMA ADULT POULET &amp; RIZ 7.5 KG NIP 19</v>
          </cell>
          <cell r="J6201" t="str">
            <v/>
          </cell>
        </row>
        <row r="6202">
          <cell r="I6202" t="str">
            <v>ULTIMA CHAT STERILISE POULET 3KG NIP 26</v>
          </cell>
          <cell r="J6202">
            <v>0</v>
          </cell>
        </row>
        <row r="6203">
          <cell r="I6203" t="str">
            <v>ULTIMA CHAT STERILISE SAUMON 3KG NIP 19</v>
          </cell>
          <cell r="J6203">
            <v>0</v>
          </cell>
        </row>
        <row r="6204">
          <cell r="I6204" t="str">
            <v>ULTIMA STERILISE LIGHT 1.5 KG NIP 19</v>
          </cell>
          <cell r="J6204">
            <v>0</v>
          </cell>
        </row>
        <row r="6205">
          <cell r="I6205" t="str">
            <v>ULTIMA STERILISE D'INTERIEUR 3 KG NIP 19</v>
          </cell>
          <cell r="J6205" t="str">
            <v/>
          </cell>
        </row>
        <row r="6206">
          <cell r="I6206" t="str">
            <v>ULTIMA STERILISE SAUMON 7.5 KG NIP 19</v>
          </cell>
          <cell r="J6206" t="str">
            <v/>
          </cell>
        </row>
        <row r="6207">
          <cell r="I6207" t="str">
            <v>ULTIMA NATU CHAT STER SAUMON 1.25KG NIP 19</v>
          </cell>
          <cell r="J6207">
            <v>545.70000000000005</v>
          </cell>
        </row>
        <row r="6208">
          <cell r="I6208" t="str">
            <v>ULTIMA NATURE ADULT SAUMON 1KG250 NIP 19</v>
          </cell>
          <cell r="J6208" t="str">
            <v/>
          </cell>
        </row>
        <row r="6209">
          <cell r="I6209" t="str">
            <v>ULTIMA NATURE NO GRAIN ADULT 1.10KG NIP 19</v>
          </cell>
          <cell r="J6209">
            <v>527.70000000000005</v>
          </cell>
        </row>
        <row r="6210">
          <cell r="I6210" t="str">
            <v xml:space="preserve">CROQUETTES AU BOEUF ET SAUMON POUR CHATS ADULTES </v>
          </cell>
          <cell r="J6210">
            <v>52396.4</v>
          </cell>
        </row>
        <row r="6211">
          <cell r="I6211" t="str">
            <v xml:space="preserve">CROQUETTES AU BOEUF ET SAUMON POUR CHATS ADULTES </v>
          </cell>
          <cell r="J6211">
            <v>213442.96</v>
          </cell>
        </row>
        <row r="6212">
          <cell r="I6212" t="str">
            <v xml:space="preserve">CROQUETTES AU BOEUF ET SAUMON POUR CHATS ADULTES </v>
          </cell>
          <cell r="J6212">
            <v>644.55999999999995</v>
          </cell>
        </row>
        <row r="6213">
          <cell r="I6213" t="str">
            <v>BREKKIES DELICE VIANDES 4KG NIP 09-21</v>
          </cell>
          <cell r="J6213" t="str">
            <v/>
          </cell>
        </row>
        <row r="6214">
          <cell r="I6214" t="str">
            <v>BREKKIES DELICE POISSONS 4KG NIP 09-21</v>
          </cell>
          <cell r="J6214" t="str">
            <v/>
          </cell>
        </row>
        <row r="6215">
          <cell r="I6215" t="str">
            <v xml:space="preserve"> CHAT CROQUETTE VIANDE 2KG SIMBA </v>
          </cell>
          <cell r="J6215" t="str">
            <v/>
          </cell>
        </row>
        <row r="6216">
          <cell r="I6216" t="str">
            <v xml:space="preserve"> CHAT CROQUETTE POULET 2KG SIMBA </v>
          </cell>
          <cell r="J6216" t="str">
            <v/>
          </cell>
        </row>
        <row r="6217">
          <cell r="I6217" t="str">
            <v xml:space="preserve">CHAT CROQUETTE POULET 20KG SIMBA </v>
          </cell>
          <cell r="J6217" t="str">
            <v/>
          </cell>
        </row>
        <row r="6218">
          <cell r="I6218" t="str">
            <v xml:space="preserve">CHAT CROQUETTE VIANDE 20KG SIMBA </v>
          </cell>
          <cell r="J6218" t="str">
            <v/>
          </cell>
        </row>
        <row r="6219">
          <cell r="I6219" t="str">
            <v xml:space="preserve">CROQUETTE INDOOR 1,5KG LECHAT </v>
          </cell>
          <cell r="J6219" t="str">
            <v/>
          </cell>
        </row>
        <row r="6220">
          <cell r="I6220" t="str">
            <v>FRISKIES 7,5KG ADULTE BOEUF FOIE NIP11-21</v>
          </cell>
          <cell r="J6220">
            <v>0</v>
          </cell>
        </row>
        <row r="6221">
          <cell r="I6221" t="str">
            <v>BEYOND CHAT GR FREE POULET 1,2 KG NIP12-21</v>
          </cell>
          <cell r="J6221">
            <v>0</v>
          </cell>
        </row>
        <row r="6222">
          <cell r="I6222" t="str">
            <v>BEYOND CHAT GR FREE SAUMON 1,2 KG NIP12-21</v>
          </cell>
          <cell r="J6222">
            <v>0</v>
          </cell>
        </row>
        <row r="6223">
          <cell r="I6223" t="str">
            <v>ONE CT STERILISE TRUITE 1,5 KG NIP16-21</v>
          </cell>
          <cell r="J6223">
            <v>66450.740000000005</v>
          </cell>
        </row>
        <row r="6224">
          <cell r="I6224" t="str">
            <v>ONE STERILISE POULET 1,5 KG NIP16-21</v>
          </cell>
          <cell r="J6224">
            <v>75200.929999999993</v>
          </cell>
        </row>
        <row r="6225">
          <cell r="I6225" t="str">
            <v>ONE CHAT DUAL NAT STER SAUMON 1,4KG NIP16-21</v>
          </cell>
          <cell r="J6225">
            <v>0</v>
          </cell>
        </row>
        <row r="6226">
          <cell r="I6226" t="str">
            <v>ONE CHAT DUAL NAT STER BOEUF 1,4KG NIP16-21</v>
          </cell>
          <cell r="J6226">
            <v>16575.32</v>
          </cell>
        </row>
        <row r="6227">
          <cell r="I6227" t="str">
            <v>ONE CHAT STERILISE SAUMON 3 KILOS NIP30-21</v>
          </cell>
          <cell r="J6227">
            <v>30573.05</v>
          </cell>
        </row>
        <row r="6228">
          <cell r="I6228" t="str">
            <v>PURINA ONE STERILISE BOEUF 3KG NIP30-21</v>
          </cell>
          <cell r="J6228">
            <v>31342.880000000001</v>
          </cell>
        </row>
        <row r="6229">
          <cell r="I6229" t="str">
            <v>ULTIMA STERILISE SENSIBLE 3 KG</v>
          </cell>
          <cell r="J6229">
            <v>0</v>
          </cell>
        </row>
        <row r="6230">
          <cell r="I6230" t="str">
            <v>PFT NV CHATADULT SAPOISSBC 1KG</v>
          </cell>
          <cell r="J6230" t="str">
            <v/>
          </cell>
        </row>
        <row r="6231">
          <cell r="I6231" t="str">
            <v>PFT NV CHATADULT BFPOUL 1KG</v>
          </cell>
          <cell r="J6231" t="str">
            <v/>
          </cell>
        </row>
        <row r="6232">
          <cell r="I6232" t="str">
            <v>PFT NV CHATADULT POULDI 1KG</v>
          </cell>
          <cell r="J6232">
            <v>14676.75</v>
          </cell>
        </row>
        <row r="6233">
          <cell r="I6233" t="str">
            <v>E&amp;C CROQ CHAT POULET FRAIS 700G</v>
          </cell>
          <cell r="J6233" t="str">
            <v/>
          </cell>
        </row>
        <row r="6234">
          <cell r="I6234" t="str">
            <v>E&amp;C CROQ CHAT POULET&amp;CANARD 700G</v>
          </cell>
          <cell r="J6234" t="str">
            <v/>
          </cell>
        </row>
        <row r="6235">
          <cell r="I6235" t="str">
            <v>ULTIMA NATURE CHAT POULET 1.25KG</v>
          </cell>
          <cell r="J6235">
            <v>545.70000000000005</v>
          </cell>
        </row>
        <row r="6236">
          <cell r="I6236" t="str">
            <v>BLACKY CAT MENU 2KG</v>
          </cell>
          <cell r="J6236" t="str">
            <v/>
          </cell>
        </row>
        <row r="6237">
          <cell r="I6237" t="str">
            <v>ONE SEC CHAT POUL RIZ 3KG</v>
          </cell>
          <cell r="J6237" t="str">
            <v/>
          </cell>
        </row>
        <row r="6238">
          <cell r="I6238" t="str">
            <v>FRISKIES CROQ POUL,LEG,1,5K</v>
          </cell>
          <cell r="J6238">
            <v>201061.78</v>
          </cell>
        </row>
        <row r="6239">
          <cell r="I6239" t="str">
            <v>CROQUETTES CHAT POULET 1, 75KG</v>
          </cell>
          <cell r="J6239" t="str">
            <v/>
          </cell>
        </row>
        <row r="6240">
          <cell r="I6240" t="str">
            <v>FRISK STERIL AGNEAU 4KG+500G</v>
          </cell>
          <cell r="J6240" t="str">
            <v/>
          </cell>
        </row>
        <row r="6241">
          <cell r="I6241" t="str">
            <v>FRISK STERIL SAUMON 4KG+500G</v>
          </cell>
          <cell r="J6241" t="str">
            <v/>
          </cell>
        </row>
        <row r="6242">
          <cell r="I6242" t="str">
            <v>ONE CT DUALNAT STERIL CBRY 1.4KG</v>
          </cell>
          <cell r="J6242">
            <v>0</v>
          </cell>
        </row>
        <row r="6243">
          <cell r="I6243" t="str">
            <v>PER CHA SECADSTESA 1.4KG DT30%</v>
          </cell>
          <cell r="J6243">
            <v>0</v>
          </cell>
        </row>
        <row r="6244">
          <cell r="I6244" t="str">
            <v>PER CHAT SEC AS PT 1.4KG DT30%</v>
          </cell>
          <cell r="J6244">
            <v>0</v>
          </cell>
        </row>
        <row r="6245">
          <cell r="I6245" t="str">
            <v>PER CHAT SEC ASI BF 1.4KGDT30%</v>
          </cell>
          <cell r="J6245">
            <v>0</v>
          </cell>
        </row>
        <row r="6246">
          <cell r="I6246" t="str">
            <v>LOT FRISKIES CHAT SAUMON 1.7KG + 300G GRATUIT</v>
          </cell>
          <cell r="J6246">
            <v>20293.5</v>
          </cell>
        </row>
        <row r="6247">
          <cell r="I6247" t="str">
            <v>LOT FRISKIES CHAT POULET 1.7KG + 300G GRATUIT</v>
          </cell>
          <cell r="J6247">
            <v>20456.5</v>
          </cell>
        </row>
        <row r="6248">
          <cell r="I6248" t="str">
            <v>LOT FRISKIES CHAT BOEUF 1.7KG + 300G GRATUIT</v>
          </cell>
          <cell r="J6248">
            <v>36768.75</v>
          </cell>
        </row>
        <row r="6249">
          <cell r="I6249" t="str">
            <v>ULTIMA NO GRAI STER.BF1.1KG</v>
          </cell>
          <cell r="J6249" t="str">
            <v/>
          </cell>
        </row>
        <row r="6250">
          <cell r="I6250" t="str">
            <v>ONE CHAT ADULTE POISSON3KG</v>
          </cell>
          <cell r="J6250" t="str">
            <v/>
          </cell>
        </row>
        <row r="6251">
          <cell r="I6251" t="str">
            <v>CAT YUMS SAUMON 40G</v>
          </cell>
          <cell r="J6251">
            <v>0</v>
          </cell>
        </row>
        <row r="6252">
          <cell r="I6252" t="str">
            <v>CAT YUMS PLET CAT GRAS 40G</v>
          </cell>
          <cell r="J6252">
            <v>0</v>
          </cell>
        </row>
        <row r="6253">
          <cell r="I6253" t="str">
            <v>LOT FRISKIES CHIEN ACTIVE 10KG +3KG</v>
          </cell>
          <cell r="J6253" t="str">
            <v/>
          </cell>
        </row>
        <row r="6254">
          <cell r="I6254" t="str">
            <v>LOT FRISKIES CHIEN BALANCE 10KG +3KG</v>
          </cell>
          <cell r="J6254" t="str">
            <v/>
          </cell>
        </row>
        <row r="6255">
          <cell r="I6255" t="str">
            <v>CROQUETTES CHAT ADULTE MARJANE 2KG</v>
          </cell>
          <cell r="J6255">
            <v>243836.31</v>
          </cell>
        </row>
        <row r="6256">
          <cell r="I6256" t="str">
            <v>CROQUETTES CHAT ADULTE MARJANE 4KG</v>
          </cell>
          <cell r="J6256">
            <v>196867.14</v>
          </cell>
        </row>
        <row r="6257">
          <cell r="I6257" t="str">
            <v>ONE SEC CHAT LIGHT 1.5KG</v>
          </cell>
          <cell r="J6257" t="str">
            <v/>
          </cell>
        </row>
        <row r="6258">
          <cell r="I6258" t="str">
            <v>LOT 4+1 CHAT PATE 400G MORANDO</v>
          </cell>
          <cell r="J6258">
            <v>0</v>
          </cell>
        </row>
        <row r="6259">
          <cell r="I6259" t="str">
            <v>CROQ CHAT BF/VOL/POISS 4KG COA ANIMAPLUS</v>
          </cell>
          <cell r="J6259">
            <v>71696.14</v>
          </cell>
        </row>
        <row r="6260">
          <cell r="I6260" t="str">
            <v>CROQ CHAT PLT/CND/LEG 4KG COAP ANIMAPLUS</v>
          </cell>
          <cell r="J6260">
            <v>43715.43</v>
          </cell>
        </row>
        <row r="6261">
          <cell r="I6261" t="str">
            <v>CROQ CHAT VDE/LEG FOUR 2KG COA ANIMAPLUS</v>
          </cell>
          <cell r="J6261">
            <v>84596.38</v>
          </cell>
        </row>
        <row r="6262">
          <cell r="I6262" t="str">
            <v>CROQ CHAT PLT/CND/LEG 2KG COAP ANIMAPLUS</v>
          </cell>
          <cell r="J6262">
            <v>90672.22</v>
          </cell>
        </row>
        <row r="6263">
          <cell r="I6263" t="str">
            <v>CROQ CHAT BF/VOL/POISS 2KG COA ANIMAPLUS</v>
          </cell>
          <cell r="J6263">
            <v>84081.76</v>
          </cell>
        </row>
        <row r="6264">
          <cell r="I6264" t="str">
            <v>PURINA ONE CHAT STÉRILISÉ</v>
          </cell>
          <cell r="J6264">
            <v>10972.45</v>
          </cell>
        </row>
        <row r="6265">
          <cell r="I6265" t="str">
            <v>PURINA ONE CHAT STÉRILISÉ BO</v>
          </cell>
          <cell r="J6265">
            <v>11326.4</v>
          </cell>
        </row>
        <row r="6266">
          <cell r="I6266" t="str">
            <v>PHYSYO PF CHAT STERILISE 1.5 KG</v>
          </cell>
          <cell r="J6266">
            <v>41527.71</v>
          </cell>
        </row>
        <row r="6267">
          <cell r="I6267" t="str">
            <v>DENTASTIX MOY.GRD CHIEN PLT 68G</v>
          </cell>
          <cell r="J6267">
            <v>5914.04</v>
          </cell>
        </row>
        <row r="6268">
          <cell r="I6268" t="str">
            <v>CROQUETTES ADULTE  BŒUF WHISKAS 1,900 KG</v>
          </cell>
          <cell r="J6268">
            <v>365030.91</v>
          </cell>
        </row>
        <row r="6269">
          <cell r="I6269" t="str">
            <v>CROQUETTES ADULTE  POULET WHISKAS 1,900 KG</v>
          </cell>
          <cell r="J6269" t="str">
            <v/>
          </cell>
        </row>
        <row r="6270">
          <cell r="I6270" t="str">
            <v>CROQUETTES ADULTE  THON WHISKAS 1,900G</v>
          </cell>
          <cell r="J6270">
            <v>329778.86</v>
          </cell>
        </row>
        <row r="6271">
          <cell r="I6271" t="str">
            <v>CROQUETTES JUNIOR POULET WHISKAS  1,900KG</v>
          </cell>
          <cell r="J6271">
            <v>254044.04</v>
          </cell>
        </row>
        <row r="6272">
          <cell r="I6272" t="str">
            <v>PFTC SEC ADT STERI SA 1.4KG</v>
          </cell>
          <cell r="J6272">
            <v>34755.050000000003</v>
          </cell>
        </row>
        <row r="6273">
          <cell r="I6273" t="str">
            <v>PFTC SEC SN STERI PT 1.4KG</v>
          </cell>
          <cell r="J6273">
            <v>13509.8</v>
          </cell>
        </row>
        <row r="6274">
          <cell r="I6274" t="str">
            <v>PFTC SEC ADT STERI BF 1.4KG</v>
          </cell>
          <cell r="J6274">
            <v>97.95</v>
          </cell>
        </row>
        <row r="6275">
          <cell r="I6275" t="str">
            <v>PFTC SEC INDSTERI PT 1.4KG</v>
          </cell>
          <cell r="J6275">
            <v>587.70000000000005</v>
          </cell>
        </row>
        <row r="6276">
          <cell r="I6276" t="str">
            <v>CROQ.CHAT SS CER.STER.SAUM.1.1KG</v>
          </cell>
          <cell r="J6276" t="str">
            <v/>
          </cell>
        </row>
        <row r="6277">
          <cell r="I6277" t="str">
            <v>CROQUETTES A LA VOLAILLE QUATY CHAT ADULTE 300G</v>
          </cell>
          <cell r="J6277">
            <v>20395.400000000001</v>
          </cell>
        </row>
        <row r="6278">
          <cell r="I6278" t="str">
            <v>CROQUETTES A LA VOLAILLE QUATY CHAT ADULTE 1KG</v>
          </cell>
          <cell r="J6278">
            <v>13773.9</v>
          </cell>
        </row>
        <row r="6279">
          <cell r="I6279" t="str">
            <v>CROQUETTES A LA VOLAILLE QUATY CHAT ADULTE 2KG</v>
          </cell>
          <cell r="J6279">
            <v>12148.23</v>
          </cell>
        </row>
        <row r="6280">
          <cell r="I6280" t="str">
            <v>LOT FRISKIES CHATS JNR POULET 1.5KG + 2X 85GR GRT</v>
          </cell>
          <cell r="J6280" t="str">
            <v/>
          </cell>
        </row>
        <row r="6281">
          <cell r="I6281" t="str">
            <v>CANAILLOU CROQ POISSON 4KG</v>
          </cell>
          <cell r="J6281" t="str">
            <v/>
          </cell>
        </row>
        <row r="6282">
          <cell r="I6282" t="str">
            <v>CANAILLOU CROQ. RIZ LEG 2KG</v>
          </cell>
          <cell r="J6282" t="str">
            <v/>
          </cell>
        </row>
        <row r="6283">
          <cell r="I6283" t="str">
            <v>ALIM CHAT SEC ADULT THON 400 G</v>
          </cell>
          <cell r="J6283" t="str">
            <v/>
          </cell>
        </row>
        <row r="6284">
          <cell r="I6284" t="str">
            <v>ALIM SEC THON 2 K WHISKAS</v>
          </cell>
          <cell r="J6284" t="str">
            <v/>
          </cell>
        </row>
        <row r="6285">
          <cell r="I6285" t="str">
            <v>ALIM SEC CHATON 2 K WHISKAS</v>
          </cell>
          <cell r="J6285" t="str">
            <v/>
          </cell>
        </row>
        <row r="6286">
          <cell r="I6286" t="str">
            <v>ALIM CHAT SEC THON 4K WHISKAS</v>
          </cell>
          <cell r="J6286" t="str">
            <v/>
          </cell>
        </row>
        <row r="6287">
          <cell r="I6287" t="str">
            <v>ALIM CHAT SEC ADULT 2K POULET KITEKAT</v>
          </cell>
          <cell r="J6287" t="str">
            <v/>
          </cell>
        </row>
        <row r="6288">
          <cell r="I6288" t="str">
            <v>ALIM CHAT SEC ADULT 2K POISSON</v>
          </cell>
          <cell r="J6288" t="str">
            <v/>
          </cell>
        </row>
        <row r="6289">
          <cell r="I6289" t="str">
            <v>CANAILLOU CROQ MIX VOLAILLE 2 K</v>
          </cell>
          <cell r="J6289" t="str">
            <v/>
          </cell>
        </row>
        <row r="6290">
          <cell r="I6290" t="str">
            <v>VOYOU CHAT BOEUF/LEG 3KG</v>
          </cell>
          <cell r="J6290" t="str">
            <v/>
          </cell>
        </row>
        <row r="6291">
          <cell r="I6291" t="str">
            <v>BOEUF  400G WHISKAS SEC</v>
          </cell>
          <cell r="J6291" t="str">
            <v/>
          </cell>
        </row>
        <row r="6292">
          <cell r="I6292" t="str">
            <v>FRISKIES INDOOR DELIGHTS 459 G</v>
          </cell>
          <cell r="J6292" t="str">
            <v/>
          </cell>
        </row>
        <row r="6293">
          <cell r="I6293" t="str">
            <v>FRISKIES SEAFOOD SENSATIONS 459 G</v>
          </cell>
          <cell r="J6293" t="str">
            <v/>
          </cell>
        </row>
        <row r="6294">
          <cell r="I6294" t="str">
            <v>FRISKIES INDOOR DELIGHTS 1,420 KG</v>
          </cell>
          <cell r="J6294" t="str">
            <v/>
          </cell>
        </row>
        <row r="6295">
          <cell r="I6295" t="str">
            <v>FRISKIES SEAFOOD SENSATIONS 1,420 KG</v>
          </cell>
          <cell r="J6295" t="str">
            <v/>
          </cell>
        </row>
        <row r="6296">
          <cell r="I6296" t="str">
            <v>CAT PLUS ADULTE BOEUF 400GR</v>
          </cell>
          <cell r="J6296" t="str">
            <v/>
          </cell>
        </row>
        <row r="6297">
          <cell r="I6297" t="str">
            <v>CAT PLUS ADULTE POULET 400GR</v>
          </cell>
          <cell r="J6297" t="str">
            <v/>
          </cell>
        </row>
        <row r="6298">
          <cell r="I6298" t="str">
            <v>CAT PLUS ADULTE BOEUF 2KG</v>
          </cell>
          <cell r="J6298" t="str">
            <v/>
          </cell>
        </row>
        <row r="6299">
          <cell r="I6299" t="str">
            <v>CAT PLUS ADULTE POULET 2KG</v>
          </cell>
          <cell r="J6299" t="str">
            <v/>
          </cell>
        </row>
        <row r="6300">
          <cell r="I6300" t="str">
            <v>CANAIL CROQ. CHAT INTERIEUR 1.5K</v>
          </cell>
          <cell r="J6300" t="str">
            <v/>
          </cell>
        </row>
        <row r="6301">
          <cell r="I6301" t="str">
            <v>CANAILLOU CROQ MIX POISSONS 2K</v>
          </cell>
          <cell r="J6301" t="str">
            <v/>
          </cell>
        </row>
        <row r="6302">
          <cell r="I6302" t="str">
            <v>CANAILLOU CROQ MIX VIANDES 2K</v>
          </cell>
          <cell r="J6302" t="str">
            <v/>
          </cell>
        </row>
        <row r="6303">
          <cell r="I6303" t="str">
            <v>CANAILLOU CROQ TENDR.BF/PLT 1K5</v>
          </cell>
          <cell r="J6303" t="str">
            <v/>
          </cell>
        </row>
        <row r="6304">
          <cell r="I6304" t="str">
            <v>CANAILLOU DUO DE CROQUETTE 4KG</v>
          </cell>
          <cell r="J6304" t="str">
            <v/>
          </cell>
        </row>
        <row r="6305">
          <cell r="I6305" t="str">
            <v>SEC CHAT WHISKAS POULET 4KG</v>
          </cell>
          <cell r="J6305" t="str">
            <v/>
          </cell>
        </row>
        <row r="6306">
          <cell r="I6306" t="str">
            <v xml:space="preserve">ALIM CHATS MIX VIANDE 20 K LINDO </v>
          </cell>
          <cell r="J6306" t="str">
            <v/>
          </cell>
        </row>
        <row r="6307">
          <cell r="I6307" t="str">
            <v>ALIM CHAT MIX VIANDE 20K LINDO</v>
          </cell>
          <cell r="J6307" t="str">
            <v/>
          </cell>
        </row>
        <row r="6308">
          <cell r="I6308" t="str">
            <v>ALIM CHAT MIX POISSONS 20K LINDO</v>
          </cell>
          <cell r="J6308" t="str">
            <v/>
          </cell>
        </row>
        <row r="6309">
          <cell r="I6309" t="str">
            <v>ALIM CHAT 1,5K MIX VIANDE LINDO</v>
          </cell>
          <cell r="J6309" t="str">
            <v/>
          </cell>
        </row>
        <row r="6310">
          <cell r="I6310" t="str">
            <v>CAT+ SAUMON 4KG</v>
          </cell>
          <cell r="J6310" t="str">
            <v/>
          </cell>
        </row>
        <row r="6311">
          <cell r="I6311" t="str">
            <v>CAT+ SAUMON 2KG</v>
          </cell>
          <cell r="J6311" t="str">
            <v/>
          </cell>
        </row>
        <row r="6312">
          <cell r="I6312" t="str">
            <v>CANI+ MAXI ADULT 4KG</v>
          </cell>
          <cell r="J6312" t="str">
            <v/>
          </cell>
        </row>
        <row r="6313">
          <cell r="I6313" t="str">
            <v>WHISKAS ADULT CROQUETTES BŒUF 400G + 1 POCHON 100</v>
          </cell>
          <cell r="J6313" t="str">
            <v/>
          </cell>
        </row>
        <row r="6314">
          <cell r="I6314" t="str">
            <v>ULTIMA CHAT STERILISE +10 ANS 1.5KG NIP 19</v>
          </cell>
          <cell r="J6314" t="str">
            <v/>
          </cell>
        </row>
        <row r="6315">
          <cell r="I6315" t="str">
            <v>ONE CROQ CHAT INTERIEUR DINDE 1.5KG NIP20-21</v>
          </cell>
          <cell r="J6315">
            <v>0</v>
          </cell>
        </row>
        <row r="6316">
          <cell r="I6316" t="str">
            <v>ONE CROQ CHAT STERIL 1.5KG SAUMON NIP20-21</v>
          </cell>
          <cell r="J6316">
            <v>0</v>
          </cell>
        </row>
        <row r="6317">
          <cell r="I6317" t="str">
            <v>FRISKIES SIGNATURE BLEND 459 G</v>
          </cell>
          <cell r="J6317" t="str">
            <v/>
          </cell>
        </row>
        <row r="6318">
          <cell r="I6318" t="str">
            <v>FRISKIES SIGNATURE BLEND 1,420 KG</v>
          </cell>
          <cell r="J6318" t="str">
            <v/>
          </cell>
        </row>
        <row r="6319">
          <cell r="I6319" t="str">
            <v>CROQUETTES CHAT KITEKAT BŒUF</v>
          </cell>
          <cell r="J6319" t="str">
            <v/>
          </cell>
        </row>
        <row r="6320">
          <cell r="I6320" t="str">
            <v>CHAT ALU SAUMON 100G 3017 MORANDO</v>
          </cell>
          <cell r="J6320">
            <v>66620.850000000006</v>
          </cell>
        </row>
        <row r="6321">
          <cell r="I6321" t="str">
            <v>CHAT ALU JUNIOR BOEUF/FOIE 100G 4502 MORANDO</v>
          </cell>
          <cell r="J6321" t="str">
            <v/>
          </cell>
        </row>
        <row r="6322">
          <cell r="I6322" t="str">
            <v>CHAT SAUMON 405G 2157 MORANDO</v>
          </cell>
          <cell r="J6322">
            <v>232140.93</v>
          </cell>
        </row>
        <row r="6323">
          <cell r="I6323" t="str">
            <v>CHAT POULET/DINDE 405G 2188 MORANDO</v>
          </cell>
          <cell r="J6323">
            <v>228553.49</v>
          </cell>
        </row>
        <row r="6324">
          <cell r="I6324" t="str">
            <v>CHAT LAPIN 405G 2225 MORANDO</v>
          </cell>
          <cell r="J6324">
            <v>259427.23</v>
          </cell>
        </row>
        <row r="6325">
          <cell r="I6325" t="str">
            <v>CHAT THON/SAUMON 800G 2539 MORANDO</v>
          </cell>
          <cell r="J6325" t="str">
            <v/>
          </cell>
        </row>
        <row r="6326">
          <cell r="I6326" t="str">
            <v>CHAT BOEUF/RIZ/LEGUMES 800G 2522 MORANDO</v>
          </cell>
          <cell r="J6326" t="str">
            <v/>
          </cell>
        </row>
        <row r="6327">
          <cell r="I6327" t="str">
            <v>CHAT PATE AGNEAU/FOIE 400G 2430  MORANDO</v>
          </cell>
          <cell r="J6327">
            <v>189272.45</v>
          </cell>
        </row>
        <row r="6328">
          <cell r="I6328" t="str">
            <v>CHAT PATE THON/SAUMON 400G 2447  MORANDO</v>
          </cell>
          <cell r="J6328">
            <v>171597.29</v>
          </cell>
        </row>
        <row r="6329">
          <cell r="I6329" t="str">
            <v>CHATS POULET LEGUMES 1,7KG FRISKIES</v>
          </cell>
          <cell r="J6329">
            <v>248695.32</v>
          </cell>
        </row>
        <row r="6330">
          <cell r="I6330" t="str">
            <v>CHATS ADL BŒUF &amp; POULET &amp; LEGUMES 1,7KG FRISKIES</v>
          </cell>
          <cell r="J6330">
            <v>256791.21</v>
          </cell>
        </row>
        <row r="6331">
          <cell r="I6331" t="str">
            <v>CHATS ADL SAUMON &amp; LEGUMES 1,7KG FRISKIES</v>
          </cell>
          <cell r="J6331">
            <v>230703.33</v>
          </cell>
        </row>
        <row r="6332">
          <cell r="I6332" t="str">
            <v xml:space="preserve"> CHATS  PRIME FILET POULET 156G FRISKIES</v>
          </cell>
          <cell r="J6332" t="str">
            <v/>
          </cell>
        </row>
        <row r="6333">
          <cell r="I6333" t="str">
            <v xml:space="preserve"> CHATS  PRIME FILET DINDE 156G FRISKIES</v>
          </cell>
          <cell r="J6333" t="str">
            <v/>
          </cell>
        </row>
        <row r="6334">
          <cell r="I6334" t="str">
            <v>POCHONS HUMIDES VIANDE  JUNIOR WHISKAS 4 X 100G</v>
          </cell>
          <cell r="J6334" t="str">
            <v/>
          </cell>
        </row>
        <row r="6335">
          <cell r="I6335" t="str">
            <v>FELIX PATE TENDRES EFFILES  CHAT X 4 100GR PURINA</v>
          </cell>
          <cell r="J6335">
            <v>0</v>
          </cell>
        </row>
        <row r="6336">
          <cell r="I6336" t="str">
            <v>FELIX GIJ POISSON COD3 6(12X85G) FR</v>
          </cell>
          <cell r="J6336">
            <v>92580.800000000003</v>
          </cell>
        </row>
        <row r="6337">
          <cell r="I6337" t="str">
            <v>FELIX JNR POULET BŒUF 12X85G</v>
          </cell>
          <cell r="J6337">
            <v>99238.1</v>
          </cell>
        </row>
        <row r="6338">
          <cell r="I6338" t="str">
            <v>POCHONS CHAT JUNIOR 85G FRISKIES</v>
          </cell>
          <cell r="J6338">
            <v>64112.59</v>
          </cell>
        </row>
        <row r="6339">
          <cell r="I6339" t="str">
            <v>PCHONS POULET CHAT 85G FRISKIES</v>
          </cell>
          <cell r="J6339">
            <v>57199.63</v>
          </cell>
        </row>
        <row r="6340">
          <cell r="I6340" t="str">
            <v>POCHONS BOEUF  CHAT 85G FRISKIES</v>
          </cell>
          <cell r="J6340">
            <v>77221.64</v>
          </cell>
        </row>
        <row r="6341">
          <cell r="I6341" t="str">
            <v>POCHONS DINDE CHAT 85G FRISKIES</v>
          </cell>
          <cell r="J6341">
            <v>185449.51</v>
          </cell>
        </row>
        <row r="6342">
          <cell r="I6342" t="str">
            <v>POCHONS SAUMON  CHAT 85G FRISKIES</v>
          </cell>
          <cell r="J6342">
            <v>74799.740000000005</v>
          </cell>
        </row>
        <row r="6343">
          <cell r="I6343" t="str">
            <v>FRISKIES CAT CIG CANARD 85G</v>
          </cell>
          <cell r="J6343">
            <v>53303.14</v>
          </cell>
        </row>
        <row r="6344">
          <cell r="I6344" t="str">
            <v>GOURMET GOLD MOUSSELINES 4X85G FRISKIES</v>
          </cell>
          <cell r="J6344">
            <v>247451.7</v>
          </cell>
        </row>
        <row r="6345">
          <cell r="I6345" t="str">
            <v>GOURMET GOLD TERRINES 4X85G FRISKIES</v>
          </cell>
          <cell r="J6345">
            <v>251374.78</v>
          </cell>
        </row>
        <row r="6346">
          <cell r="I6346" t="str">
            <v>CHATON 400G WHISKAS</v>
          </cell>
          <cell r="J6346" t="str">
            <v/>
          </cell>
        </row>
        <row r="6347">
          <cell r="I6347" t="str">
            <v>FELIX POULET 26X85GR</v>
          </cell>
          <cell r="J6347">
            <v>21470.240000000002</v>
          </cell>
        </row>
        <row r="6348">
          <cell r="I6348" t="str">
            <v>FELIX THON 26X85GR</v>
          </cell>
          <cell r="J6348">
            <v>27069.99</v>
          </cell>
        </row>
        <row r="6349">
          <cell r="I6349" t="str">
            <v>PATE TENDRES EFFILES BOEUF 20X100G FELIX</v>
          </cell>
          <cell r="J6349">
            <v>52956.25</v>
          </cell>
        </row>
        <row r="6350">
          <cell r="I6350" t="str">
            <v>FELIX SAUMON POUCHONS 26X85GR</v>
          </cell>
          <cell r="J6350">
            <v>109927.55</v>
          </cell>
        </row>
        <row r="6351">
          <cell r="I6351" t="str">
            <v>FELIX POISSONS 26X85GR</v>
          </cell>
          <cell r="J6351">
            <v>127926.05</v>
          </cell>
        </row>
        <row r="6352">
          <cell r="I6352" t="str">
            <v>FELIX JUNIOR POULET 26X85GR</v>
          </cell>
          <cell r="J6352">
            <v>40467.040000000001</v>
          </cell>
        </row>
        <row r="6353">
          <cell r="I6353" t="str">
            <v>FELIX BOEUF 4X85GR</v>
          </cell>
          <cell r="J6353">
            <v>117109.84</v>
          </cell>
        </row>
        <row r="6354">
          <cell r="I6354" t="str">
            <v>FELIX SAUMON 4X85G</v>
          </cell>
          <cell r="J6354">
            <v>89613.15</v>
          </cell>
        </row>
        <row r="6355">
          <cell r="I6355" t="str">
            <v>FELIX THON 4X85GR</v>
          </cell>
          <cell r="J6355">
            <v>78912</v>
          </cell>
        </row>
        <row r="6356">
          <cell r="I6356" t="str">
            <v>FELIX JUNIOR 4X85GR</v>
          </cell>
          <cell r="J6356">
            <v>76020.22</v>
          </cell>
        </row>
        <row r="6357">
          <cell r="I6357" t="str">
            <v>FELIX BOEUF 12X85G</v>
          </cell>
          <cell r="J6357">
            <v>147229.44</v>
          </cell>
        </row>
        <row r="6358">
          <cell r="I6358" t="str">
            <v>ULTIMA NAT POCHON POULET VOL 4X85G NIP 19</v>
          </cell>
          <cell r="J6358">
            <v>275.73</v>
          </cell>
        </row>
        <row r="6359">
          <cell r="I6359" t="str">
            <v>ULTIMA NAT POCHON BOEUF DINDE 4X85G NIP 19</v>
          </cell>
          <cell r="J6359">
            <v>227.7</v>
          </cell>
        </row>
        <row r="6360">
          <cell r="I6360" t="str">
            <v>ULTIMA NAT POCH SAUMON TRUITE 4X85G NIP 19</v>
          </cell>
          <cell r="J6360">
            <v>0</v>
          </cell>
        </row>
        <row r="6361">
          <cell r="I6361" t="str">
            <v>IAMS VITALITY CHATON SAV POULET350G NIP 15</v>
          </cell>
          <cell r="J6361" t="str">
            <v/>
          </cell>
        </row>
        <row r="6362">
          <cell r="I6362" t="str">
            <v>PATE CHAT AU POULET 100G LES REPAS PLAISIR</v>
          </cell>
          <cell r="J6362">
            <v>428310.39</v>
          </cell>
        </row>
        <row r="6363">
          <cell r="I6363" t="str">
            <v>PATE CHAT AU POULET ET AU LAIT 100G LES REPAS PLA</v>
          </cell>
          <cell r="J6363">
            <v>391082.76</v>
          </cell>
        </row>
        <row r="6364">
          <cell r="I6364" t="str">
            <v>PATE  CHAT STERILISES AU CABILLAUD 100G LES REPAS</v>
          </cell>
          <cell r="J6364">
            <v>186570.23</v>
          </cell>
        </row>
        <row r="6365">
          <cell r="I6365" t="str">
            <v>TERRINE AU BOEUF ET SAUMON POUR CHATS JUNIOR 400G</v>
          </cell>
          <cell r="J6365">
            <v>14.8</v>
          </cell>
        </row>
        <row r="6366">
          <cell r="I6366" t="str">
            <v xml:space="preserve">LOT PATE PATE 405G  MORANDO 2+1 GRT </v>
          </cell>
          <cell r="J6366">
            <v>0</v>
          </cell>
        </row>
        <row r="6367">
          <cell r="I6367" t="str">
            <v>ONE CHAT JUNOIR 4 X 85G NIP16-21</v>
          </cell>
          <cell r="J6367">
            <v>0</v>
          </cell>
        </row>
        <row r="6368">
          <cell r="I6368" t="str">
            <v>PÂTÉ SAUMON400G FRISKIES</v>
          </cell>
          <cell r="J6368">
            <v>0</v>
          </cell>
        </row>
        <row r="6369">
          <cell r="I6369" t="str">
            <v>PÂTÉ BŒUF POULET 400G FRISKIES</v>
          </cell>
          <cell r="J6369">
            <v>0</v>
          </cell>
        </row>
        <row r="6370">
          <cell r="I6370" t="str">
            <v>PÂTÉ BOEUF 400G FRISKIES</v>
          </cell>
          <cell r="J6370">
            <v>0</v>
          </cell>
        </row>
        <row r="6371">
          <cell r="I6371" t="str">
            <v>PÂTÉ POULET 400G FRISKIES</v>
          </cell>
          <cell r="J6371">
            <v>17.7</v>
          </cell>
        </row>
        <row r="6372">
          <cell r="I6372" t="str">
            <v>PÂTÉ AGNEAU DINDE 400G FRISKIES</v>
          </cell>
          <cell r="J6372">
            <v>0</v>
          </cell>
        </row>
        <row r="6373">
          <cell r="I6373" t="str">
            <v>COFFRET GOURM MULT VIAND 6X50G</v>
          </cell>
          <cell r="J6373" t="str">
            <v/>
          </cell>
        </row>
        <row r="6374">
          <cell r="I6374" t="str">
            <v>COFFRET GOURM VOLAILLE 6X50G</v>
          </cell>
          <cell r="J6374">
            <v>26.95</v>
          </cell>
        </row>
        <row r="6375">
          <cell r="I6375" t="str">
            <v>COFFRET GOURM MULT POISS 6X50G</v>
          </cell>
          <cell r="J6375" t="str">
            <v/>
          </cell>
        </row>
        <row r="6376">
          <cell r="I6376" t="str">
            <v>FLOWPACK CHATON VDE SCE 4X100G</v>
          </cell>
          <cell r="J6376">
            <v>0</v>
          </cell>
        </row>
        <row r="6377">
          <cell r="I6377" t="str">
            <v>LAIT POUR CHATON 3X200ML CO</v>
          </cell>
          <cell r="J6377" t="str">
            <v/>
          </cell>
        </row>
        <row r="6378">
          <cell r="I6378" t="str">
            <v>PCHON PREMIUM POISSON X4 CO</v>
          </cell>
          <cell r="J6378">
            <v>0</v>
          </cell>
        </row>
        <row r="6379">
          <cell r="I6379" t="str">
            <v>PCHON PREMIUM VIANDES X4 CO</v>
          </cell>
          <cell r="J6379">
            <v>0</v>
          </cell>
        </row>
        <row r="6380">
          <cell r="I6380" t="str">
            <v>FLOWPACK P.VD.LEG SCE 12X100G</v>
          </cell>
          <cell r="J6380">
            <v>0</v>
          </cell>
        </row>
        <row r="6381">
          <cell r="I6381" t="str">
            <v>FLOWPACK POIS/VIAND 12X100G CO</v>
          </cell>
          <cell r="J6381" t="str">
            <v/>
          </cell>
        </row>
        <row r="6382">
          <cell r="I6382" t="str">
            <v>PCHON PREMIUM MIXTE X12 CO</v>
          </cell>
          <cell r="J6382">
            <v>0</v>
          </cell>
        </row>
        <row r="6383">
          <cell r="I6383" t="str">
            <v>PCHON SCE MIXTE 12X100G BIO</v>
          </cell>
          <cell r="J6383" t="str">
            <v/>
          </cell>
        </row>
        <row r="6384">
          <cell r="I6384" t="str">
            <v>FLOWPACK POIS/VIAND SCE 24X100</v>
          </cell>
          <cell r="J6384" t="str">
            <v/>
          </cell>
        </row>
        <row r="6385">
          <cell r="I6385" t="str">
            <v>PFIT SF NV CHAT POIS.DIND 6X50G</v>
          </cell>
          <cell r="J6385">
            <v>99965.15</v>
          </cell>
        </row>
        <row r="6386">
          <cell r="I6386" t="str">
            <v>POCHONS 4-PACKS CHATOR 4 X 100 G</v>
          </cell>
          <cell r="J6386" t="str">
            <v/>
          </cell>
        </row>
        <row r="6387">
          <cell r="I6387" t="str">
            <v>FESTI POCHON CHATON POULET DINDE 100GR</v>
          </cell>
          <cell r="J6387" t="str">
            <v/>
          </cell>
        </row>
        <row r="6388">
          <cell r="I6388" t="str">
            <v>LECHAT xESTx CLAS. MANZO      (BŒUF) 400GR</v>
          </cell>
          <cell r="J6388">
            <v>31</v>
          </cell>
        </row>
        <row r="6389">
          <cell r="I6389" t="str">
            <v xml:space="preserve">LECHAT CLASSICO POLLO/TACHCHINO  (POULET/VIANDE) </v>
          </cell>
          <cell r="J6389">
            <v>509.05</v>
          </cell>
        </row>
        <row r="6390">
          <cell r="I6390" t="str">
            <v>LECHAT xESTx CLAS. TONNO/PESCE B. (POISSON BLANC)</v>
          </cell>
          <cell r="J6390" t="str">
            <v/>
          </cell>
        </row>
        <row r="6391">
          <cell r="I6391" t="str">
            <v xml:space="preserve">LECHAT GATTO TONNO/PESCE B. (THON/POISSON BLANC) </v>
          </cell>
          <cell r="J6391">
            <v>0</v>
          </cell>
        </row>
        <row r="6392">
          <cell r="I6392" t="str">
            <v xml:space="preserve">LECHAT RICCO MANZO/FEG, POLLO (PATE ŒUF /FOIE DE </v>
          </cell>
          <cell r="J6392">
            <v>0</v>
          </cell>
        </row>
        <row r="6393">
          <cell r="I6393" t="str">
            <v>LECHAT RICCO TONN/ PESCE B/RISO (PATE THON/POISSO</v>
          </cell>
          <cell r="J6393">
            <v>34.5</v>
          </cell>
        </row>
        <row r="6394">
          <cell r="I6394" t="str">
            <v>LECHAT RICCO SALMONE/GAMBER,( PATE SAUMON/CREVETT</v>
          </cell>
          <cell r="J6394">
            <v>0</v>
          </cell>
        </row>
        <row r="6395">
          <cell r="I6395" t="str">
            <v>LECHAT BUSTE MANZO /VERDURE, (SACHET BŒUF /LEGUME</v>
          </cell>
          <cell r="J6395" t="str">
            <v/>
          </cell>
        </row>
        <row r="6396">
          <cell r="I6396" t="str">
            <v>LECHAT BUSTE PESCE B. D OC   (SACHET POISSON BLA</v>
          </cell>
          <cell r="J6396">
            <v>0</v>
          </cell>
        </row>
        <row r="6397">
          <cell r="I6397" t="str">
            <v>SIMBA GATTO MANZO     (CHAT BŒUF) 415GR</v>
          </cell>
          <cell r="J6397" t="str">
            <v/>
          </cell>
        </row>
        <row r="6398">
          <cell r="I6398" t="str">
            <v>SIMBA GATTO CONIGLIO (CHAT LAPIN) 415GR</v>
          </cell>
          <cell r="J6398" t="str">
            <v/>
          </cell>
        </row>
        <row r="6399">
          <cell r="I6399" t="str">
            <v>WHISKAS POCHON POULET 100GR</v>
          </cell>
          <cell r="J6399" t="str">
            <v/>
          </cell>
        </row>
        <row r="6400">
          <cell r="I6400" t="str">
            <v>CAT+ 400 SAUMON</v>
          </cell>
          <cell r="J6400" t="str">
            <v/>
          </cell>
        </row>
        <row r="6401">
          <cell r="I6401" t="str">
            <v>FRISKIES CHATS ADL BŒUF &amp; POULET &amp; FOIE 400G</v>
          </cell>
          <cell r="J6401" t="str">
            <v/>
          </cell>
        </row>
        <row r="6402">
          <cell r="I6402" t="str">
            <v>CHATS SAUMON LEGUMES 300G FRISKIES</v>
          </cell>
          <cell r="J6402">
            <v>302633.33</v>
          </cell>
        </row>
        <row r="6403">
          <cell r="I6403" t="str">
            <v xml:space="preserve"> VIANDE FOIE400G REGAL  MINOU</v>
          </cell>
          <cell r="J6403" t="str">
            <v/>
          </cell>
        </row>
        <row r="6404">
          <cell r="I6404" t="str">
            <v>VIANDE/THON/ROG.400G REGAL MIN</v>
          </cell>
          <cell r="J6404" t="str">
            <v/>
          </cell>
        </row>
        <row r="6405">
          <cell r="I6405" t="str">
            <v xml:space="preserve"> CHATS CLASSIC PATE VOLAILLE 368G FRISKIES</v>
          </cell>
          <cell r="J6405" t="str">
            <v/>
          </cell>
        </row>
        <row r="6406">
          <cell r="I6406" t="str">
            <v xml:space="preserve"> CHATS  SAVORY SHREDS POULET &amp; SAUMON 156G FRISKI</v>
          </cell>
          <cell r="J6406" t="str">
            <v/>
          </cell>
        </row>
        <row r="6407">
          <cell r="I6407" t="str">
            <v>POCHONS HUMIDES VOLAILLE ADULTE WHISKAS 4 X 100G</v>
          </cell>
          <cell r="J6407" t="str">
            <v/>
          </cell>
        </row>
        <row r="6408">
          <cell r="I6408" t="str">
            <v>LOT POCHONS  POISSON 9+3 WHISKAS 100G</v>
          </cell>
          <cell r="J6408" t="str">
            <v/>
          </cell>
        </row>
        <row r="6409">
          <cell r="I6409" t="str">
            <v xml:space="preserve">LOT  FANCY FEAST  4+2 GRT </v>
          </cell>
          <cell r="J6409" t="str">
            <v/>
          </cell>
        </row>
        <row r="6410">
          <cell r="I6410" t="str">
            <v>BARQUETTE BOEUF 100G CASINO</v>
          </cell>
          <cell r="J6410">
            <v>0</v>
          </cell>
        </row>
        <row r="6411">
          <cell r="I6411" t="str">
            <v>BARQUETTE LAPIN 100G CASINO</v>
          </cell>
          <cell r="J6411">
            <v>0</v>
          </cell>
        </row>
        <row r="6412">
          <cell r="I6412" t="str">
            <v>LOT BARQ, POIS/VIA/LEG 4X100G  CASINO</v>
          </cell>
          <cell r="J6412">
            <v>26.5</v>
          </cell>
        </row>
        <row r="6413">
          <cell r="I6413" t="str">
            <v>FLOWPACK POISSON GELEE 4X100G  CASINO</v>
          </cell>
          <cell r="J6413">
            <v>19.95</v>
          </cell>
        </row>
        <row r="6414">
          <cell r="I6414" t="str">
            <v>FLOWPACK VIAND/LEG SCE 4X100G  CASINO</v>
          </cell>
          <cell r="J6414">
            <v>18.5</v>
          </cell>
        </row>
        <row r="6415">
          <cell r="I6415" t="str">
            <v>BARQUETTE SAUMON 100G CASINO</v>
          </cell>
          <cell r="J6415">
            <v>5.95</v>
          </cell>
        </row>
        <row r="6416">
          <cell r="I6416" t="str">
            <v>BARQUETTE TRUITE CAB 100G CASINO</v>
          </cell>
          <cell r="J6416">
            <v>5.95</v>
          </cell>
        </row>
        <row r="6417">
          <cell r="I6417" t="str">
            <v>LOT BARQ,VIAND/POIS 4X100G CASINO</v>
          </cell>
          <cell r="J6417">
            <v>0</v>
          </cell>
        </row>
        <row r="6418">
          <cell r="I6418" t="str">
            <v>EMINCES GEL,CHAT SAUM,CAB,405G CASINO</v>
          </cell>
          <cell r="J6418">
            <v>27.9</v>
          </cell>
        </row>
        <row r="6419">
          <cell r="I6419" t="str">
            <v>EMINCES GEL,CHAT PLT/DIND 405G CASINO</v>
          </cell>
          <cell r="J6419">
            <v>101.7</v>
          </cell>
        </row>
        <row r="6420">
          <cell r="I6420" t="str">
            <v>TERRINE CHAT SAUMON 400G CASINO</v>
          </cell>
          <cell r="J6420">
            <v>149.5</v>
          </cell>
        </row>
        <row r="6421">
          <cell r="I6421" t="str">
            <v>TERRINE CHAT BOEUF 400G CASINO</v>
          </cell>
          <cell r="J6421">
            <v>299</v>
          </cell>
        </row>
        <row r="6422">
          <cell r="I6422" t="str">
            <v>CROQUETTES  CHAT FRISKIES CROC&amp;TENDRE AU SAUMON A</v>
          </cell>
          <cell r="J6422" t="str">
            <v/>
          </cell>
        </row>
        <row r="6423">
          <cell r="I6423" t="str">
            <v>BOULE THON 4/4 POILUX</v>
          </cell>
          <cell r="J6423" t="str">
            <v/>
          </cell>
        </row>
        <row r="6424">
          <cell r="I6424" t="str">
            <v>POUCHON SAUMON 100G WHISKAS</v>
          </cell>
          <cell r="J6424" t="str">
            <v/>
          </cell>
        </row>
        <row r="6425">
          <cell r="I6425" t="str">
            <v xml:space="preserve">BARQUETTE VOLAILLE 100G CASINO     </v>
          </cell>
          <cell r="J6425">
            <v>5.95</v>
          </cell>
        </row>
        <row r="6426">
          <cell r="I6426" t="str">
            <v>WHISKAS BOEUF POCHON 100G</v>
          </cell>
          <cell r="J6426" t="str">
            <v/>
          </cell>
        </row>
        <row r="6427">
          <cell r="I6427" t="str">
            <v>THON 400G WHISKAS HUMIDE</v>
          </cell>
          <cell r="J6427" t="str">
            <v/>
          </cell>
        </row>
        <row r="6428">
          <cell r="I6428" t="str">
            <v xml:space="preserve"> PATE TENDRES SALMON&amp;TROUT 195G GOURMET</v>
          </cell>
          <cell r="J6428" t="str">
            <v/>
          </cell>
        </row>
        <row r="6429">
          <cell r="I6429" t="str">
            <v>PATE TENDRES FOIE DE BOEUF &amp; VEG 195G</v>
          </cell>
          <cell r="J6429">
            <v>0</v>
          </cell>
        </row>
        <row r="6430">
          <cell r="I6430" t="str">
            <v>PATE TENDRES CANARD DINDE &amp; VEG 195G GOURMET</v>
          </cell>
          <cell r="J6430">
            <v>0</v>
          </cell>
        </row>
        <row r="6431">
          <cell r="I6431" t="str">
            <v>PATE TENDRES LIEU NOIR &amp; SOLE &amp; VEG 195G GOURMET</v>
          </cell>
          <cell r="J6431">
            <v>0</v>
          </cell>
        </row>
        <row r="6432">
          <cell r="I6432" t="str">
            <v>PATE TENDRES SOLE &amp; POISSON 195GR GOURMET</v>
          </cell>
          <cell r="J6432">
            <v>0</v>
          </cell>
        </row>
        <row r="6433">
          <cell r="I6433" t="str">
            <v>PATE TENDRES POULET &amp; DINDE 195 GR GOURMET</v>
          </cell>
          <cell r="J6433">
            <v>0</v>
          </cell>
        </row>
        <row r="6434">
          <cell r="I6434" t="str">
            <v xml:space="preserve"> PATE TENDRES SALMON&amp;TROUT 195G GOURMET</v>
          </cell>
          <cell r="J6434" t="str">
            <v/>
          </cell>
        </row>
        <row r="6435">
          <cell r="I6435" t="str">
            <v>PATE TENDRES SAUMON &amp; TRUITE 195G GOURMET</v>
          </cell>
          <cell r="J6435">
            <v>0</v>
          </cell>
        </row>
        <row r="6436">
          <cell r="I6436" t="str">
            <v>POULET HUMIDE 400G WHISKAS</v>
          </cell>
          <cell r="J6436" t="str">
            <v/>
          </cell>
        </row>
        <row r="6437">
          <cell r="I6437" t="str">
            <v>BOUCH,CHAT SCE VOLAIL LEG,415G CASINO</v>
          </cell>
          <cell r="J6437">
            <v>103.6</v>
          </cell>
        </row>
        <row r="6438">
          <cell r="I6438" t="str">
            <v>TERRINE CHAT POULET 400G CASINO</v>
          </cell>
          <cell r="J6438">
            <v>209.25</v>
          </cell>
        </row>
        <row r="6439">
          <cell r="I6439" t="str">
            <v>WHISKAS POISSON 4 X 85GR</v>
          </cell>
          <cell r="J6439">
            <v>460052.19</v>
          </cell>
        </row>
        <row r="6440">
          <cell r="I6440" t="str">
            <v>WHISKAS BOEUF 4 X 85GR</v>
          </cell>
          <cell r="J6440">
            <v>506882.96</v>
          </cell>
        </row>
        <row r="6441">
          <cell r="I6441" t="str">
            <v>ONE SCT F CHAT INT EFFILE SCE 4X85G NIP 16</v>
          </cell>
          <cell r="J6441">
            <v>0</v>
          </cell>
        </row>
        <row r="6442">
          <cell r="I6442" t="str">
            <v>ONE SCT FR CHAT STERIL EF SCE 4X85G NIP 16</v>
          </cell>
          <cell r="J6442">
            <v>0</v>
          </cell>
        </row>
        <row r="6443">
          <cell r="I6443" t="str">
            <v>POCHONS AGNEAU &amp; LAPIN 4*85G NIP 19</v>
          </cell>
          <cell r="J6443">
            <v>0</v>
          </cell>
        </row>
        <row r="6444">
          <cell r="I6444" t="str">
            <v>ULT NAT POCH THON POISSON 340G NIP 19</v>
          </cell>
          <cell r="J6444">
            <v>252.77</v>
          </cell>
        </row>
        <row r="6445">
          <cell r="I6445" t="str">
            <v>WHISKAS ADULTE POULET 300GX4</v>
          </cell>
          <cell r="J6445">
            <v>197450.08</v>
          </cell>
        </row>
        <row r="6446">
          <cell r="I6446" t="str">
            <v>POCHON CHAT  AU POULET EN SAUCE 100G LES REPAS PL</v>
          </cell>
          <cell r="J6446">
            <v>258174.72</v>
          </cell>
        </row>
        <row r="6447">
          <cell r="I6447" t="str">
            <v>PATE CHAT AU BŒUF 100G LES REPAS PLAISIR</v>
          </cell>
          <cell r="J6447">
            <v>389337.18</v>
          </cell>
        </row>
        <row r="6448">
          <cell r="I6448" t="str">
            <v>PATE CHAT AU LAPIN 100G LES REPAS PLAISIR</v>
          </cell>
          <cell r="J6448">
            <v>0</v>
          </cell>
        </row>
        <row r="6449">
          <cell r="I6449" t="str">
            <v>PATE CHAT A LA DINDE 100G LES REPAS PLAISIR</v>
          </cell>
          <cell r="J6449">
            <v>341417.07</v>
          </cell>
        </row>
        <row r="6450">
          <cell r="I6450" t="str">
            <v>PATE AU SAUMON  100G LES REPAS PLAISIR</v>
          </cell>
          <cell r="J6450">
            <v>399437.52</v>
          </cell>
        </row>
        <row r="6451">
          <cell r="I6451" t="str">
            <v>PATE CHATAU THON  100G LES REPAS PLAISIR</v>
          </cell>
          <cell r="J6451">
            <v>358158.81</v>
          </cell>
        </row>
        <row r="6452">
          <cell r="I6452" t="str">
            <v>PATE  CHAT AU POULET 100G LES REPAS PLAISIR</v>
          </cell>
          <cell r="J6452" t="str">
            <v/>
          </cell>
        </row>
        <row r="6453">
          <cell r="I6453" t="str">
            <v>POCHON SCE VIANDE 4X100G CASINO BIO</v>
          </cell>
          <cell r="J6453">
            <v>0</v>
          </cell>
        </row>
        <row r="6454">
          <cell r="I6454" t="str">
            <v>POCHON SCE POISS 4X100G CASINO BIO</v>
          </cell>
          <cell r="J6454">
            <v>0</v>
          </cell>
        </row>
        <row r="6455">
          <cell r="I6455" t="str">
            <v>WHISKAS POULET 4 X 85GR</v>
          </cell>
          <cell r="J6455">
            <v>354486.72</v>
          </cell>
        </row>
        <row r="6456">
          <cell r="I6456" t="str">
            <v>POCHON VEAU 100G WHISKAS</v>
          </cell>
          <cell r="J6456" t="str">
            <v/>
          </cell>
        </row>
        <row r="6457">
          <cell r="I6457" t="str">
            <v>POCHON GIBIER 100G WHISKAS</v>
          </cell>
          <cell r="J6457" t="str">
            <v/>
          </cell>
        </row>
        <row r="6458">
          <cell r="I6458" t="str">
            <v>POCHON AGNEAU 100G WHISKAS</v>
          </cell>
          <cell r="J6458" t="str">
            <v/>
          </cell>
        </row>
        <row r="6459">
          <cell r="I6459" t="str">
            <v>POCHON THON 100G WHISKAS</v>
          </cell>
          <cell r="J6459" t="str">
            <v/>
          </cell>
        </row>
        <row r="6460">
          <cell r="I6460" t="str">
            <v>POCHON CREVETTES100G WHISKAS</v>
          </cell>
          <cell r="J6460" t="str">
            <v/>
          </cell>
        </row>
        <row r="6461">
          <cell r="I6461" t="str">
            <v>POCHON CABILLAUD 100G WHISKAS</v>
          </cell>
          <cell r="J6461" t="str">
            <v/>
          </cell>
        </row>
        <row r="6462">
          <cell r="I6462" t="str">
            <v>AGNEAU 400G WHISKAS HUMIDE</v>
          </cell>
          <cell r="J6462" t="str">
            <v/>
          </cell>
        </row>
        <row r="6463">
          <cell r="I6463" t="str">
            <v>KITEKAT POULET 400G</v>
          </cell>
          <cell r="J6463" t="str">
            <v/>
          </cell>
        </row>
        <row r="6464">
          <cell r="I6464" t="str">
            <v>KITEKAT BOEUF 400G</v>
          </cell>
          <cell r="J6464" t="str">
            <v/>
          </cell>
        </row>
        <row r="6465">
          <cell r="I6465" t="str">
            <v>BOULETTES LAPIN CHAT 4/4LASCAT</v>
          </cell>
          <cell r="J6465" t="str">
            <v/>
          </cell>
        </row>
        <row r="6466">
          <cell r="I6466" t="str">
            <v>VIANDE BOEUF CHAT 1/2 LASCAT</v>
          </cell>
          <cell r="J6466" t="str">
            <v/>
          </cell>
        </row>
        <row r="6467">
          <cell r="I6467" t="str">
            <v>BOULETTE SAUMON CHAT1/2 LASCAT</v>
          </cell>
          <cell r="J6467">
            <v>0</v>
          </cell>
        </row>
        <row r="6468">
          <cell r="I6468" t="str">
            <v>PÂTÉ AU BOEUF ET SAUMON POUR CHATS 85G** QUATY</v>
          </cell>
          <cell r="J6468">
            <v>44271.16</v>
          </cell>
        </row>
        <row r="6469">
          <cell r="I6469" t="str">
            <v>TERRINE AU BOEUF ET SAUMON POUR CHATS 400G QUATY</v>
          </cell>
          <cell r="J6469">
            <v>50873.61</v>
          </cell>
        </row>
        <row r="6470">
          <cell r="I6470" t="str">
            <v>POCHONS 4*100GR SIMBA</v>
          </cell>
          <cell r="J6470" t="str">
            <v/>
          </cell>
        </row>
        <row r="6471">
          <cell r="I6471" t="str">
            <v xml:space="preserve"> POCHONS 4*100GR LECHAT </v>
          </cell>
          <cell r="J6471" t="str">
            <v/>
          </cell>
        </row>
        <row r="6472">
          <cell r="I6472" t="str">
            <v xml:space="preserve">BOULETTE 720GR LECHAT </v>
          </cell>
          <cell r="J6472" t="str">
            <v/>
          </cell>
        </row>
        <row r="6473">
          <cell r="I6473" t="str">
            <v>ONE CHAT EMINCE PLT LAPIN 4 X 85G NIP16-21</v>
          </cell>
          <cell r="J6473">
            <v>0</v>
          </cell>
        </row>
        <row r="6474">
          <cell r="I6474" t="str">
            <v>ONE CHAT SACHETS SENSIBLE 4 X 85G NIP16-21</v>
          </cell>
          <cell r="J6474">
            <v>0</v>
          </cell>
        </row>
        <row r="6475">
          <cell r="I6475" t="str">
            <v>ONE CHAT STERISILISE BOEUF PLT 4X85 NIP16-21</v>
          </cell>
          <cell r="J6475">
            <v>0</v>
          </cell>
        </row>
        <row r="6476">
          <cell r="I6476" t="str">
            <v>ONE CHAT SCHT BOULE DE POILS 4X85G NIP16-21</v>
          </cell>
          <cell r="J6476">
            <v>0</v>
          </cell>
        </row>
        <row r="6477">
          <cell r="I6477" t="str">
            <v>ONE SPECIAL CHAT DIFFICILE 4X85G NIP16-21</v>
          </cell>
          <cell r="J6477">
            <v>0</v>
          </cell>
        </row>
        <row r="6478">
          <cell r="I6478" t="str">
            <v>ONE CHAT SACHET STERILISE 8 X85G NIP16-21</v>
          </cell>
          <cell r="J6478">
            <v>0</v>
          </cell>
        </row>
        <row r="6479">
          <cell r="I6479" t="str">
            <v>PFT NV CHATADULT POULDIND 6X50G</v>
          </cell>
          <cell r="J6479">
            <v>107589.65</v>
          </cell>
        </row>
        <row r="6480">
          <cell r="I6480" t="str">
            <v>PERFECT FIT SOIN POULET CHAT 55G</v>
          </cell>
          <cell r="J6480" t="str">
            <v/>
          </cell>
        </row>
        <row r="6481">
          <cell r="I6481" t="str">
            <v>E&amp;C MULTIPACK BARQ CHAT 6*85G</v>
          </cell>
          <cell r="J6481" t="str">
            <v/>
          </cell>
        </row>
        <row r="6482">
          <cell r="I6482" t="str">
            <v>E&amp;C PÂTÉE CHAT BOEUF CANARD 85G</v>
          </cell>
          <cell r="J6482" t="str">
            <v/>
          </cell>
        </row>
        <row r="6483">
          <cell r="I6483" t="str">
            <v>E&amp;C PATEE CHATON PLT TRUITE 85G</v>
          </cell>
          <cell r="J6483" t="str">
            <v/>
          </cell>
        </row>
        <row r="6484">
          <cell r="I6484" t="str">
            <v>E&amp;C BARQ DINDE&amp;CREVETTE 85G</v>
          </cell>
          <cell r="J6484" t="str">
            <v/>
          </cell>
        </row>
        <row r="6485">
          <cell r="I6485" t="str">
            <v>E&amp;C BARQUETTE AU CANARD 100G</v>
          </cell>
          <cell r="J6485">
            <v>0</v>
          </cell>
        </row>
        <row r="6486">
          <cell r="I6486" t="str">
            <v>ULTI N CHAT BIO ADULTE POULET 400G</v>
          </cell>
          <cell r="J6486" t="str">
            <v/>
          </cell>
        </row>
        <row r="6487">
          <cell r="I6487" t="str">
            <v>ULT NT CHAT BIO ADULTE SAUMON 400G</v>
          </cell>
          <cell r="J6487" t="str">
            <v/>
          </cell>
        </row>
        <row r="6488">
          <cell r="I6488" t="str">
            <v>BOULETTES GIBIER 1/2 LASCAT</v>
          </cell>
          <cell r="J6488">
            <v>56.6</v>
          </cell>
        </row>
        <row r="6489">
          <cell r="I6489" t="str">
            <v>BOULETTE POULET 1/2 LASCAT</v>
          </cell>
          <cell r="J6489" t="str">
            <v/>
          </cell>
        </row>
        <row r="6490">
          <cell r="I6490" t="str">
            <v>BOUCH.THON/POUL  FESTI 400G</v>
          </cell>
          <cell r="J6490" t="str">
            <v/>
          </cell>
        </row>
        <row r="6491">
          <cell r="I6491" t="str">
            <v>PATEE VIANDE/LEG  FESTI 1.25KG</v>
          </cell>
          <cell r="J6491" t="str">
            <v/>
          </cell>
        </row>
        <row r="6492">
          <cell r="I6492" t="str">
            <v>SHEBA MINI DELIC POISSON 6X50 2+1 O</v>
          </cell>
          <cell r="J6492">
            <v>629.70000000000005</v>
          </cell>
        </row>
        <row r="6493">
          <cell r="I6493" t="str">
            <v>SHEBA MINI DELIC VOL/POIS6X50 2+1</v>
          </cell>
          <cell r="J6493">
            <v>682.2</v>
          </cell>
        </row>
        <row r="6494">
          <cell r="I6494" t="str">
            <v>SHEBA MINI DELIC VOLAIL 6X50 2+1 OF</v>
          </cell>
          <cell r="J6494">
            <v>1469.3</v>
          </cell>
        </row>
        <row r="6495">
          <cell r="I6495" t="str">
            <v>GOURMET GOLD MOUSSELINE 12X85G</v>
          </cell>
          <cell r="J6495" t="str">
            <v/>
          </cell>
        </row>
        <row r="6496">
          <cell r="I6496" t="str">
            <v>GOURMET TERRINES 12X85G</v>
          </cell>
          <cell r="J6496" t="str">
            <v/>
          </cell>
        </row>
        <row r="6497">
          <cell r="I6497" t="str">
            <v>GOURMET NATURES VOLAILLE 8X85G</v>
          </cell>
          <cell r="J6497" t="str">
            <v/>
          </cell>
        </row>
        <row r="6498">
          <cell r="I6498" t="str">
            <v>GOURMET NATURES DE LA MER 8X85G</v>
          </cell>
          <cell r="J6498" t="str">
            <v/>
          </cell>
        </row>
        <row r="6499">
          <cell r="I6499" t="str">
            <v>FRISKIES HUMID.CHAT SCE/B.400</v>
          </cell>
          <cell r="J6499" t="str">
            <v/>
          </cell>
        </row>
        <row r="6500">
          <cell r="I6500" t="str">
            <v>BQT CHAT CABILLAUD&amp;POULET 85G</v>
          </cell>
          <cell r="J6500" t="str">
            <v/>
          </cell>
        </row>
        <row r="6501">
          <cell r="I6501" t="str">
            <v>PHYSYO SCT CHAT STE 4X85G</v>
          </cell>
          <cell r="J6501">
            <v>4544.46</v>
          </cell>
        </row>
        <row r="6502">
          <cell r="I6502" t="str">
            <v>PHYSYO SCT CHAT POULET 4X85G</v>
          </cell>
          <cell r="J6502" t="str">
            <v/>
          </cell>
        </row>
        <row r="6503">
          <cell r="I6503" t="str">
            <v>PHYSYO SCHT CHAT BOEUF 4X85G</v>
          </cell>
          <cell r="J6503" t="str">
            <v/>
          </cell>
        </row>
        <row r="6504">
          <cell r="I6504" t="str">
            <v>GOURMET REVELATION BA UF 4X57G</v>
          </cell>
          <cell r="J6504">
            <v>171.33</v>
          </cell>
        </row>
        <row r="6505">
          <cell r="I6505" t="str">
            <v>GOURMET REVELATION THON 4X57G</v>
          </cell>
          <cell r="J6505">
            <v>5629.42</v>
          </cell>
        </row>
        <row r="6506">
          <cell r="I6506" t="str">
            <v>GOURMET REVELATION PLT 4X57G</v>
          </cell>
          <cell r="J6506">
            <v>391.61</v>
          </cell>
        </row>
        <row r="6507">
          <cell r="I6507" t="str">
            <v>GOUR PER BF PLT SAU T12X85G</v>
          </cell>
          <cell r="J6507">
            <v>0</v>
          </cell>
        </row>
        <row r="6508">
          <cell r="I6508" t="str">
            <v>SHEBA SAVEUR OCEANE 4X85G</v>
          </cell>
          <cell r="J6508">
            <v>20347.7</v>
          </cell>
        </row>
        <row r="6509">
          <cell r="I6509" t="str">
            <v>SHEBA CREATION VOLAILLE SCE 4X85</v>
          </cell>
          <cell r="J6509" t="str">
            <v/>
          </cell>
        </row>
        <row r="6510">
          <cell r="I6510" t="str">
            <v>SHEBA SCHT MCS POIS.CHAT 6X50G</v>
          </cell>
          <cell r="J6510" t="str">
            <v/>
          </cell>
        </row>
        <row r="6511">
          <cell r="I6511" t="str">
            <v>SHEBA SACHETS 6X50G VOLAILLE</v>
          </cell>
          <cell r="J6511" t="str">
            <v/>
          </cell>
        </row>
        <row r="6512">
          <cell r="I6512" t="str">
            <v>SHEBA DELICE SACHETS6X50G POISSON</v>
          </cell>
          <cell r="J6512">
            <v>0</v>
          </cell>
        </row>
        <row r="6513">
          <cell r="I6513" t="str">
            <v>SHEBA SCHT FRAICH.AUX VIANDES 6X50G</v>
          </cell>
          <cell r="J6513">
            <v>16923.099999999999</v>
          </cell>
        </row>
        <row r="6514">
          <cell r="I6514" t="str">
            <v>SHEBA DE.SCT.FRAI.POIS6X50G</v>
          </cell>
          <cell r="J6514" t="str">
            <v/>
          </cell>
        </row>
        <row r="6515">
          <cell r="I6515" t="str">
            <v>SHEBA SCHT DELI 6X50G VOL.DIND.SAUM</v>
          </cell>
          <cell r="J6515" t="str">
            <v/>
          </cell>
        </row>
        <row r="6516">
          <cell r="I6516" t="str">
            <v>SHEBA SCHT MSC TASTE TOKYO CHAT 6X50G</v>
          </cell>
          <cell r="J6516" t="str">
            <v/>
          </cell>
        </row>
        <row r="6517">
          <cell r="I6517" t="str">
            <v>SHEBA SCHT MSC TASTE CHAT 6X50G</v>
          </cell>
          <cell r="J6517" t="str">
            <v/>
          </cell>
        </row>
        <row r="6518">
          <cell r="I6518" t="str">
            <v>SHEBA FILET PLET CHAT 60G</v>
          </cell>
          <cell r="J6518" t="str">
            <v/>
          </cell>
        </row>
        <row r="6519">
          <cell r="I6519" t="str">
            <v>SHEBE FILET PLET CREVET.CHAT 60G</v>
          </cell>
          <cell r="J6519">
            <v>0</v>
          </cell>
        </row>
        <row r="6520">
          <cell r="I6520" t="str">
            <v>SHEBA FILET PLET THON CHAT 60G</v>
          </cell>
          <cell r="J6520">
            <v>32221.1</v>
          </cell>
        </row>
        <row r="6521">
          <cell r="I6521" t="str">
            <v>SHEBA ESSENTIA OCEAN 12X85G</v>
          </cell>
          <cell r="J6521">
            <v>8756.65</v>
          </cell>
        </row>
        <row r="6522">
          <cell r="I6522" t="str">
            <v>MORCX SCE CHAT POULET 85G</v>
          </cell>
          <cell r="J6522" t="str">
            <v/>
          </cell>
        </row>
        <row r="6523">
          <cell r="I6523" t="str">
            <v>MORCX SCE CHAT CNRD PLET 85G</v>
          </cell>
          <cell r="J6523" t="str">
            <v/>
          </cell>
        </row>
        <row r="6524">
          <cell r="I6524" t="str">
            <v>PERFECT FIT CHAT STER.POISS 4X85G</v>
          </cell>
          <cell r="J6524">
            <v>75545.45</v>
          </cell>
        </row>
        <row r="6525">
          <cell r="I6525" t="str">
            <v>PERFECT FIT CHAT STER.MIXT.4X85G</v>
          </cell>
          <cell r="J6525">
            <v>0</v>
          </cell>
        </row>
        <row r="6526">
          <cell r="I6526" t="str">
            <v>P CHAT STERILSENSISCE 4X85G</v>
          </cell>
          <cell r="J6526">
            <v>135.80000000000001</v>
          </cell>
        </row>
        <row r="6527">
          <cell r="I6527" t="str">
            <v>BARQ.COFF.OCEAN 12X85G 8+4GT</v>
          </cell>
          <cell r="J6527">
            <v>444.75</v>
          </cell>
        </row>
        <row r="6528">
          <cell r="I6528" t="str">
            <v>ULTIMA CHAT STE POULET 4X85G</v>
          </cell>
          <cell r="J6528" t="str">
            <v/>
          </cell>
        </row>
        <row r="6529">
          <cell r="I6529" t="str">
            <v>ULTIMA CHAT STE VIANDES 4X85G</v>
          </cell>
          <cell r="J6529" t="str">
            <v/>
          </cell>
        </row>
        <row r="6530">
          <cell r="I6530" t="str">
            <v>ULTIMA CHAT STE BOEUF 4X85G</v>
          </cell>
          <cell r="J6530" t="str">
            <v/>
          </cell>
        </row>
        <row r="6531">
          <cell r="I6531" t="str">
            <v>BARQ.CUISSSCEGOURM 12X85G 8+4GT</v>
          </cell>
          <cell r="J6531" t="str">
            <v/>
          </cell>
        </row>
        <row r="6532">
          <cell r="I6532" t="str">
            <v>BARQ.COFF.TRAI 12X85G 8+4GT</v>
          </cell>
          <cell r="J6532" t="str">
            <v/>
          </cell>
        </row>
        <row r="6533">
          <cell r="I6533" t="str">
            <v>SCHT FILET.SCE.BOUCHER 4X85G</v>
          </cell>
          <cell r="J6533">
            <v>1765.4</v>
          </cell>
        </row>
        <row r="6534">
          <cell r="I6534" t="str">
            <v>SHEBA CREAT POISSON SCE 12X85G</v>
          </cell>
          <cell r="J6534">
            <v>979.5</v>
          </cell>
        </row>
        <row r="6535">
          <cell r="I6535" t="str">
            <v>SHEBA CREAT VOLAILLE SCE 12X85G</v>
          </cell>
          <cell r="J6535">
            <v>881.55</v>
          </cell>
        </row>
        <row r="6536">
          <cell r="I6536" t="str">
            <v>LOT CHAT BOUCH.SCE VIAN 3X400G ANIMAPLUS</v>
          </cell>
          <cell r="J6536">
            <v>30395.91</v>
          </cell>
        </row>
        <row r="6537">
          <cell r="I6537" t="str">
            <v>LOT BOUCH.CHAT SCE POISS3X400G ANIMAPLUS</v>
          </cell>
          <cell r="J6537">
            <v>28515.62</v>
          </cell>
        </row>
        <row r="6538">
          <cell r="I6538" t="str">
            <v>LOT BOUCH.CHAT MIXT 6X400G COA ANIMAPLUS</v>
          </cell>
          <cell r="J6538">
            <v>25693.03</v>
          </cell>
        </row>
        <row r="6539">
          <cell r="I6539" t="str">
            <v>LOT EMINC.VIANDE 3X400G COAP ANIMAPLUS</v>
          </cell>
          <cell r="J6539">
            <v>46070.46</v>
          </cell>
        </row>
        <row r="6540">
          <cell r="I6540" t="str">
            <v>LOT TER CHAT MIXT 3X400G COAP ANIMAPLUS</v>
          </cell>
          <cell r="J6540">
            <v>53330.33</v>
          </cell>
        </row>
        <row r="6541">
          <cell r="I6541" t="str">
            <v>MOUSSE CHAT 4X85G COAP ANIMAPLUS</v>
          </cell>
          <cell r="J6541">
            <v>46070.78</v>
          </cell>
        </row>
        <row r="6542">
          <cell r="I6542" t="str">
            <v>MOUSSE CHAT MIXT 12X85G COAP ANIMAPLUS</v>
          </cell>
          <cell r="J6542">
            <v>41562.75</v>
          </cell>
        </row>
        <row r="6543">
          <cell r="I6543" t="str">
            <v>EMINC.CHAT VDE SCE 12X100G COA ANIMAPLUS</v>
          </cell>
          <cell r="J6543">
            <v>127633.98</v>
          </cell>
        </row>
        <row r="6544">
          <cell r="I6544" t="str">
            <v>BARQUETTE BOEUF 100G COAP ANIMAPLUS</v>
          </cell>
          <cell r="J6544">
            <v>86895.85</v>
          </cell>
        </row>
        <row r="6545">
          <cell r="I6545" t="str">
            <v>BARQUETTE SAUMON 100G COAP ANIMAPLUS</v>
          </cell>
          <cell r="J6545">
            <v>86081.9</v>
          </cell>
        </row>
        <row r="6546">
          <cell r="I6546" t="str">
            <v>BARQUETTE TRUITE CAB 100G COAP ANIMAPLUS</v>
          </cell>
          <cell r="J6546">
            <v>52870.17</v>
          </cell>
        </row>
        <row r="6547">
          <cell r="I6547" t="str">
            <v>BARQUETTE VOLAILLE 100G COAP ANIMAPLUS</v>
          </cell>
          <cell r="J6547">
            <v>67950.23</v>
          </cell>
        </row>
        <row r="6548">
          <cell r="I6548" t="str">
            <v>PCHON PREMIUM MIXTE X12 COAP ANIMAPLUS</v>
          </cell>
          <cell r="J6548">
            <v>119314.16</v>
          </cell>
        </row>
        <row r="6549">
          <cell r="I6549" t="str">
            <v>PCHON PREMIUM VIANDES X4 COAP ANIMAPLUS</v>
          </cell>
          <cell r="J6549">
            <v>131800</v>
          </cell>
        </row>
        <row r="6550">
          <cell r="I6550" t="str">
            <v>FLOWPACK POIS GELEE 4X100G COA ANIMAPLUS</v>
          </cell>
          <cell r="J6550">
            <v>193119.9</v>
          </cell>
        </row>
        <row r="6551">
          <cell r="I6551" t="str">
            <v>TERRINE CHAT POULET 400G COAP ANIMAPLUS</v>
          </cell>
          <cell r="J6551">
            <v>53681.120000000003</v>
          </cell>
        </row>
        <row r="6552">
          <cell r="I6552" t="str">
            <v>TERRINE CHAT SAUMON 400G COAP ANIMAPLUS</v>
          </cell>
          <cell r="J6552">
            <v>47585.48</v>
          </cell>
        </row>
        <row r="6553">
          <cell r="I6553" t="str">
            <v>BOUCH CHAT SCE VOL/LEG 415G CO ANIMAPLUS</v>
          </cell>
          <cell r="J6553">
            <v>42445.79</v>
          </cell>
        </row>
        <row r="6554">
          <cell r="I6554" t="str">
            <v>EMINC CHAT GEL PLT/DIN 405G CO ANIMAPLUS</v>
          </cell>
          <cell r="J6554">
            <v>46590.34</v>
          </cell>
        </row>
        <row r="6555">
          <cell r="I6555" t="str">
            <v>EMINCES GEL.CHAT SAUM.CAB.405G ANIMAPLUS</v>
          </cell>
          <cell r="J6555">
            <v>28508.23</v>
          </cell>
        </row>
        <row r="6556">
          <cell r="I6556" t="str">
            <v>BOUCH CHAT POISS/LEG 415G COAP ANIMAPLUS</v>
          </cell>
          <cell r="J6556">
            <v>26313.08</v>
          </cell>
        </row>
        <row r="6557">
          <cell r="I6557" t="str">
            <v>TLJ BARQ.CHAT BOEUF 100G</v>
          </cell>
          <cell r="J6557">
            <v>54770.7</v>
          </cell>
        </row>
        <row r="6558">
          <cell r="I6558" t="str">
            <v>TLJ BARQ CHAT SAUMON 100G</v>
          </cell>
          <cell r="J6558">
            <v>76772.850000000006</v>
          </cell>
        </row>
        <row r="6559">
          <cell r="I6559" t="str">
            <v>CHAT BOULET.BOEUF 4/4 830G</v>
          </cell>
          <cell r="J6559">
            <v>11755.35</v>
          </cell>
        </row>
        <row r="6560">
          <cell r="I6560" t="str">
            <v>CHAT BOULET.BOEUF 1/2 415G</v>
          </cell>
          <cell r="J6560">
            <v>17305.330000000002</v>
          </cell>
        </row>
        <row r="6561">
          <cell r="I6561" t="str">
            <v>BOUL.CHAT SCE POISSON 830G</v>
          </cell>
          <cell r="J6561">
            <v>95479.21</v>
          </cell>
        </row>
        <row r="6562">
          <cell r="I6562" t="str">
            <v>BOUL.CHAT SCE VOLAILLE 830G</v>
          </cell>
          <cell r="J6562">
            <v>26012.89</v>
          </cell>
        </row>
        <row r="6563">
          <cell r="I6563" t="str">
            <v>WHI SF REPAS CLASSIC SCE 24X85G</v>
          </cell>
          <cell r="J6563">
            <v>8466.98</v>
          </cell>
        </row>
        <row r="6564">
          <cell r="I6564" t="str">
            <v>WHI SF POISSON GELEE 24X85G</v>
          </cell>
          <cell r="J6564">
            <v>12455.55</v>
          </cell>
        </row>
        <row r="6565">
          <cell r="I6565" t="str">
            <v>ULTIMA NATURE CHAT VIANDE 4X85G</v>
          </cell>
          <cell r="J6565" t="str">
            <v/>
          </cell>
        </row>
        <row r="6566">
          <cell r="I6566" t="str">
            <v>ULTIMA NATURE CHAT POISSON 4X85G</v>
          </cell>
          <cell r="J6566" t="str">
            <v/>
          </cell>
        </row>
        <row r="6567">
          <cell r="I6567" t="str">
            <v>ALIM CHAT GELEE LAPIN DINDE100</v>
          </cell>
          <cell r="J6567" t="str">
            <v/>
          </cell>
        </row>
        <row r="6568">
          <cell r="I6568" t="str">
            <v>ALIM CHAT SCE TRUITE SAUMON100</v>
          </cell>
          <cell r="J6568" t="str">
            <v/>
          </cell>
        </row>
        <row r="6569">
          <cell r="I6569" t="str">
            <v>FESTI SCE BOEUF/AGNEAUX 100GR</v>
          </cell>
          <cell r="J6569" t="str">
            <v/>
          </cell>
        </row>
        <row r="6570">
          <cell r="I6570" t="str">
            <v>NETTO BARQUETTE AU SAUMON100G</v>
          </cell>
          <cell r="J6570" t="str">
            <v/>
          </cell>
        </row>
        <row r="6571">
          <cell r="I6571" t="str">
            <v>NETTO BARQUETTE AU BOEUF 100G</v>
          </cell>
          <cell r="J6571" t="str">
            <v/>
          </cell>
        </row>
        <row r="6572">
          <cell r="I6572" t="str">
            <v>NETTO BARQ.CANARD LAPIN 100G</v>
          </cell>
          <cell r="J6572" t="str">
            <v/>
          </cell>
        </row>
        <row r="6573">
          <cell r="I6573" t="str">
            <v>NETTO EMINC.GEL.PLET DINDE400</v>
          </cell>
          <cell r="J6573" t="str">
            <v/>
          </cell>
        </row>
        <row r="6574">
          <cell r="I6574" t="str">
            <v>NETTO EMINC.GEL.CAB/SAUMON400</v>
          </cell>
          <cell r="J6574" t="str">
            <v/>
          </cell>
        </row>
        <row r="6575">
          <cell r="I6575" t="str">
            <v>NETTO PATE A L AGNEAU 400G</v>
          </cell>
          <cell r="J6575" t="str">
            <v/>
          </cell>
        </row>
        <row r="6576">
          <cell r="I6576" t="str">
            <v>NETTO BOULET.SCE BF ROGNON410G</v>
          </cell>
          <cell r="J6576" t="str">
            <v/>
          </cell>
        </row>
        <row r="6577">
          <cell r="I6577" t="str">
            <v>NETTO BOUCHEE SAUCE VOLAIL1K23</v>
          </cell>
          <cell r="J6577" t="str">
            <v/>
          </cell>
        </row>
        <row r="6578">
          <cell r="I6578" t="str">
            <v>NETTO BOUCH.SC.BF/RIZ/CARO1K23</v>
          </cell>
          <cell r="J6578" t="str">
            <v/>
          </cell>
        </row>
        <row r="6579">
          <cell r="I6579" t="str">
            <v>NETTO PATE MRCX RICHE PLET1K23</v>
          </cell>
          <cell r="J6579" t="str">
            <v/>
          </cell>
        </row>
        <row r="6580">
          <cell r="I6580" t="str">
            <v>NETTO PATE/MRCX VIANDE/LEG1K23</v>
          </cell>
          <cell r="J6580" t="str">
            <v/>
          </cell>
        </row>
        <row r="6581">
          <cell r="I6581" t="str">
            <v>NETTO BOULETTE SAUCE BOEUF1K23</v>
          </cell>
          <cell r="J6581" t="str">
            <v/>
          </cell>
        </row>
        <row r="6582">
          <cell r="I6582" t="str">
            <v>F.H.SAUCE MULTI VIANDE 4X400G</v>
          </cell>
          <cell r="J6582">
            <v>0</v>
          </cell>
        </row>
        <row r="6583">
          <cell r="I6583" t="str">
            <v>FRISKIES TERRINE 4X400G</v>
          </cell>
          <cell r="J6583">
            <v>0</v>
          </cell>
        </row>
        <row r="6584">
          <cell r="I6584" t="str">
            <v>FRISKIES MIXED  GRILL 368G</v>
          </cell>
          <cell r="J6584" t="str">
            <v/>
          </cell>
        </row>
        <row r="6585">
          <cell r="I6585" t="str">
            <v>FRISKIES TUKEY&amp;GIBLET DINNER 368G</v>
          </cell>
          <cell r="J6585" t="str">
            <v/>
          </cell>
        </row>
        <row r="6586">
          <cell r="I6586" t="str">
            <v>FRISKIES SALMON DINNER 368G</v>
          </cell>
          <cell r="J6586" t="str">
            <v/>
          </cell>
        </row>
        <row r="6587">
          <cell r="I6587" t="str">
            <v>FRISKIES OCEAN WITH FISH&amp;TUNA DINNER 368G</v>
          </cell>
          <cell r="J6587" t="str">
            <v/>
          </cell>
        </row>
        <row r="6588">
          <cell r="I6588" t="str">
            <v>FRISKIES SUPREME SUPPER 368G</v>
          </cell>
          <cell r="J6588" t="str">
            <v/>
          </cell>
        </row>
        <row r="6589">
          <cell r="I6589" t="str">
            <v>PATE DE BOEUF  85GR  GOURMET GOLD</v>
          </cell>
          <cell r="J6589">
            <v>134615.89000000001</v>
          </cell>
        </row>
        <row r="6590">
          <cell r="I6590" t="str">
            <v>PATE  DE POULET  85G  GOURMET GOLD</v>
          </cell>
          <cell r="J6590">
            <v>177409.25</v>
          </cell>
        </row>
        <row r="6591">
          <cell r="I6591" t="str">
            <v>FANCY FEAST FLAKEDCHICKEN&amp;TUNA FEAS 85G</v>
          </cell>
          <cell r="J6591" t="str">
            <v/>
          </cell>
        </row>
        <row r="6592">
          <cell r="I6592" t="str">
            <v>PATE DE THON 85GR   GOURMET GOLD</v>
          </cell>
          <cell r="J6592">
            <v>216417.82</v>
          </cell>
        </row>
        <row r="6593">
          <cell r="I6593" t="str">
            <v>PATE SAUMON 85G GOURMET GOLD</v>
          </cell>
          <cell r="J6593">
            <v>159925.72</v>
          </cell>
        </row>
        <row r="6594">
          <cell r="I6594" t="str">
            <v>PATE DE THON 85GR   GOURMET GOLD</v>
          </cell>
          <cell r="J6594">
            <v>210445.45</v>
          </cell>
        </row>
        <row r="6595">
          <cell r="I6595" t="str">
            <v>BOULETTE VIANDE POILUX 4/4</v>
          </cell>
          <cell r="J6595" t="str">
            <v/>
          </cell>
        </row>
        <row r="6596">
          <cell r="I6596" t="str">
            <v xml:space="preserve"> WHISKAS BOEUF 400G</v>
          </cell>
          <cell r="J6596" t="str">
            <v/>
          </cell>
        </row>
        <row r="6597">
          <cell r="I6597" t="str">
            <v>KITEKAT POISSON "THON"400G</v>
          </cell>
          <cell r="J6597" t="str">
            <v/>
          </cell>
        </row>
        <row r="6598">
          <cell r="I6598" t="str">
            <v>ALIM CHAT SAUMON PATE 100G FESTI</v>
          </cell>
          <cell r="J6598" t="str">
            <v/>
          </cell>
        </row>
        <row r="6599">
          <cell r="I6599" t="str">
            <v>ALIM CHAT BOEUF PATE 100G FESTI</v>
          </cell>
          <cell r="J6599" t="str">
            <v/>
          </cell>
        </row>
        <row r="6600">
          <cell r="I6600" t="str">
            <v>ALIM CHAT POCHON POULET &amp; CANARD FESTI</v>
          </cell>
          <cell r="J6600" t="str">
            <v/>
          </cell>
        </row>
        <row r="6601">
          <cell r="I6601" t="str">
            <v>ALIM CHAT POCHON SAUMON &amp;TRUITE 100G FESTI</v>
          </cell>
          <cell r="J6601" t="str">
            <v/>
          </cell>
        </row>
        <row r="6602">
          <cell r="I6602" t="str">
            <v>ALIM CHAT POCHON AGNEAU &amp; BOEUF 100G FESTI</v>
          </cell>
          <cell r="J6602" t="str">
            <v/>
          </cell>
        </row>
        <row r="6603">
          <cell r="I6603" t="str">
            <v>ALIM CHAT BOEUF &amp; POULET 400G FESTI</v>
          </cell>
          <cell r="J6603" t="str">
            <v/>
          </cell>
        </row>
        <row r="6604">
          <cell r="I6604" t="str">
            <v>ALIM CHAT LAPIN &amp; DINDE 400G FESTI</v>
          </cell>
          <cell r="J6604" t="str">
            <v/>
          </cell>
        </row>
        <row r="6605">
          <cell r="I6605" t="str">
            <v>ALIM CHAT JUNIOR AGNEAU &amp; LEGUMES 400 G  FESTI</v>
          </cell>
          <cell r="J6605" t="str">
            <v/>
          </cell>
        </row>
        <row r="6606">
          <cell r="I6606" t="str">
            <v>CANAIL EM/MOUSS CANARD LAP100G</v>
          </cell>
          <cell r="J6606" t="str">
            <v/>
          </cell>
        </row>
        <row r="6607">
          <cell r="I6607" t="str">
            <v>CANAILLOU DOUBLE DELICE 3X300G</v>
          </cell>
          <cell r="J6607" t="str">
            <v/>
          </cell>
        </row>
        <row r="6608">
          <cell r="I6608" t="str">
            <v>CANAILLOU POCHON CHATON 12X100G</v>
          </cell>
          <cell r="J6608" t="str">
            <v/>
          </cell>
        </row>
        <row r="6609">
          <cell r="I6609" t="str">
            <v>CANAILLOU SACHET GELEE 12X100G</v>
          </cell>
          <cell r="J6609" t="str">
            <v/>
          </cell>
        </row>
        <row r="6610">
          <cell r="I6610" t="str">
            <v>CANAILLOU SACHET SAUCE 12X100G</v>
          </cell>
          <cell r="J6610" t="str">
            <v/>
          </cell>
        </row>
        <row r="6611">
          <cell r="I6611" t="str">
            <v>CANAILLOU TER.SAV.VDES 4X400G</v>
          </cell>
          <cell r="J6611" t="str">
            <v/>
          </cell>
        </row>
        <row r="6612">
          <cell r="I6612" t="str">
            <v>CANAILLOU TERR.SAV.LAPIN 100G</v>
          </cell>
          <cell r="J6612" t="str">
            <v/>
          </cell>
        </row>
        <row r="6613">
          <cell r="I6613" t="str">
            <v>BOULETTE BŒUF CHAT 1/2 PUSSY</v>
          </cell>
          <cell r="J6613" t="str">
            <v/>
          </cell>
        </row>
        <row r="6614">
          <cell r="I6614" t="str">
            <v>BOULETTE POULET CHAT 1/2 PUSSY</v>
          </cell>
          <cell r="J6614">
            <v>0</v>
          </cell>
        </row>
        <row r="6615">
          <cell r="I6615" t="str">
            <v>BOULETTE FOIECHAT 1/2 PUSSY</v>
          </cell>
          <cell r="J6615" t="str">
            <v/>
          </cell>
        </row>
        <row r="6616">
          <cell r="I6616" t="str">
            <v>BOULETTE LAPIN CHAT 1/2 PUSSY</v>
          </cell>
          <cell r="J6616" t="str">
            <v/>
          </cell>
        </row>
        <row r="6617">
          <cell r="I6617" t="str">
            <v>BOULETTE SAUMON CHAT 1/2 PUSSY</v>
          </cell>
          <cell r="J6617" t="str">
            <v/>
          </cell>
        </row>
        <row r="6618">
          <cell r="I6618" t="str">
            <v>COMPLET POISSON 400G MINOU</v>
          </cell>
          <cell r="J6618" t="str">
            <v/>
          </cell>
        </row>
        <row r="6619">
          <cell r="I6619" t="str">
            <v>BOULETTES AU FOIE 400G  MINOU</v>
          </cell>
          <cell r="J6619" t="str">
            <v/>
          </cell>
        </row>
        <row r="6620">
          <cell r="I6620" t="str">
            <v>REGAL VIANDE/LAPIN 400G MINOU</v>
          </cell>
          <cell r="J6620" t="str">
            <v/>
          </cell>
        </row>
        <row r="6621">
          <cell r="I6621" t="str">
            <v>REGAL VIAND/VOLAILL 400G.MINOU</v>
          </cell>
          <cell r="J6621" t="str">
            <v/>
          </cell>
        </row>
        <row r="6622">
          <cell r="I6622" t="str">
            <v>BOULETTES THON  410G MINOU</v>
          </cell>
          <cell r="J6622" t="str">
            <v/>
          </cell>
        </row>
        <row r="6623">
          <cell r="I6623" t="str">
            <v xml:space="preserve">SHEBA VIANDES 24x80G </v>
          </cell>
          <cell r="J6623" t="str">
            <v/>
          </cell>
        </row>
        <row r="6624">
          <cell r="I6624" t="str">
            <v xml:space="preserve">SHEBA POISSON 24x80G </v>
          </cell>
          <cell r="J6624" t="str">
            <v/>
          </cell>
        </row>
        <row r="6625">
          <cell r="I6625" t="str">
            <v xml:space="preserve">WHISKAS PELAGE SAIN 8x50G </v>
          </cell>
          <cell r="J6625" t="str">
            <v/>
          </cell>
        </row>
        <row r="6626">
          <cell r="I6626" t="str">
            <v xml:space="preserve">WHISKAS CONTROLE BOULES DE POILS 8x60G </v>
          </cell>
          <cell r="J6626" t="str">
            <v/>
          </cell>
        </row>
        <row r="6627">
          <cell r="I6627" t="str">
            <v>WHISKAS JUNIOR MULTIPACK POCHONS 3+1X100G</v>
          </cell>
          <cell r="J6627" t="str">
            <v/>
          </cell>
        </row>
        <row r="6628">
          <cell r="I6628" t="str">
            <v>WHISKAS TRADISH (VIANDE) MULTIPACK POCHONS 3+1X10</v>
          </cell>
          <cell r="J6628" t="str">
            <v/>
          </cell>
        </row>
        <row r="6629">
          <cell r="I6629" t="str">
            <v>WHISKAS FISH (POISSON) MULTIPACK POCHONS 3+1X100G</v>
          </cell>
          <cell r="J6629" t="str">
            <v/>
          </cell>
        </row>
        <row r="6630">
          <cell r="I6630" t="str">
            <v>POCHONS HUMIDES VIANDE SENIOR WHISKAS 12 X 100G</v>
          </cell>
          <cell r="J6630" t="str">
            <v/>
          </cell>
        </row>
        <row r="6631">
          <cell r="I6631" t="str">
            <v>LOT POCHONS  SENIOR  9+3 WHISKAS 100G</v>
          </cell>
          <cell r="J6631" t="str">
            <v/>
          </cell>
        </row>
        <row r="6632">
          <cell r="I6632" t="str">
            <v>IAMS VITALITY CHAT STERIL POULET350G NIP 15</v>
          </cell>
          <cell r="J6632" t="str">
            <v/>
          </cell>
        </row>
        <row r="6633">
          <cell r="I6633" t="str">
            <v>GOURMET MON PETIT POISSON 18X50G LT</v>
          </cell>
          <cell r="J6633">
            <v>494.73</v>
          </cell>
        </row>
        <row r="6634">
          <cell r="I6634" t="str">
            <v>WHIS POCHON SENIOR 13x4x100G</v>
          </cell>
          <cell r="J6634" t="str">
            <v/>
          </cell>
        </row>
        <row r="6635">
          <cell r="I6635" t="str">
            <v>CEREALES CHAT FORMAGE 60G LES REPAS PLAISIR</v>
          </cell>
          <cell r="J6635">
            <v>45</v>
          </cell>
        </row>
        <row r="6636">
          <cell r="I6636" t="str">
            <v>CEREALES  CHAT VIANDES 60G LES REPAS PLAISIR</v>
          </cell>
          <cell r="J6636">
            <v>22.5</v>
          </cell>
        </row>
        <row r="6637">
          <cell r="I6637" t="str">
            <v>FELIX PARTY MIX MAXI OCEAN 200G NIP 09-21</v>
          </cell>
          <cell r="J6637">
            <v>51844.73</v>
          </cell>
        </row>
        <row r="6638">
          <cell r="I6638" t="str">
            <v>FELIX PARTY MIX MAXI ORIGINAL 200G NIP 09-21</v>
          </cell>
          <cell r="J6638">
            <v>51476.11</v>
          </cell>
        </row>
        <row r="6639">
          <cell r="I6639" t="str">
            <v>HERBE A CHATS CATGRAS 120G</v>
          </cell>
          <cell r="J6639">
            <v>16.95</v>
          </cell>
        </row>
        <row r="6640">
          <cell r="I6640" t="str">
            <v>FRIAND FOUR,CHAT SAUMON 60G CASINO</v>
          </cell>
          <cell r="J6640">
            <v>0</v>
          </cell>
        </row>
        <row r="6641">
          <cell r="I6641" t="str">
            <v>FELIX PARTY MIX ORIGINAL 60G NIP 33</v>
          </cell>
          <cell r="J6641">
            <v>0</v>
          </cell>
        </row>
        <row r="6642">
          <cell r="I6642" t="str">
            <v>FELIX PARTY MIX SAV OCEAN 60G NIP 33</v>
          </cell>
          <cell r="J6642">
            <v>0</v>
          </cell>
        </row>
        <row r="6643">
          <cell r="I6643" t="str">
            <v>FELIX PARTY MIX SAV GRILLADE 60G NIP 33</v>
          </cell>
          <cell r="J6643">
            <v>0</v>
          </cell>
        </row>
        <row r="6644">
          <cell r="I6644" t="str">
            <v>FELIX SELECTION POISSON 12X80G NIP20-21</v>
          </cell>
          <cell r="J6644">
            <v>0</v>
          </cell>
        </row>
        <row r="6645">
          <cell r="I6645" t="str">
            <v>PERFECT FIT CBPF CHATS 4 STICKS</v>
          </cell>
          <cell r="J6645" t="str">
            <v/>
          </cell>
        </row>
        <row r="6646">
          <cell r="I6646" t="str">
            <v>CAT STICK MINI DINDE/AGNEAU P3</v>
          </cell>
          <cell r="J6646">
            <v>0</v>
          </cell>
        </row>
        <row r="6647">
          <cell r="I6647" t="str">
            <v>CAT STICK MINI SAUMON X3</v>
          </cell>
          <cell r="J6647" t="str">
            <v/>
          </cell>
        </row>
        <row r="6648">
          <cell r="I6648" t="str">
            <v>CAT STICK MINI CANARD ET LAPIN</v>
          </cell>
          <cell r="J6648" t="str">
            <v/>
          </cell>
        </row>
        <row r="6649">
          <cell r="I6649" t="str">
            <v xml:space="preserve">DENTALIFE CAT CHICKEN40G </v>
          </cell>
          <cell r="J6649">
            <v>36016</v>
          </cell>
        </row>
        <row r="6650">
          <cell r="I6650" t="str">
            <v>DENTALIFE CAT SALMON 40G</v>
          </cell>
          <cell r="J6650">
            <v>33542.18</v>
          </cell>
        </row>
        <row r="6651">
          <cell r="I6651" t="str">
            <v>ADVENTUROS PALEO DINDE 90G</v>
          </cell>
          <cell r="J6651" t="str">
            <v/>
          </cell>
        </row>
        <row r="6652">
          <cell r="I6652" t="str">
            <v>ADVENTUROS PALEO BISON 90G</v>
          </cell>
          <cell r="J6652" t="str">
            <v/>
          </cell>
        </row>
        <row r="6653">
          <cell r="I6653" t="str">
            <v>FRIAND.CROUS.PEAU PELAGE 40G</v>
          </cell>
          <cell r="J6653" t="str">
            <v/>
          </cell>
        </row>
        <row r="6654">
          <cell r="I6654" t="str">
            <v>FRIA.CROUS.ANTI BLE POIL 40G</v>
          </cell>
          <cell r="J6654" t="str">
            <v/>
          </cell>
        </row>
        <row r="6655">
          <cell r="I6655" t="str">
            <v>DENTALIFE CT MP PLET 140G</v>
          </cell>
          <cell r="J6655">
            <v>10189.799999999999</v>
          </cell>
        </row>
        <row r="6656">
          <cell r="I6656" t="str">
            <v>DENTALIFE CHAT POULET 40G</v>
          </cell>
          <cell r="J6656" t="str">
            <v/>
          </cell>
        </row>
        <row r="6657">
          <cell r="I6657" t="str">
            <v>DENTALIFE CHAT SAUMON 40G</v>
          </cell>
          <cell r="J6657" t="str">
            <v/>
          </cell>
        </row>
        <row r="6658">
          <cell r="I6658" t="str">
            <v>CATISFACTION CREAMY PLET 4X10G</v>
          </cell>
          <cell r="J6658">
            <v>8667.2999999999993</v>
          </cell>
        </row>
        <row r="6659">
          <cell r="I6659" t="str">
            <v>CATISFACTION HERBE A CHAT 60G</v>
          </cell>
          <cell r="J6659">
            <v>5965.05</v>
          </cell>
        </row>
        <row r="6660">
          <cell r="I6660" t="str">
            <v>CATISFACTION CANARD 60G</v>
          </cell>
          <cell r="J6660">
            <v>5349.1</v>
          </cell>
        </row>
        <row r="6661">
          <cell r="I6661" t="str">
            <v>FRIAND.MOEL.MINI CYLINDRE 50G</v>
          </cell>
          <cell r="J6661" t="str">
            <v/>
          </cell>
        </row>
        <row r="6662">
          <cell r="I6662" t="str">
            <v>FRIAND.MOEL.MINI MEDAIL.BF 50G</v>
          </cell>
          <cell r="J6662" t="str">
            <v/>
          </cell>
        </row>
        <row r="6663">
          <cell r="I6663" t="str">
            <v>WHISKAS IRRESISTIB.SAUMON 105G</v>
          </cell>
          <cell r="J6663">
            <v>27822.41</v>
          </cell>
        </row>
        <row r="6664">
          <cell r="I6664" t="str">
            <v>LES IRRESIST.POUL/FROM60GR</v>
          </cell>
          <cell r="J6664">
            <v>26604.12</v>
          </cell>
        </row>
        <row r="6665">
          <cell r="I6665" t="str">
            <v>LES IRRESISTIBLES SAUMON60G</v>
          </cell>
          <cell r="J6665">
            <v>25389.71</v>
          </cell>
        </row>
        <row r="6666">
          <cell r="I6666" t="str">
            <v>WHISKAS IRRESISTIB.PLET FROMAGE105G</v>
          </cell>
          <cell r="J6666">
            <v>13807.31</v>
          </cell>
        </row>
        <row r="6667">
          <cell r="I6667" t="str">
            <v>CATISFACTION SAUMON 60G</v>
          </cell>
          <cell r="J6667">
            <v>225860.55</v>
          </cell>
        </row>
        <row r="6668">
          <cell r="I6668" t="str">
            <v>CATISFACTION FROMAGE 60G</v>
          </cell>
          <cell r="J6668">
            <v>220352.65</v>
          </cell>
        </row>
        <row r="6669">
          <cell r="I6669" t="str">
            <v>CATISFACTION POULET  60G</v>
          </cell>
          <cell r="J6669">
            <v>262886.88</v>
          </cell>
        </row>
        <row r="6670">
          <cell r="I6670" t="str">
            <v>BOUCH,CHAT POISS LEG, 415G CASINO</v>
          </cell>
          <cell r="J6670">
            <v>203.4</v>
          </cell>
        </row>
        <row r="6671">
          <cell r="I6671" t="str">
            <v>LOT BOUCH,CHAT SCE POISS,3X400 CASINO</v>
          </cell>
          <cell r="J6671">
            <v>0</v>
          </cell>
        </row>
        <row r="6672">
          <cell r="I6672" t="str">
            <v>FESTI POCHON BOUCHEES EN SAUCE 100G</v>
          </cell>
          <cell r="J6672" t="str">
            <v/>
          </cell>
        </row>
        <row r="6673">
          <cell r="I6673" t="str">
            <v>CAT+ 400 VOLAILLE</v>
          </cell>
          <cell r="J6673" t="str">
            <v/>
          </cell>
        </row>
        <row r="6674">
          <cell r="I6674" t="str">
            <v>GOURMET MON PETIT VIANDE 18X50G LT</v>
          </cell>
          <cell r="J6674">
            <v>0</v>
          </cell>
        </row>
        <row r="6675">
          <cell r="I6675" t="str">
            <v>GOURMET PERLE SHT MULT VIA PO12X85G</v>
          </cell>
          <cell r="J6675">
            <v>0</v>
          </cell>
        </row>
        <row r="6676">
          <cell r="I6676" t="str">
            <v>GOURMET GOLD NOISETTES 12X85G</v>
          </cell>
          <cell r="J6676" t="str">
            <v/>
          </cell>
        </row>
        <row r="6677">
          <cell r="I6677" t="str">
            <v>GOURMET PERLE SHT MULT LEGUME12X85G</v>
          </cell>
          <cell r="J6677">
            <v>0</v>
          </cell>
        </row>
        <row r="6678">
          <cell r="I6678" t="str">
            <v>LITIERE SILICE S.GATTO 5L</v>
          </cell>
          <cell r="J6678">
            <v>25018.43</v>
          </cell>
        </row>
        <row r="6679">
          <cell r="I6679" t="str">
            <v>LITIERE HYGIENE PLUS CATSAN  10L</v>
          </cell>
          <cell r="J6679" t="str">
            <v/>
          </cell>
        </row>
        <row r="6680">
          <cell r="I6680" t="str">
            <v>LITIERE  AGGLOMERANTE CATSAN 5L</v>
          </cell>
          <cell r="J6680" t="str">
            <v/>
          </cell>
        </row>
        <row r="6681">
          <cell r="I6681" t="str">
            <v>FRISKIES CHASTERILISE 1,5 KG LITIERE PURINA</v>
          </cell>
          <cell r="J6681">
            <v>311986.51</v>
          </cell>
        </row>
        <row r="6682">
          <cell r="I6682" t="str">
            <v>LITIERE MINERALE 16L CO</v>
          </cell>
          <cell r="J6682" t="str">
            <v/>
          </cell>
        </row>
        <row r="6683">
          <cell r="I6683" t="str">
            <v>LITIERE SILICAT GEL 5L CASINO</v>
          </cell>
          <cell r="J6683" t="str">
            <v/>
          </cell>
        </row>
        <row r="6684">
          <cell r="I6684" t="str">
            <v>LITIERE MINERALE 8L CASINO</v>
          </cell>
          <cell r="J6684" t="str">
            <v/>
          </cell>
        </row>
        <row r="6685">
          <cell r="I6685" t="str">
            <v>LITIERE CAT 5L MASTER</v>
          </cell>
          <cell r="J6685">
            <v>0</v>
          </cell>
        </row>
        <row r="6686">
          <cell r="I6686" t="str">
            <v xml:space="preserve">LITIERE MINERALE 13L CASINO          </v>
          </cell>
          <cell r="J6686">
            <v>0</v>
          </cell>
        </row>
        <row r="6687">
          <cell r="I6687" t="str">
            <v>LITIERE CHAT PARFU 10L SANICAT</v>
          </cell>
          <cell r="J6687">
            <v>0</v>
          </cell>
        </row>
        <row r="6688">
          <cell r="I6688" t="str">
            <v>LITIERE MAGIC CLEAN 4 SEMAINES NIP 13</v>
          </cell>
          <cell r="J6688" t="str">
            <v/>
          </cell>
        </row>
        <row r="6689">
          <cell r="I6689" t="str">
            <v>LITIERE POUR CHATS 5KG LITTYCAT LASCAT</v>
          </cell>
          <cell r="J6689">
            <v>228175.11</v>
          </cell>
        </row>
        <row r="6690">
          <cell r="I6690" t="str">
            <v>TRANQUILLE CRISTALE CHARBON ACT3,95</v>
          </cell>
          <cell r="J6690">
            <v>9234</v>
          </cell>
        </row>
        <row r="6691">
          <cell r="I6691" t="str">
            <v>LITIERE TRANQUILLE VEGECOMPOST &amp;BIC</v>
          </cell>
          <cell r="J6691">
            <v>119.9</v>
          </cell>
        </row>
        <row r="6692">
          <cell r="I6692" t="str">
            <v>CAT'S BEST ORIGINAL LITIERE 3KG/7L NIP 05-21</v>
          </cell>
          <cell r="J6692">
            <v>0</v>
          </cell>
        </row>
        <row r="6693">
          <cell r="I6693" t="str">
            <v>LITIERE POUR CHAT LAVENDE/OXYGEN 10L TOLSA</v>
          </cell>
          <cell r="J6693">
            <v>159</v>
          </cell>
        </row>
        <row r="6694">
          <cell r="I6694" t="str">
            <v>LITIERE POUR CHAT NATURE 10 LTAYCAT</v>
          </cell>
          <cell r="J6694">
            <v>87041.61</v>
          </cell>
        </row>
        <row r="6695">
          <cell r="I6695" t="str">
            <v>LITIERE POUR CHAT PARFUMEE 8 LTAYCAT</v>
          </cell>
          <cell r="J6695">
            <v>431787.85</v>
          </cell>
        </row>
        <row r="6696">
          <cell r="I6696" t="str">
            <v>LITIERE POUR CHAT CLUMPING AGGLO 5KG TOLSA</v>
          </cell>
          <cell r="J6696">
            <v>326811.09999999998</v>
          </cell>
        </row>
        <row r="6697">
          <cell r="I6697" t="str">
            <v>CAT S BEST ORIGINAL 3KG 7L</v>
          </cell>
          <cell r="J6697">
            <v>1678.8</v>
          </cell>
        </row>
        <row r="6698">
          <cell r="I6698" t="str">
            <v>QUATY, LITIÈRE MINÉRALE CITRON 5L</v>
          </cell>
          <cell r="J6698">
            <v>150063.67000000001</v>
          </cell>
        </row>
        <row r="6699">
          <cell r="I6699" t="str">
            <v>QUATY, LITIÈRE MINÉRALE LAVANDES 5L</v>
          </cell>
          <cell r="J6699">
            <v>294249.53999999998</v>
          </cell>
        </row>
        <row r="6700">
          <cell r="I6700" t="str">
            <v>QUATY, LITIÈRE MINÉRALE NATURE 5L</v>
          </cell>
          <cell r="J6700">
            <v>253474.17</v>
          </cell>
        </row>
        <row r="6701">
          <cell r="I6701" t="str">
            <v>QUATY, LITIÈRE MINÉRALE CITRON 10L (PL)</v>
          </cell>
          <cell r="J6701">
            <v>299858.78000000003</v>
          </cell>
        </row>
        <row r="6702">
          <cell r="I6702" t="str">
            <v>QUATY, LITIÈRE MINÉRALE LAVANDES 10L (PL)</v>
          </cell>
          <cell r="J6702">
            <v>374473.78</v>
          </cell>
        </row>
        <row r="6703">
          <cell r="I6703" t="str">
            <v>QUATY, LITIÈRE MINÉRALE NATURE 10L (PL)</v>
          </cell>
          <cell r="J6703">
            <v>318139.86</v>
          </cell>
        </row>
        <row r="6704">
          <cell r="I6704" t="str">
            <v>LITIERE AGGLOMERANTE 5L CO</v>
          </cell>
          <cell r="J6704">
            <v>5097.49</v>
          </cell>
        </row>
        <row r="6705">
          <cell r="I6705" t="str">
            <v>AM LITIERE MINERALE 7L CO</v>
          </cell>
          <cell r="J6705" t="str">
            <v/>
          </cell>
        </row>
        <row r="6706">
          <cell r="I6706" t="str">
            <v>LITIERE AGGLO VEGETAL 5L CO</v>
          </cell>
          <cell r="J6706">
            <v>22588.7</v>
          </cell>
        </row>
        <row r="6707">
          <cell r="I6707" t="str">
            <v>LITIERE VEGETALE 10L CO</v>
          </cell>
          <cell r="J6707">
            <v>22389.13</v>
          </cell>
        </row>
        <row r="6708">
          <cell r="I6708" t="str">
            <v>LITIERE MINERALE HYGIENE TRANQUILLE 9L</v>
          </cell>
          <cell r="J6708">
            <v>0</v>
          </cell>
        </row>
        <row r="6709">
          <cell r="I6709" t="str">
            <v>AIME LITIERE CHAT ECOLO 5L</v>
          </cell>
          <cell r="J6709">
            <v>38595.15</v>
          </cell>
        </row>
        <row r="6710">
          <cell r="I6710" t="str">
            <v>LITIERE BICARBONATE MINERALE AGGLO 5L</v>
          </cell>
          <cell r="J6710" t="str">
            <v/>
          </cell>
        </row>
        <row r="6711">
          <cell r="I6711" t="str">
            <v>TLJ LITIERE 7L</v>
          </cell>
          <cell r="J6711">
            <v>41444.51</v>
          </cell>
        </row>
        <row r="6712">
          <cell r="I6712" t="str">
            <v>TLJ LITIERE 10L</v>
          </cell>
          <cell r="J6712">
            <v>40501.370000000003</v>
          </cell>
        </row>
        <row r="6713">
          <cell r="I6713" t="str">
            <v>TRANQUILLE CRISTAUX FINS 3,70L</v>
          </cell>
          <cell r="J6713">
            <v>12003.65</v>
          </cell>
        </row>
        <row r="6714">
          <cell r="I6714" t="str">
            <v>TRANQUILLE MIN.FLEUR LIT 4.5L</v>
          </cell>
          <cell r="J6714">
            <v>18785.95</v>
          </cell>
        </row>
        <row r="6715">
          <cell r="I6715" t="str">
            <v>LITIERE KITTY 10L FRIEND EXTRA</v>
          </cell>
          <cell r="J6715" t="str">
            <v/>
          </cell>
        </row>
        <row r="6716">
          <cell r="I6716" t="str">
            <v>CANAILLOU LITIERE COMP. PARF4K</v>
          </cell>
          <cell r="J6716" t="str">
            <v/>
          </cell>
        </row>
        <row r="6717">
          <cell r="I6717" t="str">
            <v>LITIERE MASTER CAT 10L</v>
          </cell>
          <cell r="J6717">
            <v>0</v>
          </cell>
        </row>
        <row r="6718">
          <cell r="I6718" t="str">
            <v>PURINA LITTLE BITES 1.8KG</v>
          </cell>
          <cell r="J6718" t="str">
            <v/>
          </cell>
        </row>
        <row r="6719">
          <cell r="I6719" t="str">
            <v>TIDY CATS LLOCF</v>
          </cell>
          <cell r="J6719" t="str">
            <v/>
          </cell>
        </row>
        <row r="6720">
          <cell r="I6720" t="str">
            <v>TIDY CATS LLOCF BAG</v>
          </cell>
          <cell r="J6720">
            <v>100524.15</v>
          </cell>
        </row>
        <row r="6721">
          <cell r="I6721" t="str">
            <v>TOCT POWER BLEND</v>
          </cell>
          <cell r="J6721">
            <v>13225.15</v>
          </cell>
        </row>
        <row r="6722">
          <cell r="I6722" t="str">
            <v>LITIERE THOMAS 5KG</v>
          </cell>
          <cell r="J6722">
            <v>105422.75</v>
          </cell>
        </row>
        <row r="6723">
          <cell r="I6723" t="str">
            <v>LITIERE POUR CHAT 5L TILCAT</v>
          </cell>
          <cell r="J6723" t="str">
            <v/>
          </cell>
        </row>
        <row r="6724">
          <cell r="I6724" t="str">
            <v>LITIERE CATS BEST NATURE</v>
          </cell>
          <cell r="J6724" t="str">
            <v/>
          </cell>
        </row>
        <row r="6725">
          <cell r="I6725" t="str">
            <v xml:space="preserve"> HUILE D OLIVE EXTRA VIERGE, BOUTEILLE VERRE 250</v>
          </cell>
          <cell r="J6725" t="str">
            <v/>
          </cell>
        </row>
        <row r="6726">
          <cell r="I6726" t="str">
            <v xml:space="preserve"> HUILE D OLIVE EXTRA VIERGE, BOUTEILLE VERRE500 </v>
          </cell>
          <cell r="J6726" t="str">
            <v/>
          </cell>
        </row>
        <row r="6727">
          <cell r="I6727" t="str">
            <v xml:space="preserve"> HUILE D OLIVE EXTRA VIERGE, BOUTEILLE VERRE750 </v>
          </cell>
          <cell r="J6727" t="str">
            <v/>
          </cell>
        </row>
        <row r="6728">
          <cell r="I6728" t="str">
            <v xml:space="preserve"> HUILE D OLIVE EXTRA VIERGE AROMATISE CITRON, BO</v>
          </cell>
          <cell r="J6728" t="str">
            <v/>
          </cell>
        </row>
        <row r="6729">
          <cell r="I6729" t="str">
            <v xml:space="preserve"> HUILE D OLIVE EXTRA VIERGE AROMATISE CITRON, BO</v>
          </cell>
          <cell r="J6729" t="str">
            <v/>
          </cell>
        </row>
        <row r="6730">
          <cell r="I6730" t="str">
            <v xml:space="preserve"> HUILE D OLIVE EXTRA VIERGE AROMATISE THYM ET AI</v>
          </cell>
          <cell r="J6730" t="str">
            <v/>
          </cell>
        </row>
        <row r="6731">
          <cell r="I6731" t="str">
            <v xml:space="preserve"> HUILE D OLIVE EXTRA VIERGE AROMATISE THYM ET AI</v>
          </cell>
          <cell r="J6731" t="str">
            <v/>
          </cell>
        </row>
        <row r="6732">
          <cell r="I6732" t="str">
            <v xml:space="preserve"> HUILE D ARGRANE ALIMENTAIRE , BOUTEILLE VERRE25</v>
          </cell>
          <cell r="J6732" t="str">
            <v/>
          </cell>
        </row>
        <row r="6733">
          <cell r="I6733" t="str">
            <v xml:space="preserve"> HUILE D ARGRANE ALIMENTAIRE , BOUTEILLE VERRE50</v>
          </cell>
          <cell r="J6733" t="str">
            <v/>
          </cell>
        </row>
        <row r="6734">
          <cell r="I6734" t="str">
            <v xml:space="preserve"> HUILE D ARGRANE ALIMENTAIRE , BOUTEILLE VERRE75</v>
          </cell>
          <cell r="J6734" t="str">
            <v/>
          </cell>
        </row>
        <row r="6735">
          <cell r="I6735" t="str">
            <v xml:space="preserve"> HUILE D ARGRANE ALIMENTAIRE AROMATISE SAFRAN, B</v>
          </cell>
          <cell r="J6735" t="str">
            <v/>
          </cell>
        </row>
        <row r="6736">
          <cell r="I6736" t="str">
            <v xml:space="preserve"> HUILE D ARGRANE ALIMENTAIRE AROMATISE SAFRAN, B</v>
          </cell>
          <cell r="J6736" t="str">
            <v/>
          </cell>
        </row>
        <row r="6737">
          <cell r="I6737" t="str">
            <v xml:space="preserve"> HUILE D ARGRANE ALIMENTAIRE AROMATISE CITRON, B</v>
          </cell>
          <cell r="J6737" t="str">
            <v/>
          </cell>
        </row>
        <row r="6738">
          <cell r="I6738" t="str">
            <v xml:space="preserve"> HUILE D ARGRANE ALIMENTAIRE AROMATISE CITRON, B</v>
          </cell>
          <cell r="J6738" t="str">
            <v/>
          </cell>
        </row>
        <row r="6739">
          <cell r="I6739" t="str">
            <v xml:space="preserve"> HUILE D ARGRANE ALIMENTAIRE AROMATISE PIMENT FO</v>
          </cell>
          <cell r="J6739" t="str">
            <v/>
          </cell>
        </row>
        <row r="6740">
          <cell r="I6740" t="str">
            <v xml:space="preserve"> HUILE D ARGRANE ALIMENTAIRE AROMATISE PIMENT FO</v>
          </cell>
          <cell r="J6740" t="str">
            <v/>
          </cell>
        </row>
        <row r="6741">
          <cell r="I6741" t="str">
            <v xml:space="preserve"> BARKOKCH A BASE MAIS,SACHET SOUS VIDE1 KG</v>
          </cell>
          <cell r="J6741" t="str">
            <v/>
          </cell>
        </row>
        <row r="6742">
          <cell r="I6742" t="str">
            <v xml:space="preserve"> BARKOKCH A BASE D ORGE AROMATISE GRAIN CRESSON,</v>
          </cell>
          <cell r="J6742" t="str">
            <v/>
          </cell>
        </row>
        <row r="6743">
          <cell r="I6743" t="str">
            <v xml:space="preserve"> BARKOKCH A BASE D ORGE AROMATISE GRAIN NIGELLE,</v>
          </cell>
          <cell r="J6743" t="str">
            <v/>
          </cell>
        </row>
        <row r="6744">
          <cell r="I6744" t="str">
            <v xml:space="preserve"> COUSCOUS MOYEN SOUDASSI,SACHET SOUS VIDE500 GR</v>
          </cell>
          <cell r="J6744" t="str">
            <v/>
          </cell>
        </row>
        <row r="6745">
          <cell r="I6745" t="str">
            <v xml:space="preserve"> COUSCOUS MOYEN SOUDASSI,SACHET SOUS VIDE1 KG</v>
          </cell>
          <cell r="J6745" t="str">
            <v/>
          </cell>
        </row>
        <row r="6746">
          <cell r="I6746" t="str">
            <v xml:space="preserve"> COUSCOUS MOYEN AROMATISE CACTUS,SACHET SOUS VIDE</v>
          </cell>
          <cell r="J6746" t="str">
            <v/>
          </cell>
        </row>
        <row r="6747">
          <cell r="I6747" t="str">
            <v xml:space="preserve"> COUSCOUS MOYEN AROMATISE CACTUS,SACHET SOUS VIDE</v>
          </cell>
          <cell r="J6747" t="str">
            <v/>
          </cell>
        </row>
        <row r="6748">
          <cell r="I6748" t="str">
            <v xml:space="preserve"> COUSCOUS MOYEN A BASE RIZ,SACHET SOUS VIDE500 GR</v>
          </cell>
          <cell r="J6748" t="str">
            <v/>
          </cell>
        </row>
        <row r="6749">
          <cell r="I6749" t="str">
            <v xml:space="preserve"> COUSCOUS MOYEN A BASE RIZ,SACHET SOUS VIDE1 KG</v>
          </cell>
          <cell r="J6749" t="str">
            <v/>
          </cell>
        </row>
        <row r="6750">
          <cell r="I6750" t="str">
            <v xml:space="preserve"> COUSCOUS MOYEN A BASE BLE DUR,SACHET SOUS VIDE50</v>
          </cell>
          <cell r="J6750" t="str">
            <v/>
          </cell>
        </row>
        <row r="6751">
          <cell r="I6751" t="str">
            <v xml:space="preserve"> COUSCOUS MOYEN A BASE BLE DUR,SACHET SOUS VIDE1 </v>
          </cell>
          <cell r="J6751" t="str">
            <v/>
          </cell>
        </row>
        <row r="6752">
          <cell r="I6752" t="str">
            <v xml:space="preserve"> COUSCOUS MOYEN A BASE AVOINE,SACHET SOUS VIDE500</v>
          </cell>
          <cell r="J6752" t="str">
            <v/>
          </cell>
        </row>
        <row r="6753">
          <cell r="I6753" t="str">
            <v xml:space="preserve"> COUSCOUS MOYEN MAIS,SACHET SOUS VIDE500 GR</v>
          </cell>
          <cell r="J6753" t="str">
            <v/>
          </cell>
        </row>
        <row r="6754">
          <cell r="I6754" t="str">
            <v xml:space="preserve"> COUSCOUS MOYEN MAIS,SACHET SOUS VIDE1 KG</v>
          </cell>
          <cell r="J6754" t="str">
            <v/>
          </cell>
        </row>
        <row r="6755">
          <cell r="I6755" t="str">
            <v xml:space="preserve"> COUSCOUS MOYEN D ORGE,SACHET SOUS VIDE500 GR</v>
          </cell>
          <cell r="J6755" t="str">
            <v/>
          </cell>
        </row>
        <row r="6756">
          <cell r="I6756" t="str">
            <v xml:space="preserve"> COUSCOUS MOYEN D ORGE,SACHET SOUS VIDE1 KG</v>
          </cell>
          <cell r="J6756" t="str">
            <v/>
          </cell>
        </row>
        <row r="6757">
          <cell r="I6757" t="str">
            <v xml:space="preserve"> DCHICHA A BASE AVOINE,SACHET SOUS VIDE1 KG</v>
          </cell>
          <cell r="J6757" t="str">
            <v/>
          </cell>
        </row>
        <row r="6758">
          <cell r="I6758" t="str">
            <v xml:space="preserve"> DCHICHA A BASE MAIS,SACHET SOUS VIDE1 KG</v>
          </cell>
          <cell r="J6758" t="str">
            <v/>
          </cell>
        </row>
        <row r="6759">
          <cell r="I6759" t="str">
            <v xml:space="preserve"> DCHICHA A BASE RIZ,SACHET SOUS VIDE1 KG</v>
          </cell>
          <cell r="J6759" t="str">
            <v/>
          </cell>
        </row>
        <row r="6760">
          <cell r="I6760" t="str">
            <v xml:space="preserve"> DCHICHA A BASE ORGE,SACHET SOUS VIDE500 GR</v>
          </cell>
          <cell r="J6760" t="str">
            <v/>
          </cell>
        </row>
        <row r="6761">
          <cell r="I6761" t="str">
            <v xml:space="preserve"> DCHICHA A BASE ORGE,SACHET SOUS VIDE1 KG</v>
          </cell>
          <cell r="J6761" t="str">
            <v/>
          </cell>
        </row>
        <row r="6762">
          <cell r="I6762" t="str">
            <v xml:space="preserve"> DCHICHA A BASE BLE DUR,SACHET SOUS VIDE1 KG</v>
          </cell>
          <cell r="J6762" t="str">
            <v/>
          </cell>
        </row>
        <row r="6763">
          <cell r="I6763" t="str">
            <v>COUSCOUS A BASE DU JUJUBIER,SACHET SOUS VIDE 1KG</v>
          </cell>
          <cell r="J6763" t="str">
            <v/>
          </cell>
        </row>
        <row r="6764">
          <cell r="I6764" t="str">
            <v xml:space="preserve"> FARINE A BASE AVOINE,SACHET SOUS VIDE500 GR</v>
          </cell>
          <cell r="J6764" t="str">
            <v/>
          </cell>
        </row>
        <row r="6765">
          <cell r="I6765" t="str">
            <v xml:space="preserve"> FARINE A BASE AVOINE,SACHET SOUS VIDE1 KG</v>
          </cell>
          <cell r="J6765" t="str">
            <v/>
          </cell>
        </row>
        <row r="6766">
          <cell r="I6766" t="str">
            <v xml:space="preserve"> FARINE A BASE MAIS,SACHET SOUS VIDE1 KG</v>
          </cell>
          <cell r="J6766" t="str">
            <v/>
          </cell>
        </row>
        <row r="6767">
          <cell r="I6767" t="str">
            <v xml:space="preserve"> SON DIETETIQUE A BASE BLE DUR (NOKHALA),SACHET S</v>
          </cell>
          <cell r="J6767" t="str">
            <v/>
          </cell>
        </row>
        <row r="6768">
          <cell r="I6768" t="str">
            <v xml:space="preserve"> COUSCOUS MOYEN KHOMASSI,SACHET SOUS VIDE500 GR</v>
          </cell>
          <cell r="J6768" t="str">
            <v/>
          </cell>
        </row>
        <row r="6769">
          <cell r="I6769" t="str">
            <v xml:space="preserve"> COUSCOUS MOYEN KHOMASSI,SACHET SOUS VIDE1 KG</v>
          </cell>
          <cell r="J6769" t="str">
            <v/>
          </cell>
        </row>
        <row r="6770">
          <cell r="I6770" t="str">
            <v xml:space="preserve"> VINAIGRE A BASE ORIGAN, BOUTEILLE VERRE100 ML</v>
          </cell>
          <cell r="J6770" t="str">
            <v/>
          </cell>
        </row>
        <row r="6771">
          <cell r="I6771" t="str">
            <v xml:space="preserve"> VINAIGRE A BASE ORIGAN, BOUTEILLE VERRE250 ML</v>
          </cell>
          <cell r="J6771" t="str">
            <v/>
          </cell>
        </row>
        <row r="6772">
          <cell r="I6772" t="str">
            <v xml:space="preserve"> VINAIGRE A BASE THYM, BOUTEILLE VERRE100 ML</v>
          </cell>
          <cell r="J6772" t="str">
            <v/>
          </cell>
        </row>
        <row r="6773">
          <cell r="I6773" t="str">
            <v xml:space="preserve"> VINAIGRE A BASE THYM, BOUTEILLE VERRE250 ML</v>
          </cell>
          <cell r="J6773" t="str">
            <v/>
          </cell>
        </row>
        <row r="6774">
          <cell r="I6774" t="str">
            <v xml:space="preserve"> VINAIGRE A BASE MELISSE, BOUTEILLE VERRE100 ML</v>
          </cell>
          <cell r="J6774" t="str">
            <v/>
          </cell>
        </row>
        <row r="6775">
          <cell r="I6775" t="str">
            <v xml:space="preserve"> VINAIGRE A BASE MELISSE, BOUTEILLE VERRE250 ML</v>
          </cell>
          <cell r="J6775" t="str">
            <v/>
          </cell>
        </row>
        <row r="6776">
          <cell r="I6776" t="str">
            <v xml:space="preserve"> VINAIGRE A BASE ROMARIN, BOUTEILLE VERRE100 ML</v>
          </cell>
          <cell r="J6776" t="str">
            <v/>
          </cell>
        </row>
        <row r="6777">
          <cell r="I6777" t="str">
            <v xml:space="preserve"> VINAIGRE A BASE ROMARIN, BOUTEILLE VERRE250 ML</v>
          </cell>
          <cell r="J6777" t="str">
            <v/>
          </cell>
        </row>
        <row r="6778">
          <cell r="I6778" t="str">
            <v xml:space="preserve"> VINAIGRE POMME, BOUTEILLE VERRE100 ML</v>
          </cell>
          <cell r="J6778" t="str">
            <v/>
          </cell>
        </row>
        <row r="6779">
          <cell r="I6779" t="str">
            <v xml:space="preserve"> VINAIGRE POMME, BOUTEILLE VERRE250 ML</v>
          </cell>
          <cell r="J6779" t="str">
            <v/>
          </cell>
        </row>
        <row r="6780">
          <cell r="I6780" t="str">
            <v xml:space="preserve"> VINAIGRE DATTE, BOUTEILLE VERRE100 ML</v>
          </cell>
          <cell r="J6780" t="str">
            <v/>
          </cell>
        </row>
        <row r="6781">
          <cell r="I6781" t="str">
            <v xml:space="preserve"> VINAIGRE FIGUE DE BARBARIE, BOUTEILLE VERRE100 M</v>
          </cell>
          <cell r="J6781" t="str">
            <v/>
          </cell>
        </row>
        <row r="6782">
          <cell r="I6782" t="str">
            <v xml:space="preserve"> VINAIGRE FIGUE DE BARBARIE, BOUTEILLE VERRE250 M</v>
          </cell>
          <cell r="J6782" t="str">
            <v/>
          </cell>
        </row>
        <row r="6783">
          <cell r="I6783" t="str">
            <v xml:space="preserve"> FLEUR DE BIGARADIER SECHEES,SACHET PLASTIQUE100 </v>
          </cell>
          <cell r="J6783" t="str">
            <v/>
          </cell>
        </row>
        <row r="6784">
          <cell r="I6784" t="str">
            <v xml:space="preserve"> LAURIER NOBLE SECHEES,SACHET PLASTIQUE100 GR</v>
          </cell>
          <cell r="J6784" t="str">
            <v/>
          </cell>
        </row>
        <row r="6785">
          <cell r="I6785" t="str">
            <v xml:space="preserve"> MELISSE SECHEES,SACHET PLASTIQUE 30 GR</v>
          </cell>
          <cell r="J6785" t="str">
            <v/>
          </cell>
        </row>
        <row r="6786">
          <cell r="I6786" t="str">
            <v xml:space="preserve"> ORIGAN SECHEES,SACHET PLASTIQUE100 GR</v>
          </cell>
          <cell r="J6786" t="str">
            <v/>
          </cell>
        </row>
        <row r="6787">
          <cell r="I6787" t="str">
            <v xml:space="preserve"> STEVIA SECHEES,SACHET PLASTIQUE50 GR</v>
          </cell>
          <cell r="J6787" t="str">
            <v/>
          </cell>
        </row>
        <row r="6788">
          <cell r="I6788" t="str">
            <v xml:space="preserve"> THYM SECHEES,SACHET PLASTIQUE100 GR</v>
          </cell>
          <cell r="J6788" t="str">
            <v/>
          </cell>
        </row>
        <row r="6789">
          <cell r="I6789" t="str">
            <v xml:space="preserve"> ROMARIN SECHEES,SACHET PLASTIQUE100 GR</v>
          </cell>
          <cell r="J6789" t="str">
            <v/>
          </cell>
        </row>
        <row r="6790">
          <cell r="I6790" t="str">
            <v xml:space="preserve"> MENTHE SECHEES,SACHET PLASTIQUE 25 GR</v>
          </cell>
          <cell r="J6790" t="str">
            <v/>
          </cell>
        </row>
        <row r="6791">
          <cell r="I6791" t="str">
            <v xml:space="preserve"> VERVEINE SECHEES,SACHET PLASTIQUE 25 GR</v>
          </cell>
          <cell r="J6791" t="str">
            <v/>
          </cell>
        </row>
        <row r="6792">
          <cell r="I6792" t="str">
            <v xml:space="preserve"> LAVANDE SECHEES,SACHET PLASTIQUE100 GR</v>
          </cell>
          <cell r="J6792" t="str">
            <v/>
          </cell>
        </row>
        <row r="6793">
          <cell r="I6793" t="str">
            <v xml:space="preserve"> SAFRAN ,BOCAL VERRE1 GR</v>
          </cell>
          <cell r="J6793" t="str">
            <v/>
          </cell>
        </row>
        <row r="6794">
          <cell r="I6794" t="str">
            <v xml:space="preserve"> SAFRAN ,BOCAL VERRE2 GR</v>
          </cell>
          <cell r="J6794" t="str">
            <v/>
          </cell>
        </row>
        <row r="6795">
          <cell r="I6795" t="str">
            <v xml:space="preserve"> OLIVES ROUGE ENTIERE,BOCAL VERRE P.N.E 200 GR</v>
          </cell>
          <cell r="J6795" t="str">
            <v/>
          </cell>
        </row>
        <row r="6796">
          <cell r="I6796" t="str">
            <v xml:space="preserve"> OLIVES ROUGE ENTIERE,BOCAL VERRE P.N.E 500 GR</v>
          </cell>
          <cell r="J6796" t="str">
            <v/>
          </cell>
        </row>
        <row r="6797">
          <cell r="I6797" t="str">
            <v xml:space="preserve"> OLIVES VERTE ENTIERE,BOCAL VERRE P.N.E 200 GR</v>
          </cell>
          <cell r="J6797" t="str">
            <v/>
          </cell>
        </row>
        <row r="6798">
          <cell r="I6798" t="str">
            <v xml:space="preserve"> OLIVES VERTE ENTIERE,BOCAL VERRE P.N.E 500 GR</v>
          </cell>
          <cell r="J6798" t="str">
            <v/>
          </cell>
        </row>
        <row r="6799">
          <cell r="I6799" t="str">
            <v xml:space="preserve"> OLIVES VERTE MARINEE,BOCAL VERRE P.N.E 200 GR</v>
          </cell>
          <cell r="J6799" t="str">
            <v/>
          </cell>
        </row>
        <row r="6800">
          <cell r="I6800" t="str">
            <v xml:space="preserve"> OLIVES VERTE MARINEE,BOCAL VERRE P.N.E 500 GR</v>
          </cell>
          <cell r="J6800" t="str">
            <v/>
          </cell>
        </row>
        <row r="6801">
          <cell r="I6801" t="str">
            <v xml:space="preserve"> MESLALA NOIRE AU THYM,BOCAL VERRE P.N.E 200 GR</v>
          </cell>
          <cell r="J6801" t="str">
            <v/>
          </cell>
        </row>
        <row r="6802">
          <cell r="I6802" t="str">
            <v xml:space="preserve"> MESLALA NOIRE AU THYM,BOCAL VERRE P.N.E 500 GR</v>
          </cell>
          <cell r="J6802" t="str">
            <v/>
          </cell>
        </row>
        <row r="6803">
          <cell r="I6803" t="str">
            <v xml:space="preserve"> MESLALA NOIRE MARINEE,BOCAL VERRE P.N.E 200 GR</v>
          </cell>
          <cell r="J6803" t="str">
            <v/>
          </cell>
        </row>
        <row r="6804">
          <cell r="I6804" t="str">
            <v xml:space="preserve"> MESLALA NOIRE MARINEE,BOCAL VERRE P.N.E 500 GR</v>
          </cell>
          <cell r="J6804" t="str">
            <v/>
          </cell>
        </row>
        <row r="6805">
          <cell r="I6805" t="str">
            <v xml:space="preserve"> CITRON CONFIT,BOCAL VERRE P.N.E 200 GR</v>
          </cell>
          <cell r="J6805" t="str">
            <v/>
          </cell>
        </row>
        <row r="6806">
          <cell r="I6806" t="str">
            <v xml:space="preserve"> CITRON CONFIT,BOCAL VERRE P.N.E 500 GR</v>
          </cell>
          <cell r="J6806" t="str">
            <v/>
          </cell>
        </row>
        <row r="6807">
          <cell r="I6807" t="str">
            <v xml:space="preserve"> PIMENT CONFIT,BOCAL VERRE P.N.E 200 GR</v>
          </cell>
          <cell r="J6807" t="str">
            <v/>
          </cell>
        </row>
        <row r="6808">
          <cell r="I6808" t="str">
            <v xml:space="preserve"> PIMENT CONFIT,BOCAL VERRE P.N.E 500 GR</v>
          </cell>
          <cell r="J6808" t="str">
            <v/>
          </cell>
        </row>
        <row r="6809">
          <cell r="I6809" t="str">
            <v xml:space="preserve"> OIGNON CONFIT,BOCAL VERRE P.N.E 200 GR</v>
          </cell>
          <cell r="J6809" t="str">
            <v/>
          </cell>
        </row>
        <row r="6810">
          <cell r="I6810" t="str">
            <v xml:space="preserve"> OIGNON CONFIT,BOCAL VERRE P.N.E 500 GR</v>
          </cell>
          <cell r="J6810" t="str">
            <v/>
          </cell>
        </row>
        <row r="6811">
          <cell r="I6811" t="str">
            <v xml:space="preserve"> CANNELLE MOULU,POT PLASTIQUE200GR</v>
          </cell>
          <cell r="J6811" t="str">
            <v/>
          </cell>
        </row>
        <row r="6812">
          <cell r="I6812" t="str">
            <v xml:space="preserve"> CUMIN MOULU,SACHET PLASTIQUE100 GR</v>
          </cell>
          <cell r="J6812" t="str">
            <v/>
          </cell>
        </row>
        <row r="6813">
          <cell r="I6813" t="str">
            <v xml:space="preserve"> CUMIN MOULU,POT PLASTIQUE200GR</v>
          </cell>
          <cell r="J6813" t="str">
            <v/>
          </cell>
        </row>
        <row r="6814">
          <cell r="I6814" t="str">
            <v xml:space="preserve"> PIMENT DOUX MOULUE,SACHET PLASTIQUE100 GR</v>
          </cell>
          <cell r="J6814" t="str">
            <v/>
          </cell>
        </row>
        <row r="6815">
          <cell r="I6815" t="str">
            <v xml:space="preserve"> PIMENT DOUX MOULUE,POT PLASTIQUE200GR</v>
          </cell>
          <cell r="J6815" t="str">
            <v/>
          </cell>
        </row>
        <row r="6816">
          <cell r="I6816" t="str">
            <v xml:space="preserve"> CORIANDRE FRAICHES,POT PLASTIQUE180GR</v>
          </cell>
          <cell r="J6816" t="str">
            <v/>
          </cell>
        </row>
        <row r="6817">
          <cell r="I6817" t="str">
            <v xml:space="preserve"> SEL ALIMENTAIRE FIN IODE,SACHET PLASTIQUE500GR</v>
          </cell>
          <cell r="J6817" t="str">
            <v/>
          </cell>
        </row>
        <row r="6818">
          <cell r="I6818" t="str">
            <v xml:space="preserve"> SEL ALIMENTAIRE FIN IODE,POT PLASTIQUE180GR</v>
          </cell>
          <cell r="J6818" t="str">
            <v/>
          </cell>
        </row>
        <row r="6819">
          <cell r="I6819" t="str">
            <v>500G FARINE EPEAUTRE T80 MBP MONOPRIX</v>
          </cell>
          <cell r="J6819" t="str">
            <v/>
          </cell>
        </row>
        <row r="6820">
          <cell r="I6820" t="str">
            <v>500G FARINE SARRASIN MBP MONOPRIX</v>
          </cell>
          <cell r="J6820" t="str">
            <v/>
          </cell>
        </row>
        <row r="6821">
          <cell r="I6821" t="str">
            <v>MPG OLIVES KALAMON 180G MONOPRIX</v>
          </cell>
          <cell r="J6821">
            <v>1082.3800000000001</v>
          </cell>
        </row>
        <row r="6822">
          <cell r="I6822" t="str">
            <v>MARJOLAINE FLACON 8G</v>
          </cell>
          <cell r="J6822">
            <v>403.88</v>
          </cell>
        </row>
        <row r="6823">
          <cell r="I6823" t="str">
            <v>OLIVES FARCIE PESTO BASILIC 180G</v>
          </cell>
          <cell r="J6823" t="str">
            <v/>
          </cell>
        </row>
        <row r="6824">
          <cell r="I6824" t="str">
            <v>ZERH DE SON DIETETIQUE 1KG</v>
          </cell>
          <cell r="J6824" t="str">
            <v/>
          </cell>
        </row>
        <row r="6825">
          <cell r="I6825" t="str">
            <v>HUILE ALIM PRO ARTISANAL 250ML "IZARGAN" TAROUDANT</v>
          </cell>
          <cell r="J6825" t="str">
            <v/>
          </cell>
        </row>
        <row r="6826">
          <cell r="I6826" t="str">
            <v>HUILE ALIM PRO ARTISANAL 500ML "IZARGAN" TAROUDANT</v>
          </cell>
          <cell r="J6826" t="str">
            <v/>
          </cell>
        </row>
        <row r="6827">
          <cell r="I6827" t="str">
            <v>HUILE ALIM PRO SEMI-MECANISE"GOLDEN"500MLTAROUDANT</v>
          </cell>
          <cell r="J6827" t="str">
            <v/>
          </cell>
        </row>
        <row r="6828">
          <cell r="I6828" t="str">
            <v>ARGANATI HUILE CULINAIRE 250 ML AJDIGUE</v>
          </cell>
          <cell r="J6828" t="str">
            <v/>
          </cell>
        </row>
        <row r="6829">
          <cell r="I6829" t="str">
            <v>ARGANATI HUILE CULINAIRE 40ML AJDIGUE</v>
          </cell>
          <cell r="J6829" t="str">
            <v/>
          </cell>
        </row>
        <row r="6830">
          <cell r="I6830" t="str">
            <v>ARGANATI HUILE CULINAIRE 60 ML AJDIGUE</v>
          </cell>
          <cell r="J6830" t="str">
            <v/>
          </cell>
        </row>
        <row r="6831">
          <cell r="I6831" t="str">
            <v>ARGANATI HUILE CULINAIRE 100 ML AJDIGUE</v>
          </cell>
          <cell r="J6831" t="str">
            <v/>
          </cell>
        </row>
        <row r="6832">
          <cell r="I6832" t="str">
            <v>TIMIZARE HUILE CULINAIRE TRADITIONNELLE 250 AJDIGU</v>
          </cell>
          <cell r="J6832" t="str">
            <v/>
          </cell>
        </row>
        <row r="6833">
          <cell r="I6833" t="str">
            <v>TIMIZARE HUILE CULINAIRE TRADITIONNELLE 500 AJDIGU</v>
          </cell>
          <cell r="J6833" t="str">
            <v/>
          </cell>
        </row>
        <row r="6834">
          <cell r="I6834" t="str">
            <v>L HUILE D OLIVE AOP 250 ML COOPERATIVETYOUT</v>
          </cell>
          <cell r="J6834" t="str">
            <v/>
          </cell>
        </row>
        <row r="6835">
          <cell r="I6835" t="str">
            <v>L HUILE D OLIVE EXTRA VIERGE 500 ML COOPERATIVE</v>
          </cell>
          <cell r="J6835" t="str">
            <v/>
          </cell>
        </row>
        <row r="6836">
          <cell r="I6836" t="str">
            <v>L HUILE D OLIVE EXTRA VIERGE 250 ML COOPERATIVE</v>
          </cell>
          <cell r="J6836" t="str">
            <v/>
          </cell>
        </row>
        <row r="6837">
          <cell r="I6837" t="str">
            <v>BOITE 1G SAFRAN "DARAZAAFARAN"G.I.E</v>
          </cell>
          <cell r="J6837" t="str">
            <v/>
          </cell>
        </row>
        <row r="6838">
          <cell r="I6838" t="str">
            <v>BOITE 2G SAFRAN "DARAZAAFARAN"G.I.E</v>
          </cell>
          <cell r="J6838" t="str">
            <v/>
          </cell>
        </row>
        <row r="6839">
          <cell r="I6839" t="str">
            <v>COUSCOUS DE 1 KG DANS DES SACS EN TISSU COOP AMD</v>
          </cell>
          <cell r="J6839" t="str">
            <v/>
          </cell>
        </row>
        <row r="6840">
          <cell r="I6840" t="str">
            <v>COUSCOUS BLE COMPLET  1 KG  COPROTERNORD</v>
          </cell>
          <cell r="J6840" t="str">
            <v/>
          </cell>
        </row>
        <row r="6841">
          <cell r="I6841" t="str">
            <v>COUSCOUS BLE DUR  1 KG COPROTERNORD</v>
          </cell>
          <cell r="J6841" t="str">
            <v/>
          </cell>
        </row>
        <row r="6842">
          <cell r="I6842" t="str">
            <v>COUSCOUS BLE COMPLET AROMATISE 1 KG COPROTERNORD</v>
          </cell>
          <cell r="J6842" t="str">
            <v/>
          </cell>
        </row>
        <row r="6843">
          <cell r="I6843" t="str">
            <v>COUSCOUS D ORGE 1 KG  COPROTERNORD</v>
          </cell>
          <cell r="J6843" t="str">
            <v/>
          </cell>
        </row>
        <row r="6844">
          <cell r="I6844" t="str">
            <v>HUILE ALIMENTAIRE BOUTEILLE 250 ML GIE VITARGAN</v>
          </cell>
          <cell r="J6844" t="str">
            <v/>
          </cell>
        </row>
        <row r="6845">
          <cell r="I6845" t="str">
            <v>LA CAPRE AU SEL ET EAU BOCAL DE 100G COOP AL KHAD</v>
          </cell>
          <cell r="J6845" t="str">
            <v/>
          </cell>
        </row>
        <row r="6846">
          <cell r="I6846" t="str">
            <v>LA CAPRE AU SEL ET EAU BOCAL DE 250G COOP AL KHAD</v>
          </cell>
          <cell r="J6846" t="str">
            <v/>
          </cell>
        </row>
        <row r="6847">
          <cell r="I6847" t="str">
            <v>CAPRES BROYEES  L HUILE D OLIVE BOCAL DE 60G CO</v>
          </cell>
          <cell r="J6847" t="str">
            <v/>
          </cell>
        </row>
        <row r="6848">
          <cell r="I6848" t="str">
            <v xml:space="preserve">OLIVES FARCIES AVEC DES CAPRE BOCAL DE 250G COOP </v>
          </cell>
          <cell r="J6848" t="str">
            <v/>
          </cell>
        </row>
        <row r="6849">
          <cell r="I6849" t="str">
            <v>L HUILE D OLIVE AOP 500 ML COOPERATIVETYOUT</v>
          </cell>
          <cell r="J6849" t="str">
            <v/>
          </cell>
        </row>
        <row r="6850">
          <cell r="I6850" t="str">
            <v xml:space="preserve">HUILE D OLIVE VIERGE EXTRA  1 LITRE GIE PRODUIT </v>
          </cell>
          <cell r="J6850" t="str">
            <v/>
          </cell>
        </row>
        <row r="6851">
          <cell r="I6851" t="str">
            <v>HUILE D OLIVE VIERGE EXTRA  0.5 LITRE GIE PRODUI</v>
          </cell>
          <cell r="J6851" t="str">
            <v/>
          </cell>
        </row>
        <row r="6852">
          <cell r="I6852" t="str">
            <v>HUILE D OLIVE VIERGE EXTRA  0.250 LITRE GIE PROD</v>
          </cell>
          <cell r="J6852" t="str">
            <v/>
          </cell>
        </row>
        <row r="6853">
          <cell r="I6853" t="str">
            <v>HUILE D OLIVE COURANTE 1 LITRE GIE PRODUIT TERRO</v>
          </cell>
          <cell r="J6853" t="str">
            <v/>
          </cell>
        </row>
        <row r="6854">
          <cell r="I6854" t="str">
            <v>COUSCOUS 1 KG GIE PRODUIT TERROIR WALILI</v>
          </cell>
          <cell r="J6854" t="str">
            <v/>
          </cell>
        </row>
        <row r="6855">
          <cell r="I6855" t="str">
            <v>COUSCOUS BLE DUR  500G 3EME MILLENAIRE</v>
          </cell>
          <cell r="J6855" t="str">
            <v/>
          </cell>
        </row>
        <row r="6856">
          <cell r="I6856" t="str">
            <v>DCHICHA DE BLE 500G 3EME MILLENAIRE</v>
          </cell>
          <cell r="J6856" t="str">
            <v/>
          </cell>
        </row>
        <row r="6857">
          <cell r="I6857" t="str">
            <v>FARINE DE BLE 500G 3EME MILLENAIRE</v>
          </cell>
          <cell r="J6857" t="str">
            <v/>
          </cell>
        </row>
        <row r="6858">
          <cell r="I6858" t="str">
            <v>BARKOKCH DE  BLE AU SANOUJ 500G 3EME MILLENAIRE</v>
          </cell>
          <cell r="J6858" t="str">
            <v/>
          </cell>
        </row>
        <row r="6859">
          <cell r="I6859" t="str">
            <v>BARKOKCH DE BLE AU HBRCHAD 500G 3EME MILLENAIRE</v>
          </cell>
          <cell r="J6859" t="str">
            <v/>
          </cell>
        </row>
        <row r="6860">
          <cell r="I6860" t="str">
            <v>COUSCOUS D ORGE  500G 3EME MILLENAIRE</v>
          </cell>
          <cell r="J6860" t="str">
            <v/>
          </cell>
        </row>
        <row r="6861">
          <cell r="I6861" t="str">
            <v>DCHICH D ORGE 500G 3EME MILLENAIRE</v>
          </cell>
          <cell r="J6861" t="str">
            <v/>
          </cell>
        </row>
        <row r="6862">
          <cell r="I6862" t="str">
            <v>FARINE D ORGE 500G 3EME MILLENAIRE</v>
          </cell>
          <cell r="J6862" t="str">
            <v/>
          </cell>
        </row>
        <row r="6863">
          <cell r="I6863" t="str">
            <v>BARKOKCH D ORGE AU SANOUJ 500G 3EME MILLENAIRE</v>
          </cell>
          <cell r="J6863" t="str">
            <v/>
          </cell>
        </row>
        <row r="6864">
          <cell r="I6864" t="str">
            <v>BARKOKCH D ORGE AU HBRCHAD 500G 3EME MILLENAIRE</v>
          </cell>
          <cell r="J6864" t="str">
            <v/>
          </cell>
        </row>
        <row r="6865">
          <cell r="I6865" t="str">
            <v>COUSCOUS DE MAIS  500G 3EME MILLENAIRE</v>
          </cell>
          <cell r="J6865" t="str">
            <v/>
          </cell>
        </row>
        <row r="6866">
          <cell r="I6866" t="str">
            <v>DCHICH DE MAIS 500G 3EME MILLENAIRE</v>
          </cell>
          <cell r="J6866" t="str">
            <v/>
          </cell>
        </row>
        <row r="6867">
          <cell r="I6867" t="str">
            <v>FARINE DE MAIS 500G 3EME MILLENAIRE</v>
          </cell>
          <cell r="J6867" t="str">
            <v/>
          </cell>
        </row>
        <row r="6868">
          <cell r="I6868" t="str">
            <v>BARKOKCH DE MAIS  500G 3EME MILLENAIRE</v>
          </cell>
          <cell r="J6868" t="str">
            <v/>
          </cell>
        </row>
        <row r="6869">
          <cell r="I6869" t="str">
            <v>COUSCOUS  D ORGE VIERGE BANDAK 500G 3EME MILLENA</v>
          </cell>
          <cell r="J6869" t="str">
            <v/>
          </cell>
        </row>
        <row r="6870">
          <cell r="I6870" t="str">
            <v>BARKOUKCH BANDAK AU HBRCHAD 500G 3EME MILLENAIRE</v>
          </cell>
          <cell r="J6870" t="str">
            <v/>
          </cell>
        </row>
        <row r="6871">
          <cell r="I6871" t="str">
            <v>COUSCOUS MILLET  500G 3EME MILLENAIRE</v>
          </cell>
          <cell r="J6871" t="str">
            <v/>
          </cell>
        </row>
        <row r="6872">
          <cell r="I6872" t="str">
            <v>DCHICH MILLET 500G 3EME MILLENAIRE</v>
          </cell>
          <cell r="J6872" t="str">
            <v/>
          </cell>
        </row>
        <row r="6873">
          <cell r="I6873" t="str">
            <v>FARINE MILLET 500G 3EME MILLENAIRE</v>
          </cell>
          <cell r="J6873" t="str">
            <v/>
          </cell>
        </row>
        <row r="6874">
          <cell r="I6874" t="str">
            <v>COCKTAIL COUSCOUS  SOUDASSI 500G 3EME MILLENAIRE</v>
          </cell>
          <cell r="J6874" t="str">
            <v/>
          </cell>
        </row>
        <row r="6875">
          <cell r="I6875" t="str">
            <v>COUSCOUS AU RIZ  500G 3EME MILLENAIRE</v>
          </cell>
          <cell r="J6875" t="str">
            <v/>
          </cell>
        </row>
        <row r="6876">
          <cell r="I6876" t="str">
            <v>DCHICH DE RIZ 500G 3EME MILLENAIRE</v>
          </cell>
          <cell r="J6876" t="str">
            <v/>
          </cell>
        </row>
        <row r="6877">
          <cell r="I6877" t="str">
            <v>FARINE DE RIZ 500G 3EME MILLENAIRE</v>
          </cell>
          <cell r="J6877" t="str">
            <v/>
          </cell>
        </row>
        <row r="6878">
          <cell r="I6878" t="str">
            <v>COUSCOUS AU JUJUBIER 500G 3EME MILLENAIRE</v>
          </cell>
          <cell r="J6878" t="str">
            <v/>
          </cell>
        </row>
        <row r="6879">
          <cell r="I6879" t="str">
            <v>FARINE AU JUJUBIER 500G 3EME MILLENAIRE</v>
          </cell>
          <cell r="J6879" t="str">
            <v/>
          </cell>
        </row>
        <row r="6880">
          <cell r="I6880" t="str">
            <v>COUSCOUS AU CACTUS 500G 3EME MILLENAIRE</v>
          </cell>
          <cell r="J6880" t="str">
            <v/>
          </cell>
        </row>
        <row r="6881">
          <cell r="I6881" t="str">
            <v>FARINE QUINOA 500G 3EME MILLENAIRE</v>
          </cell>
          <cell r="J6881" t="str">
            <v/>
          </cell>
        </row>
        <row r="6882">
          <cell r="I6882" t="str">
            <v>COUSCOUS D AVOINE 500G 3EME MILLENAIRE</v>
          </cell>
          <cell r="J6882" t="str">
            <v/>
          </cell>
        </row>
        <row r="6883">
          <cell r="I6883" t="str">
            <v>FARINE D AVOINE 500G 3EME MILLENAIRE</v>
          </cell>
          <cell r="J6883" t="str">
            <v/>
          </cell>
        </row>
        <row r="6884">
          <cell r="I6884" t="str">
            <v>DCHICH D AVOINE 500G 3EME MILLENAIRE</v>
          </cell>
          <cell r="J6884" t="str">
            <v/>
          </cell>
        </row>
        <row r="6885">
          <cell r="I6885" t="str">
            <v>LHAMRA BLE DUR NOKHALA 500G 3EME MILLENAIRE</v>
          </cell>
          <cell r="J6885" t="str">
            <v/>
          </cell>
        </row>
        <row r="6886">
          <cell r="I6886" t="str">
            <v>BARKOKCH MILLET 500G 3EME MILLENAIRE</v>
          </cell>
          <cell r="J6886" t="str">
            <v/>
          </cell>
        </row>
        <row r="6887">
          <cell r="I6887" t="str">
            <v>PAM SECHEES STEVIA  COOP NOUARA</v>
          </cell>
          <cell r="J6887" t="str">
            <v/>
          </cell>
        </row>
        <row r="6888">
          <cell r="I6888" t="str">
            <v>PAM SECHEES SAUGE  COOP NOUARA</v>
          </cell>
          <cell r="J6888" t="str">
            <v/>
          </cell>
        </row>
        <row r="6889">
          <cell r="I6889" t="str">
            <v>PAM SECHEES MARJOLAINE  COOP NOUARA</v>
          </cell>
          <cell r="J6889" t="str">
            <v/>
          </cell>
        </row>
        <row r="6890">
          <cell r="I6890" t="str">
            <v>PAM SECHEES THYM COOP NOUARA</v>
          </cell>
          <cell r="J6890" t="str">
            <v/>
          </cell>
        </row>
        <row r="6891">
          <cell r="I6891" t="str">
            <v>PAM SECHEES ORIGAN COOP NOUARA</v>
          </cell>
          <cell r="J6891" t="str">
            <v/>
          </cell>
        </row>
        <row r="6892">
          <cell r="I6892" t="str">
            <v>PAM SECHEES LAURIER NOBLE COOP NOUARA</v>
          </cell>
          <cell r="J6892" t="str">
            <v/>
          </cell>
        </row>
        <row r="6893">
          <cell r="I6893" t="str">
            <v>PAM SECHEES MELISSE COOP NOUARA</v>
          </cell>
          <cell r="J6893" t="str">
            <v/>
          </cell>
        </row>
        <row r="6894">
          <cell r="I6894" t="str">
            <v>PAM SECHEES MELANGE DE CUISSON COOP NOUARA</v>
          </cell>
          <cell r="J6894" t="str">
            <v/>
          </cell>
        </row>
        <row r="6895">
          <cell r="I6895" t="str">
            <v>PAM SECHEES FLEUR DE BIGARADIER COOP NOUARA</v>
          </cell>
          <cell r="J6895" t="str">
            <v/>
          </cell>
        </row>
        <row r="6896">
          <cell r="I6896" t="str">
            <v>PAM FRAICHES THYM COOP NOUARA</v>
          </cell>
          <cell r="J6896" t="str">
            <v/>
          </cell>
        </row>
        <row r="6897">
          <cell r="I6897" t="str">
            <v>VINAIGRE PAM SAUGE  COOP NOUARA</v>
          </cell>
          <cell r="J6897" t="str">
            <v/>
          </cell>
        </row>
        <row r="6898">
          <cell r="I6898" t="str">
            <v>VINAIGRE PAM THYM COOP NOUARA</v>
          </cell>
          <cell r="J6898" t="str">
            <v/>
          </cell>
        </row>
        <row r="6899">
          <cell r="I6899" t="str">
            <v>VINAIGRE PAM ORIGAN COOP NOUARA</v>
          </cell>
          <cell r="J6899" t="str">
            <v/>
          </cell>
        </row>
        <row r="6900">
          <cell r="I6900" t="str">
            <v>VINAIGRE PAM MELISSE COOP NOUARA</v>
          </cell>
          <cell r="J6900" t="str">
            <v/>
          </cell>
        </row>
        <row r="6901">
          <cell r="I6901" t="str">
            <v>POIS WASABI 100G CASINO</v>
          </cell>
          <cell r="J6901" t="str">
            <v/>
          </cell>
        </row>
        <row r="6902">
          <cell r="I6902" t="str">
            <v>RICE VINEGAR 296ML KIKKOMAN</v>
          </cell>
          <cell r="J6902" t="str">
            <v/>
          </cell>
        </row>
        <row r="6903">
          <cell r="I6903" t="str">
            <v>SAUCE SRIRACHA HOT CHILLI 200ML  EXOTIC FOOD</v>
          </cell>
          <cell r="J6903">
            <v>29174.9</v>
          </cell>
        </row>
        <row r="6904">
          <cell r="I6904" t="str">
            <v>SAUCE RED CHILLI BASIL WOK  300ML EXOTIC FOOD</v>
          </cell>
          <cell r="J6904">
            <v>0</v>
          </cell>
        </row>
        <row r="6905">
          <cell r="I6905" t="str">
            <v>SAUCE SPRING ROLL  250ML EXOTIC FOOD</v>
          </cell>
          <cell r="J6905">
            <v>28943.78</v>
          </cell>
        </row>
        <row r="6906">
          <cell r="I6906" t="str">
            <v>SAUCE SRIRACHA MAYO 455ML EXOTIC FOOD</v>
          </cell>
          <cell r="J6906">
            <v>13207.25</v>
          </cell>
        </row>
        <row r="6907">
          <cell r="I6907" t="str">
            <v>SAUCE THAI PEANUT 190ML BLUE ELEPHANT</v>
          </cell>
          <cell r="J6907">
            <v>379.5</v>
          </cell>
        </row>
        <row r="6908">
          <cell r="I6908" t="str">
            <v>PATE THAI PREMIUM PASTE YELLOW CURRY 220GR BLUE E</v>
          </cell>
          <cell r="J6908" t="str">
            <v/>
          </cell>
        </row>
        <row r="6909">
          <cell r="I6909" t="str">
            <v>PATE THAI PREMIUM PASTE YELLOW CURRY 70GR BLUE EL</v>
          </cell>
          <cell r="J6909">
            <v>156</v>
          </cell>
        </row>
        <row r="6910">
          <cell r="I6910" t="str">
            <v>PATE  THAI PREMIUM SOUP PASTE TOM YAM 70GR BLUE E</v>
          </cell>
          <cell r="J6910" t="str">
            <v/>
          </cell>
        </row>
        <row r="6911">
          <cell r="I6911" t="str">
            <v>PATE THAI PREMIUM SOUP PASTE TOM KHA 70GR BLUE EL</v>
          </cell>
          <cell r="J6911" t="str">
            <v/>
          </cell>
        </row>
        <row r="6912">
          <cell r="I6912" t="str">
            <v>KIT RECETTE THAI COOKING SET YELLOW CURRY PASTE 9</v>
          </cell>
          <cell r="J6912">
            <v>1042.98</v>
          </cell>
        </row>
        <row r="6913">
          <cell r="I6913" t="str">
            <v>KIT RECETTE  THAI  COOKING  SET
TOM YAM SOUP 90GR</v>
          </cell>
          <cell r="J6913" t="str">
            <v/>
          </cell>
        </row>
        <row r="6914">
          <cell r="I6914" t="str">
            <v>KIT RECETTE THAI  COOKING SET
SATAY BBQ 170GR BLU</v>
          </cell>
          <cell r="J6914" t="str">
            <v/>
          </cell>
        </row>
        <row r="6915">
          <cell r="I6915" t="str">
            <v>KIT RECETTE  THAI COOKING SET
RED CURRY PASTE 95G</v>
          </cell>
          <cell r="J6915">
            <v>132.06</v>
          </cell>
        </row>
        <row r="6916">
          <cell r="I6916" t="str">
            <v>KIT RECETTE THAI COOKING SET THAI  COOKING
MASSAM</v>
          </cell>
          <cell r="J6916" t="str">
            <v/>
          </cell>
        </row>
        <row r="6917">
          <cell r="I6917" t="str">
            <v>KIT RECETTE THAI COOKING ET GREEN CURRY 95GR BLUE</v>
          </cell>
          <cell r="J6917" t="str">
            <v/>
          </cell>
        </row>
        <row r="6918">
          <cell r="I6918" t="str">
            <v>PATE THAI PREMIUM STIR-FRY HOLY BASIL 70GR BLUE E</v>
          </cell>
          <cell r="J6918">
            <v>145</v>
          </cell>
        </row>
        <row r="6919">
          <cell r="I6919" t="str">
            <v>CREAM  COCONUT CREAM 165ML BLUE ELEPHANT</v>
          </cell>
          <cell r="J6919">
            <v>129</v>
          </cell>
        </row>
        <row r="6920">
          <cell r="I6920" t="str">
            <v>CONDIMENT GALANGAL 10GR BLUE ELEPHANT</v>
          </cell>
          <cell r="J6920">
            <v>560.6</v>
          </cell>
        </row>
        <row r="6921">
          <cell r="I6921" t="str">
            <v xml:space="preserve">CONDIMENT  LEMONGRASS 8GR BLUE ELEPHANT </v>
          </cell>
          <cell r="J6921">
            <v>839</v>
          </cell>
        </row>
        <row r="6922">
          <cell r="I6922" t="str">
            <v>SAUCE  OYSTER SAUCE 190ML BLUE ELEPHANT</v>
          </cell>
          <cell r="J6922">
            <v>757</v>
          </cell>
        </row>
        <row r="6923">
          <cell r="I6923" t="str">
            <v xml:space="preserve"> THAI JASMINE RICE 500GR BLUE ELEPHANT</v>
          </cell>
          <cell r="J6923">
            <v>901</v>
          </cell>
        </row>
        <row r="6924">
          <cell r="I6924" t="str">
            <v xml:space="preserve"> RICE STICK NOODLES 500G BLUE ELEPHANT</v>
          </cell>
          <cell r="J6924">
            <v>62</v>
          </cell>
        </row>
        <row r="6925">
          <cell r="I6925" t="str">
            <v>SAUCE  SWEET &amp; SOUR SAUCE 220ML BLUE ELEPHANT</v>
          </cell>
          <cell r="J6925">
            <v>703</v>
          </cell>
        </row>
        <row r="6926">
          <cell r="I6926" t="str">
            <v>SAUCE  THAI  BLACK PEPPER SAUCE 190ML BLUE ELEPHA</v>
          </cell>
          <cell r="J6926">
            <v>486.5</v>
          </cell>
        </row>
        <row r="6927">
          <cell r="I6927" t="str">
            <v>SAUCE SOM TAM DRESSING 190ML BLUE ELEPHANT</v>
          </cell>
          <cell r="J6927" t="str">
            <v/>
          </cell>
        </row>
        <row r="6928">
          <cell r="I6928" t="str">
            <v xml:space="preserve">BLACK TRUFFLE FLAVOUR 20CL QUAI SUD </v>
          </cell>
          <cell r="J6928" t="str">
            <v/>
          </cell>
        </row>
        <row r="6929">
          <cell r="I6929" t="str">
            <v>SAUCE YUZU PONZU 300ML UMAMI</v>
          </cell>
          <cell r="J6929">
            <v>15614.77</v>
          </cell>
        </row>
        <row r="6930">
          <cell r="I6930" t="str">
            <v>RIZ JAPONAIS PRET EN 2 MINUTES 220G UMAMI</v>
          </cell>
          <cell r="J6930" t="str">
            <v/>
          </cell>
        </row>
        <row r="6931">
          <cell r="I6931" t="str">
            <v>SAUCE POUR VIANDES GRILLEES YAKINIKU 360G UMAMI</v>
          </cell>
          <cell r="J6931">
            <v>752</v>
          </cell>
        </row>
        <row r="6932">
          <cell r="I6932" t="str">
            <v>SAUCE TONKATSU BIO 175ML</v>
          </cell>
          <cell r="J6932">
            <v>6720</v>
          </cell>
        </row>
        <row r="6933">
          <cell r="I6933" t="str">
            <v xml:space="preserve"> SAUCE THAI BLUE ELEPHANTCURRY ROUGE 220GR</v>
          </cell>
          <cell r="J6933">
            <v>0</v>
          </cell>
        </row>
        <row r="6934">
          <cell r="I6934" t="str">
            <v xml:space="preserve"> SAUCE THAI BLUE ELEPHANTCURRY VERT 70GR</v>
          </cell>
          <cell r="J6934" t="str">
            <v/>
          </cell>
        </row>
        <row r="6935">
          <cell r="I6935" t="str">
            <v xml:space="preserve"> SAUCE THAI BLUE ELEPHANTCURRY MASSAMAN 70GR</v>
          </cell>
          <cell r="J6935" t="str">
            <v/>
          </cell>
        </row>
        <row r="6936">
          <cell r="I6936" t="str">
            <v>SAUCE SRIRACHA 180ML COSA</v>
          </cell>
          <cell r="J6936">
            <v>40285.31</v>
          </cell>
        </row>
        <row r="6937">
          <cell r="I6937" t="str">
            <v>KIT PAD THAI 245G CO SA</v>
          </cell>
          <cell r="J6937" t="str">
            <v/>
          </cell>
        </row>
        <row r="6938">
          <cell r="I6938" t="str">
            <v xml:space="preserve">SAUCE SWEET CHILI STAR 230G </v>
          </cell>
          <cell r="J6938">
            <v>147000.01999999999</v>
          </cell>
        </row>
        <row r="6939">
          <cell r="I6939" t="str">
            <v>LOT TIKKA MASSALA 420GR + SWEET &amp; SOUR 425GR GRT</v>
          </cell>
          <cell r="J6939">
            <v>0</v>
          </cell>
        </row>
        <row r="6940">
          <cell r="I6940" t="str">
            <v>LOT MANGO SHUTNEY 360GR + BLACK BEAN 195GR GRT</v>
          </cell>
          <cell r="J6940">
            <v>370.5</v>
          </cell>
        </row>
        <row r="6941">
          <cell r="I6941" t="str">
            <v>JUS DE YUZU 100ML</v>
          </cell>
          <cell r="J6941" t="str">
            <v/>
          </cell>
        </row>
        <row r="6942">
          <cell r="I6942" t="str">
            <v>HARMONY SWEET CHILI SAUCE 150 ML</v>
          </cell>
          <cell r="J6942">
            <v>45981.63</v>
          </cell>
        </row>
        <row r="6943">
          <cell r="I6943" t="str">
            <v>HARMONY RICE VINEGAR 150 ML</v>
          </cell>
          <cell r="J6943">
            <v>32656.31</v>
          </cell>
        </row>
        <row r="6944">
          <cell r="I6944" t="str">
            <v>LOT TERIYAKI SAUCE 150ML 2+1 GRATUIT  CHAIN KWO</v>
          </cell>
          <cell r="J6944">
            <v>11233.95</v>
          </cell>
        </row>
        <row r="6945">
          <cell r="I6945" t="str">
            <v>LOT 2 MAIS1/4 +1 MACEDOINE1/4 D'AUCY + BOITE PLA</v>
          </cell>
          <cell r="J6945">
            <v>30288.75</v>
          </cell>
        </row>
        <row r="6946">
          <cell r="I6946" t="str">
            <v>SAUCE DE CHAMPIGNON  150ML</v>
          </cell>
          <cell r="J6946">
            <v>154098.75</v>
          </cell>
        </row>
        <row r="6947">
          <cell r="I6947" t="str">
            <v>SWEET CHILLI SAUCE 295ML</v>
          </cell>
          <cell r="J6947" t="str">
            <v/>
          </cell>
        </row>
        <row r="6948">
          <cell r="I6948" t="str">
            <v>OYSTER SAUCE PREMIUM 150ML CHAIN KWO</v>
          </cell>
          <cell r="J6948" t="str">
            <v/>
          </cell>
        </row>
        <row r="6949">
          <cell r="I6949" t="str">
            <v>MIRIN 150ML CHAIN KWO</v>
          </cell>
          <cell r="J6949">
            <v>22428.03</v>
          </cell>
        </row>
        <row r="6950">
          <cell r="I6950" t="str">
            <v>TERIYAKI SAUCE 150ML CHAIN KWO</v>
          </cell>
          <cell r="J6950">
            <v>77425.490000000005</v>
          </cell>
        </row>
        <row r="6951">
          <cell r="I6951" t="str">
            <v>CREME BALSAMIQUE 250G PONTI</v>
          </cell>
          <cell r="J6951">
            <v>125351.25</v>
          </cell>
        </row>
        <row r="6952">
          <cell r="I6952" t="str">
            <v>HOI SIN SAUCE CHAIN KWO 250G</v>
          </cell>
          <cell r="J6952">
            <v>12146.56</v>
          </cell>
        </row>
        <row r="6953">
          <cell r="I6953" t="str">
            <v>SWEET CHILI SAUCE CHAIN KWO 150ML</v>
          </cell>
          <cell r="J6953">
            <v>41749.99</v>
          </cell>
        </row>
        <row r="6954">
          <cell r="I6954" t="str">
            <v>SAMBAL OELEK CHILI SAUCE CHAIN KWO 150ML</v>
          </cell>
          <cell r="J6954">
            <v>18291.93</v>
          </cell>
        </row>
        <row r="6955">
          <cell r="I6955" t="str">
            <v>SRIRACHA CHILI SAUCE CHAIN KWO 150ML</v>
          </cell>
          <cell r="J6955">
            <v>17678.89</v>
          </cell>
        </row>
        <row r="6956">
          <cell r="I6956" t="str">
            <v>SAUCE SUSHI&amp;SASHIMI KIKKOMAN 250ML</v>
          </cell>
          <cell r="J6956" t="str">
            <v/>
          </cell>
        </row>
        <row r="6957">
          <cell r="I6957" t="str">
            <v>SAUCE YAKITORI KIKKOMAN 250ML</v>
          </cell>
          <cell r="J6957" t="str">
            <v/>
          </cell>
        </row>
        <row r="6958">
          <cell r="I6958" t="str">
            <v>SAUCE CURRY 245G CASINO</v>
          </cell>
          <cell r="J6958">
            <v>22383.41</v>
          </cell>
        </row>
        <row r="6959">
          <cell r="I6959" t="str">
            <v>SAUCE RED CURRY PASTE 220G EXOTIC FOOD</v>
          </cell>
          <cell r="J6959">
            <v>27246.49</v>
          </cell>
        </row>
        <row r="6960">
          <cell r="I6960" t="str">
            <v>SAUCE RED CURRY PASTE SACHET 50G EXOTIC FOOD</v>
          </cell>
          <cell r="J6960">
            <v>8709.25</v>
          </cell>
        </row>
        <row r="6961">
          <cell r="I6961" t="str">
            <v>SAUCE GREEN CURRY PASTE 220G EXOTIC FOOD</v>
          </cell>
          <cell r="J6961">
            <v>12495.13</v>
          </cell>
        </row>
        <row r="6962">
          <cell r="I6962" t="str">
            <v>SAUCE GREEN CURRY PASTE SACHET 50G EXOTIC FOOD</v>
          </cell>
          <cell r="J6962">
            <v>7843.35</v>
          </cell>
        </row>
        <row r="6963">
          <cell r="I6963" t="str">
            <v>SAUCE YELLOW CURRY PASTE 200G EXOTIC FOOD</v>
          </cell>
          <cell r="J6963">
            <v>13124.21</v>
          </cell>
        </row>
        <row r="6964">
          <cell r="I6964" t="str">
            <v>SAUCE YELLOW CURRY PASTE SACHET 50G EXOTIC FOOD</v>
          </cell>
          <cell r="J6964">
            <v>7449.77</v>
          </cell>
        </row>
        <row r="6965">
          <cell r="I6965" t="str">
            <v xml:space="preserve">SAUCE CURRY GARLIC WOK 300ML EXOTIC FOOD </v>
          </cell>
          <cell r="J6965">
            <v>5653.42</v>
          </cell>
        </row>
        <row r="6966">
          <cell r="I6966" t="str">
            <v>SAUCE CURRY 350G SA CASINO</v>
          </cell>
          <cell r="J6966">
            <v>0</v>
          </cell>
        </row>
        <row r="6967">
          <cell r="I6967" t="str">
            <v>PESTO VERDE 190G BIO CASINO</v>
          </cell>
          <cell r="J6967">
            <v>86354.93</v>
          </cell>
        </row>
        <row r="6968">
          <cell r="I6968" t="str">
            <v>PATE CURRY RGE POT400G JESSY</v>
          </cell>
          <cell r="J6968">
            <v>36592.480000000003</v>
          </cell>
        </row>
        <row r="6969">
          <cell r="I6969" t="str">
            <v>HEINZ CURRY MANGO SCE FLC SPLE 225G NIP 32</v>
          </cell>
          <cell r="J6969">
            <v>0</v>
          </cell>
        </row>
        <row r="6970">
          <cell r="I6970" t="str">
            <v>LOT RED CURRY  50G +GREEN CURRY  50G D + YELLOW C</v>
          </cell>
          <cell r="J6970">
            <v>0</v>
          </cell>
        </row>
        <row r="6971">
          <cell r="I6971" t="str">
            <v>SAUCE SOJA KIKKOMAN 148ML</v>
          </cell>
          <cell r="J6971" t="str">
            <v/>
          </cell>
        </row>
        <row r="6972">
          <cell r="I6972" t="str">
            <v>SAUCE SOJA LESS SODIUM KIKKOMAN 148ML</v>
          </cell>
          <cell r="J6972" t="str">
            <v/>
          </cell>
        </row>
        <row r="6973">
          <cell r="I6973" t="str">
            <v>SAUCE SOJA GLUTEN FREE KIKKOMAN 296ML</v>
          </cell>
          <cell r="J6973" t="str">
            <v/>
          </cell>
        </row>
        <row r="6974">
          <cell r="I6974" t="str">
            <v>SAUCE STEAK KIKKOMAN 333ML</v>
          </cell>
          <cell r="J6974" t="str">
            <v/>
          </cell>
        </row>
        <row r="6975">
          <cell r="I6975" t="str">
            <v>SAUCE AROME 250G MAGGI</v>
          </cell>
          <cell r="J6975" t="str">
            <v/>
          </cell>
        </row>
        <row r="6976">
          <cell r="I6976" t="str">
            <v>SAUCE SOJA KIKKOMAN 296ML</v>
          </cell>
          <cell r="J6976" t="str">
            <v/>
          </cell>
        </row>
        <row r="6977">
          <cell r="I6977" t="str">
            <v>SAUCE SOJA LIGHT 150ML  KHAYRAT</v>
          </cell>
          <cell r="J6977">
            <v>128592.91</v>
          </cell>
        </row>
        <row r="6978">
          <cell r="I6978" t="str">
            <v>SAUCE SOJA AUX CHAMPIGNONS 150ML  KHAYRAT</v>
          </cell>
          <cell r="J6978">
            <v>153059.04999999999</v>
          </cell>
        </row>
        <row r="6979">
          <cell r="I6979" t="str">
            <v>SAUCE SOJA DARK (EPAISSE) 150ML  KHAYRAT</v>
          </cell>
          <cell r="J6979">
            <v>168436.83</v>
          </cell>
        </row>
        <row r="6980">
          <cell r="I6980" t="str">
            <v>SAUCE SOJA 150ML+SAUCE SOJA 148MLGRT KIKKOMAN</v>
          </cell>
          <cell r="J6980" t="str">
            <v/>
          </cell>
        </row>
        <row r="6981">
          <cell r="I6981" t="str">
            <v>TEMPURA SAUCE 296ML KIKKOMAN</v>
          </cell>
          <cell r="J6981" t="str">
            <v/>
          </cell>
        </row>
        <row r="6982">
          <cell r="I6982" t="str">
            <v>SRIRACHA HOT CHILI SCE 300G KIKKOMAN</v>
          </cell>
          <cell r="J6982" t="str">
            <v/>
          </cell>
        </row>
        <row r="6983">
          <cell r="I6983" t="str">
            <v xml:space="preserve">THAI CHILI SAUCE 265G KIKKOMAN </v>
          </cell>
          <cell r="J6983" t="str">
            <v/>
          </cell>
        </row>
        <row r="6984">
          <cell r="I6984" t="str">
            <v>SATAY SEASONING MIX 100G</v>
          </cell>
          <cell r="J6984" t="str">
            <v/>
          </cell>
        </row>
        <row r="6985">
          <cell r="I6985" t="str">
            <v>CHILI PASTE WITH HOLY BASIL LEAVES 200G</v>
          </cell>
          <cell r="J6985" t="str">
            <v/>
          </cell>
        </row>
        <row r="6986">
          <cell r="I6986" t="str">
            <v>FISH SAUCE SQUID 300ML</v>
          </cell>
          <cell r="J6986">
            <v>15002.67</v>
          </cell>
        </row>
        <row r="6987">
          <cell r="I6987" t="str">
            <v>SAUCE SOJA LESS SODIUM 148ML KIKKOMAN</v>
          </cell>
          <cell r="J6987" t="str">
            <v/>
          </cell>
        </row>
        <row r="6988">
          <cell r="I6988" t="str">
            <v xml:space="preserve">SAUCE TERIYAKI MARINADE 296 ML KIKKOMAN  </v>
          </cell>
          <cell r="J6988" t="str">
            <v/>
          </cell>
        </row>
        <row r="6989">
          <cell r="I6989" t="str">
            <v xml:space="preserve">SAUCE CHILLI PASTE BASIL LEAVES 200G EXOTIC FOOD </v>
          </cell>
          <cell r="J6989">
            <v>11707.87</v>
          </cell>
        </row>
        <row r="6990">
          <cell r="I6990" t="str">
            <v xml:space="preserve">SAUCE SWEET CHILLI 200 ML EXOTIC FOOD </v>
          </cell>
          <cell r="J6990">
            <v>79930.78</v>
          </cell>
        </row>
        <row r="6991">
          <cell r="I6991" t="str">
            <v xml:space="preserve">SAUCE SAIRACHA HOT CHILLI 455 ML EXOTIC FOOD </v>
          </cell>
          <cell r="J6991">
            <v>35774.449999999997</v>
          </cell>
        </row>
        <row r="6992">
          <cell r="I6992" t="str">
            <v>LOT SWEET CHILLI SAUCE 200ML+RED CURRY PASTE SACH</v>
          </cell>
          <cell r="J6992" t="str">
            <v/>
          </cell>
        </row>
        <row r="6993">
          <cell r="I6993" t="str">
            <v>SAUCE TERIYAKI  200ML EXOTIC FOOD</v>
          </cell>
          <cell r="J6993">
            <v>3379.35</v>
          </cell>
        </row>
        <row r="6994">
          <cell r="I6994" t="str">
            <v>SAUCE SOJA CLAIRE150ML DIVA</v>
          </cell>
          <cell r="J6994">
            <v>114168.46</v>
          </cell>
        </row>
        <row r="6995">
          <cell r="I6995" t="str">
            <v>SAUCE SOJA FONCE 150ML DIVA</v>
          </cell>
          <cell r="J6995">
            <v>119675.52</v>
          </cell>
        </row>
        <row r="6996">
          <cell r="I6996" t="str">
            <v>SCESOJA CHAMPIGNON 150ML  DIVA</v>
          </cell>
          <cell r="J6996">
            <v>124110.04</v>
          </cell>
        </row>
        <row r="6997">
          <cell r="I6997" t="str">
            <v xml:space="preserve">SAUCE SOJA LIGHT 150ML PIKAROME </v>
          </cell>
          <cell r="J6997">
            <v>195407.65</v>
          </cell>
        </row>
        <row r="6998">
          <cell r="I6998" t="str">
            <v xml:space="preserve">SAUCE TERIYAKI 150ML PIKAROME </v>
          </cell>
          <cell r="J6998">
            <v>274556.48</v>
          </cell>
        </row>
        <row r="6999">
          <cell r="I6999" t="str">
            <v>SAUCE SOJA GLUTEN FREE TAMARI150ML  KIKKOMAN</v>
          </cell>
          <cell r="J6999">
            <v>28905.66</v>
          </cell>
        </row>
        <row r="7000">
          <cell r="I7000" t="str">
            <v>SAUCE NUOC MAM 250ML JESSY</v>
          </cell>
          <cell r="J7000">
            <v>157376.57999999999</v>
          </cell>
        </row>
        <row r="7001">
          <cell r="I7001" t="str">
            <v>STEAK SAUCE 284G JESSY'S</v>
          </cell>
          <cell r="J7001" t="str">
            <v/>
          </cell>
        </row>
        <row r="7002">
          <cell r="I7002" t="str">
            <v>AKA MISO ROUGE JESSY'S 500G JESSY'S</v>
          </cell>
          <cell r="J7002">
            <v>40657.379999999997</v>
          </cell>
        </row>
        <row r="7003">
          <cell r="I7003" t="str">
            <v xml:space="preserve">SAUCE DE SOJA 150ML BIO </v>
          </cell>
          <cell r="J7003">
            <v>31643.63</v>
          </cell>
        </row>
        <row r="7004">
          <cell r="I7004" t="str">
            <v>SAUCE NUOC MAM 125ML COSA</v>
          </cell>
          <cell r="J7004">
            <v>48991.44</v>
          </cell>
        </row>
        <row r="7005">
          <cell r="I7005" t="str">
            <v>SAUCE PAD THAI 250ML COSA</v>
          </cell>
          <cell r="J7005" t="str">
            <v/>
          </cell>
        </row>
        <row r="7006">
          <cell r="I7006" t="str">
            <v>SAUCE SOJA 125ML CO SA</v>
          </cell>
          <cell r="J7006">
            <v>0</v>
          </cell>
        </row>
        <row r="7007">
          <cell r="I7007" t="str">
            <v>SAUCE SWEET CHILI 300ML COSA</v>
          </cell>
          <cell r="J7007">
            <v>108406.63</v>
          </cell>
        </row>
        <row r="7008">
          <cell r="I7008" t="str">
            <v>TERIYAKI TOASTED SESAME 250ML KIKKOMAN 0304</v>
          </cell>
          <cell r="J7008">
            <v>0</v>
          </cell>
        </row>
        <row r="7009">
          <cell r="I7009" t="str">
            <v>SOJA CUISINE 3X20CL CO BIO</v>
          </cell>
          <cell r="J7009" t="str">
            <v/>
          </cell>
        </row>
        <row r="7010">
          <cell r="I7010" t="str">
            <v>SCE SOJA SUCREE 125ML COSA</v>
          </cell>
          <cell r="J7010">
            <v>29148.32</v>
          </cell>
        </row>
        <row r="7011">
          <cell r="I7011" t="str">
            <v>SAUCE SOJA SUPERIEURE HARMONY 250ML</v>
          </cell>
          <cell r="J7011">
            <v>28413</v>
          </cell>
        </row>
        <row r="7012">
          <cell r="I7012" t="str">
            <v>SAUCE SOJA JAPONNAISE HARMONY 150ML</v>
          </cell>
          <cell r="J7012">
            <v>15320.4</v>
          </cell>
        </row>
        <row r="7013">
          <cell r="I7013" t="str">
            <v>SAUCE SOJA EPAISE(SUCREE)150ML</v>
          </cell>
          <cell r="J7013">
            <v>87610.81</v>
          </cell>
        </row>
        <row r="7014">
          <cell r="I7014" t="str">
            <v>SAUCE SOJA CLAIRE(SUCREE)150ML</v>
          </cell>
          <cell r="J7014">
            <v>152188.63</v>
          </cell>
        </row>
        <row r="7015">
          <cell r="I7015" t="str">
            <v>SAUCE SOJA DISP KIKKOMAN 148ML</v>
          </cell>
          <cell r="J7015" t="str">
            <v/>
          </cell>
        </row>
        <row r="7016">
          <cell r="I7016" t="str">
            <v>SAUCE SOJA KIKKOMAN 250ML</v>
          </cell>
          <cell r="J7016" t="str">
            <v/>
          </cell>
        </row>
        <row r="7017">
          <cell r="I7017" t="str">
            <v>SAUCE SOJA DOUCE KIKKOMAN 250ML</v>
          </cell>
          <cell r="J7017" t="str">
            <v/>
          </cell>
        </row>
        <row r="7018">
          <cell r="I7018" t="str">
            <v>SAUCE DE SOJA  150ML HARMONY</v>
          </cell>
          <cell r="J7018">
            <v>233045.08</v>
          </cell>
        </row>
        <row r="7019">
          <cell r="I7019" t="str">
            <v>SWEETCHILLISCE295ML+SAMBALOELEKHOTSCE245G=VERMRIZ3</v>
          </cell>
          <cell r="J7019" t="str">
            <v/>
          </cell>
        </row>
        <row r="7020">
          <cell r="I7020" t="str">
            <v>SAUCE CHILI SEAFOOD150ML</v>
          </cell>
          <cell r="J7020">
            <v>13860.47</v>
          </cell>
        </row>
        <row r="7021">
          <cell r="I7021" t="str">
            <v>SAUCE CHILI SWEET ANANAS 150ML</v>
          </cell>
          <cell r="J7021">
            <v>38615.769999999997</v>
          </cell>
        </row>
        <row r="7022">
          <cell r="I7022" t="str">
            <v>SAUCE CHILI SWEET MANGUE150ML</v>
          </cell>
          <cell r="J7022">
            <v>33320.339999999997</v>
          </cell>
        </row>
        <row r="7023">
          <cell r="I7023" t="str">
            <v>SCE SOJA CHAMP.150ML PEARL ROV</v>
          </cell>
          <cell r="J7023">
            <v>0</v>
          </cell>
        </row>
        <row r="7024">
          <cell r="I7024" t="str">
            <v>SAUCE HUITRE  280G PEARL RIVER</v>
          </cell>
          <cell r="J7024" t="str">
            <v/>
          </cell>
        </row>
        <row r="7025">
          <cell r="I7025" t="str">
            <v>OYSTER SAUCE 150ML  MAE KRUA</v>
          </cell>
          <cell r="J7025" t="str">
            <v/>
          </cell>
        </row>
        <row r="7026">
          <cell r="I7026" t="str">
            <v>HARMONY OYSTER SAUCE 150 ML</v>
          </cell>
          <cell r="J7026">
            <v>163947.48000000001</v>
          </cell>
        </row>
        <row r="7027">
          <cell r="I7027" t="str">
            <v>SAUCE AUX HUITRES 150ML</v>
          </cell>
          <cell r="J7027">
            <v>150467.42000000001</v>
          </cell>
        </row>
        <row r="7028">
          <cell r="I7028" t="str">
            <v>WASABI PASTE 43G</v>
          </cell>
          <cell r="J7028">
            <v>15166.54</v>
          </cell>
        </row>
        <row r="7029">
          <cell r="I7029" t="str">
            <v>HARMONY SRIRACHA CHILI SAUCE 150 ML</v>
          </cell>
          <cell r="J7029">
            <v>41102.53</v>
          </cell>
        </row>
        <row r="7030">
          <cell r="I7030" t="str">
            <v>WASABI EN TUBE 43G JESSY S</v>
          </cell>
          <cell r="J7030">
            <v>0</v>
          </cell>
        </row>
        <row r="7031">
          <cell r="I7031" t="str">
            <v>SAUCE WORCESTERSH 296ML JESSY</v>
          </cell>
          <cell r="J7031">
            <v>16414.05</v>
          </cell>
        </row>
        <row r="7032">
          <cell r="I7032" t="str">
            <v>SESAME DRESSING 250ML KIKKOMAN 0306</v>
          </cell>
          <cell r="J7032" t="str">
            <v/>
          </cell>
        </row>
        <row r="7033">
          <cell r="I7033" t="str">
            <v>HARMONY SUSHI NORI 14G</v>
          </cell>
          <cell r="J7033">
            <v>332156.82</v>
          </cell>
        </row>
        <row r="7034">
          <cell r="I7034" t="str">
            <v>SHARWOOD ROGAN JOSH 420G</v>
          </cell>
          <cell r="J7034" t="str">
            <v/>
          </cell>
        </row>
        <row r="7035">
          <cell r="I7035" t="str">
            <v>SHARWOOD GREEN LABEL MANGO CHUTNEY 360G</v>
          </cell>
          <cell r="J7035">
            <v>0</v>
          </cell>
        </row>
        <row r="7036">
          <cell r="I7036" t="str">
            <v>HARMONY TERIYAKI WOK SAUCE ORIGINAL 150 ML</v>
          </cell>
          <cell r="J7036">
            <v>26750.15</v>
          </cell>
        </row>
        <row r="7037">
          <cell r="I7037" t="str">
            <v>HARMONY TERIYAKI WOK SAUCE SWEET FLAVOR 150 ML</v>
          </cell>
          <cell r="J7037">
            <v>33719.65</v>
          </cell>
        </row>
        <row r="7038">
          <cell r="I7038" t="str">
            <v>HARMONY TERIYAKI WOK SAUCE SÉSAME FLAVOR  150 M</v>
          </cell>
          <cell r="J7038">
            <v>23010.35</v>
          </cell>
        </row>
        <row r="7039">
          <cell r="I7039" t="str">
            <v>HARMONY TERIYAKI WOK SAUCE ROSASTED GARLIC 150 M</v>
          </cell>
          <cell r="J7039">
            <v>21734.05</v>
          </cell>
        </row>
        <row r="7040">
          <cell r="I7040" t="str">
            <v>SCE MEXICAINE MI-FORTE 315G CASINO</v>
          </cell>
          <cell r="J7040">
            <v>26999.32</v>
          </cell>
        </row>
        <row r="7041">
          <cell r="I7041" t="str">
            <v>SCE MEXIC.FORTE 315G SA CASINO</v>
          </cell>
          <cell r="J7041">
            <v>4289.2299999999996</v>
          </cell>
        </row>
        <row r="7042">
          <cell r="I7042" t="str">
            <v>OEP MELANG EPICE CHAPELURE POULET85</v>
          </cell>
          <cell r="J7042">
            <v>20223.900000000001</v>
          </cell>
        </row>
        <row r="7043">
          <cell r="I7043" t="str">
            <v>OEP MELANGE EPICES POUR BURRITOS40G NIP 29</v>
          </cell>
          <cell r="J7043">
            <v>0</v>
          </cell>
        </row>
        <row r="7044">
          <cell r="I7044" t="str">
            <v>OEP MELANG EPICE CHAPELURE POULET85 NIP 34</v>
          </cell>
          <cell r="J7044" t="str">
            <v/>
          </cell>
        </row>
        <row r="7045">
          <cell r="I7045" t="str">
            <v>OEP MELANGE EPICES POUR FAJITAS 30G</v>
          </cell>
          <cell r="J7045">
            <v>34257.019999999997</v>
          </cell>
        </row>
        <row r="7046">
          <cell r="I7046" t="str">
            <v>IDS GUACAMOLE 300G</v>
          </cell>
          <cell r="J7046" t="str">
            <v/>
          </cell>
        </row>
        <row r="7047">
          <cell r="I7047" t="str">
            <v>IDS SAUCE FAJITAS 430G</v>
          </cell>
          <cell r="J7047" t="str">
            <v/>
          </cell>
        </row>
        <row r="7048">
          <cell r="I7048" t="str">
            <v>SAUCE SALSA PICANTE CANTINA 220GR</v>
          </cell>
          <cell r="J7048">
            <v>16351.35</v>
          </cell>
        </row>
        <row r="7049">
          <cell r="I7049" t="str">
            <v>SAUCE SALSA MEXICANA CANTINA 220GR</v>
          </cell>
          <cell r="J7049">
            <v>21784.25</v>
          </cell>
        </row>
        <row r="7050">
          <cell r="I7050" t="str">
            <v>SAUCE CHEEDAR CHEESE  CANTINA 190GR</v>
          </cell>
          <cell r="J7050">
            <v>31529.040000000001</v>
          </cell>
        </row>
        <row r="7051">
          <cell r="I7051" t="str">
            <v>SAUCE GUACAMOLE CANTINA 190GR</v>
          </cell>
          <cell r="J7051">
            <v>32561.1</v>
          </cell>
        </row>
        <row r="7052">
          <cell r="I7052" t="str">
            <v>PERLES DE SAVEURS CITRON 90G POIVRE MISS ALGAE</v>
          </cell>
          <cell r="J7052" t="str">
            <v/>
          </cell>
        </row>
        <row r="7053">
          <cell r="I7053" t="str">
            <v>PERLES DE SAVEURS VINAIGRE BALSAMIQUE 90G MISS AL</v>
          </cell>
          <cell r="J7053" t="str">
            <v/>
          </cell>
        </row>
        <row r="7054">
          <cell r="I7054" t="str">
            <v>PERLES DE SAVEURS YUZU  90G MISS ALGAE</v>
          </cell>
          <cell r="J7054" t="str">
            <v/>
          </cell>
        </row>
        <row r="7055">
          <cell r="I7055" t="str">
            <v>BEIGNET CREVETTE 200G JESSY</v>
          </cell>
          <cell r="J7055" t="str">
            <v/>
          </cell>
        </row>
        <row r="7056">
          <cell r="I7056" t="str">
            <v>TABOULE MENTHE 350G OFFRE DEC TPK</v>
          </cell>
          <cell r="J7056">
            <v>2626.23</v>
          </cell>
        </row>
        <row r="7057">
          <cell r="I7057" t="str">
            <v>TAB ORIENTAL OFFR DECOUV 300G</v>
          </cell>
          <cell r="J7057">
            <v>3237.28</v>
          </cell>
        </row>
        <row r="7058">
          <cell r="I7058" t="str">
            <v>FEUILLES DE VIGNE FARCIS AU RIZ 280G</v>
          </cell>
          <cell r="J7058">
            <v>115424.75</v>
          </cell>
        </row>
        <row r="7059">
          <cell r="I7059" t="str">
            <v>FEUILLES DE VIGNE FARCIS AU RIZ 2K</v>
          </cell>
          <cell r="J7059">
            <v>25570.5</v>
          </cell>
        </row>
        <row r="7060">
          <cell r="I7060" t="str">
            <v>GARBIT TABOULE ET TOMATE 2X525G</v>
          </cell>
          <cell r="J7060">
            <v>153.9</v>
          </cell>
        </row>
        <row r="7061">
          <cell r="I7061" t="str">
            <v>GARBIT TABOULE 5 LEGS 2X525G</v>
          </cell>
          <cell r="J7061">
            <v>74.95</v>
          </cell>
        </row>
        <row r="7062">
          <cell r="I7062" t="str">
            <v>GARBIT TABOULE ET.TOMATE 525G</v>
          </cell>
          <cell r="J7062">
            <v>6660.45</v>
          </cell>
        </row>
        <row r="7063">
          <cell r="I7063" t="str">
            <v>GARBIT TABOULE 5 LEGS 525G</v>
          </cell>
          <cell r="J7063">
            <v>7077.68</v>
          </cell>
        </row>
        <row r="7064">
          <cell r="I7064" t="str">
            <v>GARBIT TABOULE TOMATE 2X730G</v>
          </cell>
          <cell r="J7064" t="str">
            <v/>
          </cell>
        </row>
        <row r="7065">
          <cell r="I7065" t="str">
            <v>FOUL MOUDAMMAS 400G AL WADI</v>
          </cell>
          <cell r="J7065">
            <v>30687.27</v>
          </cell>
        </row>
        <row r="7066">
          <cell r="I7066" t="str">
            <v>FOUL MOUDAMMAS CUMIN 400G  AL WADI</v>
          </cell>
          <cell r="J7066">
            <v>0</v>
          </cell>
        </row>
        <row r="7067">
          <cell r="I7067" t="str">
            <v>FEVES CUITES ET POIS CHICHES 400G (FOUL MOUDAMMAS</v>
          </cell>
          <cell r="J7067" t="str">
            <v/>
          </cell>
        </row>
        <row r="7068">
          <cell r="I7068" t="str">
            <v>FOULS MOUDAMMAS 400G</v>
          </cell>
          <cell r="J7068">
            <v>0</v>
          </cell>
        </row>
        <row r="7069">
          <cell r="I7069" t="str">
            <v>FOUL MOUDAMAS HOT 420G AL WADI</v>
          </cell>
          <cell r="J7069">
            <v>0</v>
          </cell>
        </row>
        <row r="7070">
          <cell r="I7070" t="str">
            <v xml:space="preserve">HARMONY FOUL MODAMMAS 400G </v>
          </cell>
          <cell r="J7070">
            <v>35959.769999999997</v>
          </cell>
        </row>
        <row r="7071">
          <cell r="I7071" t="str">
            <v>BABA GHANOUGE 385GR AL WADI</v>
          </cell>
          <cell r="J7071">
            <v>21356.5</v>
          </cell>
        </row>
        <row r="7072">
          <cell r="I7072" t="str">
            <v>BABA GHANOUGE 385G + HARICO ROUGE ALWADI 400G GRT</v>
          </cell>
          <cell r="J7072" t="str">
            <v/>
          </cell>
        </row>
        <row r="7073">
          <cell r="I7073" t="str">
            <v>1 BABA GHANOUGE+HOMMOUS TAHINA 180G GRT</v>
          </cell>
          <cell r="J7073" t="str">
            <v/>
          </cell>
        </row>
        <row r="7074">
          <cell r="I7074" t="str">
            <v>LOT BABA GHANOUGE+HOMMOUS TAHINA 180G GRT BENEDIC</v>
          </cell>
          <cell r="J7074" t="str">
            <v/>
          </cell>
        </row>
        <row r="7075">
          <cell r="I7075" t="str">
            <v>BABA GHONNOUGE 365G AL WADI</v>
          </cell>
          <cell r="J7075" t="str">
            <v/>
          </cell>
        </row>
        <row r="7076">
          <cell r="I7076" t="str">
            <v>FALAFEL 200GR AL WADI</v>
          </cell>
          <cell r="J7076">
            <v>22579.47</v>
          </cell>
        </row>
        <row r="7077">
          <cell r="I7077" t="str">
            <v>QUINOA FALAFEL 200GR AL WADI</v>
          </cell>
          <cell r="J7077" t="str">
            <v/>
          </cell>
        </row>
        <row r="7078">
          <cell r="I7078" t="str">
            <v>CHIPOTLE MUSTARD 255GR AL WADI</v>
          </cell>
          <cell r="J7078" t="str">
            <v/>
          </cell>
        </row>
        <row r="7079">
          <cell r="I7079" t="str">
            <v>MUSTARD RELISH 255 GR AL WADI</v>
          </cell>
          <cell r="J7079" t="str">
            <v/>
          </cell>
        </row>
        <row r="7080">
          <cell r="I7080" t="str">
            <v>FALAFEL CROQ VEGE 200G AL WADI</v>
          </cell>
          <cell r="J7080" t="str">
            <v/>
          </cell>
        </row>
        <row r="7081">
          <cell r="I7081" t="str">
            <v>FALAFEL 100G</v>
          </cell>
          <cell r="J7081">
            <v>41456.68</v>
          </cell>
        </row>
        <row r="7082">
          <cell r="I7082" t="str">
            <v>LOT FALAFEL 100G+1 MOITIE PRIX</v>
          </cell>
          <cell r="J7082" t="str">
            <v/>
          </cell>
        </row>
        <row r="7083">
          <cell r="I7083" t="str">
            <v>TAHINA 454 GR AL WADI</v>
          </cell>
          <cell r="J7083">
            <v>27802.15</v>
          </cell>
        </row>
        <row r="7084">
          <cell r="I7084" t="str">
            <v>TAHINAAL 908 GR  WADI</v>
          </cell>
          <cell r="J7084" t="str">
            <v/>
          </cell>
        </row>
        <row r="7085">
          <cell r="I7085" t="str">
            <v>HOMMOS TAHINA  180GR  AL WADI</v>
          </cell>
          <cell r="J7085" t="str">
            <v/>
          </cell>
        </row>
        <row r="7086">
          <cell r="I7086" t="str">
            <v>HOMMOS TAHINA 400G AL WADI</v>
          </cell>
          <cell r="J7086">
            <v>40781.33</v>
          </cell>
        </row>
        <row r="7087">
          <cell r="I7087" t="str">
            <v xml:space="preserve"> TAHINA 454G+ FOUL MOUDAMMAS 400G GRATUIT AL WADI</v>
          </cell>
          <cell r="J7087" t="str">
            <v/>
          </cell>
        </row>
        <row r="7088">
          <cell r="I7088" t="str">
            <v xml:space="preserve"> PACK 1HOMMOS TAHINA 400G+  FOUL MOUDAMMAS 400G </v>
          </cell>
          <cell r="J7088" t="str">
            <v/>
          </cell>
        </row>
        <row r="7089">
          <cell r="I7089" t="str">
            <v>TAHINA JAR 908G AL WADI</v>
          </cell>
          <cell r="J7089" t="str">
            <v/>
          </cell>
        </row>
        <row r="7090">
          <cell r="I7090" t="str">
            <v>TAHINA JAR 454G AL WADI</v>
          </cell>
          <cell r="J7090" t="str">
            <v/>
          </cell>
        </row>
        <row r="7091">
          <cell r="I7091" t="str">
            <v>HOMMOS TAHINA 380G AL WADI</v>
          </cell>
          <cell r="J7091" t="str">
            <v/>
          </cell>
        </row>
        <row r="7092">
          <cell r="I7092" t="str">
            <v>RISOTTO CEPES 250G CASINO</v>
          </cell>
          <cell r="J7092" t="str">
            <v/>
          </cell>
        </row>
        <row r="7093">
          <cell r="I7093" t="str">
            <v>RISOTTO ASPERGE VERTE 250G CASINO</v>
          </cell>
          <cell r="J7093" t="str">
            <v/>
          </cell>
        </row>
        <row r="7094">
          <cell r="I7094" t="str">
            <v>COURGETTES CUIS.PROVENC.2X375G</v>
          </cell>
          <cell r="J7094" t="str">
            <v/>
          </cell>
        </row>
        <row r="7095">
          <cell r="I7095" t="str">
            <v>CAS.AUBERG.PROV LOT 2X375G</v>
          </cell>
          <cell r="J7095">
            <v>337.04</v>
          </cell>
        </row>
        <row r="7096">
          <cell r="I7096" t="str">
            <v>COURGETTES CUIS.PROVENC 375G</v>
          </cell>
          <cell r="J7096" t="str">
            <v/>
          </cell>
        </row>
        <row r="7097">
          <cell r="I7097" t="str">
            <v>RATATOUIL.PROVENCE 375G CO</v>
          </cell>
          <cell r="J7097">
            <v>28675.93</v>
          </cell>
        </row>
        <row r="7098">
          <cell r="I7098" t="str">
            <v>ST ELOI RATATOUILLE BIO 600G</v>
          </cell>
          <cell r="J7098" t="str">
            <v/>
          </cell>
        </row>
        <row r="7099">
          <cell r="I7099" t="str">
            <v>OEP TORTILLAS BLE NAT PROMO OD 326G NIP 34</v>
          </cell>
          <cell r="J7099">
            <v>0</v>
          </cell>
        </row>
        <row r="7100">
          <cell r="I7100" t="str">
            <v>OEP TORTILLA POCKET OD 223G NIP 09-21</v>
          </cell>
          <cell r="J7100">
            <v>1020.5</v>
          </cell>
        </row>
        <row r="7101">
          <cell r="I7101" t="str">
            <v>OEP KIT TORTILLA POCKET OD 375G</v>
          </cell>
          <cell r="J7101" t="str">
            <v/>
          </cell>
        </row>
        <row r="7102">
          <cell r="I7102" t="str">
            <v>TORTILLA POCKET 223G</v>
          </cell>
          <cell r="J7102">
            <v>9133.19</v>
          </cell>
        </row>
        <row r="7103">
          <cell r="I7103" t="str">
            <v>KIT TORTILLA POCKET 375G</v>
          </cell>
          <cell r="J7103" t="str">
            <v/>
          </cell>
        </row>
        <row r="7104">
          <cell r="I7104" t="str">
            <v>OE.K.TORT.POCK.EXT DX 361G</v>
          </cell>
          <cell r="J7104">
            <v>0</v>
          </cell>
        </row>
        <row r="7105">
          <cell r="I7105" t="str">
            <v>OEP TORTILLAS MAIS BLC 208G</v>
          </cell>
          <cell r="J7105">
            <v>0</v>
          </cell>
        </row>
        <row r="7106">
          <cell r="I7106" t="str">
            <v>TORTILLAS DE BLE NATURE F.F 48</v>
          </cell>
          <cell r="J7106">
            <v>18225.04</v>
          </cell>
        </row>
        <row r="7107">
          <cell r="I7107" t="str">
            <v>TORTI. DE BLE NATURE OLDELPASO</v>
          </cell>
          <cell r="J7107">
            <v>6737.28</v>
          </cell>
        </row>
        <row r="7108">
          <cell r="I7108" t="str">
            <v>NACHIPS BARBECUE 185G</v>
          </cell>
          <cell r="J7108">
            <v>0</v>
          </cell>
        </row>
        <row r="7109">
          <cell r="I7109" t="str">
            <v>OEP TORTIL BOWL SEA SALT 150G</v>
          </cell>
          <cell r="J7109">
            <v>1535.26</v>
          </cell>
        </row>
        <row r="7110">
          <cell r="I7110" t="str">
            <v>IDS.TORTILL.BLE&amp;MAIS X8 320G</v>
          </cell>
          <cell r="J7110" t="str">
            <v/>
          </cell>
        </row>
        <row r="7111">
          <cell r="I7111" t="str">
            <v>KIT TACO DINNER CANTINA 325GR</v>
          </cell>
          <cell r="J7111">
            <v>21261.77</v>
          </cell>
        </row>
        <row r="7112">
          <cell r="I7112" t="str">
            <v>OEP KIT FAJITA OFFRE DECOUVERTE500G NIP 34</v>
          </cell>
          <cell r="J7112">
            <v>0</v>
          </cell>
        </row>
        <row r="7113">
          <cell r="I7113" t="str">
            <v>OEP KIT FAJITA TOM POIVRON OD 500G NIP 34</v>
          </cell>
          <cell r="J7113">
            <v>0</v>
          </cell>
        </row>
        <row r="7114">
          <cell r="I7114" t="str">
            <v>OEP KIT FAJITA SANS PIMENT OD 478G NIP 34</v>
          </cell>
          <cell r="J7114" t="str">
            <v/>
          </cell>
        </row>
        <row r="7115">
          <cell r="I7115" t="str">
            <v>OEP KIT CROUSTI SANS PIMENT OD 521G NIP 34</v>
          </cell>
          <cell r="J7115">
            <v>0</v>
          </cell>
        </row>
        <row r="7116">
          <cell r="I7116" t="str">
            <v>OEP WRAPS BLE NAT PROMO OD 350G NIP 34</v>
          </cell>
          <cell r="J7116">
            <v>0</v>
          </cell>
        </row>
        <row r="7117">
          <cell r="I7117" t="str">
            <v>OEP BARQUITAS BLE NAT PROMO OD 193G NIP 34</v>
          </cell>
          <cell r="J7117">
            <v>0</v>
          </cell>
        </row>
        <row r="7118">
          <cell r="I7118" t="str">
            <v>OEP KIT STD KIT FRANC TACO OD 385G</v>
          </cell>
          <cell r="J7118">
            <v>0</v>
          </cell>
        </row>
        <row r="7119">
          <cell r="I7119" t="str">
            <v>OEP KIT BARQUITAS S/PIM PROMO OD329</v>
          </cell>
          <cell r="J7119">
            <v>0</v>
          </cell>
        </row>
        <row r="7120">
          <cell r="I7120" t="str">
            <v>PANADILLAS DE BLE 193G</v>
          </cell>
          <cell r="J7120">
            <v>15004.51</v>
          </cell>
        </row>
        <row r="7121">
          <cell r="I7121" t="str">
            <v>WRAPS BLE COMPLET 350G OEP</v>
          </cell>
          <cell r="J7121">
            <v>7558.44</v>
          </cell>
        </row>
        <row r="7122">
          <cell r="I7122" t="str">
            <v>WRAPS DE BLE NATURE F.F 580G</v>
          </cell>
          <cell r="J7122">
            <v>16189.27</v>
          </cell>
        </row>
        <row r="7123">
          <cell r="I7123" t="str">
            <v>KIT FRENCH TACOS 385G</v>
          </cell>
          <cell r="J7123">
            <v>5230.32</v>
          </cell>
        </row>
        <row r="7124">
          <cell r="I7124" t="str">
            <v>WRAPS DE BLE NATURE OLDELPASO</v>
          </cell>
          <cell r="J7124">
            <v>22579.48</v>
          </cell>
        </row>
        <row r="7125">
          <cell r="I7125" t="str">
            <v>KIT TORTILLA VEGGIE FAJITA 376</v>
          </cell>
          <cell r="J7125" t="str">
            <v/>
          </cell>
        </row>
        <row r="7126">
          <cell r="I7126" t="str">
            <v>OEP KIT BARQUITAS PROMO OD 345G</v>
          </cell>
          <cell r="J7126" t="str">
            <v/>
          </cell>
        </row>
        <row r="7127">
          <cell r="I7127" t="str">
            <v>KIT FAJITA DINNER CANTINA 525GR</v>
          </cell>
          <cell r="J7127">
            <v>6772.16</v>
          </cell>
        </row>
        <row r="7128">
          <cell r="I7128" t="str">
            <v>OEP KIT BURRITO PROMO OFFRE DE 510G NIP 34</v>
          </cell>
          <cell r="J7128">
            <v>0</v>
          </cell>
        </row>
        <row r="7129">
          <cell r="I7129" t="str">
            <v>KIT BURRITO DINNER CANTINA 525GR</v>
          </cell>
          <cell r="J7129">
            <v>14825.06</v>
          </cell>
        </row>
        <row r="7130">
          <cell r="I7130" t="str">
            <v>OEP GUACAMOLE SAUCE 320G OD NIP 34</v>
          </cell>
          <cell r="J7130">
            <v>4294.3500000000004</v>
          </cell>
        </row>
        <row r="7131">
          <cell r="I7131" t="str">
            <v>OLD EL PASO SAUCE FAJITA 395G</v>
          </cell>
          <cell r="J7131">
            <v>39085.06</v>
          </cell>
        </row>
        <row r="7132">
          <cell r="I7132" t="str">
            <v>OEP SAUCE FAJITA SANS PIMENT 395G NIP 37</v>
          </cell>
          <cell r="J7132">
            <v>0</v>
          </cell>
        </row>
        <row r="7133">
          <cell r="I7133" t="str">
            <v>CASSEGRAIN POIV,PIM,ESP,375G</v>
          </cell>
          <cell r="J7133" t="str">
            <v/>
          </cell>
        </row>
        <row r="7134">
          <cell r="I7134" t="str">
            <v>MAROC GOURMET, TAKTOUKA POIVRONS GRILLES, POT VERR</v>
          </cell>
          <cell r="J7134" t="str">
            <v/>
          </cell>
        </row>
        <row r="7135">
          <cell r="I7135" t="str">
            <v>CAVIAR AUBERGINE 90G CO DL CASINO</v>
          </cell>
          <cell r="J7135">
            <v>803.18</v>
          </cell>
        </row>
        <row r="7136">
          <cell r="I7136" t="str">
            <v>CAVIAR D'AUBERGINE 90G</v>
          </cell>
          <cell r="J7136">
            <v>937.43</v>
          </cell>
        </row>
        <row r="7137">
          <cell r="I7137" t="str">
            <v>PARMESANE D'AUBERGINE 90G</v>
          </cell>
          <cell r="J7137">
            <v>689.25</v>
          </cell>
        </row>
        <row r="7138">
          <cell r="I7138" t="str">
            <v>AUBERG,CUIS,CASS,1/4 185G</v>
          </cell>
          <cell r="J7138" t="str">
            <v/>
          </cell>
        </row>
        <row r="7139">
          <cell r="I7139" t="str">
            <v>AUBERG. PROVENCALE 380G CO BIO</v>
          </cell>
          <cell r="J7139">
            <v>11259.75</v>
          </cell>
        </row>
        <row r="7140">
          <cell r="I7140" t="str">
            <v>MAROC GOURMET, ZAALOUK D AUBERGINES, POT VERRE 250</v>
          </cell>
          <cell r="J7140" t="str">
            <v/>
          </cell>
        </row>
        <row r="7141">
          <cell r="I7141" t="str">
            <v>MAROC GOURMET, CAROTTES AU CUMIN, POT VERRE 250 G</v>
          </cell>
          <cell r="J7141" t="str">
            <v/>
          </cell>
        </row>
        <row r="7142">
          <cell r="I7142" t="str">
            <v>LOT  X5 NOUILLES 5 EN 1 POULET CITRON INDOMIE 350</v>
          </cell>
          <cell r="J7142">
            <v>240851.26</v>
          </cell>
        </row>
        <row r="7143">
          <cell r="I7143" t="str">
            <v>NOUILLES  POULET CITRON INDOMIE  70GR</v>
          </cell>
          <cell r="J7143">
            <v>9452.4500000000007</v>
          </cell>
        </row>
        <row r="7144">
          <cell r="I7144" t="str">
            <v>NOUILLES CHINOISES 200G CASINO</v>
          </cell>
          <cell r="J7144">
            <v>127215.23</v>
          </cell>
        </row>
        <row r="7145">
          <cell r="I7145" t="str">
            <v>NOUILLES SAUTEES 82GR</v>
          </cell>
          <cell r="J7145">
            <v>47867</v>
          </cell>
        </row>
        <row r="7146">
          <cell r="I7146" t="str">
            <v>LOT NOUILLES NOODY 70GR X 2 + BOL GRT</v>
          </cell>
          <cell r="J7146">
            <v>261</v>
          </cell>
        </row>
        <row r="7147">
          <cell r="I7147" t="str">
            <v>LOT5 NOUILLES NOODY 70G SAVEURS MIXTES</v>
          </cell>
          <cell r="J7147">
            <v>725</v>
          </cell>
        </row>
        <row r="7148">
          <cell r="I7148" t="str">
            <v>PACK NOUILLES NOODY 70GR X5  + 2 GRT</v>
          </cell>
          <cell r="J7148">
            <v>7786.9</v>
          </cell>
        </row>
        <row r="7149">
          <cell r="I7149" t="str">
            <v>WAKAME 25G JESSY S</v>
          </cell>
          <cell r="J7149">
            <v>855.1</v>
          </cell>
        </row>
        <row r="7150">
          <cell r="I7150" t="str">
            <v>LOT 4+1 GRATUIT INDOMIE+ 1 BOITE PLASTIQUE GRATUI</v>
          </cell>
          <cell r="J7150" t="str">
            <v/>
          </cell>
        </row>
        <row r="7151">
          <cell r="I7151" t="str">
            <v>LOT NOUILLES  POULET INDOMIE 5X 70GR</v>
          </cell>
          <cell r="J7151">
            <v>306331.55</v>
          </cell>
        </row>
        <row r="7152">
          <cell r="I7152" t="str">
            <v>LOT DE 10UNITE MELANGER INDOMIE +1SAC ISOTHERME G</v>
          </cell>
          <cell r="J7152" t="str">
            <v/>
          </cell>
        </row>
        <row r="7153">
          <cell r="I7153" t="str">
            <v>LOT NOUILLES 5 EN 1  SAUTEES 5X80G</v>
          </cell>
          <cell r="J7153">
            <v>442877.8</v>
          </cell>
        </row>
        <row r="7154">
          <cell r="I7154" t="str">
            <v xml:space="preserve">LOT 5 EN 1 SAVEUR POULET BELDI INDOMIE 70G </v>
          </cell>
          <cell r="J7154">
            <v>261755.78</v>
          </cell>
        </row>
        <row r="7155">
          <cell r="I7155" t="str">
            <v>NOUILLES EN NIDS 250G COSA</v>
          </cell>
          <cell r="J7155" t="str">
            <v/>
          </cell>
        </row>
        <row r="7156">
          <cell r="I7156" t="str">
            <v>NOUILLES DE RIZ 250G COSA</v>
          </cell>
          <cell r="J7156">
            <v>91163.76</v>
          </cell>
        </row>
        <row r="7157">
          <cell r="I7157" t="str">
            <v xml:space="preserve">NOODLES CUP BEEF INDOMIE 60GR </v>
          </cell>
          <cell r="J7157">
            <v>211581.43</v>
          </cell>
        </row>
        <row r="7158">
          <cell r="I7158" t="str">
            <v>LOT5 NOUILLES NOODY 70G SAVEUR POULET SPÉCIAL</v>
          </cell>
          <cell r="J7158">
            <v>36831.1</v>
          </cell>
        </row>
        <row r="7159">
          <cell r="I7159" t="str">
            <v xml:space="preserve">LOT5 NOUILLES NOODY 70G SAVEUR POULET </v>
          </cell>
          <cell r="J7159">
            <v>36936.050000000003</v>
          </cell>
        </row>
        <row r="7160">
          <cell r="I7160" t="str">
            <v>SHIWAMIE, NOUILLES INSTANTANÉES SAVEUR POULET, 70</v>
          </cell>
          <cell r="J7160">
            <v>89253.93</v>
          </cell>
        </row>
        <row r="7161">
          <cell r="I7161" t="str">
            <v>LOT 2 PACKS NOUILLES NOODY 70GX5  =  1 PACK GRATU</v>
          </cell>
          <cell r="J7161">
            <v>2373.1999999999998</v>
          </cell>
        </row>
        <row r="7162">
          <cell r="I7162" t="str">
            <v>LOT SHIWAMIE BOEUF 5+1 GRT</v>
          </cell>
          <cell r="J7162">
            <v>20910.29</v>
          </cell>
        </row>
        <row r="7163">
          <cell r="I7163" t="str">
            <v>LOT SHIWAMIE POULET 5+1 GRT</v>
          </cell>
          <cell r="J7163">
            <v>13491.24</v>
          </cell>
        </row>
        <row r="7164">
          <cell r="I7164" t="str">
            <v>LOT SHIWAMIE CREVETTE 5+1 GRT</v>
          </cell>
          <cell r="J7164">
            <v>5647.87</v>
          </cell>
        </row>
        <row r="7165">
          <cell r="I7165" t="str">
            <v>LOT SHIWAMIE LEGUMES 5+1 GRT</v>
          </cell>
          <cell r="J7165">
            <v>13172.51</v>
          </cell>
        </row>
        <row r="7166">
          <cell r="I7166" t="str">
            <v>PACK NOODY 70GX5 X2 2ÉME -50%</v>
          </cell>
          <cell r="J7166">
            <v>41613.949999999997</v>
          </cell>
        </row>
        <row r="7167">
          <cell r="I7167" t="str">
            <v>NOUILLES SAVEUR DE POULET INDOMIE 75G</v>
          </cell>
          <cell r="J7167">
            <v>35858.65</v>
          </cell>
        </row>
        <row r="7168">
          <cell r="I7168" t="str">
            <v xml:space="preserve">LOT NOUILLES INDOMIE 75G 3+1 GRATUIT </v>
          </cell>
          <cell r="J7168" t="str">
            <v/>
          </cell>
        </row>
        <row r="7169">
          <cell r="I7169" t="str">
            <v>NOODELES DES SAVEUR DE  CHIKEN POT 60G</v>
          </cell>
          <cell r="J7169">
            <v>212873.19</v>
          </cell>
        </row>
        <row r="7170">
          <cell r="I7170" t="str">
            <v>LOT NOODLES  INDOUMIE 4+1 GRATUIT</v>
          </cell>
          <cell r="J7170" t="str">
            <v/>
          </cell>
        </row>
        <row r="7171">
          <cell r="I7171" t="str">
            <v xml:space="preserve">LOT5 NOUILLES NOODY 70G SAVEUR CHAMPIGNON </v>
          </cell>
          <cell r="J7171">
            <v>31940.28</v>
          </cell>
        </row>
        <row r="7172">
          <cell r="I7172" t="str">
            <v>NOUILLES INSTANTANEES SAVEUR LEGUMES MEDITERRANEE</v>
          </cell>
          <cell r="J7172">
            <v>22.8</v>
          </cell>
        </row>
        <row r="7173">
          <cell r="I7173" t="str">
            <v>NOUILLES INSTANTANEES SAVEUR GOUT BŒUF 70GR  IIND</v>
          </cell>
          <cell r="J7173">
            <v>39017.730000000003</v>
          </cell>
        </row>
        <row r="7174">
          <cell r="I7174" t="str">
            <v>LOT NOUILLES   LEGUMES INDOMIE 5X 70GR</v>
          </cell>
          <cell r="J7174">
            <v>0</v>
          </cell>
        </row>
        <row r="7175">
          <cell r="I7175" t="str">
            <v xml:space="preserve">LOT5 NOUILLES NOODY 70G SAVEUR LÉGUMES </v>
          </cell>
          <cell r="J7175">
            <v>34186.959999999999</v>
          </cell>
        </row>
        <row r="7176">
          <cell r="I7176" t="str">
            <v>SHIWAMIE, NOUILLES INSTANTANÉES SAVEUR LÉGUMES, 7</v>
          </cell>
          <cell r="J7176">
            <v>54807.93</v>
          </cell>
        </row>
        <row r="7177">
          <cell r="I7177" t="str">
            <v>NOUILLES SAVEUR DE LEGUMES INDOMIE75G</v>
          </cell>
          <cell r="J7177" t="str">
            <v/>
          </cell>
        </row>
        <row r="7178">
          <cell r="I7178" t="str">
            <v>LOT NOUILLES  CREVETTE  INDOMIE  5X 70GR</v>
          </cell>
          <cell r="J7178">
            <v>354124.06</v>
          </cell>
        </row>
        <row r="7179">
          <cell r="I7179" t="str">
            <v>LOT NOUILLES   BŒUF  INDOMIE 5X 70GR</v>
          </cell>
          <cell r="J7179">
            <v>368026.13</v>
          </cell>
        </row>
        <row r="7180">
          <cell r="I7180" t="str">
            <v>LOT5 NOUILLES NOODY 70G SAVEUR FROMAGE</v>
          </cell>
          <cell r="J7180">
            <v>37546.230000000003</v>
          </cell>
        </row>
        <row r="7181">
          <cell r="I7181" t="str">
            <v>NOUILLES SAVEUR DE POULET AU CURRY INDOMIE 75G</v>
          </cell>
          <cell r="J7181" t="str">
            <v/>
          </cell>
        </row>
        <row r="7182">
          <cell r="I7182" t="str">
            <v>NOUILLES SAVEUR DE CREVETTES INDOMIE75G</v>
          </cell>
          <cell r="J7182">
            <v>36090.080000000002</v>
          </cell>
        </row>
        <row r="7183">
          <cell r="I7183" t="str">
            <v>FIRMA - NOUILLES A LA SAUCE AU BASILIC 175G</v>
          </cell>
          <cell r="J7183" t="str">
            <v/>
          </cell>
        </row>
        <row r="7184">
          <cell r="I7184" t="str">
            <v>NOUILLES  400 G INSTANTANEE COOK OBLE</v>
          </cell>
          <cell r="J7184">
            <v>297.7</v>
          </cell>
        </row>
        <row r="7185">
          <cell r="I7185" t="str">
            <v>NOODELES DES SAVEUR DE CURRY  POT 60G</v>
          </cell>
          <cell r="J7185" t="str">
            <v/>
          </cell>
        </row>
        <row r="7186">
          <cell r="I7186" t="str">
            <v>FIRMA - PATES JAPONAISES  160 G</v>
          </cell>
          <cell r="J7186" t="str">
            <v/>
          </cell>
        </row>
        <row r="7187">
          <cell r="I7187" t="str">
            <v>LOT5 NOUILLES NOODY 70G SAVEUR BŒUF</v>
          </cell>
          <cell r="J7187">
            <v>42316.09</v>
          </cell>
        </row>
        <row r="7188">
          <cell r="I7188" t="str">
            <v xml:space="preserve">SHIWAMIE, NOUILLES INSTANTANÉES SAVEUR BOEUF, 70 </v>
          </cell>
          <cell r="J7188">
            <v>91264.03</v>
          </cell>
        </row>
        <row r="7189">
          <cell r="I7189" t="str">
            <v>NOUILLES SAVEUR DE BŒUF INDOMIE 75G</v>
          </cell>
          <cell r="J7189" t="str">
            <v/>
          </cell>
        </row>
        <row r="7190">
          <cell r="I7190" t="str">
            <v>NOODELES DES SAVEUR DE  BEEF POT 83GR</v>
          </cell>
          <cell r="J7190">
            <v>56.92</v>
          </cell>
        </row>
        <row r="7191">
          <cell r="I7191" t="str">
            <v>HARMONY NOUILLES TAGINE 85G</v>
          </cell>
          <cell r="J7191" t="str">
            <v/>
          </cell>
        </row>
        <row r="7192">
          <cell r="I7192" t="str">
            <v xml:space="preserve">LOT5 NOUILLES  NOODY 70G SAVEUR CREVETTES </v>
          </cell>
          <cell r="J7192">
            <v>40801.72</v>
          </cell>
        </row>
        <row r="7193">
          <cell r="I7193" t="str">
            <v>SHIWAMIE, NOUILLES INSTANTANÉES SAVEUR CREVETTES,</v>
          </cell>
          <cell r="J7193">
            <v>77995.09</v>
          </cell>
        </row>
        <row r="7194">
          <cell r="I7194" t="str">
            <v>VERMICEL HARICOT 250G CHINE</v>
          </cell>
          <cell r="J7194">
            <v>147971.95000000001</v>
          </cell>
        </row>
        <row r="7195">
          <cell r="I7195" t="str">
            <v>TERIYAKI  150ML +VIN DE RIZ 150ML  +SOJA SUP 150M</v>
          </cell>
          <cell r="J7195" t="str">
            <v/>
          </cell>
        </row>
        <row r="7196">
          <cell r="I7196" t="str">
            <v>LOT VERMICELLES CHINE 250G= SACHET CHAMPIGNONS NO</v>
          </cell>
          <cell r="J7196">
            <v>6786</v>
          </cell>
        </row>
        <row r="7197">
          <cell r="I7197" t="str">
            <v xml:space="preserve">LOT VERMICELLES CHINE 500G= 2 SACHET CHAMPIGNONS </v>
          </cell>
          <cell r="J7197">
            <v>1669.8</v>
          </cell>
        </row>
        <row r="7198">
          <cell r="I7198" t="str">
            <v>VERMICELLE  HARICOT 100G CHINE</v>
          </cell>
          <cell r="J7198">
            <v>135677.70000000001</v>
          </cell>
        </row>
        <row r="7199">
          <cell r="I7199" t="str">
            <v>SAUCE SOJA 150ML PEARL RIVER</v>
          </cell>
          <cell r="J7199">
            <v>250392.88</v>
          </cell>
        </row>
        <row r="7200">
          <cell r="I7200" t="str">
            <v>GALETTE DE RIZ 22CM 500G</v>
          </cell>
          <cell r="J7200">
            <v>533736.76</v>
          </cell>
        </row>
        <row r="7201">
          <cell r="I7201" t="str">
            <v>GALETTE DE RIZ 31CM 454G</v>
          </cell>
          <cell r="J7201">
            <v>236744.7</v>
          </cell>
        </row>
        <row r="7202">
          <cell r="I7202" t="str">
            <v>GALETTE DE RIZ 100G COSA CASINO</v>
          </cell>
          <cell r="J7202">
            <v>0</v>
          </cell>
        </row>
        <row r="7203">
          <cell r="I7203" t="str">
            <v>WRAPS 370G COSA CASINO</v>
          </cell>
          <cell r="J7203">
            <v>40710.910000000003</v>
          </cell>
        </row>
        <row r="7204">
          <cell r="I7204" t="str">
            <v>LOT GALETTES DE RIZ  22CM 500G 1+2ÈME 50%  JESSYS</v>
          </cell>
          <cell r="J7204">
            <v>29977.4</v>
          </cell>
        </row>
        <row r="7205">
          <cell r="I7205" t="str">
            <v>VERMICELLE DE RIZ 480G</v>
          </cell>
          <cell r="J7205">
            <v>510397.01</v>
          </cell>
        </row>
        <row r="7206">
          <cell r="I7206" t="str">
            <v>VERMICELLE DE RIZ 460 G KHAYRAT</v>
          </cell>
          <cell r="J7206">
            <v>577557.12</v>
          </cell>
        </row>
        <row r="7207">
          <cell r="I7207" t="str">
            <v>VERMICELLE DE RIZ 250 G KHAYRAT</v>
          </cell>
          <cell r="J7207">
            <v>494291.03</v>
          </cell>
        </row>
        <row r="7208">
          <cell r="I7208" t="str">
            <v>VERMICELLE DE RIZ 125 G KHAYRAT</v>
          </cell>
          <cell r="J7208">
            <v>372473.03</v>
          </cell>
        </row>
        <row r="7209">
          <cell r="I7209" t="str">
            <v>VERMICELLE 100 G KHAYRAT</v>
          </cell>
          <cell r="J7209">
            <v>203094.39</v>
          </cell>
        </row>
        <row r="7210">
          <cell r="I7210" t="str">
            <v>VERMICELLE 250 G KHAYRAT</v>
          </cell>
          <cell r="J7210">
            <v>163414.60999999999</v>
          </cell>
        </row>
        <row r="7211">
          <cell r="I7211" t="str">
            <v>VERMICELLE 500 G KHAYRAT</v>
          </cell>
          <cell r="J7211">
            <v>152566.34</v>
          </cell>
        </row>
        <row r="7212">
          <cell r="I7212" t="str">
            <v>VERMICELLE DE RIZ PAT THAI 400G          </v>
          </cell>
          <cell r="J7212">
            <v>119863.57</v>
          </cell>
        </row>
        <row r="7213">
          <cell r="I7213" t="str">
            <v>VERMICELLES SOJA 100G CO SA</v>
          </cell>
          <cell r="J7213" t="str">
            <v/>
          </cell>
        </row>
        <row r="7214">
          <cell r="I7214" t="str">
            <v xml:space="preserve">LOT VERMICELLE DE RIZ 460G 2+1 GRATUIT </v>
          </cell>
          <cell r="J7214">
            <v>32264.28</v>
          </cell>
        </row>
        <row r="7215">
          <cell r="I7215" t="str">
            <v>RIZ STICK 3 MM 400G</v>
          </cell>
          <cell r="J7215" t="str">
            <v/>
          </cell>
        </row>
        <row r="7216">
          <cell r="I7216" t="str">
            <v>VERMICELLE DE RIZ 460G JESSY S</v>
          </cell>
          <cell r="J7216">
            <v>77478.05</v>
          </cell>
        </row>
        <row r="7217">
          <cell r="I7217" t="str">
            <v>VERMICELLE CROWN  500G PEARL</v>
          </cell>
          <cell r="J7217">
            <v>121836.88</v>
          </cell>
        </row>
        <row r="7218">
          <cell r="I7218" t="str">
            <v>VERMICELLE 250G CHINE</v>
          </cell>
          <cell r="J7218">
            <v>106850.45</v>
          </cell>
        </row>
        <row r="7219">
          <cell r="I7219" t="str">
            <v>VERMICELLE CHINE 500G</v>
          </cell>
          <cell r="J7219" t="str">
            <v/>
          </cell>
        </row>
        <row r="7220">
          <cell r="I7220" t="str">
            <v>VERMICELLE AMGALITA 100G</v>
          </cell>
          <cell r="J7220">
            <v>0</v>
          </cell>
        </row>
        <row r="7221">
          <cell r="I7221" t="str">
            <v>VERMICELLE AMGALITA 250G</v>
          </cell>
          <cell r="J7221">
            <v>0</v>
          </cell>
        </row>
        <row r="7222">
          <cell r="I7222" t="str">
            <v>VERMICELLE AMGALITA 250x2+VERM AM 100G</v>
          </cell>
          <cell r="J7222">
            <v>0</v>
          </cell>
        </row>
        <row r="7223">
          <cell r="I7223" t="str">
            <v>VERMICELLE CHINE 50G HARMONY</v>
          </cell>
          <cell r="J7223">
            <v>151894.47</v>
          </cell>
        </row>
        <row r="7224">
          <cell r="I7224" t="str">
            <v>VERMICELLE  100G  CHINE</v>
          </cell>
          <cell r="J7224">
            <v>139047.72</v>
          </cell>
        </row>
        <row r="7225">
          <cell r="I7225" t="str">
            <v>VERMICELLE DE CHINE 100G FAYZ</v>
          </cell>
          <cell r="J7225" t="str">
            <v/>
          </cell>
        </row>
        <row r="7226">
          <cell r="I7226" t="str">
            <v>VERMICELLE 100G CHEF LONGKOO DRAGON</v>
          </cell>
          <cell r="J7226">
            <v>102656.98</v>
          </cell>
        </row>
        <row r="7227">
          <cell r="I7227" t="str">
            <v>VERMICELLE 500G CHEF LONGKOO DRAGON</v>
          </cell>
          <cell r="J7227">
            <v>156.4</v>
          </cell>
        </row>
        <row r="7228">
          <cell r="I7228" t="str">
            <v>VERMICELLE DE CHINE 250G</v>
          </cell>
          <cell r="J7228">
            <v>139318.47</v>
          </cell>
        </row>
        <row r="7229">
          <cell r="I7229" t="str">
            <v>VERMICEL DE CHINE 50Gx4</v>
          </cell>
          <cell r="J7229">
            <v>30575.15</v>
          </cell>
        </row>
        <row r="7230">
          <cell r="I7230" t="str">
            <v>SPAGHETTI REGGIA Nc19 250G</v>
          </cell>
          <cell r="J7230">
            <v>0</v>
          </cell>
        </row>
        <row r="7231">
          <cell r="I7231" t="str">
            <v>NOUILLE VEGETAL 400G JESSY</v>
          </cell>
          <cell r="J7231">
            <v>0</v>
          </cell>
        </row>
        <row r="7232">
          <cell r="I7232" t="str">
            <v>SPAGHETTI N3  500G GALLO</v>
          </cell>
          <cell r="J7232">
            <v>0</v>
          </cell>
        </row>
        <row r="7233">
          <cell r="I7233" t="str">
            <v>PATES LASAGNE 500 G  GALLO</v>
          </cell>
          <cell r="J7233">
            <v>0</v>
          </cell>
        </row>
        <row r="7234">
          <cell r="I7234" t="str">
            <v>PATES GEANTES CALAMARATA 500G 1881</v>
          </cell>
          <cell r="J7234">
            <v>0</v>
          </cell>
        </row>
        <row r="7235">
          <cell r="I7235" t="str">
            <v>PATES GEANTES MAFALDE 500G 1881</v>
          </cell>
          <cell r="J7235">
            <v>0</v>
          </cell>
        </row>
        <row r="7236">
          <cell r="I7236" t="str">
            <v>P.RAVIOLI FROMGE 250G ARRIGHI</v>
          </cell>
          <cell r="J7236">
            <v>0</v>
          </cell>
        </row>
        <row r="7237">
          <cell r="I7237" t="str">
            <v>TORTELLINI AU FROMAGE 250G ARRIGHI</v>
          </cell>
          <cell r="J7237">
            <v>0</v>
          </cell>
        </row>
        <row r="7238">
          <cell r="I7238" t="str">
            <v>SPAGHETTI SANS GLUTEN 400G 1881</v>
          </cell>
          <cell r="J7238">
            <v>0</v>
          </cell>
        </row>
        <row r="7239">
          <cell r="I7239" t="str">
            <v>NOUILLE ALSACIENNE 3OEUFS 250G LUSTUCRU</v>
          </cell>
          <cell r="J7239" t="str">
            <v/>
          </cell>
        </row>
        <row r="7240">
          <cell r="I7240" t="str">
            <v>SHARWOOD NOODLES MEDIUM EGG 340G</v>
          </cell>
          <cell r="J7240">
            <v>24608</v>
          </cell>
        </row>
        <row r="7241">
          <cell r="I7241" t="str">
            <v>KIT RECETTE BLUE ELEPHANT NOUILLES PHAD THAI 300G</v>
          </cell>
          <cell r="J7241" t="str">
            <v/>
          </cell>
        </row>
        <row r="7242">
          <cell r="I7242" t="str">
            <v>PENNE SANS GLUTEN 400G 1881</v>
          </cell>
          <cell r="J7242">
            <v>0</v>
          </cell>
        </row>
        <row r="7243">
          <cell r="I7243" t="str">
            <v>NOODLES POULET 70G</v>
          </cell>
          <cell r="J7243" t="str">
            <v/>
          </cell>
        </row>
        <row r="7244">
          <cell r="I7244" t="str">
            <v>NOODLES BOEUF 70G</v>
          </cell>
          <cell r="J7244" t="str">
            <v/>
          </cell>
        </row>
        <row r="7245">
          <cell r="I7245" t="str">
            <v>NOODLES CREVETTE 70G</v>
          </cell>
          <cell r="J7245" t="str">
            <v/>
          </cell>
        </row>
        <row r="7246">
          <cell r="I7246" t="str">
            <v>NOODLES POULET 85 G HARMONY</v>
          </cell>
          <cell r="J7246" t="str">
            <v/>
          </cell>
        </row>
        <row r="7247">
          <cell r="I7247" t="str">
            <v>NOODLES BOEUF 85 G HARMONY</v>
          </cell>
          <cell r="J7247" t="str">
            <v/>
          </cell>
        </row>
        <row r="7248">
          <cell r="I7248" t="str">
            <v>NOODLES CREVETTE 85 G HARMONY</v>
          </cell>
          <cell r="J7248" t="str">
            <v/>
          </cell>
        </row>
        <row r="7249">
          <cell r="I7249" t="str">
            <v>NOUILLES SAVEUR POULET POT 65G HARMONY</v>
          </cell>
          <cell r="J7249" t="str">
            <v/>
          </cell>
        </row>
        <row r="7250">
          <cell r="I7250" t="str">
            <v>NOUILLES SAVEUR CREVETTES POT 65G HARMONY</v>
          </cell>
          <cell r="J7250" t="str">
            <v/>
          </cell>
        </row>
        <row r="7251">
          <cell r="I7251" t="str">
            <v>NOUILLES SAVEUR BOEUF POT 65G HARMONY</v>
          </cell>
          <cell r="J7251" t="str">
            <v/>
          </cell>
        </row>
        <row r="7252">
          <cell r="I7252" t="str">
            <v>NOUILLES SAVEUR POULET EPICE SACHET 85G HARMONY</v>
          </cell>
          <cell r="J7252" t="str">
            <v/>
          </cell>
        </row>
        <row r="7253">
          <cell r="I7253" t="str">
            <v>NOODLES 1+1=3</v>
          </cell>
          <cell r="J7253" t="str">
            <v/>
          </cell>
        </row>
        <row r="7254">
          <cell r="I7254" t="str">
            <v>HARMONY NOUILLES POTS SAVEUR BOEUF 65G</v>
          </cell>
          <cell r="J7254" t="str">
            <v/>
          </cell>
        </row>
        <row r="7255">
          <cell r="I7255" t="str">
            <v>HARMONY NOUILLES POTS SAVEUR CREVETTES 65G</v>
          </cell>
          <cell r="J7255" t="str">
            <v/>
          </cell>
        </row>
        <row r="7256">
          <cell r="I7256" t="str">
            <v>HARMONY NOUILLES POTS SAVEUR POULET 65G</v>
          </cell>
          <cell r="J7256" t="str">
            <v/>
          </cell>
        </row>
        <row r="7257">
          <cell r="I7257" t="str">
            <v>FUSILLI SANS GLUTEN 400G 1881</v>
          </cell>
          <cell r="J7257">
            <v>0</v>
          </cell>
        </row>
        <row r="7258">
          <cell r="I7258" t="str">
            <v>PAT.NOUILLES FINES 500G CASINO</v>
          </cell>
          <cell r="J7258">
            <v>34697.629999999997</v>
          </cell>
        </row>
        <row r="7259">
          <cell r="I7259" t="str">
            <v xml:space="preserve"> NOUILLES UDON 300G   JESSY S</v>
          </cell>
          <cell r="J7259">
            <v>259672.92</v>
          </cell>
        </row>
        <row r="7260">
          <cell r="I7260" t="str">
            <v>LOT UDON NOODLES JESSY S  300G 2+1 GRATUIT</v>
          </cell>
          <cell r="J7260" t="str">
            <v/>
          </cell>
        </row>
        <row r="7261">
          <cell r="I7261" t="str">
            <v>LOT UDON NOODLES JEESY S 300G + 2EME 50%</v>
          </cell>
          <cell r="J7261">
            <v>53.9</v>
          </cell>
        </row>
        <row r="7262">
          <cell r="I7262" t="str">
            <v xml:space="preserve">LOT NOUILLE VEGETARIENNE 400G + VERM DE RIZ 250G </v>
          </cell>
          <cell r="J7262">
            <v>0</v>
          </cell>
        </row>
        <row r="7263">
          <cell r="I7263" t="str">
            <v>FIORINI NOUILLES CELLO 500G</v>
          </cell>
          <cell r="J7263" t="str">
            <v/>
          </cell>
        </row>
        <row r="7264">
          <cell r="I7264" t="str">
            <v>HARMONY NOUILLES NORMALES 250G</v>
          </cell>
          <cell r="J7264">
            <v>115630.94</v>
          </cell>
        </row>
        <row r="7265">
          <cell r="I7265" t="str">
            <v>NOUILLES 75G INDOMIE 5 EN 1 SAVEURS MIX</v>
          </cell>
          <cell r="J7265" t="str">
            <v/>
          </cell>
        </row>
        <row r="7266">
          <cell r="I7266" t="str">
            <v>NOUILLES INSTANTANEE 250 G COOK OBLE KHAYRAT</v>
          </cell>
          <cell r="J7266">
            <v>228.2</v>
          </cell>
        </row>
        <row r="7267">
          <cell r="I7267" t="str">
            <v>LOT NOUILLE  KHAYRAT 250GR+2EME A 50%</v>
          </cell>
          <cell r="J7267" t="str">
            <v/>
          </cell>
        </row>
        <row r="7268">
          <cell r="I7268" t="str">
            <v>PANIER FORESTIER CONSERVES 370ML BORDE</v>
          </cell>
          <cell r="J7268" t="str">
            <v/>
          </cell>
        </row>
        <row r="7269">
          <cell r="I7269" t="str">
            <v>SHITAKE ENTIER 50G JESSY S</v>
          </cell>
          <cell r="J7269" t="str">
            <v/>
          </cell>
        </row>
        <row r="7270">
          <cell r="I7270" t="str">
            <v>CHAMPIGNON NOIR 25G</v>
          </cell>
          <cell r="J7270">
            <v>107519.41</v>
          </cell>
        </row>
        <row r="7271">
          <cell r="I7271" t="str">
            <v xml:space="preserve">SHARWOOD BUTTER CHICKEN 420G </v>
          </cell>
          <cell r="J7271">
            <v>18262</v>
          </cell>
        </row>
        <row r="7272">
          <cell r="I7272" t="str">
            <v>SHARWOOD KORMA SOUCE 420G</v>
          </cell>
          <cell r="J7272">
            <v>1683.6</v>
          </cell>
        </row>
        <row r="7273">
          <cell r="I7273" t="str">
            <v>SHARWOOD KUNG PO SAUCE 425G</v>
          </cell>
          <cell r="J7273" t="str">
            <v/>
          </cell>
        </row>
        <row r="7274">
          <cell r="I7274" t="str">
            <v>SHARWOOD MILD CURRY POWDER 102G</v>
          </cell>
          <cell r="J7274" t="str">
            <v/>
          </cell>
        </row>
        <row r="7275">
          <cell r="I7275" t="str">
            <v>SHARWOOD SWEET CHILLI &amp; RED PEPPER 425G</v>
          </cell>
          <cell r="J7275">
            <v>7452.75</v>
          </cell>
        </row>
        <row r="7276">
          <cell r="I7276" t="str">
            <v>SHARWOOD TIKKA MASLA SOUCE 420G</v>
          </cell>
          <cell r="J7276" t="str">
            <v/>
          </cell>
        </row>
        <row r="7277">
          <cell r="I7277" t="str">
            <v>CHAMPIGNON NOIR SECHE 25G KHAYRATE</v>
          </cell>
          <cell r="J7277">
            <v>244204.4</v>
          </cell>
        </row>
        <row r="7278">
          <cell r="I7278" t="str">
            <v>CHAMPIGNON NOIR 25G SACHE DIVA</v>
          </cell>
          <cell r="J7278">
            <v>313200.78000000003</v>
          </cell>
        </row>
        <row r="7279">
          <cell r="I7279" t="str">
            <v>CHAMPIGNONS NOIR 25G DIVA BTE</v>
          </cell>
          <cell r="J7279">
            <v>254106.26</v>
          </cell>
        </row>
        <row r="7280">
          <cell r="I7280" t="str">
            <v>DRAGON CHEF CHAMPIGNON NOIR 25G</v>
          </cell>
          <cell r="J7280">
            <v>446776.68</v>
          </cell>
        </row>
        <row r="7281">
          <cell r="I7281" t="str">
            <v>CEPES SECHES 40 G PET BORDE</v>
          </cell>
          <cell r="J7281" t="str">
            <v/>
          </cell>
        </row>
        <row r="7282">
          <cell r="I7282" t="str">
            <v>GIROLLES EXTRA CONSERVES 370 ML BORDE</v>
          </cell>
          <cell r="J7282" t="str">
            <v/>
          </cell>
        </row>
        <row r="7283">
          <cell r="I7283" t="str">
            <v>CEPES EXTRA 370 ML CONSERVES BORDE</v>
          </cell>
          <cell r="J7283" t="str">
            <v/>
          </cell>
        </row>
        <row r="7284">
          <cell r="I7284" t="str">
            <v>MORILLES EXTRA CONSERVES370ML BORDE</v>
          </cell>
          <cell r="J7284" t="str">
            <v/>
          </cell>
        </row>
        <row r="7285">
          <cell r="I7285" t="str">
            <v>MORILLES SECHEES 25G PET BORDE</v>
          </cell>
          <cell r="J7285" t="str">
            <v/>
          </cell>
        </row>
        <row r="7286">
          <cell r="I7286" t="str">
            <v>CEPES EXTRA - SACHET CAVALIER 20G BORDE</v>
          </cell>
          <cell r="J7286" t="str">
            <v/>
          </cell>
        </row>
        <row r="7287">
          <cell r="I7287" t="str">
            <v>MORILLES EXTRA - SACHET CAVALIER 20G BORDE</v>
          </cell>
          <cell r="J7287" t="str">
            <v/>
          </cell>
        </row>
        <row r="7288">
          <cell r="I7288" t="str">
            <v>GIROLLES - SACHET CAVALIER 20G BORDE</v>
          </cell>
          <cell r="J7288" t="str">
            <v/>
          </cell>
        </row>
        <row r="7289">
          <cell r="I7289" t="str">
            <v>30G CEPE LUXE DESHYDRATE MONOPRIX</v>
          </cell>
          <cell r="J7289">
            <v>1828.52</v>
          </cell>
        </row>
        <row r="7290">
          <cell r="I7290" t="str">
            <v>25G MORILLES DESHYDRATEES  MONOPRIX</v>
          </cell>
          <cell r="J7290" t="str">
            <v/>
          </cell>
        </row>
        <row r="7291">
          <cell r="I7291" t="str">
            <v>SHITAKE LAMELLES 50G JESSY S</v>
          </cell>
          <cell r="J7291" t="str">
            <v/>
          </cell>
        </row>
        <row r="7292">
          <cell r="I7292" t="str">
            <v>POUSSE BAMBOU COUPE 1/2 JESSY</v>
          </cell>
          <cell r="J7292" t="str">
            <v/>
          </cell>
        </row>
        <row r="7293">
          <cell r="I7293" t="str">
            <v>GINGEMBRE DE SUSHI HARMONY 190GR</v>
          </cell>
          <cell r="J7293">
            <v>13078.6</v>
          </cell>
        </row>
        <row r="7294">
          <cell r="I7294" t="str">
            <v>GERMES DE SOJA 425G</v>
          </cell>
          <cell r="J7294" t="str">
            <v/>
          </cell>
        </row>
        <row r="7295">
          <cell r="I7295" t="str">
            <v>GERME DE SOJA 425G MIDO</v>
          </cell>
          <cell r="J7295" t="str">
            <v/>
          </cell>
        </row>
        <row r="7296">
          <cell r="I7296" t="str">
            <v>POUSSE DE SOJA 1/2 MADIS</v>
          </cell>
          <cell r="J7296">
            <v>64294.79</v>
          </cell>
        </row>
        <row r="7297">
          <cell r="I7297" t="str">
            <v>GERMES SOJA 425G HARMONY</v>
          </cell>
          <cell r="J7297">
            <v>30288.560000000001</v>
          </cell>
        </row>
        <row r="7298">
          <cell r="I7298" t="str">
            <v>GERME DE SOJA HARMONY 220G</v>
          </cell>
          <cell r="J7298" t="str">
            <v/>
          </cell>
        </row>
        <row r="7299">
          <cell r="I7299" t="str">
            <v>TA BASMATI NATURE 2' 250G</v>
          </cell>
          <cell r="J7299">
            <v>0</v>
          </cell>
        </row>
        <row r="7300">
          <cell r="I7300" t="str">
            <v>RIZ TA THAI ISAN 500G NIP 14</v>
          </cell>
          <cell r="J7300">
            <v>0</v>
          </cell>
        </row>
        <row r="7301">
          <cell r="I7301" t="str">
            <v>TA RIZ KAMALIS 500G NIP16-21 NIP16-21</v>
          </cell>
          <cell r="J7301">
            <v>0</v>
          </cell>
        </row>
        <row r="7302">
          <cell r="I7302" t="str">
            <v>NORI 10 FEUILLES JESSY S</v>
          </cell>
          <cell r="J7302">
            <v>141011.1</v>
          </cell>
        </row>
        <row r="7303">
          <cell r="I7303" t="str">
            <v>SUCRE LINGOT 1KG COSUMAR</v>
          </cell>
          <cell r="J7303">
            <v>23895716.98</v>
          </cell>
        </row>
        <row r="7304">
          <cell r="I7304" t="str">
            <v>SUCRE GRANULE 2K SACHETCOSUMAR</v>
          </cell>
          <cell r="J7304">
            <v>20334352.800000001</v>
          </cell>
        </row>
        <row r="7305">
          <cell r="I7305" t="str">
            <v>THE GRAN LION 4011 200G</v>
          </cell>
          <cell r="J7305">
            <v>11586978.07</v>
          </cell>
        </row>
        <row r="7306">
          <cell r="I7306" t="str">
            <v xml:space="preserve">PACK X3 THE LAHDIA 4011 200GR </v>
          </cell>
          <cell r="J7306">
            <v>9572788.8399999999</v>
          </cell>
        </row>
        <row r="7307">
          <cell r="I7307" t="str">
            <v>PÂTE À TARTINER NUTELLA 600GR</v>
          </cell>
          <cell r="J7307">
            <v>8593937.9399999995</v>
          </cell>
        </row>
        <row r="7308">
          <cell r="I7308" t="str">
            <v>PÂTE À TARTINER NUTELLA 350GR</v>
          </cell>
          <cell r="J7308">
            <v>7758930.4100000001</v>
          </cell>
        </row>
        <row r="7309">
          <cell r="I7309" t="str">
            <v>NIDO RICH FIBER TIN 1,2KG</v>
          </cell>
          <cell r="J7309">
            <v>6737785.2000000002</v>
          </cell>
        </row>
        <row r="7310">
          <cell r="I7310" t="str">
            <v>PAINS PANTHERE EN CARTON 8x2KG</v>
          </cell>
          <cell r="J7310">
            <v>6712483.9299999997</v>
          </cell>
        </row>
        <row r="7311">
          <cell r="I7311" t="str">
            <v>SUCRE MORCEAUX ENMER / (225 MORCEAUX) 1KG</v>
          </cell>
          <cell r="J7311">
            <v>5677414.3600000003</v>
          </cell>
        </row>
        <row r="7312">
          <cell r="I7312" t="str">
            <v>SULTAN BAROUD RMA 200G</v>
          </cell>
          <cell r="J7312">
            <v>5453746.7300000004</v>
          </cell>
        </row>
        <row r="7313">
          <cell r="I7313" t="str">
            <v>NIDO RICH FIBER TIN 1,95KG</v>
          </cell>
          <cell r="J7313">
            <v>5404668.2800000003</v>
          </cell>
        </row>
        <row r="7314">
          <cell r="I7314" t="str">
            <v>LOT THE DAHMISS 200GR X2</v>
          </cell>
          <cell r="J7314">
            <v>5020569.7699999996</v>
          </cell>
        </row>
        <row r="7315">
          <cell r="I7315" t="str">
            <v>PÂTE À TARTINER NUTELLA 750GR</v>
          </cell>
          <cell r="J7315">
            <v>4952158.9400000004</v>
          </cell>
        </row>
        <row r="7316">
          <cell r="I7316" t="str">
            <v>PACK GAUFRETTE TONIK CLASSIC 23G  X 20</v>
          </cell>
          <cell r="J7316">
            <v>4906570.97</v>
          </cell>
        </row>
        <row r="7317">
          <cell r="I7317" t="str">
            <v>CHEETOS FOOTBALL 130G</v>
          </cell>
          <cell r="J7317">
            <v>4784597.1500000004</v>
          </cell>
        </row>
        <row r="7318">
          <cell r="I7318" t="str">
            <v>LEVURE PATISSIERE 10 S  IDEAL</v>
          </cell>
          <cell r="J7318">
            <v>4745700.72</v>
          </cell>
        </row>
        <row r="7319">
          <cell r="I7319" t="str">
            <v xml:space="preserve">PACK X3 EL HAKIKI 10116 200GR </v>
          </cell>
          <cell r="J7319">
            <v>4387747.8</v>
          </cell>
        </row>
        <row r="7320">
          <cell r="I7320" t="str">
            <v>PÂTE À TARTINER NUTELLA 1KG</v>
          </cell>
          <cell r="J7320">
            <v>4194455.99</v>
          </cell>
        </row>
        <row r="7321">
          <cell r="I7321" t="str">
            <v>CHOCOLAT FERRERO ROCHER 200GR T16</v>
          </cell>
          <cell r="J7321">
            <v>4167391.76</v>
          </cell>
        </row>
        <row r="7322">
          <cell r="I7322" t="str">
            <v>MIEL M-FLEURS METAL ACHIFAA850</v>
          </cell>
          <cell r="J7322">
            <v>4107024.53</v>
          </cell>
        </row>
        <row r="7323">
          <cell r="I7323" t="str">
            <v>JAVA TIMOR 200G</v>
          </cell>
          <cell r="J7323">
            <v>4066075.91</v>
          </cell>
        </row>
        <row r="7324">
          <cell r="I7324" t="str">
            <v>PACK MERENDINA CLASSIC MP 36G *10</v>
          </cell>
          <cell r="J7324">
            <v>3882426.95</v>
          </cell>
        </row>
        <row r="7325">
          <cell r="I7325" t="str">
            <v>PACK TAGGER 22G COCOA X20</v>
          </cell>
          <cell r="J7325">
            <v>3643950.59</v>
          </cell>
        </row>
        <row r="7326">
          <cell r="I7326" t="str">
            <v>PRINCE CHOCOLAT  300G NIP 37</v>
          </cell>
          <cell r="J7326">
            <v>3484044.28</v>
          </cell>
        </row>
        <row r="7327">
          <cell r="I7327" t="str">
            <v>PATE A TARTINER LEKA CREAM 900 G BAR</v>
          </cell>
          <cell r="J7327">
            <v>3444098.9</v>
          </cell>
        </row>
        <row r="7328">
          <cell r="I7328" t="str">
            <v xml:space="preserve"> LOT SOLUBLE JAVA TIMOR LYOP 190G + BOCAL SOLUBLE</v>
          </cell>
          <cell r="J7328">
            <v>3124378.66</v>
          </cell>
        </row>
        <row r="7329">
          <cell r="I7329" t="str">
            <v>TABLETTE  MILKA 90G WHOLENUT</v>
          </cell>
          <cell r="J7329">
            <v>3073926.76</v>
          </cell>
        </row>
        <row r="7330">
          <cell r="I7330" t="str">
            <v>THE DAHMISS  200GR</v>
          </cell>
          <cell r="J7330">
            <v>2992323.28</v>
          </cell>
        </row>
        <row r="7331">
          <cell r="I7331" t="str">
            <v>NAN 3 OPTIPRO 800G</v>
          </cell>
          <cell r="J7331">
            <v>2921393.84</v>
          </cell>
        </row>
        <row r="7332">
          <cell r="I7332" t="str">
            <v>PACK BE SUPREME ORIGINAL 36GR X 5</v>
          </cell>
          <cell r="J7332">
            <v>2885714.82</v>
          </cell>
        </row>
        <row r="7333">
          <cell r="I7333" t="str">
            <v>BISCUIT FOURRE CHOCOLAT MARJANE 500G</v>
          </cell>
          <cell r="J7333">
            <v>2837311.29</v>
          </cell>
        </row>
        <row r="7334">
          <cell r="I7334" t="str">
            <v>LEVURE CHIMIQUE 10S ALSA</v>
          </cell>
          <cell r="J7334">
            <v>2786645.92</v>
          </cell>
        </row>
        <row r="7335">
          <cell r="I7335" t="str">
            <v>LOT MARY  TRINI PEPITE 300GR X2 + ORIGINAL 300GR</v>
          </cell>
          <cell r="J7335">
            <v>2741868.47</v>
          </cell>
        </row>
        <row r="7336">
          <cell r="I7336" t="str">
            <v>CAFE CAPRICCIO VERT GRAND AROME 200 G</v>
          </cell>
          <cell r="J7336">
            <v>2723566.52</v>
          </cell>
        </row>
        <row r="7337">
          <cell r="I7337" t="str">
            <v>LOT MARY TRINI ORIGINAL 300x3</v>
          </cell>
          <cell r="J7337">
            <v>2664171.5</v>
          </cell>
        </row>
        <row r="7338">
          <cell r="I7338" t="str">
            <v>PACK MERENDINA BIG M 52G X10  </v>
          </cell>
          <cell r="J7338">
            <v>2627863.7799999998</v>
          </cell>
        </row>
        <row r="7339">
          <cell r="I7339" t="str">
            <v>PACK  MILKA WAFFER  180GR</v>
          </cell>
          <cell r="J7339">
            <v>2605538.4700000002</v>
          </cell>
        </row>
        <row r="7340">
          <cell r="I7340" t="str">
            <v>LOT MADELEINE MARY TRINI 300GR CREME + PEPITE = C</v>
          </cell>
          <cell r="J7340">
            <v>2602188.84</v>
          </cell>
        </row>
        <row r="7341">
          <cell r="I7341" t="str">
            <v>SUCRE VANILLE 10 S IDEAL</v>
          </cell>
          <cell r="J7341">
            <v>2585203</v>
          </cell>
        </row>
        <row r="7342">
          <cell r="I7342" t="str">
            <v xml:space="preserve">TABLETTE  MILKA 100G OREO </v>
          </cell>
          <cell r="J7342">
            <v>2531690.2599999998</v>
          </cell>
        </row>
        <row r="7343">
          <cell r="I7343" t="str">
            <v>CHOCOLAT FERRERO ROCHER COLLECTION T24</v>
          </cell>
          <cell r="J7343">
            <v>2500083.98</v>
          </cell>
        </row>
        <row r="7344">
          <cell r="I7344" t="str">
            <v>CEREALES LION 400G NESTLE</v>
          </cell>
          <cell r="J7344">
            <v>2459742.7999999998</v>
          </cell>
        </row>
        <row r="7345">
          <cell r="I7345" t="str">
            <v xml:space="preserve">CERELAC BLE 250G </v>
          </cell>
          <cell r="J7345">
            <v>2426607.35</v>
          </cell>
        </row>
        <row r="7346">
          <cell r="I7346" t="str">
            <v>CONF.ABRICOT 37CL EL BARAKA</v>
          </cell>
          <cell r="J7346">
            <v>2376656.06</v>
          </cell>
        </row>
        <row r="7347">
          <cell r="I7347" t="str">
            <v>THE VERT CHAARA 41022 DAHMISS 500GR</v>
          </cell>
          <cell r="J7347">
            <v>2370140.2200000002</v>
          </cell>
        </row>
        <row r="7348">
          <cell r="I7348" t="str">
            <v xml:space="preserve">CERELAC BLE 500G </v>
          </cell>
          <cell r="J7348">
            <v>2338808.9700000002</v>
          </cell>
        </row>
        <row r="7349">
          <cell r="I7349" t="str">
            <v>PACK OREO ORIGINAL 57 G X 10</v>
          </cell>
          <cell r="J7349">
            <v>2328009.46</v>
          </cell>
        </row>
        <row r="7350">
          <cell r="I7350" t="str">
            <v>OREO 10X76G VANIL  6+2P PROMO</v>
          </cell>
          <cell r="J7350">
            <v>2313175.65</v>
          </cell>
        </row>
        <row r="7351">
          <cell r="I7351" t="str">
            <v>NESCAFE 190 G + NESCAFE 45GRT</v>
          </cell>
          <cell r="J7351">
            <v>2291146.46</v>
          </cell>
        </row>
        <row r="7352">
          <cell r="I7352" t="str">
            <v>POUDRE CACAO IDEAL X5S</v>
          </cell>
          <cell r="J7352">
            <v>2205443.5499999998</v>
          </cell>
        </row>
        <row r="7353">
          <cell r="I7353" t="str">
            <v>CHIPS CREME 1&amp; OIGNON 165G PRINGLES</v>
          </cell>
          <cell r="J7353">
            <v>2142411.67</v>
          </cell>
        </row>
        <row r="7354">
          <cell r="I7354" t="str">
            <v>CHOCOLAT 50GR SNICKERS SINGLE</v>
          </cell>
          <cell r="J7354">
            <v>2139295.9</v>
          </cell>
        </row>
        <row r="7355">
          <cell r="I7355" t="str">
            <v>NIDO 1+ NATURE BOITE CARTON 900G</v>
          </cell>
          <cell r="J7355">
            <v>2102107.2000000002</v>
          </cell>
        </row>
        <row r="7356">
          <cell r="I7356" t="str">
            <v>KINDER JOY T1 BOY 20GR</v>
          </cell>
          <cell r="J7356">
            <v>2061385.16</v>
          </cell>
        </row>
        <row r="7357">
          <cell r="I7357" t="str">
            <v>CAFE SOLUBLE  45G NESCAFE</v>
          </cell>
          <cell r="J7357">
            <v>2052962.16</v>
          </cell>
        </row>
        <row r="7358">
          <cell r="I7358" t="str">
            <v>BISC MEGA CHOC ARLUY 500G</v>
          </cell>
          <cell r="J7358">
            <v>2052874.49</v>
          </cell>
        </row>
        <row r="7359">
          <cell r="I7359" t="str">
            <v>ASTA TONIQUE 200GR</v>
          </cell>
          <cell r="J7359">
            <v>2012905.28</v>
          </cell>
        </row>
        <row r="7360">
          <cell r="I7360" t="str">
            <v>CHOCOLAT KINDER BUENO 43GR T2</v>
          </cell>
          <cell r="J7360">
            <v>1991838.38</v>
          </cell>
        </row>
        <row r="7361">
          <cell r="I7361" t="str">
            <v>SUCRE CRISTALLISE 2 KG SUKARI</v>
          </cell>
          <cell r="J7361">
            <v>1967422.95</v>
          </cell>
        </row>
        <row r="7362">
          <cell r="I7362" t="str">
            <v>KINDER JOY T1 GIRL 20GR</v>
          </cell>
          <cell r="J7362">
            <v>1938633.24</v>
          </cell>
        </row>
        <row r="7363">
          <cell r="I7363" t="str">
            <v>CHOCOLAT 140G MEJURA</v>
          </cell>
          <cell r="J7363">
            <v>1930716.65</v>
          </cell>
        </row>
        <row r="7364">
          <cell r="I7364" t="str">
            <v>CONF.FRAISE  37CL ELBARAKA</v>
          </cell>
          <cell r="J7364">
            <v>1919351.87</v>
          </cell>
        </row>
        <row r="7365">
          <cell r="I7365" t="str">
            <v>THE GRAN  LION 4011 1KG</v>
          </cell>
          <cell r="J7365">
            <v>1897985.09</v>
          </cell>
        </row>
        <row r="7366">
          <cell r="I7366" t="str">
            <v>LOT CERELAC BLE 500G + PUREE 90G OFFERTE</v>
          </cell>
          <cell r="J7366">
            <v>1893054.97</v>
          </cell>
        </row>
        <row r="7367">
          <cell r="I7367" t="str">
            <v>PACK GÉNOISE KINDER DELICE CACAO 39GRX10</v>
          </cell>
          <cell r="J7367">
            <v>1883894.37</v>
          </cell>
        </row>
        <row r="7368">
          <cell r="I7368" t="str">
            <v>CHOCOLAT FERRERO ROCHER T24</v>
          </cell>
          <cell r="J7368">
            <v>1860717.38</v>
          </cell>
        </row>
        <row r="7369">
          <cell r="I7369" t="str">
            <v>LOT LEVURE10S+SUCRE VAN10S +CACAO5S +3FLANSUCRE55</v>
          </cell>
          <cell r="J7369">
            <v>1840607.46</v>
          </cell>
        </row>
        <row r="7370">
          <cell r="I7370" t="str">
            <v>SUCRE VANILLINE 10S ALSA</v>
          </cell>
          <cell r="J7370">
            <v>1830898.07</v>
          </cell>
        </row>
        <row r="7371">
          <cell r="I7371" t="str">
            <v>FLACON TRIDENT MENTHE 84GR</v>
          </cell>
          <cell r="J7371">
            <v>1812645.12</v>
          </cell>
        </row>
        <row r="7372">
          <cell r="I7372" t="str">
            <v>MIEL DAR EL AASSAL TOUTES FLEURS 850G MÉTAL</v>
          </cell>
          <cell r="J7372">
            <v>1797805.48</v>
          </cell>
        </row>
        <row r="7373">
          <cell r="I7373" t="str">
            <v>CHEETOS FROMAGE KETCHUP 96G</v>
          </cell>
          <cell r="J7373">
            <v>1786115.26</v>
          </cell>
        </row>
        <row r="7374">
          <cell r="I7374" t="str">
            <v>NIDO RICH FIBER PCH 97,5G</v>
          </cell>
          <cell r="J7374">
            <v>1776343.88</v>
          </cell>
        </row>
        <row r="7375">
          <cell r="I7375" t="str">
            <v>CAFE PAUSA 200 GR S/V CARRION</v>
          </cell>
          <cell r="J7375">
            <v>1774654.24</v>
          </cell>
        </row>
        <row r="7376">
          <cell r="I7376" t="str">
            <v>THE CHAKOUR JAUNE 200G</v>
          </cell>
          <cell r="J7376">
            <v>1774336.02</v>
          </cell>
        </row>
        <row r="7377">
          <cell r="I7377" t="str">
            <v>PACK X5 BISCUITS BE PETIT BEURRE 60GR</v>
          </cell>
          <cell r="J7377">
            <v>1772928.94</v>
          </cell>
        </row>
        <row r="7378">
          <cell r="I7378" t="str">
            <v>CHEETOS FROMAGE 100G</v>
          </cell>
          <cell r="J7378">
            <v>1766414.53</v>
          </cell>
        </row>
        <row r="7379">
          <cell r="I7379" t="str">
            <v>CHOCOLAT KINDER BUENO WHITE 39GR T2</v>
          </cell>
          <cell r="J7379">
            <v>1753621.26</v>
          </cell>
        </row>
        <row r="7380">
          <cell r="I7380" t="str">
            <v>PACK BE SUPREME INTENSO 36GR X 5</v>
          </cell>
          <cell r="J7380">
            <v>1749278.23</v>
          </cell>
        </row>
        <row r="7381">
          <cell r="I7381" t="str">
            <v>CHOCOLAT FERRERO ROCHER T8</v>
          </cell>
          <cell r="J7381">
            <v>1730222.25</v>
          </cell>
        </row>
        <row r="7382">
          <cell r="I7382" t="str">
            <v>CHIPS BARBECUE 165G PRINGLES</v>
          </cell>
          <cell r="J7382">
            <v>1726807.12</v>
          </cell>
        </row>
        <row r="7383">
          <cell r="I7383" t="str">
            <v>SUCRE ROUX CRISTALLISE 1 KG</v>
          </cell>
          <cell r="J7383">
            <v>1700724.96</v>
          </cell>
        </row>
        <row r="7384">
          <cell r="I7384" t="str">
            <v>PATE A TARTINER FAYZ 900GR</v>
          </cell>
          <cell r="J7384">
            <v>1691176.69</v>
          </cell>
        </row>
        <row r="7385">
          <cell r="I7385" t="str">
            <v xml:space="preserve">PACK TONIK ENROBE  10X34G </v>
          </cell>
          <cell r="J7385">
            <v>1665847.87</v>
          </cell>
        </row>
        <row r="7386">
          <cell r="I7386" t="str">
            <v>CHOCOLAT FERRERO ROCHER T30</v>
          </cell>
          <cell r="J7386">
            <v>1645937.03</v>
          </cell>
        </row>
        <row r="7387">
          <cell r="I7387" t="str">
            <v>CHOCOLAT NOIR 90G NAPOLITIN</v>
          </cell>
          <cell r="J7387">
            <v>1643567.53</v>
          </cell>
        </row>
        <row r="7388">
          <cell r="I7388" t="str">
            <v>DORITOS FROMAGE 120G (TEX MEX)</v>
          </cell>
          <cell r="J7388">
            <v>1639354.18</v>
          </cell>
        </row>
        <row r="7389">
          <cell r="I7389" t="str">
            <v>PACK KING COOKIES 50GX5P</v>
          </cell>
          <cell r="J7389">
            <v>1636480.66</v>
          </cell>
        </row>
        <row r="7390">
          <cell r="I7390" t="str">
            <v>PATE A TARTINER MEJORA 900GR</v>
          </cell>
          <cell r="J7390">
            <v>1632202.65</v>
          </cell>
        </row>
        <row r="7391">
          <cell r="I7391" t="str">
            <v>NESCAFE CLASSIC 90G</v>
          </cell>
          <cell r="J7391">
            <v>1618146.44</v>
          </cell>
        </row>
        <row r="7392">
          <cell r="I7392" t="str">
            <v>CHIPS PRINGLES PAPRIKA 165GR</v>
          </cell>
          <cell r="J7392">
            <v>1579768.42</v>
          </cell>
        </row>
        <row r="7393">
          <cell r="I7393" t="str">
            <v>SULTAN AL AMBAR 200G</v>
          </cell>
          <cell r="J7393">
            <v>1579015.09</v>
          </cell>
        </row>
        <row r="7394">
          <cell r="I7394" t="str">
            <v>NIDO RICH FIBER PCH 910G</v>
          </cell>
          <cell r="J7394">
            <v>1567831.71</v>
          </cell>
        </row>
        <row r="7395">
          <cell r="I7395" t="str">
            <v>CHIPS ORIGINAL 165G PRINGLES</v>
          </cell>
          <cell r="J7395">
            <v>1522998.23</v>
          </cell>
        </row>
        <row r="7396">
          <cell r="I7396" t="str">
            <v>POUDRE  CHOCOLATE  300G NESQUIK</v>
          </cell>
          <cell r="J7396">
            <v>1519537.23</v>
          </cell>
        </row>
        <row r="7397">
          <cell r="I7397" t="str">
            <v>MILKA OREO 20G</v>
          </cell>
          <cell r="J7397">
            <v>1515254.31</v>
          </cell>
        </row>
        <row r="7398">
          <cell r="I7398" t="str">
            <v>PACK SULTAN RAFIAA ROUGE 200GR 2+1 GRT</v>
          </cell>
          <cell r="J7398">
            <v>1509885.55</v>
          </cell>
        </row>
        <row r="7399">
          <cell r="I7399" t="str">
            <v xml:space="preserve">POUDRE  CHOCOLATE  500G NESQUIK </v>
          </cell>
          <cell r="J7399">
            <v>1491461.87</v>
          </cell>
        </row>
        <row r="7400">
          <cell r="I7400" t="str">
            <v>LOT DE CAFÉ SOUS VIDE JAVA TIMOR 225G*2  + 3EME 2</v>
          </cell>
          <cell r="J7400">
            <v>1485020.55</v>
          </cell>
        </row>
        <row r="7401">
          <cell r="I7401" t="str">
            <v>CHIPS BARBECUE 100G LORENZ</v>
          </cell>
          <cell r="J7401">
            <v>1481506.45</v>
          </cell>
        </row>
        <row r="7402">
          <cell r="I7402" t="str">
            <v>FLAN PARFUME 6x6G IDEAL</v>
          </cell>
          <cell r="J7402">
            <v>1478521.93</v>
          </cell>
        </row>
        <row r="7403">
          <cell r="I7403" t="str">
            <v>CAFES GRAINS EXPRESSO 1KG</v>
          </cell>
          <cell r="J7403">
            <v>1472742.39</v>
          </cell>
        </row>
        <row r="7404">
          <cell r="I7404" t="str">
            <v>LC LISSE KEBAB 85G 12P LEADER</v>
          </cell>
          <cell r="J7404">
            <v>1471608.21</v>
          </cell>
        </row>
        <row r="7405">
          <cell r="I7405" t="str">
            <v>CONF.ABRICOT 72CL  EL BARAKA</v>
          </cell>
          <cell r="J7405">
            <v>1447662.08</v>
          </cell>
        </row>
        <row r="7406">
          <cell r="I7406" t="str">
            <v>THE VERT SULTAN CHAARA 4011- 200G</v>
          </cell>
          <cell r="J7406">
            <v>1442059.88</v>
          </cell>
        </row>
        <row r="7407">
          <cell r="I7407" t="str">
            <v>CEREALES NESQUIK NESTLE 310G</v>
          </cell>
          <cell r="J7407">
            <v>1432052.72</v>
          </cell>
        </row>
        <row r="7408">
          <cell r="I7408" t="str">
            <v>SUCRE LINGOT 1KG</v>
          </cell>
          <cell r="J7408">
            <v>1429988.97</v>
          </cell>
        </row>
        <row r="7409">
          <cell r="I7409" t="str">
            <v>NESCAFE GOLD 95 G</v>
          </cell>
          <cell r="J7409">
            <v>1428777.39</v>
          </cell>
        </row>
        <row r="7410">
          <cell r="I7410" t="str">
            <v>CHOCOLAT NR DESSERT 175G</v>
          </cell>
          <cell r="J7410">
            <v>1417432.72</v>
          </cell>
        </row>
        <row r="7411">
          <cell r="I7411" t="str">
            <v>CHOCOLAT 57G BOUNTY</v>
          </cell>
          <cell r="J7411">
            <v>1410756.74</v>
          </cell>
        </row>
        <row r="7412">
          <cell r="I7412" t="str">
            <v>PACK X3 CHIPS DENIA 85GR</v>
          </cell>
          <cell r="J7412">
            <v>1404810.15</v>
          </cell>
        </row>
        <row r="7413">
          <cell r="I7413" t="str">
            <v xml:space="preserve">TABLETTE  MILKA 100G CARAMEL CREME </v>
          </cell>
          <cell r="J7413">
            <v>1399767.96</v>
          </cell>
        </row>
        <row r="7414">
          <cell r="I7414" t="str">
            <v>LOT NESQUIK 310G + NESQUIK 150G GRT</v>
          </cell>
          <cell r="J7414">
            <v>1381430.34</v>
          </cell>
        </row>
        <row r="7415">
          <cell r="I7415" t="str">
            <v>FLAN 9S JAPAN</v>
          </cell>
          <cell r="J7415">
            <v>1377390.75</v>
          </cell>
        </row>
        <row r="7416">
          <cell r="I7416" t="str">
            <v>LAIT CONCENT SUCRE 370G NESTLE</v>
          </cell>
          <cell r="J7416">
            <v>1375470.53</v>
          </cell>
        </row>
        <row r="7417">
          <cell r="I7417" t="str">
            <v>CAFE MOULU CARTE NOIRE 200GR</v>
          </cell>
          <cell r="J7417">
            <v>1373122.23</v>
          </cell>
        </row>
        <row r="7418">
          <cell r="I7418" t="str">
            <v>KINDER SCHOKOBON 125G</v>
          </cell>
          <cell r="J7418">
            <v>1363211.44</v>
          </cell>
        </row>
        <row r="7419">
          <cell r="I7419" t="str">
            <v>LAVAZZA IL MATTINO 4X250G</v>
          </cell>
          <cell r="J7419">
            <v>1357575.91</v>
          </cell>
        </row>
        <row r="7420">
          <cell r="I7420" t="str">
            <v>CAFE SOLUBLE 190G NESCAFE</v>
          </cell>
          <cell r="J7420">
            <v>1348260.39</v>
          </cell>
        </row>
        <row r="7421">
          <cell r="I7421" t="str">
            <v>CHEWING GUM CLORETS ORIGINAL MINT 10 S</v>
          </cell>
          <cell r="J7421">
            <v>1347994.11</v>
          </cell>
        </row>
        <row r="7422">
          <cell r="I7422" t="str">
            <v>LOT DE 2ALSA LEVURE CHIMIQUE 7G+ 2 SUCRE VANILLE +</v>
          </cell>
          <cell r="J7422">
            <v>1341817.28</v>
          </cell>
        </row>
        <row r="7423">
          <cell r="I7423" t="str">
            <v>LOT TV SULTAN SANDOOK 200G 2EME -50%</v>
          </cell>
          <cell r="J7423">
            <v>1341263.54</v>
          </cell>
        </row>
        <row r="7424">
          <cell r="I7424" t="str">
            <v>CONFITURE FRAISE 72 CL DELICIA</v>
          </cell>
          <cell r="J7424">
            <v>1339872.25</v>
          </cell>
        </row>
        <row r="7425">
          <cell r="I7425" t="str">
            <v>PACK OREO CHOCO 57 G X 10</v>
          </cell>
          <cell r="J7425">
            <v>1328367.49</v>
          </cell>
        </row>
        <row r="7426">
          <cell r="I7426" t="str">
            <v>CONF FRAISE 72CL EL BARAKA</v>
          </cell>
          <cell r="J7426">
            <v>1320594.33</v>
          </cell>
        </row>
        <row r="7427">
          <cell r="I7427" t="str">
            <v>MAIZENA 450G ALSA</v>
          </cell>
          <cell r="J7427">
            <v>1310796.32</v>
          </cell>
        </row>
        <row r="7428">
          <cell r="I7428" t="str">
            <v>NUTELLA &amp; GO</v>
          </cell>
          <cell r="J7428">
            <v>1303519.73</v>
          </cell>
        </row>
        <row r="7429">
          <cell r="I7429" t="str">
            <v> LOT CARTE NOIR 200 ORIGINAL+CARTE  INTENSE 200G </v>
          </cell>
          <cell r="J7429">
            <v>1292953.5900000001</v>
          </cell>
        </row>
        <row r="7430">
          <cell r="I7430" t="str">
            <v>CHOCOLAT FERRERO ROCHER 37,5GR T3</v>
          </cell>
          <cell r="J7430">
            <v>1290300.06</v>
          </cell>
        </row>
        <row r="7431">
          <cell r="I7431" t="str">
            <v>CHIPS HOT &amp; SPICY 165G PRINGLES</v>
          </cell>
          <cell r="J7431">
            <v>1288748.4099999999</v>
          </cell>
        </row>
        <row r="7432">
          <cell r="I7432" t="str">
            <v>CHOCOLAT MARS SINGLE 51 G</v>
          </cell>
          <cell r="J7432">
            <v>1281166.8400000001</v>
          </cell>
        </row>
        <row r="7433">
          <cell r="I7433" t="str">
            <v>CHOCOLAT MARUJA LAIT &amp; AMANDES 150GR</v>
          </cell>
          <cell r="J7433">
            <v>1270959.6200000001</v>
          </cell>
        </row>
        <row r="7434">
          <cell r="I7434" t="str">
            <v>CHIPS CHEETOS GUSTOSINES 96GR</v>
          </cell>
          <cell r="J7434">
            <v>1266523.22</v>
          </cell>
        </row>
        <row r="7435">
          <cell r="I7435" t="str">
            <v>LC LISSE CHILI 85G 12P LEADER</v>
          </cell>
          <cell r="J7435">
            <v>1263664.3600000001</v>
          </cell>
        </row>
        <row r="7436">
          <cell r="I7436" t="str">
            <v>MUESLI AU CHOCOLAT GRANOLA 350G</v>
          </cell>
          <cell r="J7436">
            <v>1253680.0900000001</v>
          </cell>
        </row>
        <row r="7437">
          <cell r="I7437" t="str">
            <v>CHOCOLAT DESSERT NOIR ULTRA 175G AIGUBELLE</v>
          </cell>
          <cell r="J7437">
            <v>1246586.44</v>
          </cell>
        </row>
        <row r="7438">
          <cell r="I7438" t="str">
            <v>MAIZENA 170G ALSA</v>
          </cell>
          <cell r="J7438">
            <v>1246095.3799999999</v>
          </cell>
        </row>
        <row r="7439">
          <cell r="I7439" t="str">
            <v>SUCRE MORCEAUX SUKARI BLEU 1KG</v>
          </cell>
          <cell r="J7439">
            <v>1242625.77</v>
          </cell>
        </row>
        <row r="7440">
          <cell r="I7440" t="str">
            <v>CONFITURE FRAISE 72CL AICHA</v>
          </cell>
          <cell r="J7440">
            <v>1241175.95</v>
          </cell>
        </row>
        <row r="7441">
          <cell r="I7441" t="str">
            <v>CONFITURE FRAISE 37CL AICHA</v>
          </cell>
          <cell r="J7441">
            <v>1235092.45</v>
          </cell>
        </row>
        <row r="7442">
          <cell r="I7442" t="str">
            <v>FLACON TRIDENT FRAISE 84GR</v>
          </cell>
          <cell r="J7442">
            <v>1216879.97</v>
          </cell>
        </row>
        <row r="7443">
          <cell r="I7443" t="str">
            <v>LAIT NON SUCRE 170G PURISIMA</v>
          </cell>
          <cell r="J7443">
            <v>1211954.3</v>
          </cell>
        </row>
        <row r="7444">
          <cell r="I7444" t="str">
            <v>CHOC ROCHER FERRERO CON T28</v>
          </cell>
          <cell r="J7444">
            <v>1198421.32</v>
          </cell>
        </row>
        <row r="7445">
          <cell r="I7445" t="str">
            <v>CHOCOLAT 50GR TWIX</v>
          </cell>
          <cell r="J7445">
            <v>1189912.3600000001</v>
          </cell>
        </row>
        <row r="7446">
          <cell r="I7446" t="str">
            <v>PACK GAUFRETTE TONIK CLASSIC 23G  X 10</v>
          </cell>
          <cell r="J7446">
            <v>1186875.9099999999</v>
          </cell>
        </row>
        <row r="7447">
          <cell r="I7447" t="str">
            <v>BONBONS PEANUTS 45G M&amp;M S</v>
          </cell>
          <cell r="J7447">
            <v>1168336.18</v>
          </cell>
        </row>
        <row r="7448">
          <cell r="I7448" t="str">
            <v>FLOCON D AVOINE SANTE 500 GR</v>
          </cell>
          <cell r="J7448">
            <v>1165883.54</v>
          </cell>
        </row>
        <row r="7449">
          <cell r="I7449" t="str">
            <v>SULTAN AL JAWHAR 200G</v>
          </cell>
          <cell r="J7449">
            <v>1143900.31</v>
          </cell>
        </row>
        <row r="7450">
          <cell r="I7450" t="str">
            <v>PACK BE BROWNY 40G*5P</v>
          </cell>
          <cell r="J7450">
            <v>1143889.1100000001</v>
          </cell>
        </row>
        <row r="7451">
          <cell r="I7451" t="str">
            <v xml:space="preserve">BISCUIT TANGO 41G </v>
          </cell>
          <cell r="J7451">
            <v>1141815.98</v>
          </cell>
        </row>
        <row r="7452">
          <cell r="I7452" t="str">
            <v>CHOCOLAT KINDER CHOCOLATE 100GR T8</v>
          </cell>
          <cell r="J7452">
            <v>1139185.07</v>
          </cell>
        </row>
        <row r="7453">
          <cell r="I7453" t="str">
            <v>LOT THE LAHDIA MARBOUHA 200G X3</v>
          </cell>
          <cell r="J7453">
            <v>1138725.01</v>
          </cell>
        </row>
        <row r="7454">
          <cell r="I7454" t="str">
            <v>OREO 10X76G CHOC  6+2P PROMO</v>
          </cell>
          <cell r="J7454">
            <v>1136296.0900000001</v>
          </cell>
        </row>
        <row r="7455">
          <cell r="I7455" t="str">
            <v>BISCUIT FOURRE CHOCOLAT MARJANE 240G</v>
          </cell>
          <cell r="J7455">
            <v>1126930.93</v>
          </cell>
        </row>
        <row r="7456">
          <cell r="I7456" t="str">
            <v>CHEWING GUM CLORETS CINNAMINT 10 S</v>
          </cell>
          <cell r="J7456">
            <v>1123471.0900000001</v>
          </cell>
        </row>
        <row r="7457">
          <cell r="I7457" t="str">
            <v>PACK MERENDINA DOUBLE CHOCO 36GR X10</v>
          </cell>
          <cell r="J7457">
            <v>1121147.07</v>
          </cell>
        </row>
        <row r="7458">
          <cell r="I7458" t="str">
            <v>LOT THE DYFANE 2*200G+200G DYFANE GRT</v>
          </cell>
          <cell r="J7458">
            <v>1115592.45</v>
          </cell>
        </row>
        <row r="7459">
          <cell r="I7459" t="str">
            <v>AIGUEBELLE TENTATION 85% DE CACAO 100G</v>
          </cell>
          <cell r="J7459">
            <v>1111357.3999999999</v>
          </cell>
        </row>
        <row r="7460">
          <cell r="I7460" t="str">
            <v>MILKA BUBBLY 90G</v>
          </cell>
          <cell r="J7460">
            <v>1108203.1100000001</v>
          </cell>
        </row>
        <row r="7461">
          <cell r="I7461" t="str">
            <v>LC LISSE CHEESE ONION 85G 12P LEADER</v>
          </cell>
          <cell r="J7461">
            <v>1103809.07</v>
          </cell>
        </row>
        <row r="7462">
          <cell r="I7462" t="str">
            <v>CAFES GRAINS AMBASSADEUR 1KG</v>
          </cell>
          <cell r="J7462">
            <v>1101656.1299999999</v>
          </cell>
        </row>
        <row r="7463">
          <cell r="I7463" t="str">
            <v>MILKA CARAMEL 20G</v>
          </cell>
          <cell r="J7463">
            <v>1098798.26</v>
          </cell>
        </row>
        <row r="7464">
          <cell r="I7464" t="str">
            <v xml:space="preserve">LOT DAHMISS 200G + DAHMISS 100G  GRT  </v>
          </cell>
          <cell r="J7464">
            <v>1095116.96</v>
          </cell>
        </row>
        <row r="7465">
          <cell r="I7465" t="str">
            <v>TRIDENT SPEARMINTX5S</v>
          </cell>
          <cell r="J7465">
            <v>1088508.23</v>
          </cell>
        </row>
        <row r="7466">
          <cell r="I7466" t="str">
            <v>CHIPS LISSE FROMAGE LEADER FOOD 85G</v>
          </cell>
          <cell r="J7466">
            <v>1088005.3400000001</v>
          </cell>
        </row>
        <row r="7467">
          <cell r="I7467" t="str">
            <v>NESCAFE GOLD 47,5G</v>
          </cell>
          <cell r="J7467">
            <v>1082254.28</v>
          </cell>
        </row>
        <row r="7468">
          <cell r="I7468" t="str">
            <v>MILKA ALPINE 98G</v>
          </cell>
          <cell r="J7468">
            <v>1070691.79</v>
          </cell>
        </row>
        <row r="7469">
          <cell r="I7469" t="str">
            <v>CHEWING GUM TRIDENT PEPERMINT 14P</v>
          </cell>
          <cell r="J7469">
            <v>1063073.5</v>
          </cell>
        </row>
        <row r="7470">
          <cell r="I7470" t="str">
            <v>FLACON TRIDENT PASTEQUE 84GR</v>
          </cell>
          <cell r="J7470">
            <v>1058892.92</v>
          </cell>
        </row>
        <row r="7471">
          <cell r="I7471" t="str">
            <v xml:space="preserve">NESQUIK CEREAL 500G </v>
          </cell>
          <cell r="J7471">
            <v>1056618.3400000001</v>
          </cell>
        </row>
        <row r="7472">
          <cell r="I7472" t="str">
            <v>LC LISSE SALE 85G 12P LEADER</v>
          </cell>
          <cell r="J7472">
            <v>1050674.51</v>
          </cell>
        </row>
        <row r="7473">
          <cell r="I7473" t="str">
            <v>LC LISSE PAPRIKA 85G 12P LEADER</v>
          </cell>
          <cell r="J7473">
            <v>1049857.97</v>
          </cell>
        </row>
        <row r="7474">
          <cell r="I7474" t="str">
            <v>LOT TV SULTAN RAFIAA 200G 2EMEA-50%</v>
          </cell>
          <cell r="J7474">
            <v>1046081.18</v>
          </cell>
        </row>
        <row r="7475">
          <cell r="I7475" t="str">
            <v>PACK 5X DONUT BE ORIGINAL 45GR</v>
          </cell>
          <cell r="J7475">
            <v>1017890.39</v>
          </cell>
        </row>
        <row r="7476">
          <cell r="I7476" t="str">
            <v>CONIKOS FROMAGE 80G</v>
          </cell>
          <cell r="J7476">
            <v>1012717.57</v>
          </cell>
        </row>
        <row r="7477">
          <cell r="I7477" t="str">
            <v>TAGGER CACCAO  22G</v>
          </cell>
          <cell r="J7477">
            <v>1009551.25</v>
          </cell>
        </row>
        <row r="7478">
          <cell r="I7478" t="str">
            <v>THE  BELLAR 6x200 G</v>
          </cell>
          <cell r="J7478">
            <v>1000524.32</v>
          </cell>
        </row>
        <row r="7479">
          <cell r="I7479" t="str">
            <v>PACK BE MELTY CHOCOLATE 40GR X 5</v>
          </cell>
          <cell r="J7479">
            <v>996831.96</v>
          </cell>
        </row>
        <row r="7480">
          <cell r="I7480" t="str">
            <v>PACK X5 GENOVA INTENSO 38GR</v>
          </cell>
          <cell r="J7480">
            <v>995790.31</v>
          </cell>
        </row>
        <row r="7481">
          <cell r="I7481" t="str">
            <v xml:space="preserve">KIT KAT CEREAL330G </v>
          </cell>
          <cell r="J7481">
            <v>993583.14</v>
          </cell>
        </row>
        <row r="7482">
          <cell r="I7482" t="str">
            <v>CAFES GRAINS BRESIL SUPERIEUR 1KG</v>
          </cell>
          <cell r="J7482">
            <v>990375.22</v>
          </cell>
        </row>
        <row r="7483">
          <cell r="I7483" t="str">
            <v>LOT BELLAR 200G X 2</v>
          </cell>
          <cell r="J7483">
            <v>990204.31</v>
          </cell>
        </row>
        <row r="7484">
          <cell r="I7484" t="str">
            <v xml:space="preserve">CAFE SOLUBLE LYOPHILISE JAVA TIMOR 45G </v>
          </cell>
          <cell r="J7484">
            <v>981340.39</v>
          </cell>
        </row>
        <row r="7485">
          <cell r="I7485" t="str">
            <v>CHOCOLAT RAFFAELLO 150GR T15</v>
          </cell>
          <cell r="J7485">
            <v>980077.98</v>
          </cell>
        </row>
        <row r="7486">
          <cell r="I7486" t="str">
            <v>PACK X5 GENOISE GENOVA AUTHENTIQUE 38GR</v>
          </cell>
          <cell r="J7486">
            <v>979635.07</v>
          </cell>
        </row>
        <row r="7487">
          <cell r="I7487" t="str">
            <v>TRIDENT STARWBERRYX5S</v>
          </cell>
          <cell r="J7487">
            <v>978199.98</v>
          </cell>
        </row>
        <row r="7488">
          <cell r="I7488" t="str">
            <v>OREO 76G VANIL 6+2P PROMO</v>
          </cell>
          <cell r="J7488">
            <v>978130.77</v>
          </cell>
        </row>
        <row r="7489">
          <cell r="I7489" t="str">
            <v>TENTATION NOIR CORSE 100G</v>
          </cell>
          <cell r="J7489">
            <v>977542.3</v>
          </cell>
        </row>
        <row r="7490">
          <cell r="I7490" t="str">
            <v>LOT 2X THE VERT SANDOOK 200 GR + 1 GRATUIT</v>
          </cell>
          <cell r="J7490">
            <v>973397.35</v>
          </cell>
        </row>
        <row r="7491">
          <cell r="I7491" t="str">
            <v>PACK X3 JAVA TIMOR 225G / 3EME -50%</v>
          </cell>
          <cell r="J7491">
            <v>972281.74</v>
          </cell>
        </row>
        <row r="7492">
          <cell r="I7492" t="str">
            <v>SUCRE CRISTALLISE 1 KG</v>
          </cell>
          <cell r="J7492">
            <v>970353.34</v>
          </cell>
        </row>
        <row r="7493">
          <cell r="I7493" t="str">
            <v>CHIPS LAYS FROMAGE 97GR</v>
          </cell>
          <cell r="J7493">
            <v>964820.37</v>
          </cell>
        </row>
        <row r="7494">
          <cell r="I7494" t="str">
            <v>THE VERT 500G LOUBANE</v>
          </cell>
          <cell r="J7494">
            <v>963583.47</v>
          </cell>
        </row>
        <row r="7495">
          <cell r="I7495" t="str">
            <v>CHIPS LAYS SEL 97GR</v>
          </cell>
          <cell r="J7495">
            <v>961584.54</v>
          </cell>
        </row>
        <row r="7496">
          <cell r="I7496" t="str">
            <v>TABLETTE MILKA YAOURT FRAISE 100GR</v>
          </cell>
          <cell r="J7496">
            <v>960902.58</v>
          </cell>
        </row>
        <row r="7497">
          <cell r="I7497" t="str">
            <v>CHIPS CHESSE 165G PRINGLES</v>
          </cell>
          <cell r="J7497">
            <v>960017.16</v>
          </cell>
        </row>
        <row r="7498">
          <cell r="I7498" t="str">
            <v>THE VERT LION 4011  100G</v>
          </cell>
          <cell r="J7498">
            <v>959524.71</v>
          </cell>
        </row>
        <row r="7499">
          <cell r="I7499" t="str">
            <v>PACK DE BISCUITS NUTELLA  B-READY X6</v>
          </cell>
          <cell r="J7499">
            <v>959026.62</v>
          </cell>
        </row>
        <row r="7500">
          <cell r="I7500" t="str">
            <v>CHIPS DORITOS SWEET CHILI 100GR</v>
          </cell>
          <cell r="J7500">
            <v>952926.26</v>
          </cell>
        </row>
        <row r="7501">
          <cell r="I7501" t="str">
            <v>MERENDINA  52G BIG M</v>
          </cell>
          <cell r="J7501">
            <v>945333.43</v>
          </cell>
        </row>
        <row r="7502">
          <cell r="I7502" t="str">
            <v>FLOCON D AVOINE MARJANE 500 G</v>
          </cell>
          <cell r="J7502">
            <v>943992.59</v>
          </cell>
        </row>
        <row r="7503">
          <cell r="I7503" t="str">
            <v>CHEWIN GUM TRIDENT 5 S WATER MELON</v>
          </cell>
          <cell r="J7503">
            <v>942134.55</v>
          </cell>
        </row>
        <row r="7504">
          <cell r="I7504" t="str">
            <v>TENTATION LIGHT 0% 90G</v>
          </cell>
          <cell r="J7504">
            <v>940874.22</v>
          </cell>
        </row>
        <row r="7505">
          <cell r="I7505" t="str">
            <v>CHOCOLAT KINDER CHOCOLATE 50GR T4</v>
          </cell>
          <cell r="J7505">
            <v>937152.46</v>
          </cell>
        </row>
        <row r="7506">
          <cell r="I7506" t="str">
            <v>CAFE SOLUBLE 45GR GOLD ASTA</v>
          </cell>
          <cell r="J7506">
            <v>936944.6</v>
          </cell>
        </row>
        <row r="7507">
          <cell r="I7507" t="str">
            <v>TENTATION NOIR GOURMAND 140G</v>
          </cell>
          <cell r="J7507">
            <v>927056.62</v>
          </cell>
        </row>
        <row r="7508">
          <cell r="I7508" t="str">
            <v>CHEWING GUM TRIDENT FRUITS ROUGES 14P</v>
          </cell>
          <cell r="J7508">
            <v>926575.88</v>
          </cell>
        </row>
        <row r="7509">
          <cell r="I7509" t="str">
            <v>MIEL DAR EL AASSAL EUCALYPTUS 250G SQUEEZER</v>
          </cell>
          <cell r="J7509">
            <v>920179.9</v>
          </cell>
        </row>
        <row r="7510">
          <cell r="I7510" t="str">
            <v>FLAN 6S  IDEAL</v>
          </cell>
          <cell r="J7510">
            <v>917880.56</v>
          </cell>
        </row>
        <row r="7511">
          <cell r="I7511" t="str">
            <v>CONIKOS BARBECUE 12P 80G</v>
          </cell>
          <cell r="J7511">
            <v>913303.27</v>
          </cell>
        </row>
        <row r="7512">
          <cell r="I7512" t="str">
            <v>MAXWELL HOUSE BOCAL 200G NIP 21</v>
          </cell>
          <cell r="J7512">
            <v>912375.08</v>
          </cell>
        </row>
        <row r="7513">
          <cell r="I7513" t="str">
            <v>SUCRE A LA FLEUR  10S ALSA</v>
          </cell>
          <cell r="J7513">
            <v>908233.9</v>
          </cell>
        </row>
        <row r="7514">
          <cell r="I7514" t="str">
            <v>MILKA TRIPLE CARAMEL  90 G</v>
          </cell>
          <cell r="J7514">
            <v>905699.19</v>
          </cell>
        </row>
        <row r="7515">
          <cell r="I7515" t="str">
            <v>SUCRE D OR CUBE ROUX 500 G</v>
          </cell>
          <cell r="J7515">
            <v>901372.36</v>
          </cell>
        </row>
        <row r="7516">
          <cell r="I7516" t="str">
            <v>LOT CEREALES NESQUIK 330G + LION 400G</v>
          </cell>
          <cell r="J7516">
            <v>899139.65</v>
          </cell>
        </row>
        <row r="7517">
          <cell r="I7517" t="str">
            <v>PACK BE COOKY ORIGINAL 64G*5P</v>
          </cell>
          <cell r="J7517">
            <v>894259.02</v>
          </cell>
        </row>
        <row r="7518">
          <cell r="I7518" t="str">
            <v>PÂTE À TARTINER NUTELLA 200GR</v>
          </cell>
          <cell r="J7518">
            <v>892088.8</v>
          </cell>
        </row>
        <row r="7519">
          <cell r="I7519" t="str">
            <v>MOUSSE CHANTILLY  95G IDEAL</v>
          </cell>
          <cell r="J7519">
            <v>891620.37</v>
          </cell>
        </row>
        <row r="7520">
          <cell r="I7520" t="str">
            <v>POUDRE DE CACAO AIGUEBELLE 5 SACHETS</v>
          </cell>
          <cell r="J7520">
            <v>885992.14</v>
          </cell>
        </row>
        <row r="7521">
          <cell r="I7521" t="str">
            <v xml:space="preserve">TRIDENT 5S 8G MIXED BERRIES </v>
          </cell>
          <cell r="J7521">
            <v>885583.38</v>
          </cell>
        </row>
        <row r="7522">
          <cell r="I7522" t="str">
            <v>CHOCOLAT FERRERO ROCHER COLLECTION T15</v>
          </cell>
          <cell r="J7522">
            <v>882352.05</v>
          </cell>
        </row>
        <row r="7523">
          <cell r="I7523" t="str">
            <v>PACK BE MELTY ORIGINAL 40GR X 5</v>
          </cell>
          <cell r="J7523">
            <v>878118.73</v>
          </cell>
        </row>
        <row r="7524">
          <cell r="I7524" t="str">
            <v>TANGO 44G COATED MU 10 18CA</v>
          </cell>
          <cell r="J7524">
            <v>874907.83</v>
          </cell>
        </row>
        <row r="7525">
          <cell r="I7525" t="str">
            <v>CHIPS LAY S CHEESE ONION 97GR</v>
          </cell>
          <cell r="J7525">
            <v>874446.02</v>
          </cell>
        </row>
        <row r="7526">
          <cell r="I7526" t="str">
            <v>KING COOKIES 50GX30P</v>
          </cell>
          <cell r="J7526">
            <v>869942.42</v>
          </cell>
        </row>
        <row r="7527">
          <cell r="I7527" t="str">
            <v>PEPITES CHOCOLAT AIGUEBELLE VG 200GR</v>
          </cell>
          <cell r="J7527">
            <v>865098.42</v>
          </cell>
        </row>
        <row r="7528">
          <cell r="I7528" t="str">
            <v>DELICE NOIR 80G</v>
          </cell>
          <cell r="J7528">
            <v>863846.91</v>
          </cell>
        </row>
        <row r="7529">
          <cell r="I7529" t="str">
            <v>FLAN CARAMEL 55G IDEAL</v>
          </cell>
          <cell r="J7529">
            <v>862828.72</v>
          </cell>
        </row>
        <row r="7530">
          <cell r="I7530" t="str">
            <v>PRÉPARATION LAITIÈRE VITAHALIB 2,25 KG </v>
          </cell>
          <cell r="J7530">
            <v>861394.06</v>
          </cell>
        </row>
        <row r="7531">
          <cell r="I7531" t="str">
            <v>PATE A TARTINER LEKA CREAM 1,8KG PROMO</v>
          </cell>
          <cell r="J7531">
            <v>857951.03</v>
          </cell>
        </row>
        <row r="7532">
          <cell r="I7532" t="str">
            <v>CHEWING GUM CLORETS LEMON MINT 10 S</v>
          </cell>
          <cell r="J7532">
            <v>855360.22</v>
          </cell>
        </row>
        <row r="7533">
          <cell r="I7533" t="str">
            <v>NUTELLA BISCUIT T3 42G</v>
          </cell>
          <cell r="J7533">
            <v>854311.62</v>
          </cell>
        </row>
        <row r="7534">
          <cell r="I7534" t="str">
            <v>HALLS EXTRA STRONG FLAVOR 22,4G</v>
          </cell>
          <cell r="J7534">
            <v>853728.66</v>
          </cell>
        </row>
        <row r="7535">
          <cell r="I7535" t="str">
            <v>PACK 5X DDONUT BE MILKY 45GR</v>
          </cell>
          <cell r="J7535">
            <v>833346.6</v>
          </cell>
        </row>
        <row r="7536">
          <cell r="I7536" t="str">
            <v>BONBONS M&amp;M'S PEANUT 160GR</v>
          </cell>
          <cell r="J7536">
            <v>833304.11</v>
          </cell>
        </row>
        <row r="7537">
          <cell r="I7537" t="str">
            <v>CHOCOLAT 37G MALTESERS</v>
          </cell>
          <cell r="J7537">
            <v>832233.34</v>
          </cell>
        </row>
        <row r="7538">
          <cell r="I7538" t="str">
            <v>NUTELLA BISCUIT T14 196GR</v>
          </cell>
          <cell r="J7538">
            <v>831235.42</v>
          </cell>
        </row>
        <row r="7539">
          <cell r="I7539" t="str">
            <v>THE VERT 200G SULTAN AL ASSALA</v>
          </cell>
          <cell r="J7539">
            <v>828320.87</v>
          </cell>
        </row>
        <row r="7540">
          <cell r="I7540" t="str">
            <v>PACK GAUFRETTE CAPRI CACAO 45GR X5</v>
          </cell>
          <cell r="J7540">
            <v>827017.48</v>
          </cell>
        </row>
        <row r="7541">
          <cell r="I7541" t="str">
            <v>LOT THE BELLAR NOIR 200GRx2 + 100G THE BELLAR GRAT</v>
          </cell>
          <cell r="J7541">
            <v>825219.86</v>
          </cell>
        </row>
        <row r="7542">
          <cell r="I7542" t="str">
            <v>GAUFRETTE TONIK CLASSIC RÉGULIER  23G</v>
          </cell>
          <cell r="J7542">
            <v>815847.18</v>
          </cell>
        </row>
        <row r="7543">
          <cell r="I7543" t="str">
            <v>PACK TAGGER 22G COCOA X10</v>
          </cell>
          <cell r="J7543">
            <v>807396.38</v>
          </cell>
        </row>
        <row r="7544">
          <cell r="I7544" t="str">
            <v>TABLETTE MILKA CHIPS AHOY 100GR</v>
          </cell>
          <cell r="J7544">
            <v>807228.09</v>
          </cell>
        </row>
        <row r="7545">
          <cell r="I7545" t="str">
            <v>PACK BE COOKY CHOCOLAT 64G*5P</v>
          </cell>
          <cell r="J7545">
            <v>806681.57</v>
          </cell>
        </row>
        <row r="7546">
          <cell r="I7546" t="str">
            <v>HALLS CHERRY 22,4G</v>
          </cell>
          <cell r="J7546">
            <v>800603.39</v>
          </cell>
        </row>
        <row r="7547">
          <cell r="I7547" t="str">
            <v xml:space="preserve">CHEETOS FOOTBALL 32GR </v>
          </cell>
          <cell r="J7547">
            <v>799685.73</v>
          </cell>
        </row>
        <row r="7548">
          <cell r="I7548" t="str">
            <v>CONIKOS  CHILI 80 G</v>
          </cell>
          <cell r="J7548">
            <v>796646.05</v>
          </cell>
        </row>
        <row r="7549">
          <cell r="I7549" t="str">
            <v xml:space="preserve">MILKA 90G TRIPLE CHOCOLATE </v>
          </cell>
          <cell r="J7549">
            <v>792307.15</v>
          </cell>
        </row>
        <row r="7550">
          <cell r="I7550" t="str">
            <v>KITKAT MINIATURES 110GR</v>
          </cell>
          <cell r="J7550">
            <v>776416.93</v>
          </cell>
        </row>
        <row r="7551">
          <cell r="I7551" t="str">
            <v>LC LISSE CAMPESINA 85G 12P</v>
          </cell>
          <cell r="J7551">
            <v>776414.03</v>
          </cell>
        </row>
        <row r="7552">
          <cell r="I7552" t="str">
            <v>PACK 10 CAPSULES CAFE L OR ONYX</v>
          </cell>
          <cell r="J7552">
            <v>776133.61</v>
          </cell>
        </row>
        <row r="7553">
          <cell r="I7553" t="str">
            <v>BISCUITS BE PETIT BEURRE 60GR</v>
          </cell>
          <cell r="J7553">
            <v>774375.27</v>
          </cell>
        </row>
        <row r="7554">
          <cell r="I7554" t="str">
            <v>CORN FLAKES GOLD MIEL 375GR</v>
          </cell>
          <cell r="J7554">
            <v>773299.94</v>
          </cell>
        </row>
        <row r="7555">
          <cell r="I7555" t="str">
            <v>FLAN VANILLE 55G IDEAL</v>
          </cell>
          <cell r="J7555">
            <v>772037.72</v>
          </cell>
        </row>
        <row r="7556">
          <cell r="I7556" t="str">
            <v>MALTESERS 175G</v>
          </cell>
          <cell r="J7556">
            <v>768867.7</v>
          </cell>
        </row>
        <row r="7557">
          <cell r="I7557" t="str">
            <v>PATE A TARTINER MEJORA  420GR</v>
          </cell>
          <cell r="J7557">
            <v>765838.36</v>
          </cell>
        </row>
        <row r="7558">
          <cell r="I7558" t="str">
            <v>PEANUT BUTTER SMOOTH SANTE 350G SS HUILE DE PALME</v>
          </cell>
          <cell r="J7558">
            <v>765319.03</v>
          </cell>
        </row>
        <row r="7559">
          <cell r="I7559" t="str">
            <v>CRUNCHIPS CHEESE &amp; OINIONS 100G LORENZ</v>
          </cell>
          <cell r="J7559">
            <v>763506.13</v>
          </cell>
        </row>
        <row r="7560">
          <cell r="I7560" t="str">
            <v>CONF FRAISE 4/4 EL BARAKA B.M</v>
          </cell>
          <cell r="J7560">
            <v>758317.63</v>
          </cell>
        </row>
        <row r="7561">
          <cell r="I7561" t="str">
            <v>LOT DE CAFÉ SOLUBLE LYOPHILISÉ 90G*2+  BOCAL  45G</v>
          </cell>
          <cell r="J7561">
            <v>757955.53</v>
          </cell>
        </row>
        <row r="7562">
          <cell r="I7562" t="str">
            <v>MIEL DE FLEURS 100%  850GR  FAYZ</v>
          </cell>
          <cell r="J7562">
            <v>755966.22</v>
          </cell>
        </row>
        <row r="7563">
          <cell r="I7563" t="str">
            <v>TOBIGO DONUT CAKE 4UN</v>
          </cell>
          <cell r="J7563">
            <v>755662.56</v>
          </cell>
        </row>
        <row r="7564">
          <cell r="I7564" t="str">
            <v>CAFE MOKA GRAIN 250G CARRION</v>
          </cell>
          <cell r="J7564">
            <v>749764.08</v>
          </cell>
        </row>
        <row r="7565">
          <cell r="I7565" t="str">
            <v>LOT CEREALES LION 400G NESTLE + GRT</v>
          </cell>
          <cell r="J7565">
            <v>748738.43</v>
          </cell>
        </row>
        <row r="7566">
          <cell r="I7566" t="str">
            <v>PACK DOLCY CHOCOBAR 40GX5P</v>
          </cell>
          <cell r="J7566">
            <v>748257.39</v>
          </cell>
        </row>
        <row r="7567">
          <cell r="I7567" t="str">
            <v>THE CHAKOUR JAUNE 1KG</v>
          </cell>
          <cell r="J7567">
            <v>747631.84</v>
          </cell>
        </row>
        <row r="7568">
          <cell r="I7568" t="str">
            <v>LAIT CONCENTRE SUCRE CARAMEL -NESTLE-397G</v>
          </cell>
          <cell r="J7568">
            <v>745633.38</v>
          </cell>
        </row>
        <row r="7569">
          <cell r="I7569" t="str">
            <v>FAKIAT BARABECUE 125G 14P</v>
          </cell>
          <cell r="J7569">
            <v>745217.22</v>
          </cell>
        </row>
        <row r="7570">
          <cell r="I7570" t="str">
            <v>THE 4011 200G</v>
          </cell>
          <cell r="J7570">
            <v>743433.28</v>
          </cell>
        </row>
        <row r="7571">
          <cell r="I7571" t="str">
            <v>TRIDENT PEPPERMINTX5S</v>
          </cell>
          <cell r="J7571">
            <v>742654.08</v>
          </cell>
        </row>
        <row r="7572">
          <cell r="I7572" t="str">
            <v>PACK DE DÉLICE 2+1 GRT 80G</v>
          </cell>
          <cell r="J7572">
            <v>741130.53</v>
          </cell>
        </row>
        <row r="7573">
          <cell r="I7573" t="str">
            <v xml:space="preserve">CERELAC FRUITS 250G </v>
          </cell>
          <cell r="J7573">
            <v>741068.4</v>
          </cell>
        </row>
        <row r="7574">
          <cell r="I7574" t="str">
            <v>FLEUR D'ORANGER IDEAL 10 SACHETS</v>
          </cell>
          <cell r="J7574">
            <v>739123.78</v>
          </cell>
        </row>
        <row r="7575">
          <cell r="I7575" t="str">
            <v>CAFES SOLUBLE CAPRICCIO (BONCAFE)</v>
          </cell>
          <cell r="J7575">
            <v>736709.04</v>
          </cell>
        </row>
        <row r="7576">
          <cell r="I7576" t="str">
            <v>BOUDOIRS MARJANE 400G</v>
          </cell>
          <cell r="J7576">
            <v>733736.38</v>
          </cell>
        </row>
        <row r="7577">
          <cell r="I7577" t="str">
            <v>PRINGLES CHEESE &amp; ONION 165G</v>
          </cell>
          <cell r="J7577">
            <v>728039.15</v>
          </cell>
        </row>
        <row r="7578">
          <cell r="I7578" t="str">
            <v>MAYFINE FLEUR MAIS 180G IDEAL</v>
          </cell>
          <cell r="J7578">
            <v>726368.36</v>
          </cell>
        </row>
        <row r="7579">
          <cell r="I7579" t="str">
            <v xml:space="preserve">DORITOS FLAMIN HOT 100G </v>
          </cell>
          <cell r="J7579">
            <v>724823.71</v>
          </cell>
        </row>
        <row r="7580">
          <cell r="I7580" t="str">
            <v>FLAN CREME CARAMEL 55G IDEAL</v>
          </cell>
          <cell r="J7580">
            <v>721639.84</v>
          </cell>
        </row>
        <row r="7581">
          <cell r="I7581" t="str">
            <v>AIGUEBELLE DESSERT 55% 300G</v>
          </cell>
          <cell r="J7581">
            <v>720990.99</v>
          </cell>
        </row>
        <row r="7582">
          <cell r="I7582" t="str">
            <v>CRUNCHIPS PAPRIKA 100G LORENZ</v>
          </cell>
          <cell r="J7582">
            <v>720408.16</v>
          </cell>
        </row>
        <row r="7583">
          <cell r="I7583" t="str">
            <v>CHOC EN POUDRE CHOCAO ENERGIE 480G</v>
          </cell>
          <cell r="J7583">
            <v>708806.49</v>
          </cell>
        </row>
        <row r="7584">
          <cell r="I7584" t="str">
            <v>FLOCONS D AVOINE GRAND PETAL MARJANE 500G</v>
          </cell>
          <cell r="J7584">
            <v>708228.85</v>
          </cell>
        </row>
        <row r="7585">
          <cell r="I7585" t="str">
            <v>NIDO RICH FIBER BIB 260G MA</v>
          </cell>
          <cell r="J7585">
            <v>708111.15</v>
          </cell>
        </row>
        <row r="7586">
          <cell r="I7586" t="str">
            <v>MIEL DE FLEURS 100%  900G POT EN VERRE FAYZ</v>
          </cell>
          <cell r="J7586">
            <v>706640.87</v>
          </cell>
        </row>
        <row r="7587">
          <cell r="I7587" t="str">
            <v>PACK X5 BE SOFT CAKE ORIGINAL  48GR</v>
          </cell>
          <cell r="J7587">
            <v>705271.1</v>
          </cell>
        </row>
        <row r="7588">
          <cell r="I7588" t="str">
            <v>CEREALES LION WILD 410GR</v>
          </cell>
          <cell r="J7588">
            <v>705098.99</v>
          </cell>
        </row>
        <row r="7589">
          <cell r="I7589" t="str">
            <v>THE GRAN LION 9371 500 G</v>
          </cell>
          <cell r="J7589">
            <v>703529.54</v>
          </cell>
        </row>
        <row r="7590">
          <cell r="I7590" t="str">
            <v xml:space="preserve">BARRE CHOCOLATEE  MILKA 36G OREO </v>
          </cell>
          <cell r="J7590">
            <v>703461.93</v>
          </cell>
        </row>
        <row r="7591">
          <cell r="I7591" t="str">
            <v>PRINGLES SIZZL N SOUR CREAM 160GR</v>
          </cell>
          <cell r="J7591">
            <v>702809.7</v>
          </cell>
        </row>
        <row r="7592">
          <cell r="I7592" t="str">
            <v xml:space="preserve">PATE A TARTINER SERGIO MONO 700G </v>
          </cell>
          <cell r="J7592">
            <v>702268.56</v>
          </cell>
        </row>
        <row r="7593">
          <cell r="I7593" t="str">
            <v>CEREALES CHOCAPIC 375G NESTLE</v>
          </cell>
          <cell r="J7593">
            <v>701996.43</v>
          </cell>
        </row>
        <row r="7594">
          <cell r="I7594" t="str">
            <v>CAFE ASTA  ARABICA 200GR</v>
          </cell>
          <cell r="J7594">
            <v>700918.76</v>
          </cell>
        </row>
        <row r="7595">
          <cell r="I7595" t="str">
            <v>TV SULTAN AMBAR FLEUR ORANGER 150G</v>
          </cell>
          <cell r="J7595">
            <v>700338.2</v>
          </cell>
        </row>
        <row r="7596">
          <cell r="I7596" t="str">
            <v>MERENDINA CLASSIC 36G</v>
          </cell>
          <cell r="J7596">
            <v>694013.13</v>
          </cell>
        </row>
        <row r="7597">
          <cell r="I7597" t="str">
            <v>PACK BONO COVER 20G*10P</v>
          </cell>
          <cell r="J7597">
            <v>693596.19</v>
          </cell>
        </row>
        <row r="7598">
          <cell r="I7598" t="str">
            <v xml:space="preserve">CERELAC MIEL 250G </v>
          </cell>
          <cell r="J7598">
            <v>693569.1</v>
          </cell>
        </row>
        <row r="7599">
          <cell r="I7599" t="str">
            <v>BONNE NUIT SULTAN BE 20 SACHETS</v>
          </cell>
          <cell r="J7599">
            <v>692031.99</v>
          </cell>
        </row>
        <row r="7600">
          <cell r="I7600" t="str">
            <v xml:space="preserve">PACK THE DIWAN CHAARA 41022 200X2 = 100G GRT </v>
          </cell>
          <cell r="J7600">
            <v>690050.05</v>
          </cell>
        </row>
        <row r="7601">
          <cell r="I7601" t="str">
            <v>MILKA LEO 33,3 G</v>
          </cell>
          <cell r="J7601">
            <v>687374.54</v>
          </cell>
        </row>
        <row r="7602">
          <cell r="I7602" t="str">
            <v>PACK TONIK CRISPY HAZELNUT 34G X 10</v>
          </cell>
          <cell r="J7602">
            <v>685295.46</v>
          </cell>
        </row>
        <row r="7603">
          <cell r="I7603" t="str">
            <v>BONB FRAISE MENTOS</v>
          </cell>
          <cell r="J7603">
            <v>678123.27</v>
          </cell>
        </row>
        <row r="7604">
          <cell r="I7604" t="str">
            <v>CAFE ASTA  PRESTIGE 200GR</v>
          </cell>
          <cell r="J7604">
            <v>672484.09</v>
          </cell>
        </row>
        <row r="7605">
          <cell r="I7605" t="str">
            <v>CHOCOLAT MINIATURE 150GSNICKER</v>
          </cell>
          <cell r="J7605">
            <v>672007.39</v>
          </cell>
        </row>
        <row r="7606">
          <cell r="I7606" t="str">
            <v xml:space="preserve">STARBUCKS CAPSULES ESPRESSO ROAST 12X57G </v>
          </cell>
          <cell r="J7606">
            <v>670818.88</v>
          </cell>
        </row>
        <row r="7607">
          <cell r="I7607" t="str">
            <v>LAIT CROISSANCE BLEDILAIT1-3A  900GR</v>
          </cell>
          <cell r="J7607">
            <v>670787.51</v>
          </cell>
        </row>
        <row r="7608">
          <cell r="I7608" t="str">
            <v>TCHICO XXL REVEY 400G</v>
          </cell>
          <cell r="J7608">
            <v>666478.6</v>
          </cell>
        </row>
        <row r="7609">
          <cell r="I7609" t="str">
            <v>FLASH FREE GUM SACHET 35GR</v>
          </cell>
          <cell r="J7609">
            <v>661872.41</v>
          </cell>
        </row>
        <row r="7610">
          <cell r="I7610" t="str">
            <v>CHOCOLAT SNICKERS MINIS BAG 227GR</v>
          </cell>
          <cell r="J7610">
            <v>658266.73</v>
          </cell>
        </row>
        <row r="7611">
          <cell r="I7611" t="str">
            <v>DORITOS CHILI 140G</v>
          </cell>
          <cell r="J7611">
            <v>654738.9</v>
          </cell>
        </row>
        <row r="7612">
          <cell r="I7612" t="str">
            <v xml:space="preserve">PACK X5 CAKE FOURRE BE FLUFFY ORIGINAL  45GR </v>
          </cell>
          <cell r="J7612">
            <v>654380.9</v>
          </cell>
        </row>
        <row r="7613">
          <cell r="I7613" t="str">
            <v>SNICKERS 50G 4+1</v>
          </cell>
          <cell r="J7613">
            <v>652283.24</v>
          </cell>
        </row>
        <row r="7614">
          <cell r="I7614" t="str">
            <v>MIEL PUR EUCALYPTUS POT EN PLASTIQUE 2,5KG ACHIFA</v>
          </cell>
          <cell r="J7614">
            <v>651770.11</v>
          </cell>
        </row>
        <row r="7615">
          <cell r="I7615" t="str">
            <v xml:space="preserve">PACK X5 CAKE FOURRE BE FLUFFY MILKY  45GR </v>
          </cell>
          <cell r="J7615">
            <v>651408.44999999995</v>
          </cell>
        </row>
        <row r="7616">
          <cell r="I7616" t="str">
            <v xml:space="preserve">BISCUITS LOTUS BISCOFF 250 G </v>
          </cell>
          <cell r="J7616">
            <v>649207.94999999995</v>
          </cell>
        </row>
        <row r="7617">
          <cell r="I7617" t="str">
            <v>PACK 10 CAPSULES CAFE L OR RISTRETTO</v>
          </cell>
          <cell r="J7617">
            <v>647250.94999999995</v>
          </cell>
        </row>
        <row r="7618">
          <cell r="I7618" t="str">
            <v>MENTOS RAINBOW 38 G</v>
          </cell>
          <cell r="J7618">
            <v>644097.17000000004</v>
          </cell>
        </row>
        <row r="7619">
          <cell r="I7619" t="str">
            <v>SUCRE MORCEAUX ROUX, MARQUE SUCRE D OR</v>
          </cell>
          <cell r="J7619">
            <v>642211.01</v>
          </cell>
        </row>
        <row r="7620">
          <cell r="I7620" t="str">
            <v>CHIPS CREME &amp;OIGNON 40G PRINGLES</v>
          </cell>
          <cell r="J7620">
            <v>641047.21</v>
          </cell>
        </row>
        <row r="7621">
          <cell r="I7621" t="str">
            <v>BOULES CHOCO MARJANE 375G</v>
          </cell>
          <cell r="J7621">
            <v>639265.77</v>
          </cell>
        </row>
        <row r="7622">
          <cell r="I7622" t="str">
            <v>TCHICO XXL DOUBLE CHOCOLATE MILK 400G + TCHICO CA</v>
          </cell>
          <cell r="J7622">
            <v>638827.65</v>
          </cell>
        </row>
        <row r="7623">
          <cell r="I7623" t="str">
            <v>THE NOIR 25 S. LIPTON  YELLOW</v>
          </cell>
          <cell r="J7623">
            <v>634626.46</v>
          </cell>
        </row>
        <row r="7624">
          <cell r="I7624" t="str">
            <v xml:space="preserve">STARBUCKS CAPSULES HOUSE BLEND 12X57G </v>
          </cell>
          <cell r="J7624">
            <v>632927.03</v>
          </cell>
        </row>
        <row r="7625">
          <cell r="I7625" t="str">
            <v>PACK EYO'O CREM'UP 28GX10P</v>
          </cell>
          <cell r="J7625">
            <v>632460.97</v>
          </cell>
        </row>
        <row r="7626">
          <cell r="I7626" t="str">
            <v>POUDRE DE CHOCOLAT,MARJANE CANETTE 450 G</v>
          </cell>
          <cell r="J7626">
            <v>629436.66</v>
          </cell>
        </row>
        <row r="7627">
          <cell r="I7627" t="str">
            <v>PEANUT BUTTER CRUNCHY SANTE 350G SS HUILE DE PALM</v>
          </cell>
          <cell r="J7627">
            <v>629404.73</v>
          </cell>
        </row>
        <row r="7628">
          <cell r="I7628" t="str">
            <v>CHIPS LAY S CHILI &amp; LEMON  97GR</v>
          </cell>
          <cell r="J7628">
            <v>626325.57999999996</v>
          </cell>
        </row>
        <row r="7629">
          <cell r="I7629" t="str">
            <v>CHOCOLAT MINIATURE 150G TWIX</v>
          </cell>
          <cell r="J7629">
            <v>626173.77</v>
          </cell>
        </row>
        <row r="7630">
          <cell r="I7630" t="str">
            <v>TOBIGO DONUT CAKE 60G</v>
          </cell>
          <cell r="J7630">
            <v>626071.94999999995</v>
          </cell>
        </row>
        <row r="7631">
          <cell r="I7631" t="str">
            <v>BONBON TIC TAC STRAWBERRY 16GR</v>
          </cell>
          <cell r="J7631">
            <v>623735.81999999995</v>
          </cell>
        </row>
        <row r="7632">
          <cell r="I7632" t="str">
            <v xml:space="preserve">ORO LAVAZZA 10 CAPSULES </v>
          </cell>
          <cell r="J7632">
            <v>622503.78</v>
          </cell>
        </row>
        <row r="7633">
          <cell r="I7633" t="str">
            <v>RIZ SOUFFLE AU CHOCOLAT FAYZ 375 G</v>
          </cell>
          <cell r="J7633">
            <v>621920.24</v>
          </cell>
        </row>
        <row r="7634">
          <cell r="I7634" t="str">
            <v>THE VERT  4x  603  500G SULTAN</v>
          </cell>
          <cell r="J7634">
            <v>621201.73</v>
          </cell>
        </row>
        <row r="7635">
          <cell r="I7635" t="str">
            <v>CHOCOLAT RAFFAELLO 30GR T3</v>
          </cell>
          <cell r="J7635">
            <v>617552.93000000005</v>
          </cell>
        </row>
        <row r="7636">
          <cell r="I7636" t="str">
            <v>PRINGLES SIZZL N CHILI CHEESE 160GR</v>
          </cell>
          <cell r="J7636">
            <v>615482.92000000004</v>
          </cell>
        </row>
        <row r="7637">
          <cell r="I7637" t="str">
            <v>PACK X10 BONO WAFFER 24GR</v>
          </cell>
          <cell r="J7637">
            <v>614384.79</v>
          </cell>
        </row>
        <row r="7638">
          <cell r="I7638" t="str">
            <v>LEVURE CHIMIQUE AIGUEBELLE  10S</v>
          </cell>
          <cell r="J7638">
            <v>613556.26</v>
          </cell>
        </row>
        <row r="7639">
          <cell r="I7639" t="str">
            <v>CAFE SELECTION SPECIALE ROUGE 200 G</v>
          </cell>
          <cell r="J7639">
            <v>611952.17000000004</v>
          </cell>
        </row>
        <row r="7640">
          <cell r="I7640" t="str">
            <v>CONFITURE ABRICOT 37 CL AICHA</v>
          </cell>
          <cell r="J7640">
            <v>603325.15</v>
          </cell>
        </row>
        <row r="7641">
          <cell r="I7641" t="str">
            <v>PACK OREO ENROBE CHOCO 6 X 41G</v>
          </cell>
          <cell r="J7641">
            <v>599970.87</v>
          </cell>
        </row>
        <row r="7642">
          <cell r="I7642" t="str">
            <v xml:space="preserve">CAFE SOLUBLE LYOPHILISE JAVA TIMOR 190G </v>
          </cell>
          <cell r="J7642">
            <v>599697.39</v>
          </cell>
        </row>
        <row r="7643">
          <cell r="I7643" t="str">
            <v>LOT THE TIYAY 41022 200G *2 +THE 10016 200G ALITK</v>
          </cell>
          <cell r="J7643">
            <v>596257.26</v>
          </cell>
        </row>
        <row r="7644">
          <cell r="I7644" t="str">
            <v>OREO 76G CHOC 6+2P  PROMO</v>
          </cell>
          <cell r="J7644">
            <v>594830</v>
          </cell>
        </row>
        <row r="7645">
          <cell r="I7645" t="str">
            <v>PURE FRESH WINTER GREEN 56G SS MENTOS GUM SS BOTLE</v>
          </cell>
          <cell r="J7645">
            <v>594287.35</v>
          </cell>
        </row>
        <row r="7646">
          <cell r="I7646" t="str">
            <v>LINDT EXCELLENCE NOIR 100% 50G</v>
          </cell>
          <cell r="J7646">
            <v>592239.12</v>
          </cell>
        </row>
        <row r="7647">
          <cell r="I7647" t="str">
            <v>PREPARATION  SUCRE ET GLUCOSE 1KG FAYZ</v>
          </cell>
          <cell r="J7647">
            <v>592051.23</v>
          </cell>
        </row>
        <row r="7648">
          <cell r="I7648" t="str">
            <v>PACK GAUFRETTE CAPRI VANILLE 45Gx5P</v>
          </cell>
          <cell r="J7648">
            <v>590047.99</v>
          </cell>
        </row>
        <row r="7649">
          <cell r="I7649" t="str">
            <v>SUCRE GRANULE 50 K SAC COSUMAR</v>
          </cell>
          <cell r="J7649">
            <v>588273</v>
          </cell>
        </row>
        <row r="7650">
          <cell r="I7650" t="str">
            <v>TOBIGO IGLOO 5UN</v>
          </cell>
          <cell r="J7650">
            <v>586067.5</v>
          </cell>
        </row>
        <row r="7651">
          <cell r="I7651" t="str">
            <v>PACK 10 CAPSULES CAFE L OR PROFONDO</v>
          </cell>
          <cell r="J7651">
            <v>585147.14</v>
          </cell>
        </row>
        <row r="7652">
          <cell r="I7652" t="str">
            <v>CAFE ASTA  EPICE 200GR</v>
          </cell>
          <cell r="J7652">
            <v>583948.86</v>
          </cell>
        </row>
        <row r="7653">
          <cell r="I7653" t="str">
            <v>PACK BONO COVER*10P 22G</v>
          </cell>
          <cell r="J7653">
            <v>582532.4</v>
          </cell>
        </row>
        <row r="7654">
          <cell r="I7654" t="str">
            <v xml:space="preserve">MIEL MULTI FLEUR POT  SQUISER 400G DIVA       </v>
          </cell>
          <cell r="J7654">
            <v>581018.66</v>
          </cell>
        </row>
        <row r="7655">
          <cell r="I7655" t="str">
            <v>BOUDOIRS MARJANE 200G</v>
          </cell>
          <cell r="J7655">
            <v>579950.85</v>
          </cell>
        </row>
        <row r="7656">
          <cell r="I7656" t="str">
            <v>LAIT CONCENTRÉ 370 GR FAYZ</v>
          </cell>
          <cell r="J7656">
            <v>578053.06999999995</v>
          </cell>
        </row>
        <row r="7657">
          <cell r="I7657" t="str">
            <v>MILKA  CHIPS AHOY 20G</v>
          </cell>
          <cell r="J7657">
            <v>577886.52</v>
          </cell>
        </row>
        <row r="7658">
          <cell r="I7658" t="str">
            <v>CHOCOLAT KINDER COUNTRY 23GR</v>
          </cell>
          <cell r="J7658">
            <v>577838.9</v>
          </cell>
        </row>
        <row r="7659">
          <cell r="I7659" t="str">
            <v>CHIPS DORITOS TEX MEX 44G</v>
          </cell>
          <cell r="J7659">
            <v>575027.66</v>
          </cell>
        </row>
        <row r="7660">
          <cell r="I7660" t="str">
            <v xml:space="preserve">TOBIGO ROUNDY PACK DE 5 UNITÉS </v>
          </cell>
          <cell r="J7660">
            <v>573854.38</v>
          </cell>
        </row>
        <row r="7661">
          <cell r="I7661" t="str">
            <v>PISTOLES CHOCOLAT NOIR AIGUEBELLE 55% 200GR</v>
          </cell>
          <cell r="J7661">
            <v>573640.16</v>
          </cell>
        </row>
        <row r="7662">
          <cell r="I7662" t="str">
            <v>PATE A TARTINER MONO MARJANE 750G</v>
          </cell>
          <cell r="J7662">
            <v>570837.93999999994</v>
          </cell>
        </row>
        <row r="7663">
          <cell r="I7663" t="str">
            <v>THE LOUBANE CHAARA 5/5 200GR</v>
          </cell>
          <cell r="J7663">
            <v>570724.80000000005</v>
          </cell>
        </row>
        <row r="7664">
          <cell r="I7664" t="str">
            <v>NAN 3 BL DHA PROBIO LEB027A-1 12X400G</v>
          </cell>
          <cell r="J7664">
            <v>568229.37</v>
          </cell>
        </row>
        <row r="7665">
          <cell r="I7665" t="str">
            <v>CONF.FIGUE 37CL EL BARAKA</v>
          </cell>
          <cell r="J7665">
            <v>567855.68999999994</v>
          </cell>
        </row>
        <row r="7666">
          <cell r="I7666" t="str">
            <v>PACK X5 BE SOFT CAKE CHOCOLAT  48GR</v>
          </cell>
          <cell r="J7666">
            <v>566588.14</v>
          </cell>
        </row>
        <row r="7667">
          <cell r="I7667" t="str">
            <v>MIEL DAR EL AASSAL EUCALYPTUS 900G VERRE</v>
          </cell>
          <cell r="J7667">
            <v>566338.42000000004</v>
          </cell>
        </row>
        <row r="7668">
          <cell r="I7668" t="str">
            <v>CONF FRAISE 4/4 DELICIA</v>
          </cell>
          <cell r="J7668">
            <v>565517.75</v>
          </cell>
        </row>
        <row r="7669">
          <cell r="I7669" t="str">
            <v>GENOISE GENOVA AUTHENTIQUE</v>
          </cell>
          <cell r="J7669">
            <v>565408.30000000005</v>
          </cell>
        </row>
        <row r="7670">
          <cell r="I7670" t="str">
            <v>PACK DE 3 BISCUIT FOUREE AU CHOCOLAT 240G MARJANE</v>
          </cell>
          <cell r="J7670">
            <v>564618.55000000005</v>
          </cell>
        </row>
        <row r="7671">
          <cell r="I7671" t="str">
            <v>CEREALAES NESQUIK SACHET 150G</v>
          </cell>
          <cell r="J7671">
            <v>560545.71</v>
          </cell>
        </row>
        <row r="7672">
          <cell r="I7672" t="str">
            <v>CHIPS CHEESE OIGNON 75G FAYZ</v>
          </cell>
          <cell r="J7672">
            <v>559774.07999999996</v>
          </cell>
        </row>
        <row r="7673">
          <cell r="I7673" t="str">
            <v xml:space="preserve">CERELAC DATTES 125G </v>
          </cell>
          <cell r="J7673">
            <v>559729.07999999996</v>
          </cell>
        </row>
        <row r="7674">
          <cell r="I7674" t="str">
            <v>PACK 2X CHIPS DENIA 85GR  / LE 2EME A -70%</v>
          </cell>
          <cell r="J7674">
            <v>559671.27</v>
          </cell>
        </row>
        <row r="7675">
          <cell r="I7675" t="str">
            <v>FLAN CHOCO 55G IDEAL</v>
          </cell>
          <cell r="J7675">
            <v>558467.79</v>
          </cell>
        </row>
        <row r="7676">
          <cell r="I7676" t="str">
            <v>KINDER TRONKY T5 18G</v>
          </cell>
          <cell r="J7676">
            <v>556935.74</v>
          </cell>
        </row>
        <row r="7677">
          <cell r="I7677" t="str">
            <v>PRINGLES SIZZL N SPICY BBQ 160GR</v>
          </cell>
          <cell r="J7677">
            <v>553030.82999999996</v>
          </cell>
        </row>
        <row r="7678">
          <cell r="I7678" t="str">
            <v>PRALY PRALINE SACHET 80G</v>
          </cell>
          <cell r="J7678">
            <v>552758.93000000005</v>
          </cell>
        </row>
        <row r="7679">
          <cell r="I7679" t="str">
            <v>SQUEEZY LAIT CONC.CARAMEL NESTLE 450GR</v>
          </cell>
          <cell r="J7679">
            <v>552252.51</v>
          </cell>
        </row>
        <row r="7680">
          <cell r="I7680" t="str">
            <v>PACK 10 CAPSULES CAFE L OR FORZA</v>
          </cell>
          <cell r="J7680">
            <v>551663.66</v>
          </cell>
        </row>
        <row r="7681">
          <cell r="I7681" t="str">
            <v>PACK CARTE NOIRE 200GR 2+1 GRATUIT</v>
          </cell>
          <cell r="J7681">
            <v>547867.92000000004</v>
          </cell>
        </row>
        <row r="7682">
          <cell r="I7682" t="str">
            <v>LOT PATE A TARTINER  NOISETTE 350G + TCHICO PEANUT</v>
          </cell>
          <cell r="J7682">
            <v>547626.32999999996</v>
          </cell>
        </row>
        <row r="7683">
          <cell r="I7683" t="str">
            <v>PACK GALETTES BRETONNE 54G*5P</v>
          </cell>
          <cell r="J7683">
            <v>547470.77</v>
          </cell>
        </row>
        <row r="7684">
          <cell r="I7684" t="str">
            <v>PACK GAUFFRETE CAPRI 45G CITRON*5P</v>
          </cell>
          <cell r="J7684">
            <v>546523.06999999995</v>
          </cell>
        </row>
        <row r="7685">
          <cell r="I7685" t="str">
            <v>MILKA STRAW 20G</v>
          </cell>
          <cell r="J7685">
            <v>546273.63</v>
          </cell>
        </row>
        <row r="7686">
          <cell r="I7686" t="str">
            <v>PACK EYO'O COVER*5P  48G</v>
          </cell>
          <cell r="J7686">
            <v>542876.26</v>
          </cell>
        </row>
        <row r="7687">
          <cell r="I7687" t="str">
            <v>LAIT EN POUDRE ENRICHI NIDO 2,4KG</v>
          </cell>
          <cell r="J7687">
            <v>540093.6</v>
          </cell>
        </row>
        <row r="7688">
          <cell r="I7688" t="str">
            <v>STARBUCKS CAPSULES CAFE VERONA 55G</v>
          </cell>
          <cell r="J7688">
            <v>537930.64</v>
          </cell>
        </row>
        <row r="7689">
          <cell r="I7689" t="str">
            <v>BEURRE DE CACAHUETES 340G</v>
          </cell>
          <cell r="J7689">
            <v>537341.35</v>
          </cell>
        </row>
        <row r="7690">
          <cell r="I7690" t="str">
            <v>OREO CHOCO  57 G</v>
          </cell>
          <cell r="J7690">
            <v>537096.85</v>
          </cell>
        </row>
        <row r="7691">
          <cell r="I7691" t="str">
            <v>OREO ORIGINAL 57 G</v>
          </cell>
          <cell r="J7691">
            <v>536707.14</v>
          </cell>
        </row>
        <row r="7692">
          <cell r="I7692" t="str">
            <v>CAFE SOLUBLE 190GR ASTA</v>
          </cell>
          <cell r="J7692">
            <v>534930.68999999994</v>
          </cell>
        </row>
        <row r="7693">
          <cell r="I7693" t="str">
            <v>CR. CHIPS SALT&amp; VINEGAR 100 G LORENZ</v>
          </cell>
          <cell r="J7693">
            <v>533972.18000000005</v>
          </cell>
        </row>
        <row r="7694">
          <cell r="I7694" t="str">
            <v>MENTOS TUTTI FRUTTI38 G</v>
          </cell>
          <cell r="J7694">
            <v>532391.81999999995</v>
          </cell>
        </row>
        <row r="7695">
          <cell r="I7695" t="str">
            <v xml:space="preserve">TONIK ENROBE 34G </v>
          </cell>
          <cell r="J7695">
            <v>532321</v>
          </cell>
        </row>
        <row r="7696">
          <cell r="I7696" t="str">
            <v>THE NOIR 100 S.LIPTON YELLOW</v>
          </cell>
          <cell r="J7696">
            <v>532233.37</v>
          </cell>
        </row>
        <row r="7697">
          <cell r="I7697" t="str">
            <v>CONFITURE FRAISE 21CL AICHA</v>
          </cell>
          <cell r="J7697">
            <v>530839.79</v>
          </cell>
        </row>
        <row r="7698">
          <cell r="I7698" t="str">
            <v xml:space="preserve">PATE A TARTINER SERGIO DUO 700G </v>
          </cell>
          <cell r="J7698">
            <v>530392.06999999995</v>
          </cell>
        </row>
        <row r="7699">
          <cell r="I7699" t="str">
            <v>CHIPS FINES HERBES 75G FAYZ</v>
          </cell>
          <cell r="J7699">
            <v>528466.22</v>
          </cell>
        </row>
        <row r="7700">
          <cell r="I7700" t="str">
            <v>THE EL BELLAR BV 602 200G</v>
          </cell>
          <cell r="J7700">
            <v>526586.26</v>
          </cell>
        </row>
        <row r="7701">
          <cell r="I7701" t="str">
            <v>CHIPS ORIGINAL 40G PRINGLES</v>
          </cell>
          <cell r="J7701">
            <v>525481.21</v>
          </cell>
        </row>
        <row r="7702">
          <cell r="I7702" t="str">
            <v>BE SUPREME ORIGINAL 36GR</v>
          </cell>
          <cell r="J7702">
            <v>524219.32</v>
          </cell>
        </row>
        <row r="7703">
          <cell r="I7703" t="str">
            <v>CAFE CREMA 250G LAVAZZA</v>
          </cell>
          <cell r="J7703">
            <v>524024.24</v>
          </cell>
        </row>
        <row r="7704">
          <cell r="I7704" t="str">
            <v>CAFE GRAIN 1K GRAND.CREMA LAVA</v>
          </cell>
          <cell r="J7704">
            <v>523021.51</v>
          </cell>
        </row>
        <row r="7705">
          <cell r="I7705" t="str">
            <v>MIEL EUCAL SEAU ACHIFAA1.900G</v>
          </cell>
          <cell r="J7705">
            <v>522718.11</v>
          </cell>
        </row>
        <row r="7706">
          <cell r="I7706" t="str">
            <v>BE COOKY CHOCOLAT 64G</v>
          </cell>
          <cell r="J7706">
            <v>522549.09</v>
          </cell>
        </row>
        <row r="7707">
          <cell r="I7707" t="str">
            <v>CONF ABRICOT 72CL AICHA</v>
          </cell>
          <cell r="J7707">
            <v>521391.7</v>
          </cell>
        </row>
        <row r="7708">
          <cell r="I7708" t="str">
            <v>PATE A TARTINER SERGIO MONO 350G</v>
          </cell>
          <cell r="J7708">
            <v>521177.16</v>
          </cell>
        </row>
        <row r="7709">
          <cell r="I7709" t="str">
            <v>CONFITURE FRAISE 37 CL DELICIA</v>
          </cell>
          <cell r="J7709">
            <v>520991.83</v>
          </cell>
        </row>
        <row r="7710">
          <cell r="I7710" t="str">
            <v>PACK 10 CAPSULES CAFE L OR SUPREMO</v>
          </cell>
          <cell r="J7710">
            <v>518461.43</v>
          </cell>
        </row>
        <row r="7711">
          <cell r="I7711" t="str">
            <v>CAFE MOKA S/V 225GR CARRION</v>
          </cell>
          <cell r="J7711">
            <v>516701.36</v>
          </cell>
        </row>
        <row r="7712">
          <cell r="I7712" t="str">
            <v>FAKIAT FROMAGE 125G 14P</v>
          </cell>
          <cell r="J7712">
            <v>516501.75</v>
          </cell>
        </row>
        <row r="7713">
          <cell r="I7713" t="str">
            <v>CHUPA CHUPS XXL FRAISE LOLLIPOP BUBBLE GUM</v>
          </cell>
          <cell r="J7713">
            <v>516036.92</v>
          </cell>
        </row>
        <row r="7714">
          <cell r="I7714" t="str">
            <v>PACK EXTREM CARAMEL PEANUTS  34G*5P</v>
          </cell>
          <cell r="J7714">
            <v>514431.79</v>
          </cell>
        </row>
        <row r="7715">
          <cell r="I7715" t="str">
            <v>LAIT POUDRE 400G NIDO 1 AN+</v>
          </cell>
          <cell r="J7715">
            <v>511114.56</v>
          </cell>
        </row>
        <row r="7716">
          <cell r="I7716" t="str">
            <v>BEURRE DE CACAHUETES RG 340G</v>
          </cell>
          <cell r="J7716">
            <v>510593.41</v>
          </cell>
        </row>
        <row r="7717">
          <cell r="I7717" t="str">
            <v>CREME GLACEE VANILLE 120G</v>
          </cell>
          <cell r="J7717">
            <v>507404.55</v>
          </cell>
        </row>
        <row r="7718">
          <cell r="I7718" t="str">
            <v>PRINGLES SALT &amp; VINEGAR 165G</v>
          </cell>
          <cell r="J7718">
            <v>505779.09</v>
          </cell>
        </row>
        <row r="7719">
          <cell r="I7719" t="str">
            <v>AL ITKANE THE VERT CHUNMEE REF10016 500GR</v>
          </cell>
          <cell r="J7719">
            <v>505253.11</v>
          </cell>
        </row>
        <row r="7720">
          <cell r="I7720" t="str">
            <v>PACK DUO THE VIOLON 200GR X 2</v>
          </cell>
          <cell r="J7720">
            <v>503420.26</v>
          </cell>
        </row>
        <row r="7721">
          <cell r="I7721" t="str">
            <v>PATE A TARTINER MONO FAYZO 750G</v>
          </cell>
          <cell r="J7721">
            <v>501740.38</v>
          </cell>
        </row>
        <row r="7722">
          <cell r="I7722" t="str">
            <v>CAFE TAIBA MOULU 200G</v>
          </cell>
          <cell r="J7722">
            <v>501311.15</v>
          </cell>
        </row>
        <row r="7723">
          <cell r="I7723" t="str">
            <v>CONFITURE FRAMBOISE EL BARAKA 37CL</v>
          </cell>
          <cell r="J7723">
            <v>500184.64</v>
          </cell>
        </row>
        <row r="7724">
          <cell r="I7724" t="str">
            <v>LAIT NON SUCRE 410G PURISIMA</v>
          </cell>
          <cell r="J7724">
            <v>499011.64</v>
          </cell>
        </row>
        <row r="7725">
          <cell r="I7725" t="str">
            <v>TENTATION CROQUE LAIT 140G</v>
          </cell>
          <cell r="J7725">
            <v>498902.36</v>
          </cell>
        </row>
        <row r="7726">
          <cell r="I7726" t="str">
            <v>FLAN FRAISE 55G IDEAL</v>
          </cell>
          <cell r="J7726">
            <v>498770.69</v>
          </cell>
        </row>
        <row r="7727">
          <cell r="I7727" t="str">
            <v>LION CEREAL BAG 200G</v>
          </cell>
          <cell r="J7727">
            <v>498235.84</v>
          </cell>
        </row>
        <row r="7728">
          <cell r="I7728" t="str">
            <v>PETALES DE BLE AU CHOCOLAT FAYZ 375 G</v>
          </cell>
          <cell r="J7728">
            <v>497891.45</v>
          </cell>
        </row>
        <row r="7729">
          <cell r="I7729" t="str">
            <v>MIEL EUCALY VERRE ACHIFAA 900G</v>
          </cell>
          <cell r="J7729">
            <v>497167.41</v>
          </cell>
        </row>
        <row r="7730">
          <cell r="I7730" t="str">
            <v>TANGO 6X45G UNC COCOA MU 36CA</v>
          </cell>
          <cell r="J7730">
            <v>496351.3</v>
          </cell>
        </row>
        <row r="7731">
          <cell r="I7731" t="str">
            <v>PURE FRESH BUBBLE FRESH 87,5G BOTTLE MENTOS GUM </v>
          </cell>
          <cell r="J7731">
            <v>494273.94</v>
          </cell>
        </row>
        <row r="7732">
          <cell r="I7732" t="str">
            <v>GOMME DRAGIBUS 120G HARIBOT</v>
          </cell>
          <cell r="J7732">
            <v>494144.43</v>
          </cell>
        </row>
        <row r="7733">
          <cell r="I7733" t="str">
            <v>BOITE GALAXY JEWELS400G</v>
          </cell>
          <cell r="J7733">
            <v>494136.25</v>
          </cell>
        </row>
        <row r="7734">
          <cell r="I7734" t="str">
            <v>MIEL DAR EL AASSAL EUCALYPTUS 450G VERRE</v>
          </cell>
          <cell r="J7734">
            <v>493778.57</v>
          </cell>
        </row>
        <row r="7735">
          <cell r="I7735" t="str">
            <v>CONF FRAISE 21 CL EL BARAKA</v>
          </cell>
          <cell r="J7735">
            <v>493532.08</v>
          </cell>
        </row>
        <row r="7736">
          <cell r="I7736" t="str">
            <v>ROSSA LAVAZZA 10 CAPSULES 58G</v>
          </cell>
          <cell r="J7736">
            <v>489641.24</v>
          </cell>
        </row>
        <row r="7737">
          <cell r="I7737" t="str">
            <v>FAKIAT CHILI 125G 14P</v>
          </cell>
          <cell r="J7737">
            <v>489384.94</v>
          </cell>
        </row>
        <row r="7738">
          <cell r="I7738" t="str">
            <v>PREPARATION SUCRE ET GLUCOSE 2KG FAYZ</v>
          </cell>
          <cell r="J7738">
            <v>489243.36</v>
          </cell>
        </row>
        <row r="7739">
          <cell r="I7739" t="str">
            <v>CHOCOLAT 45G M&amp;M S</v>
          </cell>
          <cell r="J7739">
            <v>488970.55</v>
          </cell>
        </row>
        <row r="7740">
          <cell r="I7740" t="str">
            <v>CHOCOLAT MINIATURE 150G BOUNTY</v>
          </cell>
          <cell r="J7740">
            <v>488167.26</v>
          </cell>
        </row>
        <row r="7741">
          <cell r="I7741" t="str">
            <v>PACK TOP COOKIES ORIGINAL 30GX10</v>
          </cell>
          <cell r="J7741">
            <v>487807.25</v>
          </cell>
        </row>
        <row r="7742">
          <cell r="I7742" t="str">
            <v xml:space="preserve">TOBIGO CROUSTY CITRON PACK DE 5 UNITÉS </v>
          </cell>
          <cell r="J7742">
            <v>487442.74</v>
          </cell>
        </row>
        <row r="7743">
          <cell r="I7743" t="str">
            <v>BE CRUNCHY CHOCOLAT 40GR</v>
          </cell>
          <cell r="J7743">
            <v>487230.65</v>
          </cell>
        </row>
        <row r="7744">
          <cell r="I7744" t="str">
            <v>TOBIGO WAFFLES CAKE 5UN</v>
          </cell>
          <cell r="J7744">
            <v>485649.76</v>
          </cell>
        </row>
        <row r="7745">
          <cell r="I7745" t="str">
            <v>BONBON TIC TAC ORANGE 16GR</v>
          </cell>
          <cell r="J7745">
            <v>485146.95</v>
          </cell>
        </row>
        <row r="7746">
          <cell r="I7746" t="str">
            <v>LOT ASTA TONIQUE  200GR X 2 + 100GR</v>
          </cell>
          <cell r="J7746">
            <v>484957.31</v>
          </cell>
        </row>
        <row r="7747">
          <cell r="I7747" t="str">
            <v>LOT TABLETTES DESSERT 72% 175GR 2EME@-50%</v>
          </cell>
          <cell r="J7747">
            <v>484714.7</v>
          </cell>
        </row>
        <row r="7748">
          <cell r="I7748" t="str">
            <v>ENROBAGE NOIR 5/5 420G</v>
          </cell>
          <cell r="J7748">
            <v>484415.25</v>
          </cell>
        </row>
        <row r="7749">
          <cell r="I7749" t="str">
            <v xml:space="preserve">TOBIGO ROUNDY </v>
          </cell>
          <cell r="J7749">
            <v>483368.18</v>
          </cell>
        </row>
        <row r="7750">
          <cell r="I7750" t="str">
            <v xml:space="preserve">PACK BISCUIT BE TOP CHOCOLATE 46GR X 5 </v>
          </cell>
          <cell r="J7750">
            <v>483230.8</v>
          </cell>
        </row>
        <row r="7751">
          <cell r="I7751" t="str">
            <v xml:space="preserve">TOBIGO COOKIES PACK DE 5 UNITÉS </v>
          </cell>
          <cell r="J7751">
            <v>482865.71</v>
          </cell>
        </row>
        <row r="7752">
          <cell r="I7752" t="str">
            <v>CEREALES FITNESS CHOCOLAT 375GR</v>
          </cell>
          <cell r="J7752">
            <v>482822.61</v>
          </cell>
        </row>
        <row r="7753">
          <cell r="I7753" t="str">
            <v>MUSLI CROUSTILLANT AUX 3 CHOCOLATS MARJANE 375 G</v>
          </cell>
          <cell r="J7753">
            <v>480912.1</v>
          </cell>
        </row>
        <row r="7754">
          <cell r="I7754" t="str">
            <v>PACK X10 BE BUNNY MILKY 25GR</v>
          </cell>
          <cell r="J7754">
            <v>478816.87</v>
          </cell>
        </row>
        <row r="7755">
          <cell r="I7755" t="str">
            <v>CHOCOLAT 5PACK 285G BOUNTY</v>
          </cell>
          <cell r="J7755">
            <v>478633.43</v>
          </cell>
        </row>
        <row r="7756">
          <cell r="I7756" t="str">
            <v xml:space="preserve"> CREME PATISSIERE 200 GRM         </v>
          </cell>
          <cell r="J7756">
            <v>477861.58</v>
          </cell>
        </row>
        <row r="7757">
          <cell r="I7757" t="str">
            <v>MADELEINE MARY TRINI NATURE 300G</v>
          </cell>
          <cell r="J7757">
            <v>477073.27</v>
          </cell>
        </row>
        <row r="7758">
          <cell r="I7758" t="str">
            <v xml:space="preserve">STEVIA EN PETITS MORCEAUX AVEC 0 CALORIE, MARQUE </v>
          </cell>
          <cell r="J7758">
            <v>475705.86</v>
          </cell>
        </row>
        <row r="7759">
          <cell r="I7759" t="str">
            <v>SWEETIES CHOCO 45G AIGUEBELLE</v>
          </cell>
          <cell r="J7759">
            <v>470865.45</v>
          </cell>
        </row>
        <row r="7760">
          <cell r="I7760" t="str">
            <v>AIGUEBELLE DÉLICE NOIR 40G </v>
          </cell>
          <cell r="J7760">
            <v>469247.81</v>
          </cell>
        </row>
        <row r="7761">
          <cell r="I7761" t="str">
            <v>CHIPS SOUR CREAM LC X-TREM 85G</v>
          </cell>
          <cell r="J7761">
            <v>468604.54</v>
          </cell>
        </row>
        <row r="7762">
          <cell r="I7762" t="str">
            <v>CHOC EXCELLENCE NOIR 85% 100G</v>
          </cell>
          <cell r="J7762">
            <v>468331.28</v>
          </cell>
        </row>
        <row r="7763">
          <cell r="I7763" t="str">
            <v>LAYS KEBAB 97G</v>
          </cell>
          <cell r="J7763">
            <v>467516.85</v>
          </cell>
        </row>
        <row r="7764">
          <cell r="I7764" t="str">
            <v>BRUSCHETTE SOUR CREAM OIGNON MARETTI 70GR</v>
          </cell>
          <cell r="J7764">
            <v>467125.18</v>
          </cell>
        </row>
        <row r="7765">
          <cell r="I7765" t="str">
            <v>PAUSE DET.SULTAN BE 20 SACHETS</v>
          </cell>
          <cell r="J7765">
            <v>466549.32</v>
          </cell>
        </row>
        <row r="7766">
          <cell r="I7766" t="str">
            <v>PACK OREO ENROBE WHITE 6 X 41G</v>
          </cell>
          <cell r="J7766">
            <v>466448.93</v>
          </cell>
        </row>
        <row r="7767">
          <cell r="I7767" t="str">
            <v>MIEL DAR EL AASSAL EUCALYPTUS 1,8KG</v>
          </cell>
          <cell r="J7767">
            <v>466023.41</v>
          </cell>
        </row>
        <row r="7768">
          <cell r="I7768" t="str">
            <v>FLASH SPEARMINT FLACON 60 GR</v>
          </cell>
          <cell r="J7768">
            <v>464873.17</v>
          </cell>
        </row>
        <row r="7769">
          <cell r="I7769" t="str">
            <v xml:space="preserve">STARBUCKS CAPSULES BLONDE ESPRESSO ROAST 12X53G </v>
          </cell>
          <cell r="J7769">
            <v>462173.18</v>
          </cell>
        </row>
        <row r="7770">
          <cell r="I7770" t="str">
            <v>BOX CHOCAO ENERGIE 480 + MUG GRATUIT</v>
          </cell>
          <cell r="J7770">
            <v>461700.84</v>
          </cell>
        </row>
        <row r="7771">
          <cell r="I7771" t="str">
            <v>PATE A TARTINER LOTUS BICOFF SMOOTH 400GR</v>
          </cell>
          <cell r="J7771">
            <v>459529.23</v>
          </cell>
        </row>
        <row r="7772">
          <cell r="I7772" t="str">
            <v>CAFE BRASIL S/VID 200G CARRION</v>
          </cell>
          <cell r="J7772">
            <v>456175.07</v>
          </cell>
        </row>
        <row r="7773">
          <cell r="I7773" t="str">
            <v>PURE FRESH MINT56G SS MENTOS GUM  BOTTLES</v>
          </cell>
          <cell r="J7773">
            <v>453552.76</v>
          </cell>
        </row>
        <row r="7774">
          <cell r="I7774" t="str">
            <v>PACK 10 CAPSULES ASTA BLACK BLEND</v>
          </cell>
          <cell r="J7774">
            <v>453397.13</v>
          </cell>
        </row>
        <row r="7775">
          <cell r="I7775" t="str">
            <v>PACK X10 CAKE BEBUNNY ORIGINAL 25GR</v>
          </cell>
          <cell r="J7775">
            <v>452862.24</v>
          </cell>
        </row>
        <row r="7776">
          <cell r="I7776" t="str">
            <v>MIEL EUCALY PLAST ACHIFAA1KG</v>
          </cell>
          <cell r="J7776">
            <v>451432.67</v>
          </cell>
        </row>
        <row r="7777">
          <cell r="I7777" t="str">
            <v>PACK 10 CAPSULES ASTA BLACK NOBLE</v>
          </cell>
          <cell r="J7777">
            <v>449957.22</v>
          </cell>
        </row>
        <row r="7778">
          <cell r="I7778" t="str">
            <v>CAFE LAVAZZA MATINO 250GR</v>
          </cell>
          <cell r="J7778">
            <v>449560.76</v>
          </cell>
        </row>
        <row r="7779">
          <cell r="I7779" t="str">
            <v>FLASH SPLASH DRAGÉES FOURÉES 30G</v>
          </cell>
          <cell r="J7779">
            <v>448547.26</v>
          </cell>
        </row>
        <row r="7780">
          <cell r="I7780" t="str">
            <v>CHOCOLAT MARS MINIATURES BAG 150 G</v>
          </cell>
          <cell r="J7780">
            <v>446397.14</v>
          </cell>
        </row>
        <row r="7781">
          <cell r="I7781" t="str">
            <v>PETALES CHOCO MARJANE 375G</v>
          </cell>
          <cell r="J7781">
            <v>446327.49</v>
          </cell>
        </row>
        <row r="7782">
          <cell r="I7782" t="str">
            <v>PACK TOP COOKIES TOP CHOC 30GX10</v>
          </cell>
          <cell r="J7782">
            <v>444782.89</v>
          </cell>
        </row>
        <row r="7783">
          <cell r="I7783" t="str">
            <v>CAFE SOLUBLE NESCAFE GOLD ESPRESSO 100GR</v>
          </cell>
          <cell r="J7783">
            <v>444126.32</v>
          </cell>
        </row>
        <row r="7784">
          <cell r="I7784" t="str">
            <v>SILOUETTE SULTAN BE 1.4GX20S</v>
          </cell>
          <cell r="J7784">
            <v>444030.21</v>
          </cell>
        </row>
        <row r="7785">
          <cell r="I7785" t="str">
            <v>SUCRE VANILLE AIGUEBELLE 10S</v>
          </cell>
          <cell r="J7785">
            <v>442434.17</v>
          </cell>
        </row>
        <row r="7786">
          <cell r="I7786" t="str">
            <v>LOT DE CAFÉ SOUS VIDE JAVA TIMOR 200G*2 + CAFÉ CR</v>
          </cell>
          <cell r="J7786">
            <v>441170.17</v>
          </cell>
        </row>
        <row r="7787">
          <cell r="I7787" t="str">
            <v>CHIPS PAPRIKA CHILI 75G FAYZ</v>
          </cell>
          <cell r="J7787">
            <v>440898.14</v>
          </cell>
        </row>
        <row r="7788">
          <cell r="I7788" t="str">
            <v>CEREALES CRUNCH 375G NESTLE</v>
          </cell>
          <cell r="J7788">
            <v>440870.05</v>
          </cell>
        </row>
        <row r="7789">
          <cell r="I7789" t="str">
            <v>CHIPS ORIGINAL LC X-TREM 85G</v>
          </cell>
          <cell r="J7789">
            <v>438819.54</v>
          </cell>
        </row>
        <row r="7790">
          <cell r="I7790" t="str">
            <v>CHIPS  CHEESE ONION MARJANE 100G</v>
          </cell>
          <cell r="J7790">
            <v>438166.43</v>
          </cell>
        </row>
        <row r="7791">
          <cell r="I7791" t="str">
            <v>PACK EXTREM NOUGAT CARAMEL 34G*5P</v>
          </cell>
          <cell r="J7791">
            <v>438040.45</v>
          </cell>
        </row>
        <row r="7792">
          <cell r="I7792" t="str">
            <v>BE CRUNCHY ORIGINAL 40GR</v>
          </cell>
          <cell r="J7792">
            <v>437822.75</v>
          </cell>
        </row>
        <row r="7793">
          <cell r="I7793" t="str">
            <v>PACK EXTREM NOUGAT CHOCOLAT 34G*5P</v>
          </cell>
          <cell r="J7793">
            <v>437468.87</v>
          </cell>
        </row>
        <row r="7794">
          <cell r="I7794" t="str">
            <v>CLASSICO LAVAZZA EGUSTO 10 CAPSULE 58G</v>
          </cell>
          <cell r="J7794">
            <v>436969.81</v>
          </cell>
        </row>
        <row r="7795">
          <cell r="I7795" t="str">
            <v xml:space="preserve">LOT THE 200G 1+1=3 ALITKANE10016   </v>
          </cell>
          <cell r="J7795">
            <v>436964.97</v>
          </cell>
        </row>
        <row r="7796">
          <cell r="I7796" t="str">
            <v>PATE A TARTINER SERGIO DUO 350G</v>
          </cell>
          <cell r="J7796">
            <v>435345.37</v>
          </cell>
        </row>
        <row r="7797">
          <cell r="I7797" t="str">
            <v>LOT TABLETTES DESSERT 55% 175GR 2EME@-50%</v>
          </cell>
          <cell r="J7797">
            <v>434885.81</v>
          </cell>
        </row>
        <row r="7798">
          <cell r="I7798" t="str">
            <v>MIEL M-FLEURS VERR ACHIFAA900G</v>
          </cell>
          <cell r="J7798">
            <v>434053.75</v>
          </cell>
        </row>
        <row r="7799">
          <cell r="I7799" t="str">
            <v>THE VERT GRAINS 500G VIOLON 3505A V603</v>
          </cell>
          <cell r="J7799">
            <v>432578.74</v>
          </cell>
        </row>
        <row r="7800">
          <cell r="I7800" t="str">
            <v>CHIPS SALEES 75G FAYZ</v>
          </cell>
          <cell r="J7800">
            <v>431787.61</v>
          </cell>
        </row>
        <row r="7801">
          <cell r="I7801" t="str">
            <v>MUESLI AUX FRUITS ROUGES GRANOLA 350G</v>
          </cell>
          <cell r="J7801">
            <v>431432.41</v>
          </cell>
        </row>
        <row r="7802">
          <cell r="I7802" t="str">
            <v>HARIBO GOLDBAREN / OURS D'OR INDIVIDUEL 80GR</v>
          </cell>
          <cell r="J7802">
            <v>431128.57</v>
          </cell>
        </row>
        <row r="7803">
          <cell r="I7803" t="str">
            <v>MIEL DE FLEURS 100%  1,8 KG FAYZ</v>
          </cell>
          <cell r="J7803">
            <v>430906.21</v>
          </cell>
        </row>
        <row r="7804">
          <cell r="I7804" t="str">
            <v>CRUNCHIPS RED CHILI 100G LORENZ</v>
          </cell>
          <cell r="J7804">
            <v>430417.43</v>
          </cell>
        </row>
        <row r="7805">
          <cell r="I7805" t="str">
            <v>CORN FLAKS NATURE FAYZ  375 G</v>
          </cell>
          <cell r="J7805">
            <v>430381.24</v>
          </cell>
        </row>
        <row r="7806">
          <cell r="I7806" t="str">
            <v>BISCUITS FILIPINOS BLANCO 128GR</v>
          </cell>
          <cell r="J7806">
            <v>430017.01</v>
          </cell>
        </row>
        <row r="7807">
          <cell r="I7807" t="str">
            <v>PREPARATION SUCRE ET GLUCOSE 3,5KG FAYZ</v>
          </cell>
          <cell r="J7807">
            <v>428340.67</v>
          </cell>
        </row>
        <row r="7808">
          <cell r="I7808" t="str">
            <v>CAFÉ ESPRESSO MARJANE 16 CAPSULES DOLCE GUSTO</v>
          </cell>
          <cell r="J7808">
            <v>428236.89</v>
          </cell>
        </row>
        <row r="7809">
          <cell r="I7809" t="str">
            <v>TOBIGO MUFFIN CAKE 5UN</v>
          </cell>
          <cell r="J7809">
            <v>427636.24</v>
          </cell>
        </row>
        <row r="7810">
          <cell r="I7810" t="str">
            <v xml:space="preserve">STARBUCKS CAPSULES PIKE PLACE ROAST 12X53G </v>
          </cell>
          <cell r="J7810">
            <v>426788.55</v>
          </cell>
        </row>
        <row r="7811">
          <cell r="I7811" t="str">
            <v>LOT TOBIGO COOKIES 2ÈME -50%</v>
          </cell>
          <cell r="J7811">
            <v>425664.27</v>
          </cell>
        </row>
        <row r="7812">
          <cell r="I7812" t="str">
            <v>CONIKOS FROMAGE  30GR</v>
          </cell>
          <cell r="J7812">
            <v>425591.1</v>
          </cell>
        </row>
        <row r="7813">
          <cell r="I7813" t="str">
            <v>LOT THE SELHAM 200G *2 + THE ALOUNS 200G</v>
          </cell>
          <cell r="J7813">
            <v>424606.25</v>
          </cell>
        </row>
        <row r="7814">
          <cell r="I7814" t="str">
            <v>PACK PROMO JAVA TIMOR 225GR X2</v>
          </cell>
          <cell r="J7814">
            <v>423934.57</v>
          </cell>
        </row>
        <row r="7815">
          <cell r="I7815" t="str">
            <v>CAFÉ ROBUSTA FAYZ 200 GR</v>
          </cell>
          <cell r="J7815">
            <v>423448.76</v>
          </cell>
        </row>
        <row r="7816">
          <cell r="I7816" t="str">
            <v>PACK BE FLUFFY WHITE 40G*5P</v>
          </cell>
          <cell r="J7816">
            <v>422438.25</v>
          </cell>
        </row>
        <row r="7817">
          <cell r="I7817" t="str">
            <v>BE COOKY ORIGINAL 64G</v>
          </cell>
          <cell r="J7817">
            <v>422025.04</v>
          </cell>
        </row>
        <row r="7818">
          <cell r="I7818" t="str">
            <v>BISCUITS FOURRE CHOCO BISCOLATA MOOD POT 135G</v>
          </cell>
          <cell r="J7818">
            <v>421891.68</v>
          </cell>
        </row>
        <row r="7819">
          <cell r="I7819" t="str">
            <v>LUPPO CAKEBITE CHOCO 12PC 184GR</v>
          </cell>
          <cell r="J7819">
            <v>421806.8</v>
          </cell>
        </row>
        <row r="7820">
          <cell r="I7820" t="str">
            <v>PURE FRESH WATERMELON 87,5G BOTTLE MENTOS GUM SS</v>
          </cell>
          <cell r="J7820">
            <v>421066.15</v>
          </cell>
        </row>
        <row r="7821">
          <cell r="I7821" t="str">
            <v>CHIPS  SALEES MARJANE 100G</v>
          </cell>
          <cell r="J7821">
            <v>419535.45</v>
          </cell>
        </row>
        <row r="7822">
          <cell r="I7822" t="str">
            <v>PACK LOUBANE 5/5 200GR *2 +100GR LOUBANE 5/5</v>
          </cell>
          <cell r="J7822">
            <v>419332.83</v>
          </cell>
        </row>
        <row r="7823">
          <cell r="I7823" t="str">
            <v xml:space="preserve">PAN BLANCO SANS GLUTEN SCHAR 250G </v>
          </cell>
          <cell r="J7823">
            <v>419150.03</v>
          </cell>
        </row>
        <row r="7824">
          <cell r="I7824" t="str">
            <v>KINDER DELICE</v>
          </cell>
          <cell r="J7824">
            <v>417125.1</v>
          </cell>
        </row>
        <row r="7825">
          <cell r="I7825" t="str">
            <v>FLAN BANANE 55G IDEAL</v>
          </cell>
          <cell r="J7825">
            <v>414083.97</v>
          </cell>
        </row>
        <row r="7826">
          <cell r="I7826" t="str">
            <v>BOITE GALAXY JEWELS200G</v>
          </cell>
          <cell r="J7826">
            <v>413624.33</v>
          </cell>
        </row>
        <row r="7827">
          <cell r="I7827" t="str">
            <v>HARIBO CHAMALLOWS PINK &amp; WHITE 150G</v>
          </cell>
          <cell r="J7827">
            <v>411226.3</v>
          </cell>
        </row>
        <row r="7828">
          <cell r="I7828" t="str">
            <v>FLASH PRIMUIM FLACON</v>
          </cell>
          <cell r="J7828">
            <v>410525</v>
          </cell>
        </row>
        <row r="7829">
          <cell r="I7829" t="str">
            <v xml:space="preserve">TOBIGO TARTLET 45GR </v>
          </cell>
          <cell r="J7829">
            <v>410145.92</v>
          </cell>
        </row>
        <row r="7830">
          <cell r="I7830" t="str">
            <v>LOT DUO DU CAFE S CAPRICCIO ROUGE 200G*2</v>
          </cell>
          <cell r="J7830">
            <v>410048.59</v>
          </cell>
        </row>
        <row r="7831">
          <cell r="I7831" t="str">
            <v xml:space="preserve">CAFÉ EN CAPSULES (X10)   ARÔME CHOCOLAT MARJANE </v>
          </cell>
          <cell r="J7831">
            <v>409804.05</v>
          </cell>
        </row>
        <row r="7832">
          <cell r="I7832" t="str">
            <v>CHOCOLAT BOUNTY MINIS BAG 227GR</v>
          </cell>
          <cell r="J7832">
            <v>409423.08</v>
          </cell>
        </row>
        <row r="7833">
          <cell r="I7833" t="str">
            <v>TUC CHEESE &amp; OINIONS 24GR</v>
          </cell>
          <cell r="J7833">
            <v>408713.02</v>
          </cell>
        </row>
        <row r="7834">
          <cell r="I7834" t="str">
            <v>PATE A TARTINER LOTUS BICOFF CRUNCHY 380GR</v>
          </cell>
          <cell r="J7834">
            <v>408017.26</v>
          </cell>
        </row>
        <row r="7835">
          <cell r="I7835" t="str">
            <v xml:space="preserve">TOBIGO CROUSTY CITRON 45 G </v>
          </cell>
          <cell r="J7835">
            <v>406023.34</v>
          </cell>
        </row>
        <row r="7836">
          <cell r="I7836" t="str">
            <v>VERMICELLE CHOCOLAT AIGUEBELLE VG 200G</v>
          </cell>
          <cell r="J7836">
            <v>404789.65</v>
          </cell>
        </row>
        <row r="7837">
          <cell r="I7837" t="str">
            <v>BISCUITS HAPPY HIPPO 102,5GR</v>
          </cell>
          <cell r="J7837">
            <v>404554.57</v>
          </cell>
        </row>
        <row r="7838">
          <cell r="I7838" t="str">
            <v>JUICE BLAST WATERMELON 24G POCK MENTO GUM SS BOTLE</v>
          </cell>
          <cell r="J7838">
            <v>404511.95</v>
          </cell>
        </row>
        <row r="7839">
          <cell r="I7839" t="str">
            <v>CEREALES TCHICO CARAMEL REVEY 400 GRS</v>
          </cell>
          <cell r="J7839">
            <v>404359.09</v>
          </cell>
        </row>
        <row r="7840">
          <cell r="I7840" t="str">
            <v>LINDT EXCELLENCE NOIR 90% 100G</v>
          </cell>
          <cell r="J7840">
            <v>403801.88</v>
          </cell>
        </row>
        <row r="7841">
          <cell r="I7841" t="str">
            <v>MADELEINE 300 GR ORIGINAL PEPITE</v>
          </cell>
          <cell r="J7841">
            <v>401177.48</v>
          </cell>
        </row>
        <row r="7842">
          <cell r="I7842" t="str">
            <v>BISCUITS EL PRINCIO 245</v>
          </cell>
          <cell r="J7842">
            <v>400760.13</v>
          </cell>
        </row>
        <row r="7843">
          <cell r="I7843" t="str">
            <v>MADELEINE MARY TRINI  MARBREE 12PIECE 300G</v>
          </cell>
          <cell r="J7843">
            <v>398826.45</v>
          </cell>
        </row>
        <row r="7844">
          <cell r="I7844" t="str">
            <v>CHOCOLAT MARS MINIS BAG 227GR</v>
          </cell>
          <cell r="J7844">
            <v>398808.96</v>
          </cell>
        </row>
        <row r="7845">
          <cell r="I7845" t="str">
            <v>MIEL DAR EL AASSAL TOUTES FLEURS 900G VERRE</v>
          </cell>
          <cell r="J7845">
            <v>398255.27</v>
          </cell>
        </row>
        <row r="7846">
          <cell r="I7846" t="str">
            <v>CAFE PURE ORIGINE COLOMBIE 200G</v>
          </cell>
          <cell r="J7846">
            <v>398173.86</v>
          </cell>
        </row>
        <row r="7847">
          <cell r="I7847" t="str">
            <v>HARIBO STAR MIX 160G</v>
          </cell>
          <cell r="J7847">
            <v>397959.44</v>
          </cell>
        </row>
        <row r="7848">
          <cell r="I7848" t="str">
            <v>SWEETIES PEANUT 50G AIGUEBELLE</v>
          </cell>
          <cell r="J7848">
            <v>397286.99</v>
          </cell>
        </row>
        <row r="7849">
          <cell r="I7849" t="str">
            <v>AIGUEBELLE FREGALIOR BARRE 32G</v>
          </cell>
          <cell r="J7849">
            <v>397199.52</v>
          </cell>
        </row>
        <row r="7850">
          <cell r="I7850" t="str">
            <v xml:space="preserve">LOT DE DEUX  MIEL SQUEEZER 250G DIVA </v>
          </cell>
          <cell r="J7850">
            <v>396146.96</v>
          </cell>
        </row>
        <row r="7851">
          <cell r="I7851" t="str">
            <v>PACK 10 CAPSULES CAFE L'OR SPLENDENTE</v>
          </cell>
          <cell r="J7851">
            <v>395391.9</v>
          </cell>
        </row>
        <row r="7852">
          <cell r="I7852" t="str">
            <v>SULTAN AL HIBA 200G</v>
          </cell>
          <cell r="J7852">
            <v>395207.93</v>
          </cell>
        </row>
        <row r="7853">
          <cell r="I7853" t="str">
            <v>TOBIGO TARTLET 4UN</v>
          </cell>
          <cell r="J7853">
            <v>394102.7</v>
          </cell>
        </row>
        <row r="7854">
          <cell r="I7854" t="str">
            <v>PACK SOLUBLE SAMAR 180GR + SAMAR 45GR GRATUIT</v>
          </cell>
          <cell r="J7854">
            <v>393406.5</v>
          </cell>
        </row>
        <row r="7855">
          <cell r="I7855" t="str">
            <v>KINDER TRONKY T1 18G</v>
          </cell>
          <cell r="J7855">
            <v>393319.01</v>
          </cell>
        </row>
        <row r="7856">
          <cell r="I7856" t="str">
            <v>HARIBO TAGADA 80G</v>
          </cell>
          <cell r="J7856">
            <v>392356.13</v>
          </cell>
        </row>
        <row r="7857">
          <cell r="I7857" t="str">
            <v xml:space="preserve">TCHICO XXL DOUBLE CHOCOLATE MILK </v>
          </cell>
          <cell r="J7857">
            <v>391758.41</v>
          </cell>
        </row>
        <row r="7858">
          <cell r="I7858" t="str">
            <v>CHIPS X-CUT SALT 85 G LORENZ</v>
          </cell>
          <cell r="J7858">
            <v>390725.95</v>
          </cell>
        </row>
        <row r="7859">
          <cell r="I7859" t="str">
            <v xml:space="preserve"> CHOC NOIR LA GENOISE AIG 1KG</v>
          </cell>
          <cell r="J7859">
            <v>390122.62</v>
          </cell>
        </row>
        <row r="7860">
          <cell r="I7860" t="str">
            <v xml:space="preserve">LOT  CAFE SOLUBLE LYOPHILISE JAVA TIMOR 45G X 2 </v>
          </cell>
          <cell r="J7860">
            <v>389065.83</v>
          </cell>
        </row>
        <row r="7861">
          <cell r="I7861" t="str">
            <v>JNANE EL AASSAL TOUTES FLEURS 850 G MÉTA</v>
          </cell>
          <cell r="J7861">
            <v>388982.05</v>
          </cell>
        </row>
        <row r="7862">
          <cell r="I7862" t="str">
            <v>CEREALES TCHICO BALLS REVEY330 GRS</v>
          </cell>
          <cell r="J7862">
            <v>388947.12</v>
          </cell>
        </row>
        <row r="7863">
          <cell r="I7863" t="str">
            <v>KIT KAT 4 FINGER 36,5GR</v>
          </cell>
          <cell r="J7863">
            <v>388716.29</v>
          </cell>
        </row>
        <row r="7864">
          <cell r="I7864" t="str">
            <v>MIEL EUCALY VERRE ACHIFAA450G</v>
          </cell>
          <cell r="J7864">
            <v>388640.54</v>
          </cell>
        </row>
        <row r="7865">
          <cell r="I7865" t="str">
            <v>JUICEBLASTRED FR-LIME 24G POCK MENTOSGUM SS BOTLE</v>
          </cell>
          <cell r="J7865">
            <v>387888.38</v>
          </cell>
        </row>
        <row r="7866">
          <cell r="I7866" t="str">
            <v>CHOCOLAT KINDER MAXI 21GR T1</v>
          </cell>
          <cell r="J7866">
            <v>385996.03</v>
          </cell>
        </row>
        <row r="7867">
          <cell r="I7867" t="str">
            <v>NATURE PURE CAMOMILLE DU RIF</v>
          </cell>
          <cell r="J7867">
            <v>385810.56</v>
          </cell>
        </row>
        <row r="7868">
          <cell r="I7868" t="str">
            <v>MMS CHOCOLAT 150G</v>
          </cell>
          <cell r="J7868">
            <v>385625.86</v>
          </cell>
        </row>
        <row r="7869">
          <cell r="I7869" t="str">
            <v xml:space="preserve">CAFÉ GRAIN 1 KG  MARJANE </v>
          </cell>
          <cell r="J7869">
            <v>385060.45</v>
          </cell>
        </row>
        <row r="7870">
          <cell r="I7870" t="str">
            <v>MINI CHUPA CHUPS ASSORTIS 35 MINI SUCETTES</v>
          </cell>
          <cell r="J7870">
            <v>384654.16</v>
          </cell>
        </row>
        <row r="7871">
          <cell r="I7871" t="str">
            <v>APRES REPAS SULTAN BE 1.4G X 20S</v>
          </cell>
          <cell r="J7871">
            <v>384241.13</v>
          </cell>
        </row>
        <row r="7872">
          <cell r="I7872" t="str">
            <v xml:space="preserve">TOBIGO CROUSTY CHOCOLAT PACK DE 5 UNITÉS </v>
          </cell>
          <cell r="J7872">
            <v>384094.25</v>
          </cell>
        </row>
        <row r="7873">
          <cell r="I7873" t="str">
            <v>PACK X5 BE CRUNCHY CHOCOLAT 40GR</v>
          </cell>
          <cell r="J7873">
            <v>383790.07</v>
          </cell>
        </row>
        <row r="7874">
          <cell r="I7874" t="str">
            <v>CEREALES CHOCOLAT NESQUIK ALPHABET 335GR</v>
          </cell>
          <cell r="J7874">
            <v>383139.7</v>
          </cell>
        </row>
        <row r="7875">
          <cell r="I7875" t="str">
            <v>PURE FRESH SPEARMINT 87,5G BOTTLE MENTOS GUM  SS</v>
          </cell>
          <cell r="J7875">
            <v>383072.92</v>
          </cell>
        </row>
        <row r="7876">
          <cell r="I7876" t="str">
            <v>10 CAPSULES COMPATIBLES No9 JAVA TIMOR SENSATION</v>
          </cell>
          <cell r="J7876">
            <v>382793.74</v>
          </cell>
        </row>
        <row r="7877">
          <cell r="I7877" t="str">
            <v xml:space="preserve">LAVAZZA CREMA EGUSTO CLASSIQUE GRAIN 1 KG </v>
          </cell>
          <cell r="J7877">
            <v>382448.63</v>
          </cell>
        </row>
        <row r="7878">
          <cell r="I7878" t="str">
            <v>RAIB IDEAL SUCRE 40G</v>
          </cell>
          <cell r="J7878">
            <v>381968.28</v>
          </cell>
        </row>
        <row r="7879">
          <cell r="I7879" t="str">
            <v>SOUIRI 200GR</v>
          </cell>
          <cell r="J7879">
            <v>381913.74</v>
          </cell>
        </row>
        <row r="7880">
          <cell r="I7880" t="str">
            <v>CAFE AMBASSADEUR 200GR</v>
          </cell>
          <cell r="J7880">
            <v>380871.2</v>
          </cell>
        </row>
        <row r="7881">
          <cell r="I7881" t="str">
            <v>TV SULTAN AMBAR ORIGAN 150G</v>
          </cell>
          <cell r="J7881">
            <v>380526.86</v>
          </cell>
        </row>
        <row r="7882">
          <cell r="I7882" t="str">
            <v>CERELAC PUREE BNAORANGEBISCUIT16X90G XA</v>
          </cell>
          <cell r="J7882">
            <v>380134.47</v>
          </cell>
        </row>
        <row r="7883">
          <cell r="I7883" t="str">
            <v xml:space="preserve">CHOCOTABLET DARK </v>
          </cell>
          <cell r="J7883">
            <v>379435.9</v>
          </cell>
        </row>
        <row r="7884">
          <cell r="I7884" t="str">
            <v>MIEL DAR EL AASSAL TOUTES FLEURS 450G METAL</v>
          </cell>
          <cell r="J7884">
            <v>377968.35</v>
          </cell>
        </row>
        <row r="7885">
          <cell r="I7885" t="str">
            <v>PATE A TARTINER DUO MARJANE 750G</v>
          </cell>
          <cell r="J7885">
            <v>377677.68</v>
          </cell>
        </row>
        <row r="7886">
          <cell r="I7886" t="str">
            <v>CAKE FOURRE BE FLUFFY MILKY  45GR</v>
          </cell>
          <cell r="J7886">
            <v>376309.92</v>
          </cell>
        </row>
        <row r="7887">
          <cell r="I7887" t="str">
            <v>CHIPS MONSTER MUNCH KETCHUP 75G LORENZ</v>
          </cell>
          <cell r="J7887">
            <v>375989.15</v>
          </cell>
        </row>
        <row r="7888">
          <cell r="I7888" t="str">
            <v>CAFE 250G ORO LAVAZA</v>
          </cell>
          <cell r="J7888">
            <v>375805.37</v>
          </cell>
        </row>
        <row r="7889">
          <cell r="I7889" t="str">
            <v>FORTE CREMA GUSTO LAVAZZA 10 CAPS</v>
          </cell>
          <cell r="J7889">
            <v>375662.61</v>
          </cell>
        </row>
        <row r="7890">
          <cell r="I7890" t="str">
            <v>CHIPS PRINGLES PAPRIKA 40GR</v>
          </cell>
          <cell r="J7890">
            <v>375636.33</v>
          </cell>
        </row>
        <row r="7891">
          <cell r="I7891" t="str">
            <v xml:space="preserve">TOBIGO  COOKIES 46 G </v>
          </cell>
          <cell r="J7891">
            <v>375618.54</v>
          </cell>
        </row>
        <row r="7892">
          <cell r="I7892" t="str">
            <v>CHOCOLAT MARUJA  LAIT &amp; AMANDES 100GR</v>
          </cell>
          <cell r="J7892">
            <v>375136.27</v>
          </cell>
        </row>
        <row r="7893">
          <cell r="I7893" t="str">
            <v>PAN RUSTICO SANS GLUTEN SCHAR 250G</v>
          </cell>
          <cell r="J7893">
            <v>374873.24</v>
          </cell>
        </row>
        <row r="7894">
          <cell r="I7894" t="str">
            <v>CREME PATISSIERE IDEAL AU CITRON 200G</v>
          </cell>
          <cell r="J7894">
            <v>373995.9</v>
          </cell>
        </row>
        <row r="7895">
          <cell r="I7895" t="str">
            <v>PACK 10 CAPSULES CAFE L'OR COLOMBIA</v>
          </cell>
          <cell r="J7895">
            <v>373336.42</v>
          </cell>
        </row>
        <row r="7896">
          <cell r="I7896" t="str">
            <v>NOOCO CHOCOLAT  LAIT NOISETTES 90G</v>
          </cell>
          <cell r="J7896">
            <v>371925.57</v>
          </cell>
        </row>
        <row r="7897">
          <cell r="I7897" t="str">
            <v>SUCREVIA BUCHETTES STEVIA  EDUCLORANT NATUEL</v>
          </cell>
          <cell r="J7897">
            <v>371873.24</v>
          </cell>
        </row>
        <row r="7898">
          <cell r="I7898" t="str">
            <v xml:space="preserve">NESQUIK CEREAL BAG 450G </v>
          </cell>
          <cell r="J7898">
            <v>371619.8</v>
          </cell>
        </row>
        <row r="7899">
          <cell r="I7899" t="str">
            <v>MIEL PUR NATURE 1K</v>
          </cell>
          <cell r="J7899">
            <v>371433.81</v>
          </cell>
        </row>
        <row r="7900">
          <cell r="I7900" t="str">
            <v>PACKCAFÉ LAVAZZA CREMA  E GUSTO 250 GRX2</v>
          </cell>
          <cell r="J7900">
            <v>371432.45</v>
          </cell>
        </row>
        <row r="7901">
          <cell r="I7901" t="str">
            <v>MIEL EUCAL SEAU ACHIFAA 4.500G</v>
          </cell>
          <cell r="J7901">
            <v>370295.85</v>
          </cell>
        </row>
        <row r="7902">
          <cell r="I7902" t="str">
            <v>CHOCOLAT EN POUDRE COLACAO 400 G</v>
          </cell>
          <cell r="J7902">
            <v>368242.91</v>
          </cell>
        </row>
        <row r="7903">
          <cell r="I7903" t="str">
            <v>PÂTE À TARTINER  NOISETTE 350 G RÉVEY</v>
          </cell>
          <cell r="J7903">
            <v>367983.89</v>
          </cell>
        </row>
        <row r="7904">
          <cell r="I7904" t="str">
            <v>LOT CONFITURE FRAMBOISE 37CL + ORANGE 37CL + FIGU</v>
          </cell>
          <cell r="J7904">
            <v>367696</v>
          </cell>
        </row>
        <row r="7905">
          <cell r="I7905" t="str">
            <v>NAPOLITAIN 90G SACHET 2ÀME @50%</v>
          </cell>
          <cell r="J7905">
            <v>366684.25</v>
          </cell>
        </row>
        <row r="7906">
          <cell r="I7906" t="str">
            <v xml:space="preserve">BISCUIT BE TOP CHOCOLATE 46GR </v>
          </cell>
          <cell r="J7906">
            <v>365787.47</v>
          </cell>
        </row>
        <row r="7907">
          <cell r="I7907" t="str">
            <v xml:space="preserve">TOBIGO CHOOKIES PACK DE 5 UNITÉS </v>
          </cell>
          <cell r="J7907">
            <v>363863.03</v>
          </cell>
        </row>
        <row r="7908">
          <cell r="I7908" t="str">
            <v>PAIN MULTIGRANO SANS GLUTEN SCHAR 250GR</v>
          </cell>
          <cell r="J7908">
            <v>363555.85</v>
          </cell>
        </row>
        <row r="7909">
          <cell r="I7909" t="str">
            <v>CHOCO 100G EXCELEN NR70% LINDT</v>
          </cell>
          <cell r="J7909">
            <v>363317.06</v>
          </cell>
        </row>
        <row r="7910">
          <cell r="I7910" t="str">
            <v>MILKA CHOCO PAUSE 260G</v>
          </cell>
          <cell r="J7910">
            <v>363307.24</v>
          </cell>
        </row>
        <row r="7911">
          <cell r="I7911" t="str">
            <v>CHIPS X-CUT PAPRIKA 85 G LORENZ</v>
          </cell>
          <cell r="J7911">
            <v>362872.28</v>
          </cell>
        </row>
        <row r="7912">
          <cell r="I7912" t="str">
            <v>CHOCOLAT LAIT AIGUEB.190G</v>
          </cell>
          <cell r="J7912">
            <v>362568.84</v>
          </cell>
        </row>
        <row r="7913">
          <cell r="I7913" t="str">
            <v>CHIPS  PAPRIKA MARJANE 100G</v>
          </cell>
          <cell r="J7913">
            <v>362183.86</v>
          </cell>
        </row>
        <row r="7914">
          <cell r="I7914" t="str">
            <v>BONBON TIC TAC MINT 16GR</v>
          </cell>
          <cell r="J7914">
            <v>361565.49</v>
          </cell>
        </row>
        <row r="7915">
          <cell r="I7915" t="str">
            <v>MIEL DAR EL AASSAL TOUTES FLEURS 4,3KG PVC</v>
          </cell>
          <cell r="J7915">
            <v>360606.95</v>
          </cell>
        </row>
        <row r="7916">
          <cell r="I7916" t="str">
            <v>THE VERT  6x   500G  SULTAN</v>
          </cell>
          <cell r="J7916">
            <v>360221.94</v>
          </cell>
        </row>
        <row r="7917">
          <cell r="I7917" t="str">
            <v xml:space="preserve">TOBIGO PETIT BEURRE 64G  5 UNITÉS </v>
          </cell>
          <cell r="J7917">
            <v>360168.51</v>
          </cell>
        </row>
        <row r="7918">
          <cell r="I7918" t="str">
            <v>AL ITKANE THE VERT CHUNMEE REF 9371 500GR</v>
          </cell>
          <cell r="J7918">
            <v>359604.35</v>
          </cell>
        </row>
        <row r="7919">
          <cell r="I7919" t="str">
            <v xml:space="preserve">CAPSULES COMPATIBLES JAVA TIMOR INTENSO No 11 </v>
          </cell>
          <cell r="J7919">
            <v>359289.57</v>
          </cell>
        </row>
        <row r="7920">
          <cell r="I7920" t="str">
            <v>TV SULTAN RAFIAA ROUGE 200G</v>
          </cell>
          <cell r="J7920">
            <v>359106.54</v>
          </cell>
        </row>
        <row r="7921">
          <cell r="I7921" t="str">
            <v>CEREALES TCHICO FLAKES REVEY 400 GRS</v>
          </cell>
          <cell r="J7921">
            <v>358859.05</v>
          </cell>
        </row>
        <row r="7922">
          <cell r="I7922" t="str">
            <v>SOLUBLE CARRIONCLASSICO 50GR</v>
          </cell>
          <cell r="J7922">
            <v>358049.36</v>
          </cell>
        </row>
        <row r="7923">
          <cell r="I7923" t="str">
            <v>CHEWING GUM FLASH BLISTER 16,8GR</v>
          </cell>
          <cell r="J7923">
            <v>357810.35</v>
          </cell>
        </row>
        <row r="7924">
          <cell r="I7924" t="str">
            <v>SUCRE GLACE 1KG  SUKARI</v>
          </cell>
          <cell r="J7924">
            <v>356843.57</v>
          </cell>
        </row>
        <row r="7925">
          <cell r="I7925" t="str">
            <v xml:space="preserve">BISCUIT ENROBÉS &amp; FOURRÉS 44GR TANGO GO </v>
          </cell>
          <cell r="J7925">
            <v>356817</v>
          </cell>
        </row>
        <row r="7926">
          <cell r="I7926" t="str">
            <v xml:space="preserve">BARRE CHOCOLATEE  MILKA 39G CARAMEL CREME </v>
          </cell>
          <cell r="J7926">
            <v>356626.82</v>
          </cell>
        </row>
        <row r="7927">
          <cell r="I7927" t="str">
            <v>BISCUITS AU CHOCOLAT OZMO HUPPO 40G</v>
          </cell>
          <cell r="J7927">
            <v>356355.25</v>
          </cell>
        </row>
        <row r="7928">
          <cell r="I7928" t="str">
            <v>CACAO POUDRE 125G VAN HOUTEN</v>
          </cell>
          <cell r="J7928">
            <v>356265.79</v>
          </cell>
        </row>
        <row r="7929">
          <cell r="I7929" t="str">
            <v>TOBIGO BLEO CREME 2ÈME -50%</v>
          </cell>
          <cell r="J7929">
            <v>356238.5</v>
          </cell>
        </row>
        <row r="7930">
          <cell r="I7930" t="str">
            <v>TOBIGO CROUSTY FRAMBOISE PAQ 5 UNITÉS</v>
          </cell>
          <cell r="J7930">
            <v>356113.6</v>
          </cell>
        </row>
        <row r="7931">
          <cell r="I7931" t="str">
            <v>CONIKOS BARBECUE  30GR</v>
          </cell>
          <cell r="J7931">
            <v>355060.07</v>
          </cell>
        </row>
        <row r="7932">
          <cell r="I7932" t="str">
            <v xml:space="preserve">TOBIGO IGLOO 45GR </v>
          </cell>
          <cell r="J7932">
            <v>354745.57</v>
          </cell>
        </row>
        <row r="7933">
          <cell r="I7933" t="str">
            <v>CARTE NOIRE MOULU INTENSE ROUGE  200G</v>
          </cell>
          <cell r="J7933">
            <v>353898.82</v>
          </cell>
        </row>
        <row r="7934">
          <cell r="I7934" t="str">
            <v xml:space="preserve">CAKE FOURRE BE FLUFFY ORIGINAL 45GR </v>
          </cell>
          <cell r="J7934">
            <v>353765.69</v>
          </cell>
        </row>
        <row r="7935">
          <cell r="I7935" t="str">
            <v>TONIK CRISPY HAZELNUT 34G</v>
          </cell>
          <cell r="J7935">
            <v>353638.35</v>
          </cell>
        </row>
        <row r="7936">
          <cell r="I7936" t="str">
            <v>SQUEEZY LAIT CONC.CHOCOLAT NESTLE 450GR</v>
          </cell>
          <cell r="J7936">
            <v>352360.49</v>
          </cell>
        </row>
        <row r="7937">
          <cell r="I7937" t="str">
            <v xml:space="preserve"> CAFE SOLUBLE AGGLOMERE ,MARJANE, POT VERRE 45 G</v>
          </cell>
          <cell r="J7937">
            <v>351586.91</v>
          </cell>
        </row>
        <row r="7938">
          <cell r="I7938" t="str">
            <v>CHEWING GUM TUTTI FRUTTI WHITE BOTTLES SS 54 G MEN</v>
          </cell>
          <cell r="J7938">
            <v>350485.16</v>
          </cell>
        </row>
        <row r="7939">
          <cell r="I7939" t="str">
            <v>PATE A TARTINER LEKA CREAM 425 GR +20% GRT</v>
          </cell>
          <cell r="J7939">
            <v>350413.28</v>
          </cell>
        </row>
        <row r="7940">
          <cell r="I7940" t="str">
            <v xml:space="preserve">CAFÉ EN CAPSULES (X10)  EXPRESSO MARJANE </v>
          </cell>
          <cell r="J7940">
            <v>349929.37</v>
          </cell>
        </row>
        <row r="7941">
          <cell r="I7941" t="str">
            <v xml:space="preserve">TOBIGO CROUSTY CHOCO 45 G </v>
          </cell>
          <cell r="J7941">
            <v>349899.15</v>
          </cell>
        </row>
        <row r="7942">
          <cell r="I7942" t="str">
            <v>THE VERT GRAINS 200G VIOLON 3505A V602</v>
          </cell>
          <cell r="J7942">
            <v>349753.46</v>
          </cell>
        </row>
        <row r="7943">
          <cell r="I7943" t="str">
            <v>LOT CAFE SOUS VIDE JAVA TIMOR 200G*2</v>
          </cell>
          <cell r="J7943">
            <v>349672.15</v>
          </cell>
        </row>
        <row r="7944">
          <cell r="I7944" t="str">
            <v>CAFÉ LUNGO MARJANE 16 CAPSULES DOLCE GUSTO</v>
          </cell>
          <cell r="J7944">
            <v>349613.63</v>
          </cell>
        </row>
        <row r="7945">
          <cell r="I7945" t="str">
            <v>DUO ROSSA 250GX2</v>
          </cell>
          <cell r="J7945">
            <v>349211.4</v>
          </cell>
        </row>
        <row r="7946">
          <cell r="I7946" t="str">
            <v>SACHET MINI DELICE LAIT 10P 70GR</v>
          </cell>
          <cell r="J7946">
            <v>349149.46</v>
          </cell>
        </row>
        <row r="7947">
          <cell r="I7947" t="str">
            <v>BOUDOIRS SAVOIARDI LADY FINGER 400 G</v>
          </cell>
          <cell r="J7947">
            <v>348691.43</v>
          </cell>
        </row>
        <row r="7948">
          <cell r="I7948" t="str">
            <v xml:space="preserve">PACK 10 CAPSULES ASTA  STRONG </v>
          </cell>
          <cell r="J7948">
            <v>348660.28</v>
          </cell>
        </row>
        <row r="7949">
          <cell r="I7949" t="str">
            <v>CONFITURE FRAMBOISE 37CL AICHA</v>
          </cell>
          <cell r="J7949">
            <v>348545.26</v>
          </cell>
        </row>
        <row r="7950">
          <cell r="I7950" t="str">
            <v>BONBONS CHOCOLAT M&amp;MS CRISPY 36GR</v>
          </cell>
          <cell r="J7950">
            <v>348392.91</v>
          </cell>
        </row>
        <row r="7951">
          <cell r="I7951" t="str">
            <v>KITKAT 4 FINGER VALUE PACK 36G X 4</v>
          </cell>
          <cell r="J7951">
            <v>347858.39</v>
          </cell>
        </row>
        <row r="7952">
          <cell r="I7952" t="str">
            <v xml:space="preserve">CAFÉ EN CAPSULES (X10)   ARÔME VANILLE MARJANE  </v>
          </cell>
          <cell r="J7952">
            <v>347201.73</v>
          </cell>
        </row>
        <row r="7953">
          <cell r="I7953" t="str">
            <v>CHIPS X-CUT CHEESE ONION 85 G LORENZ</v>
          </cell>
          <cell r="J7953">
            <v>347042.28</v>
          </cell>
        </row>
        <row r="7954">
          <cell r="I7954" t="str">
            <v>CAFE SOLUBLE LYOPHILISE,MARJANE, POT VERRE 90 G</v>
          </cell>
          <cell r="J7954">
            <v>345454.64</v>
          </cell>
        </row>
        <row r="7955">
          <cell r="I7955" t="str">
            <v>ETUI FLAN SUCRE CHOCOLAT NOISETTE  IDEAL</v>
          </cell>
          <cell r="J7955">
            <v>343884.34</v>
          </cell>
        </row>
        <row r="7956">
          <cell r="I7956" t="str">
            <v>PREP SUCRE +GLUCOSE 1KG</v>
          </cell>
          <cell r="J7956">
            <v>343844.99</v>
          </cell>
        </row>
        <row r="7957">
          <cell r="I7957" t="str">
            <v xml:space="preserve">POM'POTES SSA POMME 90G </v>
          </cell>
          <cell r="J7957">
            <v>343715.76</v>
          </cell>
        </row>
        <row r="7958">
          <cell r="I7958" t="str">
            <v>SOLUBLE CARRION LATINO 100 GR</v>
          </cell>
          <cell r="J7958">
            <v>343506.96</v>
          </cell>
        </row>
        <row r="7959">
          <cell r="I7959" t="str">
            <v xml:space="preserve">CAPSULES COMPATIBLES JAVA TIMOR COLOMBIE </v>
          </cell>
          <cell r="J7959">
            <v>343343.56</v>
          </cell>
        </row>
        <row r="7960">
          <cell r="I7960" t="str">
            <v>DOLCY CHOCOBAR 40G</v>
          </cell>
          <cell r="J7960">
            <v>343298</v>
          </cell>
        </row>
        <row r="7961">
          <cell r="I7961" t="str">
            <v>CAFE GRAIN BELLISSIMO 1 KG</v>
          </cell>
          <cell r="J7961">
            <v>342838.09</v>
          </cell>
        </row>
        <row r="7962">
          <cell r="I7962" t="str">
            <v>LINDT EXCELLENCE NOIR 99% 50GR</v>
          </cell>
          <cell r="J7962">
            <v>342709.74</v>
          </cell>
        </row>
        <row r="7963">
          <cell r="I7963" t="str">
            <v>GENOISE AMADA PIA ORANGE 100GR</v>
          </cell>
          <cell r="J7963">
            <v>342563.67</v>
          </cell>
        </row>
        <row r="7964">
          <cell r="I7964" t="str">
            <v>DELICE LAIT 80G</v>
          </cell>
          <cell r="J7964">
            <v>342525.84</v>
          </cell>
        </row>
        <row r="7965">
          <cell r="I7965" t="str">
            <v>THE VERT 200G SOUIRI SUPREME</v>
          </cell>
          <cell r="J7965">
            <v>342407.41</v>
          </cell>
        </row>
        <row r="7966">
          <cell r="I7966" t="str">
            <v>ALITKANE THE VERT CHUNMEE REF10016 200GR</v>
          </cell>
          <cell r="J7966">
            <v>341718.65</v>
          </cell>
        </row>
        <row r="7967">
          <cell r="I7967" t="str">
            <v>BISCUIT OZMO BURGER 40G</v>
          </cell>
          <cell r="J7967">
            <v>340326.56</v>
          </cell>
        </row>
        <row r="7968">
          <cell r="I7968" t="str">
            <v>PATE A TARTINER DUO MARJANE 400G</v>
          </cell>
          <cell r="J7968">
            <v>340247.22</v>
          </cell>
        </row>
        <row r="7969">
          <cell r="I7969" t="str">
            <v>CERELAC 6 FRUITS 16X90G XA</v>
          </cell>
          <cell r="J7969">
            <v>338501.66</v>
          </cell>
        </row>
        <row r="7970">
          <cell r="I7970" t="str">
            <v>LOT SAMAR SOLUBLE 180G+45G GRT</v>
          </cell>
          <cell r="J7970">
            <v>337435.1</v>
          </cell>
        </row>
        <row r="7971">
          <cell r="I7971" t="str">
            <v>CAFE 250G CLUB LAVAZA</v>
          </cell>
          <cell r="J7971">
            <v>336836.29</v>
          </cell>
        </row>
        <row r="7972">
          <cell r="I7972" t="str">
            <v>CAFE EXTRA INTENSE EN CAPSULES FAYZ 50G</v>
          </cell>
          <cell r="J7972">
            <v>336317.87</v>
          </cell>
        </row>
        <row r="7973">
          <cell r="I7973" t="str">
            <v>NESQUIK BIO CEREALES 375G</v>
          </cell>
          <cell r="J7973">
            <v>336039.95</v>
          </cell>
        </row>
        <row r="7974">
          <cell r="I7974" t="str">
            <v>CONFIT FRAISE 370G BONNE MAMAN</v>
          </cell>
          <cell r="J7974">
            <v>335919.85</v>
          </cell>
        </row>
        <row r="7975">
          <cell r="I7975" t="str">
            <v>MORCEAUX SECABLES SUCRE DE CANNE BRUN 1 KG</v>
          </cell>
          <cell r="J7975">
            <v>335917.93</v>
          </cell>
        </row>
        <row r="7976">
          <cell r="I7976" t="str">
            <v>PATE A TARTINER MONO FAYZ 400G</v>
          </cell>
          <cell r="J7976">
            <v>334842.81</v>
          </cell>
        </row>
        <row r="7977">
          <cell r="I7977" t="str">
            <v>CAFES SOLUBLE JAVA TIMOR LYOPHILISE 90GR</v>
          </cell>
          <cell r="J7977">
            <v>333330.12</v>
          </cell>
        </row>
        <row r="7978">
          <cell r="I7978" t="str">
            <v>SUCRE GLACEE 500 G SUKARI</v>
          </cell>
          <cell r="J7978">
            <v>332955.53999999998</v>
          </cell>
        </row>
        <row r="7979">
          <cell r="I7979" t="str">
            <v>CHIPS MARJANE HERBES FINES 100 G</v>
          </cell>
          <cell r="J7979">
            <v>330859.08</v>
          </cell>
        </row>
        <row r="7980">
          <cell r="I7980" t="str">
            <v>CHOCOLAT FERRERO ROCHER T8 HEART OCCASION</v>
          </cell>
          <cell r="J7980">
            <v>329720.5</v>
          </cell>
        </row>
        <row r="7981">
          <cell r="I7981" t="str">
            <v>MIEL DAR EL AASSAL TOUTES FLEURS 1,8KG</v>
          </cell>
          <cell r="J7981">
            <v>329637.15999999997</v>
          </cell>
        </row>
        <row r="7982">
          <cell r="I7982" t="str">
            <v>LAIT EN POUDRE VITAHALIB 900 GR</v>
          </cell>
          <cell r="J7982">
            <v>329080.86</v>
          </cell>
        </row>
        <row r="7983">
          <cell r="I7983" t="str">
            <v>CRUNCHY WITH BANANA 350G</v>
          </cell>
          <cell r="J7983">
            <v>328469.05</v>
          </cell>
        </row>
        <row r="7984">
          <cell r="I7984" t="str">
            <v>THE VERT CHAARA 500G SULTAN</v>
          </cell>
          <cell r="J7984">
            <v>328409.56</v>
          </cell>
        </row>
        <row r="7985">
          <cell r="I7985" t="str">
            <v>SERANO PISTACHE GRILLÉ SALÉ 150G</v>
          </cell>
          <cell r="J7985">
            <v>327614.75</v>
          </cell>
        </row>
        <row r="7986">
          <cell r="I7986" t="str">
            <v>MIEL MILLE FLEURS 500GR SAN FRANCISCO</v>
          </cell>
          <cell r="J7986">
            <v>327524.69</v>
          </cell>
        </row>
        <row r="7987">
          <cell r="I7987" t="str">
            <v xml:space="preserve">TOBIGOTRIO 6X160G UNITÉS </v>
          </cell>
          <cell r="J7987">
            <v>327227</v>
          </cell>
        </row>
        <row r="7988">
          <cell r="I7988" t="str">
            <v>GRANOLA GOLD NOIX  MIEL 300G</v>
          </cell>
          <cell r="J7988">
            <v>327010.23</v>
          </cell>
        </row>
        <row r="7989">
          <cell r="I7989" t="str">
            <v>PACK X5 BE CRUNCHY ORIGINAL 40GR</v>
          </cell>
          <cell r="J7989">
            <v>326920.23</v>
          </cell>
        </row>
        <row r="7990">
          <cell r="I7990" t="str">
            <v>CAFE  DEL MUNDO 225GR</v>
          </cell>
          <cell r="J7990">
            <v>326873.38</v>
          </cell>
        </row>
        <row r="7991">
          <cell r="I7991" t="str">
            <v>DONUT BE MILKY 45GR</v>
          </cell>
          <cell r="J7991">
            <v>326802.65999999997</v>
          </cell>
        </row>
        <row r="7992">
          <cell r="I7992" t="str">
            <v xml:space="preserve">KITKAT MINI MOMENTS 201G EDITION LIMITEE </v>
          </cell>
          <cell r="J7992">
            <v>325119.83</v>
          </cell>
        </row>
        <row r="7993">
          <cell r="I7993" t="str">
            <v>CAFE 250G ROSSA LAVAZA</v>
          </cell>
          <cell r="J7993">
            <v>325104.2</v>
          </cell>
        </row>
        <row r="7994">
          <cell r="I7994" t="str">
            <v>CAFÉ CAPPUCCINO MARJANE 12 CAPSULES DOLCE GUSTO</v>
          </cell>
          <cell r="J7994">
            <v>324870.65999999997</v>
          </cell>
        </row>
        <row r="7995">
          <cell r="I7995" t="str">
            <v>BISCUIT OZMO OGOPOGO 34G</v>
          </cell>
          <cell r="J7995">
            <v>324165.07</v>
          </cell>
        </row>
        <row r="7996">
          <cell r="I7996" t="str">
            <v>TABLETTE 0% SUCRES AJOUTÉE 80% NOIR 80 G</v>
          </cell>
          <cell r="J7996">
            <v>322795.40000000002</v>
          </cell>
        </row>
        <row r="7997">
          <cell r="I7997" t="str">
            <v>FROSTY FLAN IDEAL  DIVERS PARFUM  X 6</v>
          </cell>
          <cell r="J7997">
            <v>322232.09000000003</v>
          </cell>
        </row>
        <row r="7998">
          <cell r="I7998" t="str">
            <v>PÂTE À TARTINER  TCHICO PEANUTS 350 G RÉVEY</v>
          </cell>
          <cell r="J7998">
            <v>321707.09999999998</v>
          </cell>
        </row>
        <row r="7999">
          <cell r="I7999" t="str">
            <v xml:space="preserve">CHIPS ONION AND CREAM PEKE 165 GR </v>
          </cell>
          <cell r="J7999">
            <v>321376.90999999997</v>
          </cell>
        </row>
        <row r="8000">
          <cell r="I8000" t="str">
            <v>CONF ORANG 37CL EL BARAKA</v>
          </cell>
          <cell r="J8000">
            <v>321320.49</v>
          </cell>
        </row>
        <row r="8001">
          <cell r="I8001" t="str">
            <v xml:space="preserve">CAFÉ EN CAPSULES (X10)  CLASSIQUE MARJANE </v>
          </cell>
          <cell r="J8001">
            <v>320718.76</v>
          </cell>
        </row>
        <row r="8002">
          <cell r="I8002" t="str">
            <v xml:space="preserve">TOBIGO CROUSTY VANILLE PACK DE 5 UNITÉS </v>
          </cell>
          <cell r="J8002">
            <v>320710.61</v>
          </cell>
        </row>
        <row r="8003">
          <cell r="I8003" t="str">
            <v>POUDRE CHOCOLAT 500G CAOBEL</v>
          </cell>
          <cell r="J8003">
            <v>320018.34999999998</v>
          </cell>
        </row>
        <row r="8004">
          <cell r="I8004" t="str">
            <v>THE VERT 200G L602 FRANCE</v>
          </cell>
          <cell r="J8004">
            <v>319714.39</v>
          </cell>
        </row>
        <row r="8005">
          <cell r="I8005" t="str">
            <v>BONB MENTHEMENTOS</v>
          </cell>
          <cell r="J8005">
            <v>319397.73</v>
          </cell>
        </row>
        <row r="8006">
          <cell r="I8006" t="str">
            <v>TV SULTAN AMBAR JASMIN 150G</v>
          </cell>
          <cell r="J8006">
            <v>319359</v>
          </cell>
        </row>
        <row r="8007">
          <cell r="I8007" t="str">
            <v>BOULE DE MAIS AU MIEL FAYZ 375 G</v>
          </cell>
          <cell r="J8007">
            <v>318788.36</v>
          </cell>
        </row>
        <row r="8008">
          <cell r="I8008" t="str">
            <v>THE VERT CHAARA 2K SULTAN</v>
          </cell>
          <cell r="J8008">
            <v>318666.90000000002</v>
          </cell>
        </row>
        <row r="8009">
          <cell r="I8009" t="str">
            <v>THE VERT 125G CARAVANE EXTRA</v>
          </cell>
          <cell r="J8009">
            <v>318616.15999999997</v>
          </cell>
        </row>
        <row r="8010">
          <cell r="I8010" t="str">
            <v>PATE A TARTINER DUO FAYZ 400G</v>
          </cell>
          <cell r="J8010">
            <v>318568.82</v>
          </cell>
        </row>
        <row r="8011">
          <cell r="I8011" t="str">
            <v>NAN 3 - 800G=BABY CUP GRT</v>
          </cell>
          <cell r="J8011">
            <v>318331.75</v>
          </cell>
        </row>
        <row r="8012">
          <cell r="I8012" t="str">
            <v>HARIBO BERRIES 80G</v>
          </cell>
          <cell r="J8012">
            <v>317962.28000000003</v>
          </cell>
        </row>
        <row r="8013">
          <cell r="I8013" t="str">
            <v>10 CAPSULES COMPATIBLES No7 JAVA TIMOR PLENITUDE</v>
          </cell>
          <cell r="J8013">
            <v>317480.40000000002</v>
          </cell>
        </row>
        <row r="8014">
          <cell r="I8014" t="str">
            <v>MIEL DAR EL AASSAL EUCALYPTUS 250G VERRE</v>
          </cell>
          <cell r="J8014">
            <v>317000.38</v>
          </cell>
        </row>
        <row r="8015">
          <cell r="I8015" t="str">
            <v>CEREALES CHEERIOS 375G NESTLE</v>
          </cell>
          <cell r="J8015">
            <v>316558.28999999998</v>
          </cell>
        </row>
        <row r="8016">
          <cell r="I8016" t="str">
            <v>MIEL DE FLEURS 100% SQUIZER 500G MARJANE</v>
          </cell>
          <cell r="J8016">
            <v>316191.02</v>
          </cell>
        </row>
        <row r="8017">
          <cell r="I8017" t="str">
            <v>MOUSSE VANILLE 112G IDEAL</v>
          </cell>
          <cell r="J8017">
            <v>316150.49</v>
          </cell>
        </row>
        <row r="8018">
          <cell r="I8018" t="str">
            <v xml:space="preserve">TOBIGO BLÉO CRÈME PACK DE 5 UNITÉS </v>
          </cell>
          <cell r="J8018">
            <v>316036.61</v>
          </cell>
        </row>
        <row r="8019">
          <cell r="I8019" t="str">
            <v>MIEL DE FLEURS 100%  250G POT EN VERRE FAYZ</v>
          </cell>
          <cell r="J8019">
            <v>315278.15999999997</v>
          </cell>
        </row>
        <row r="8020">
          <cell r="I8020" t="str">
            <v xml:space="preserve">CAFE PUR ARABICA MOULU 250G MARJANE </v>
          </cell>
          <cell r="J8020">
            <v>313342.37</v>
          </cell>
        </row>
        <row r="8021">
          <cell r="I8021" t="str">
            <v>PÂTE À TARTINER  TCHICO PEANUTS 750 G RÉVEY</v>
          </cell>
          <cell r="J8021">
            <v>311187.86</v>
          </cell>
        </row>
        <row r="8022">
          <cell r="I8022" t="str">
            <v xml:space="preserve">BONBONS GÉLIFIÉS MINI BITES SOUR 85G CHUPA CHUPS </v>
          </cell>
          <cell r="J8022">
            <v>310873.48</v>
          </cell>
        </row>
        <row r="8023">
          <cell r="I8023" t="str">
            <v>BISCUIT NUTELLA B-READY 22,6</v>
          </cell>
          <cell r="J8023">
            <v>310513.76</v>
          </cell>
        </row>
        <row r="8024">
          <cell r="I8024" t="str">
            <v>TOBIGO DONUT CRÈME FRAMBOISE PÉPITE CHOCOLAT 60 G</v>
          </cell>
          <cell r="J8024">
            <v>310401.95</v>
          </cell>
        </row>
        <row r="8025">
          <cell r="I8025" t="str">
            <v>PACK 10 CAPSULES CAFE L OR DECAF</v>
          </cell>
          <cell r="J8025">
            <v>309607.86</v>
          </cell>
        </row>
        <row r="8026">
          <cell r="I8026" t="str">
            <v>TOP COOKIES ORIGINAL 30GX60P</v>
          </cell>
          <cell r="J8026">
            <v>307916.94</v>
          </cell>
        </row>
        <row r="8027">
          <cell r="I8027" t="str">
            <v>CREME GLACEE CHOCOLAT 120G</v>
          </cell>
          <cell r="J8027">
            <v>306998.87</v>
          </cell>
        </row>
        <row r="8028">
          <cell r="I8028" t="str">
            <v>MIEL DAR EL AASSAL TOUTES FLEURS 450G VERRE</v>
          </cell>
          <cell r="J8028">
            <v>306980.88</v>
          </cell>
        </row>
        <row r="8029">
          <cell r="I8029" t="str">
            <v>CERELAC APPLE BANANA OAT 90G</v>
          </cell>
          <cell r="J8029">
            <v>306039.71999999997</v>
          </cell>
        </row>
        <row r="8030">
          <cell r="I8030" t="str">
            <v>MIEL M-FLEUR SEAU ACHIFAA1.900</v>
          </cell>
          <cell r="J8030">
            <v>304554.25</v>
          </cell>
        </row>
        <row r="8031">
          <cell r="I8031" t="str">
            <v>NOOCO CHOCOLAT  LAIT CRISPY 80G</v>
          </cell>
          <cell r="J8031">
            <v>304353.8</v>
          </cell>
        </row>
        <row r="8032">
          <cell r="I8032" t="str">
            <v>PATE A TARTINER NUTELLA 180GR</v>
          </cell>
          <cell r="J8032">
            <v>304231.24</v>
          </cell>
        </row>
        <row r="8033">
          <cell r="I8033" t="str">
            <v>BISCOTTES AU BLE COMPLET FIBREXTRA MISURA 320GR</v>
          </cell>
          <cell r="J8033">
            <v>304046.96999999997</v>
          </cell>
        </row>
        <row r="8034">
          <cell r="I8034" t="str">
            <v>BISCUITS LOTUS BISCOFF 125 G</v>
          </cell>
          <cell r="J8034">
            <v>303929.06</v>
          </cell>
        </row>
        <row r="8035">
          <cell r="I8035" t="str">
            <v>CHIPS HOT ET SPICY  MARJANE 100G</v>
          </cell>
          <cell r="J8035">
            <v>303395.08</v>
          </cell>
        </row>
        <row r="8036">
          <cell r="I8036" t="str">
            <v>LOT TCHICO NOISETTE 350G + TCHICO NOISETTE 350G À</v>
          </cell>
          <cell r="J8036">
            <v>303298.12</v>
          </cell>
        </row>
        <row r="8037">
          <cell r="I8037" t="str">
            <v xml:space="preserve">CAFE SOLUBLE CREMA JAVA TIMOR 40G </v>
          </cell>
          <cell r="J8037">
            <v>303269.78000000003</v>
          </cell>
        </row>
        <row r="8038">
          <cell r="I8038" t="str">
            <v>LOT TOBIGO CROUSTY CHOCOLAT 2ÈME -50%</v>
          </cell>
          <cell r="J8038">
            <v>302803.15000000002</v>
          </cell>
        </row>
        <row r="8039">
          <cell r="I8039" t="str">
            <v>CAFE PURE ORIGINE BRESIL 200G</v>
          </cell>
          <cell r="J8039">
            <v>302656.69</v>
          </cell>
        </row>
        <row r="8040">
          <cell r="I8040" t="str">
            <v>CONF ABRICOT 21CL AICHA</v>
          </cell>
          <cell r="J8040">
            <v>302499.21999999997</v>
          </cell>
        </row>
        <row r="8041">
          <cell r="I8041" t="str">
            <v xml:space="preserve">TOBIGO CROUSTY VANILLE 45 G </v>
          </cell>
          <cell r="J8041">
            <v>302344.98</v>
          </cell>
        </row>
        <row r="8042">
          <cell r="I8042" t="str">
            <v>ANANAS EN TRANCHE1/2 MIDO</v>
          </cell>
          <cell r="J8042">
            <v>302033.84999999998</v>
          </cell>
        </row>
        <row r="8043">
          <cell r="I8043" t="str">
            <v>BRUSCHETTE MARETTI CHAMPIGNONS ET CREME 70 GR</v>
          </cell>
          <cell r="J8043">
            <v>301196.90999999997</v>
          </cell>
        </row>
        <row r="8044">
          <cell r="I8044" t="str">
            <v>THE LION 4011  METAL 200G</v>
          </cell>
          <cell r="J8044">
            <v>300895.7</v>
          </cell>
        </row>
        <row r="8045">
          <cell r="I8045" t="str">
            <v>FLACON D AVOINE BJORG</v>
          </cell>
          <cell r="J8045">
            <v>300255.33</v>
          </cell>
        </row>
        <row r="8046">
          <cell r="I8046" t="str">
            <v>MIEL DAR EL AASSAL TOUTES FLEURS 250G VERRE</v>
          </cell>
          <cell r="J8046">
            <v>299271.71999999997</v>
          </cell>
        </row>
        <row r="8047">
          <cell r="I8047" t="str">
            <v>NOOCO CHOCOLAT LAIT CREMEUX 95G</v>
          </cell>
          <cell r="J8047">
            <v>298416.21000000002</v>
          </cell>
        </row>
        <row r="8048">
          <cell r="I8048" t="str">
            <v>BONBONS CHOCOLAT M&amp;MS CRISPY 170GR</v>
          </cell>
          <cell r="J8048">
            <v>298229.15000000002</v>
          </cell>
        </row>
        <row r="8049">
          <cell r="I8049" t="str">
            <v>CHIPS HOT &amp; SPICY 40G PRINGLES</v>
          </cell>
          <cell r="J8049">
            <v>298074.63</v>
          </cell>
        </row>
        <row r="8050">
          <cell r="I8050" t="str">
            <v>BRUSCHETTE MARETTI PIZZA 70 GR</v>
          </cell>
          <cell r="J8050">
            <v>297844.18</v>
          </cell>
        </row>
        <row r="8051">
          <cell r="I8051" t="str">
            <v>SACHET 30 BOUDOIRS ST GEORGES 200 G (2 X 15)</v>
          </cell>
          <cell r="J8051">
            <v>297665.13</v>
          </cell>
        </row>
        <row r="8052">
          <cell r="I8052" t="str">
            <v>CONF.CITRON 37CL</v>
          </cell>
          <cell r="J8052">
            <v>297538.71000000002</v>
          </cell>
        </row>
        <row r="8053">
          <cell r="I8053" t="str">
            <v>CERELAC APPLE MANGO CARROT 16X90G XA</v>
          </cell>
          <cell r="J8053">
            <v>296435.48</v>
          </cell>
        </row>
        <row r="8054">
          <cell r="I8054" t="str">
            <v xml:space="preserve">LOT SAMAR MOULU 180G+ 40GMOULU  GRT </v>
          </cell>
          <cell r="J8054">
            <v>296295.67999999999</v>
          </cell>
        </row>
        <row r="8055">
          <cell r="I8055" t="str">
            <v>PATE A TARTINER DUO FAYZ 750G</v>
          </cell>
          <cell r="J8055">
            <v>295669.89</v>
          </cell>
        </row>
        <row r="8056">
          <cell r="I8056" t="str">
            <v xml:space="preserve"> MIEL M-FLEURSVERRE ACHIFAA450</v>
          </cell>
          <cell r="J8056">
            <v>295097.58</v>
          </cell>
        </row>
        <row r="8057">
          <cell r="I8057" t="str">
            <v>PATE A TARTINER MONO MARJANE 400G</v>
          </cell>
          <cell r="J8057">
            <v>295089.07</v>
          </cell>
        </row>
        <row r="8058">
          <cell r="I8058" t="str">
            <v>KEL COCOPOPS 330G</v>
          </cell>
          <cell r="J8058">
            <v>295046.62</v>
          </cell>
        </row>
        <row r="8059">
          <cell r="I8059" t="str">
            <v>ETUI FLAN SUCRE CAPPUCCINO IDEAL</v>
          </cell>
          <cell r="J8059">
            <v>294385.64</v>
          </cell>
        </row>
        <row r="8060">
          <cell r="I8060" t="str">
            <v xml:space="preserve">CAPSULES COMPATIBLES JAVA TIMOR BRESIL </v>
          </cell>
          <cell r="J8060">
            <v>293951.49</v>
          </cell>
        </row>
        <row r="8061">
          <cell r="I8061" t="str">
            <v>10 CAPSULES COMPATIBLES No5 JAVA TIMOR MELODIE</v>
          </cell>
          <cell r="J8061">
            <v>293909.12</v>
          </cell>
        </row>
        <row r="8062">
          <cell r="I8062" t="str">
            <v>MUESLI CROUS.NOIX 500G CASINO</v>
          </cell>
          <cell r="J8062">
            <v>292499.37</v>
          </cell>
        </row>
        <row r="8063">
          <cell r="I8063" t="str">
            <v>THE VERT GRAINS 200G PERDRIX PF602</v>
          </cell>
          <cell r="J8063">
            <v>292232.92</v>
          </cell>
        </row>
        <row r="8064">
          <cell r="I8064" t="str">
            <v>SACHET TOBIGO MINI COOKIES 90G</v>
          </cell>
          <cell r="J8064">
            <v>292157.73</v>
          </cell>
        </row>
        <row r="8065">
          <cell r="I8065" t="str">
            <v>CAFE 250G SUP ARABICA</v>
          </cell>
          <cell r="J8065">
            <v>292148.18</v>
          </cell>
        </row>
        <row r="8066">
          <cell r="I8066" t="str">
            <v>LUPPO CAKEBITE DARK 12PC 184GR</v>
          </cell>
          <cell r="J8066">
            <v>291642.96999999997</v>
          </cell>
        </row>
        <row r="8067">
          <cell r="I8067" t="str">
            <v>MIEL EUCALY VERRE ACHIFAA 250G</v>
          </cell>
          <cell r="J8067">
            <v>291590.49</v>
          </cell>
        </row>
        <row r="8068">
          <cell r="I8068" t="str">
            <v>LU GRANOLA CHOCOLAT LAIT 200G NIP17</v>
          </cell>
          <cell r="J8068">
            <v>290839.61</v>
          </cell>
        </row>
        <row r="8069">
          <cell r="I8069" t="str">
            <v xml:space="preserve"> VERVEINE 2G X100SACH S SULTAN</v>
          </cell>
          <cell r="J8069">
            <v>289825.12</v>
          </cell>
        </row>
        <row r="8070">
          <cell r="I8070" t="str">
            <v>STICK NESCAFE 3 EN 1 CREME 18GR</v>
          </cell>
          <cell r="J8070">
            <v>289742.8</v>
          </cell>
        </row>
        <row r="8071">
          <cell r="I8071" t="str">
            <v>CHIPS LEADER KEBAB  30GR</v>
          </cell>
          <cell r="J8071">
            <v>289722.21999999997</v>
          </cell>
        </row>
        <row r="8072">
          <cell r="I8072" t="str">
            <v>NOOCO CHOCOLAT  LAIT FOURRE PRALINE 95G</v>
          </cell>
          <cell r="J8072">
            <v>289585.65000000002</v>
          </cell>
        </row>
        <row r="8073">
          <cell r="I8073" t="str">
            <v>PRINGLES BARBECUE 40 GR</v>
          </cell>
          <cell r="J8073">
            <v>289047.98</v>
          </cell>
        </row>
        <row r="8074">
          <cell r="I8074" t="str">
            <v>NOOCO BISCUIT TABLETTE CHOCOLAT LAIT 55G</v>
          </cell>
          <cell r="J8074">
            <v>288508.46999999997</v>
          </cell>
        </row>
        <row r="8075">
          <cell r="I8075" t="str">
            <v>SIROP D AGAVE 500G CO BIOCASINO</v>
          </cell>
          <cell r="J8075">
            <v>287794.81</v>
          </cell>
        </row>
        <row r="8076">
          <cell r="I8076" t="str">
            <v>BEST OF MINIS MARS SACHET 500GR</v>
          </cell>
          <cell r="J8076">
            <v>286869.02</v>
          </cell>
        </row>
        <row r="8077">
          <cell r="I8077" t="str">
            <v>HARIBO CHAMALLOWS WHITE 70G</v>
          </cell>
          <cell r="J8077">
            <v>286552.40000000002</v>
          </cell>
        </row>
        <row r="8078">
          <cell r="I8078" t="str">
            <v>TOBIGO MUFFIN CAKE 50G</v>
          </cell>
          <cell r="J8078">
            <v>286530.38</v>
          </cell>
        </row>
        <row r="8079">
          <cell r="I8079" t="str">
            <v>SQUEEZY LAIT CONC.SUCRE NESTLE 450GR</v>
          </cell>
          <cell r="J8079">
            <v>286277.95</v>
          </cell>
        </row>
        <row r="8080">
          <cell r="I8080" t="str">
            <v>FLOCONS D AVOINE BIO MARJANE 500G</v>
          </cell>
          <cell r="J8080">
            <v>286243.11</v>
          </cell>
        </row>
        <row r="8081">
          <cell r="I8081" t="str">
            <v xml:space="preserve">BE SUPREME  INTENSO 36GR </v>
          </cell>
          <cell r="J8081">
            <v>285145.83</v>
          </cell>
        </row>
        <row r="8082">
          <cell r="I8082" t="str">
            <v>TUC SALE 24GR</v>
          </cell>
          <cell r="J8082">
            <v>285026.15000000002</v>
          </cell>
        </row>
        <row r="8083">
          <cell r="I8083" t="str">
            <v>MIEL DAR EL AASSAL TOUTES FLEURS 2,8KG</v>
          </cell>
          <cell r="J8083">
            <v>284825.64</v>
          </cell>
        </row>
        <row r="8084">
          <cell r="I8084" t="str">
            <v xml:space="preserve">STARBUCKS CAPSULES SUNNY DAY BLEND ESPRESSO </v>
          </cell>
          <cell r="J8084">
            <v>284815.42</v>
          </cell>
        </row>
        <row r="8085">
          <cell r="I8085" t="str">
            <v>NATURE D AVOINE 1L BIORG</v>
          </cell>
          <cell r="J8085">
            <v>284560.77</v>
          </cell>
        </row>
        <row r="8086">
          <cell r="I8086" t="str">
            <v>CONFITURE FIGUES 37CL AICHA</v>
          </cell>
          <cell r="J8086">
            <v>283685.84999999998</v>
          </cell>
        </row>
        <row r="8087">
          <cell r="I8087" t="str">
            <v xml:space="preserve">TABLETTE 190GR CHOCOLAT LAIT AUX AMANDES </v>
          </cell>
          <cell r="J8087">
            <v>282940.27</v>
          </cell>
        </row>
        <row r="8088">
          <cell r="I8088" t="str">
            <v>CEREALES FITNESS NESTLE 375G</v>
          </cell>
          <cell r="J8088">
            <v>282567.15999999997</v>
          </cell>
        </row>
        <row r="8089">
          <cell r="I8089" t="str">
            <v>MUESLI CROU.CHOC 3 CHOC.500G CASINO</v>
          </cell>
          <cell r="J8089">
            <v>282515.77</v>
          </cell>
        </row>
        <row r="8090">
          <cell r="I8090" t="str">
            <v>RICO CREMA GUSTO LAVAZZA 10 CAPS</v>
          </cell>
          <cell r="J8090">
            <v>282198.09000000003</v>
          </cell>
        </row>
        <row r="8091">
          <cell r="I8091" t="str">
            <v>CHEWING GUM FLASH FLIP TOP 25GR</v>
          </cell>
          <cell r="J8091">
            <v>281776.08</v>
          </cell>
        </row>
        <row r="8092">
          <cell r="I8092" t="str">
            <v>FLASH WONDERMINT</v>
          </cell>
          <cell r="J8092">
            <v>281299.82</v>
          </cell>
        </row>
        <row r="8093">
          <cell r="I8093" t="str">
            <v>TOBIGO PETIT BEURRE AUX PÉPITES DE CHOCO 64G 5 UN</v>
          </cell>
          <cell r="J8093">
            <v>281014</v>
          </cell>
        </row>
        <row r="8094">
          <cell r="I8094" t="str">
            <v>CHOCAO ENERGIE 160G</v>
          </cell>
          <cell r="J8094">
            <v>279697.62</v>
          </cell>
        </row>
        <row r="8095">
          <cell r="I8095" t="str">
            <v>MENTOS WHITE GUM SWEET MINT SS 17G</v>
          </cell>
          <cell r="J8095">
            <v>279651.36</v>
          </cell>
        </row>
        <row r="8096">
          <cell r="I8096" t="str">
            <v>MIEL DAR EL AASSAL EUCALYPTUS 850G PVC</v>
          </cell>
          <cell r="J8096">
            <v>279232.59000000003</v>
          </cell>
        </row>
        <row r="8097">
          <cell r="I8097" t="str">
            <v xml:space="preserve">THE VERT  BELLAR   6x200 G </v>
          </cell>
          <cell r="J8097">
            <v>278523.96999999997</v>
          </cell>
        </row>
        <row r="8098">
          <cell r="I8098" t="str">
            <v>CAFE 250G GRAIN GRANO DE ORO</v>
          </cell>
          <cell r="J8098">
            <v>278424.42</v>
          </cell>
        </row>
        <row r="8099">
          <cell r="I8099" t="str">
            <v xml:space="preserve">MARSHMALLOWS BEBETO PINK &amp; WHITE  135 GR </v>
          </cell>
          <cell r="J8099">
            <v>277996.39</v>
          </cell>
        </row>
        <row r="8100">
          <cell r="I8100" t="str">
            <v>PÂTE À TARTINER  NOISETTE 200 G RÉVEY</v>
          </cell>
          <cell r="J8100">
            <v>277914.56</v>
          </cell>
        </row>
        <row r="8101">
          <cell r="I8101" t="str">
            <v>CAFÉ GOLD MARJANE GOLD 190G</v>
          </cell>
          <cell r="J8101">
            <v>277785.27</v>
          </cell>
        </row>
        <row r="8102">
          <cell r="I8102" t="str">
            <v>MIEL MULTIFLEURS SQUIZZER 250 G DIVA</v>
          </cell>
          <cell r="J8102">
            <v>277352.15000000002</v>
          </cell>
        </row>
        <row r="8103">
          <cell r="I8103" t="str">
            <v>TOP COOKIES TOP CHOC 30GX60P</v>
          </cell>
          <cell r="J8103">
            <v>276943.15000000002</v>
          </cell>
        </row>
        <row r="8104">
          <cell r="I8104" t="str">
            <v>MARS 45G 4+1 GRT</v>
          </cell>
          <cell r="J8104">
            <v>276805.03000000003</v>
          </cell>
        </row>
        <row r="8105">
          <cell r="I8105" t="str">
            <v>THE VERT SULTAN SANDOOK  200GR</v>
          </cell>
          <cell r="J8105">
            <v>276681.99</v>
          </cell>
        </row>
        <row r="8106">
          <cell r="I8106" t="str">
            <v>DONUT BE ORIGINAL 45GR</v>
          </cell>
          <cell r="J8106">
            <v>276014.08000000002</v>
          </cell>
        </row>
        <row r="8107">
          <cell r="I8107" t="str">
            <v>LOT DUO CAFE CAPRICCIO VERT 200*2</v>
          </cell>
          <cell r="J8107">
            <v>275599.03999999998</v>
          </cell>
        </row>
        <row r="8108">
          <cell r="I8108" t="str">
            <v>LOT BRUSCHUTTE OIGNONS MARETTI PACK PROMO 3X70G</v>
          </cell>
          <cell r="J8108">
            <v>275182.14</v>
          </cell>
        </row>
        <row r="8109">
          <cell r="I8109" t="str">
            <v xml:space="preserve">TOBIGO PETIT BEURRE 64G </v>
          </cell>
          <cell r="J8109">
            <v>275068.98</v>
          </cell>
        </row>
        <row r="8110">
          <cell r="I8110" t="str">
            <v>PURE FRESH MINT 24G POCKET MENTOS GUM SS BOTLE</v>
          </cell>
          <cell r="J8110">
            <v>274920.14</v>
          </cell>
        </row>
        <row r="8111">
          <cell r="I8111" t="str">
            <v>THE VERT 250G MENARA SPECIALE</v>
          </cell>
          <cell r="J8111">
            <v>274822.93</v>
          </cell>
        </row>
        <row r="8112">
          <cell r="I8112" t="str">
            <v>CAFE INTENSE EN CAPSULES FAYZ 50G</v>
          </cell>
          <cell r="J8112">
            <v>274620.12</v>
          </cell>
        </row>
        <row r="8113">
          <cell r="I8113" t="str">
            <v>TOBIGO CROUSTY FRAMBOISE 45G</v>
          </cell>
          <cell r="J8113">
            <v>274375.7</v>
          </cell>
        </row>
        <row r="8114">
          <cell r="I8114" t="str">
            <v xml:space="preserve">500 G TARTIMIEL LUNE DE MIEL </v>
          </cell>
          <cell r="J8114">
            <v>273742.15000000002</v>
          </cell>
        </row>
        <row r="8115">
          <cell r="I8115" t="str">
            <v>PREPARATION SUCRE ET GLUCOSE 500G FAYZ</v>
          </cell>
          <cell r="J8115">
            <v>273347.46000000002</v>
          </cell>
        </row>
        <row r="8116">
          <cell r="I8116" t="str">
            <v>LONG FIZZ 100G LAMY LUTTI</v>
          </cell>
          <cell r="J8116">
            <v>273328.90000000002</v>
          </cell>
        </row>
        <row r="8117">
          <cell r="I8117" t="str">
            <v>BOUDOIRS SAVOIARDI LADY FINGER 200 G</v>
          </cell>
          <cell r="J8117">
            <v>273301</v>
          </cell>
        </row>
        <row r="8118">
          <cell r="I8118" t="str">
            <v>MUESLI FRUIT SANTE 350 GRS</v>
          </cell>
          <cell r="J8118">
            <v>272521.78999999998</v>
          </cell>
        </row>
        <row r="8119">
          <cell r="I8119" t="str">
            <v>BISC.COMPLETE 36T 300G CASINO</v>
          </cell>
          <cell r="J8119">
            <v>272151.49</v>
          </cell>
        </row>
        <row r="8120">
          <cell r="I8120" t="str">
            <v>THE VERT BAROUD 500G SULTAN</v>
          </cell>
          <cell r="J8120">
            <v>271821.12</v>
          </cell>
        </row>
        <row r="8121">
          <cell r="I8121" t="str">
            <v>BRUSCHETTE MARETTI TOMATE, OLIVES, ORIGAN 70 GR</v>
          </cell>
          <cell r="J8121">
            <v>271643.75</v>
          </cell>
        </row>
        <row r="8122">
          <cell r="I8122" t="str">
            <v>CAFE ASTA  LIGHT 200GR</v>
          </cell>
          <cell r="J8122">
            <v>271634.03000000003</v>
          </cell>
        </row>
        <row r="8123">
          <cell r="I8123" t="str">
            <v xml:space="preserve">PISTACHE GRILLEE MARJANE 150 GR </v>
          </cell>
          <cell r="J8123">
            <v>271428.51</v>
          </cell>
        </row>
        <row r="8124">
          <cell r="I8124" t="str">
            <v>GULLON DESAYUNO DIET NATURE SANS SUCRE  216GR</v>
          </cell>
          <cell r="J8124">
            <v>271163.23</v>
          </cell>
        </row>
        <row r="8125">
          <cell r="I8125" t="str">
            <v>PIPAS SALÉES SACHET  140G</v>
          </cell>
          <cell r="J8125">
            <v>270831.71000000002</v>
          </cell>
        </row>
        <row r="8126">
          <cell r="I8126" t="str">
            <v>HARIBO CHAMALLOWS PARTY 70G</v>
          </cell>
          <cell r="J8126">
            <v>270829.44</v>
          </cell>
        </row>
        <row r="8127">
          <cell r="I8127" t="str">
            <v xml:space="preserve"> SUCRE CASSONADE ROUX ST L.1KG</v>
          </cell>
          <cell r="J8127">
            <v>270333.09999999998</v>
          </cell>
        </row>
        <row r="8128">
          <cell r="I8128" t="str">
            <v>LOT DE CAFE SOUS VIDE CAPRICCIO VERT 200G*3</v>
          </cell>
          <cell r="J8128">
            <v>270185.83</v>
          </cell>
        </row>
        <row r="8129">
          <cell r="I8129" t="str">
            <v>CAFE SOLUBLE 45GR ASTA</v>
          </cell>
          <cell r="J8129">
            <v>270111.96999999997</v>
          </cell>
        </row>
        <row r="8130">
          <cell r="I8130" t="str">
            <v>NATURE PURE MENTHE TIZNIT</v>
          </cell>
          <cell r="J8130">
            <v>269909.61</v>
          </cell>
        </row>
        <row r="8131">
          <cell r="I8131" t="str">
            <v>PATE A TARTINER LEKA CREAM 450 G</v>
          </cell>
          <cell r="J8131">
            <v>269757.62</v>
          </cell>
        </row>
        <row r="8132">
          <cell r="I8132" t="str">
            <v>CORN FLAKES PÉTALES DE MAÏS NATUREL 375G REVEY</v>
          </cell>
          <cell r="J8132">
            <v>269744.8</v>
          </cell>
        </row>
        <row r="8133">
          <cell r="I8133" t="str">
            <v>MERENDINA DOUBLE CHOCO 36G</v>
          </cell>
          <cell r="J8133">
            <v>269362.13</v>
          </cell>
        </row>
        <row r="8134">
          <cell r="I8134" t="str">
            <v>TOBIGO WAFFLES CAKE 48G</v>
          </cell>
          <cell r="J8134">
            <v>268685.55</v>
          </cell>
        </row>
        <row r="8135">
          <cell r="I8135" t="str">
            <v>HARIBO PHANTASIA INDIVIDUEL 80GR</v>
          </cell>
          <cell r="J8135">
            <v>268633.28000000003</v>
          </cell>
        </row>
        <row r="8136">
          <cell r="I8136" t="str">
            <v>MADELEINE MARY TRINI 50G</v>
          </cell>
          <cell r="J8136">
            <v>268546.74</v>
          </cell>
        </row>
        <row r="8137">
          <cell r="I8137" t="str">
            <v>BOITE AIGUEBELLE 358G </v>
          </cell>
          <cell r="J8137">
            <v>268525.84999999998</v>
          </cell>
        </row>
        <row r="8138">
          <cell r="I8138" t="str">
            <v>MADELEINE MARRY TRINI CACAO 55G</v>
          </cell>
          <cell r="J8138">
            <v>268515.34000000003</v>
          </cell>
        </row>
        <row r="8139">
          <cell r="I8139" t="str">
            <v>CREME PATISSIERE 600G IDEAL</v>
          </cell>
          <cell r="J8139">
            <v>268201.57</v>
          </cell>
        </row>
        <row r="8140">
          <cell r="I8140" t="str">
            <v xml:space="preserve">PISTACHES SALÉES  SACHET 200G
</v>
          </cell>
          <cell r="J8140">
            <v>267711.93</v>
          </cell>
        </row>
        <row r="8141">
          <cell r="I8141" t="str">
            <v>MIEL M-FLEURS PLAST ACHIFAA1KG</v>
          </cell>
          <cell r="J8141">
            <v>267508.02</v>
          </cell>
        </row>
        <row r="8142">
          <cell r="I8142" t="str">
            <v xml:space="preserve"> MIEL PUR EUCAL VER  DIVA 450G</v>
          </cell>
          <cell r="J8142">
            <v>266186.38</v>
          </cell>
        </row>
        <row r="8143">
          <cell r="I8143" t="str">
            <v>VITAFRUIT GOURDE FRAISE 80 GR</v>
          </cell>
          <cell r="J8143">
            <v>266094.34999999998</v>
          </cell>
        </row>
        <row r="8144">
          <cell r="I8144" t="str">
            <v>CAFE MOULU LAVAZZA ORO M GROWN 250GR</v>
          </cell>
          <cell r="J8144">
            <v>266075.03000000003</v>
          </cell>
        </row>
        <row r="8145">
          <cell r="I8145" t="str">
            <v>LOT THE SOUIRI 200GR X3</v>
          </cell>
          <cell r="J8145">
            <v>266009.8</v>
          </cell>
        </row>
        <row r="8146">
          <cell r="I8146" t="str">
            <v>HARIBO WORMS INDIVIDUEL 80GR</v>
          </cell>
          <cell r="J8146">
            <v>266004.39</v>
          </cell>
        </row>
        <row r="8147">
          <cell r="I8147" t="str">
            <v>FLASH ICE CUBE  DRAGÉES CUBIQUE 60G</v>
          </cell>
          <cell r="J8147">
            <v>265584.15000000002</v>
          </cell>
        </row>
        <row r="8148">
          <cell r="I8148" t="str">
            <v>BISCUIT FOURRE A LA CREME DE VANILLE MARJANE 500G</v>
          </cell>
          <cell r="J8148">
            <v>265436.34999999998</v>
          </cell>
        </row>
        <row r="8149">
          <cell r="I8149" t="str">
            <v>KIT KAT CHUNKY 40GR</v>
          </cell>
          <cell r="J8149">
            <v>265413.42</v>
          </cell>
        </row>
        <row r="8150">
          <cell r="I8150" t="str">
            <v>RIZ SOUFFLE AU CHOCOLAT MARJANE 375G</v>
          </cell>
          <cell r="J8150">
            <v>265299.26</v>
          </cell>
        </row>
        <row r="8151">
          <cell r="I8151" t="str">
            <v>LAIT EN POUDRE VITAHALIB 300 GR</v>
          </cell>
          <cell r="J8151">
            <v>265145.87</v>
          </cell>
        </row>
        <row r="8152">
          <cell r="I8152" t="str">
            <v>CAFÉ EN CAPSULES (X10)    ARÔME NOISETTE MARJANE</v>
          </cell>
          <cell r="J8152">
            <v>264989.03999999998</v>
          </cell>
        </row>
        <row r="8153">
          <cell r="I8153" t="str">
            <v>LAIT NURSIE BLEDINA 400GR</v>
          </cell>
          <cell r="J8153">
            <v>263986.28999999998</v>
          </cell>
        </row>
        <row r="8154">
          <cell r="I8154" t="str">
            <v>LAIT CROISSANCE BLEDILAIT1-3A 400G</v>
          </cell>
          <cell r="J8154">
            <v>261749.27</v>
          </cell>
        </row>
        <row r="8155">
          <cell r="I8155" t="str">
            <v>CHIQUILINI ARTIACH 0% SANS SUCRE AJOUTE 175 G</v>
          </cell>
          <cell r="J8155">
            <v>261244.91</v>
          </cell>
        </row>
        <row r="8156">
          <cell r="I8156" t="str">
            <v>CHOCOLAT MARUJA LAIT &amp; NOISETTES 100GR</v>
          </cell>
          <cell r="J8156">
            <v>261129.25</v>
          </cell>
        </row>
        <row r="8157">
          <cell r="I8157" t="str">
            <v>FITNESS CEREAL BAG 420G</v>
          </cell>
          <cell r="J8157">
            <v>261127.47</v>
          </cell>
        </row>
        <row r="8158">
          <cell r="I8158" t="str">
            <v>PÂTE À TARTINER   TCHICO PEANUTS 200 G RÉVEY</v>
          </cell>
          <cell r="J8158">
            <v>261115.4</v>
          </cell>
        </row>
        <row r="8159">
          <cell r="I8159" t="str">
            <v>SKITTLES FRUIT 160G X14</v>
          </cell>
          <cell r="J8159">
            <v>261045.15</v>
          </cell>
        </row>
        <row r="8160">
          <cell r="I8160" t="str">
            <v>MONSTER MUNCH FROMAGE 75G LORENZ</v>
          </cell>
          <cell r="J8160">
            <v>260355.27</v>
          </cell>
        </row>
        <row r="8161">
          <cell r="I8161" t="str">
            <v>CHEWING GUMS FLASH DIVERS PARFUMS</v>
          </cell>
          <cell r="J8161">
            <v>260022.23</v>
          </cell>
        </row>
        <row r="8162">
          <cell r="I8162" t="str">
            <v>HARIBO HAPPY COLA  INDIVIDUEL 80GR</v>
          </cell>
          <cell r="J8162">
            <v>259856.97</v>
          </cell>
        </row>
        <row r="8163">
          <cell r="I8163" t="str">
            <v>THE VERT 125G CARAVANE SPECIAL</v>
          </cell>
          <cell r="J8163">
            <v>259759.23</v>
          </cell>
        </row>
        <row r="8164">
          <cell r="I8164" t="str">
            <v>THE CHAARA DIWAN 500GR</v>
          </cell>
          <cell r="J8164">
            <v>259120.7</v>
          </cell>
        </row>
        <row r="8165">
          <cell r="I8165" t="str">
            <v>NOOCO BARRE NGT&amp;CRML&amp;CACACHUETES 48G</v>
          </cell>
          <cell r="J8165">
            <v>259106.81</v>
          </cell>
        </row>
        <row r="8166">
          <cell r="I8166" t="str">
            <v>ALITKANE LOT THE SELHAM 200G 1+1=3</v>
          </cell>
          <cell r="J8166">
            <v>258672.54</v>
          </cell>
        </row>
        <row r="8167">
          <cell r="I8167" t="str">
            <v>HARIBO GOLDBAREN 160G</v>
          </cell>
          <cell r="J8167">
            <v>258413.07</v>
          </cell>
        </row>
        <row r="8168">
          <cell r="I8168" t="str">
            <v xml:space="preserve">CHIPS BARBECUE PEKE 165 GR </v>
          </cell>
          <cell r="J8168">
            <v>257937.19</v>
          </cell>
        </row>
        <row r="8169">
          <cell r="I8169" t="str">
            <v>LOT CONFITURE  FRAMB 37 + FRAMB 37 ½ PRIX</v>
          </cell>
          <cell r="J8169">
            <v>257150.99</v>
          </cell>
        </row>
        <row r="8170">
          <cell r="I8170" t="str">
            <v>MAYFINE 450 G IDEAL</v>
          </cell>
          <cell r="J8170">
            <v>257130.14</v>
          </cell>
        </row>
        <row r="8171">
          <cell r="I8171" t="str">
            <v xml:space="preserve">BONBONS MINI TUBES COLORÉS 85G CHUPA CHUPS </v>
          </cell>
          <cell r="J8171">
            <v>257117.59</v>
          </cell>
        </row>
        <row r="8172">
          <cell r="I8172" t="str">
            <v>LAIT APTAJUNIOR 900 GRS</v>
          </cell>
          <cell r="J8172">
            <v>256966.75</v>
          </cell>
        </row>
        <row r="8173">
          <cell r="I8173" t="str">
            <v>NATURE PUR ORIGAN DE L ATLAS</v>
          </cell>
          <cell r="J8173">
            <v>256715.15</v>
          </cell>
        </row>
        <row r="8174">
          <cell r="I8174" t="str">
            <v>MIEL DAR EL AASSAL EUCALYPTUS 4KG PVC</v>
          </cell>
          <cell r="J8174">
            <v>256290.7</v>
          </cell>
        </row>
        <row r="8175">
          <cell r="I8175" t="str">
            <v>CHOC EXCELLENCE ORG NOIR 100G</v>
          </cell>
          <cell r="J8175">
            <v>256031.91</v>
          </cell>
        </row>
        <row r="8176">
          <cell r="I8176" t="str">
            <v>SUPER LEVURE 5SACHE 100G IDEAL</v>
          </cell>
          <cell r="J8176">
            <v>255931.15</v>
          </cell>
        </row>
        <row r="8177">
          <cell r="I8177" t="str">
            <v>PUR SIROP D ERABLE MAPLE JOE 250 G</v>
          </cell>
          <cell r="J8177">
            <v>255520.2</v>
          </cell>
        </row>
        <row r="8178">
          <cell r="I8178" t="str">
            <v>THE  GRAN LION 9371 200G</v>
          </cell>
          <cell r="J8178">
            <v>255348.75</v>
          </cell>
        </row>
        <row r="8179">
          <cell r="I8179" t="str">
            <v>MIEL ORANGER POT EN VERRE P,N 900G</v>
          </cell>
          <cell r="J8179">
            <v>254903.84</v>
          </cell>
        </row>
        <row r="8180">
          <cell r="I8180" t="str">
            <v>PACK SOLUBLE JAVA TIMOR 90GR X2 / 2EME @-50%</v>
          </cell>
          <cell r="J8180">
            <v>254879.2</v>
          </cell>
        </row>
        <row r="8181">
          <cell r="I8181" t="str">
            <v>CREME GLACE FRAISE120G</v>
          </cell>
          <cell r="J8181">
            <v>254840.97</v>
          </cell>
        </row>
        <row r="8182">
          <cell r="I8182" t="str">
            <v>MADELEINE MARY TRINI NATURE 150G</v>
          </cell>
          <cell r="J8182">
            <v>254837.89</v>
          </cell>
        </row>
        <row r="8183">
          <cell r="I8183" t="str">
            <v>MIEL DAR EL AASSAL EUCALYPTUS 2,8KG</v>
          </cell>
          <cell r="J8183">
            <v>253934.66</v>
          </cell>
        </row>
        <row r="8184">
          <cell r="I8184" t="str">
            <v xml:space="preserve">LAVAZZA GRAIN ORO QUALITA 1 KG </v>
          </cell>
          <cell r="J8184">
            <v>253740.45</v>
          </cell>
        </row>
        <row r="8185">
          <cell r="I8185" t="str">
            <v>BISCUITS MARBU DORADA 0%  ARTIACH 400GR</v>
          </cell>
          <cell r="J8185">
            <v>253322.23</v>
          </cell>
        </row>
        <row r="8186">
          <cell r="I8186" t="str">
            <v>CAFÉ AU LAIT MARJANE 16 CAPSULES DOLCE GUSTO</v>
          </cell>
          <cell r="J8186">
            <v>251730.42</v>
          </cell>
        </row>
        <row r="8187">
          <cell r="I8187" t="str">
            <v>BREAKFAST CEREALS COOKIE RINGS 425G OHO</v>
          </cell>
          <cell r="J8187">
            <v>251581.31</v>
          </cell>
        </row>
        <row r="8188">
          <cell r="I8188" t="str">
            <v>CAFE SOLUBLE 100G CARTE NOIRE</v>
          </cell>
          <cell r="J8188">
            <v>250718.56</v>
          </cell>
        </row>
        <row r="8189">
          <cell r="I8189" t="str">
            <v>CHEWING GUM SWEET MINT WHITE BOTTLES SS 54 G MENTO</v>
          </cell>
          <cell r="J8189">
            <v>249868.07</v>
          </cell>
        </row>
        <row r="8190">
          <cell r="I8190" t="str">
            <v>POTAJE 120G ALBA</v>
          </cell>
          <cell r="J8190">
            <v>249715.76</v>
          </cell>
        </row>
        <row r="8191">
          <cell r="I8191" t="str">
            <v>NOOCO BARRE NGT&amp;CRML 45G</v>
          </cell>
          <cell r="J8191">
            <v>249697.48</v>
          </cell>
        </row>
        <row r="8192">
          <cell r="I8192" t="str">
            <v>HARIBO FIZZ WORMS INDIVIDUEL  70G</v>
          </cell>
          <cell r="J8192">
            <v>249471.95</v>
          </cell>
        </row>
        <row r="8193">
          <cell r="I8193" t="str">
            <v>TOBIGO BLÉO BUBBLEGUM 42G</v>
          </cell>
          <cell r="J8193">
            <v>248984</v>
          </cell>
        </row>
        <row r="8194">
          <cell r="I8194" t="str">
            <v>CHOCOLAT MARUJA LAIT &amp; BISCUITS 90GR</v>
          </cell>
          <cell r="J8194">
            <v>248775.43</v>
          </cell>
        </row>
        <row r="8195">
          <cell r="I8195" t="str">
            <v>PATE A TARTINER NOISETTE CACAO BONNE MAMAN 360G</v>
          </cell>
          <cell r="J8195">
            <v>248764.87</v>
          </cell>
        </row>
        <row r="8196">
          <cell r="I8196" t="str">
            <v xml:space="preserve"> AIGUEBELLE DELICE LAIT PRALINÉ NOISETTE ROCHER 1</v>
          </cell>
          <cell r="J8196">
            <v>247883.9</v>
          </cell>
        </row>
        <row r="8197">
          <cell r="I8197" t="str">
            <v>THE CHAARA DIWAN 200GR</v>
          </cell>
          <cell r="J8197">
            <v>247789.59</v>
          </cell>
        </row>
        <row r="8198">
          <cell r="I8198" t="str">
            <v>SERANO CAJOUX GRILLÉ SALÉ 150G</v>
          </cell>
          <cell r="J8198">
            <v>247600.44</v>
          </cell>
        </row>
        <row r="8199">
          <cell r="I8199" t="str">
            <v>PACK LOTUS BISCOFF 250G X2</v>
          </cell>
          <cell r="J8199">
            <v>247357.43</v>
          </cell>
        </row>
        <row r="8200">
          <cell r="I8200" t="str">
            <v>CONFITURE QUATRE FRUIT 37CL AICHA</v>
          </cell>
          <cell r="J8200">
            <v>247290.5</v>
          </cell>
        </row>
        <row r="8201">
          <cell r="I8201" t="str">
            <v>BONB  WERTHER S ORIGINAL 150G</v>
          </cell>
          <cell r="J8201">
            <v>247027.23</v>
          </cell>
        </row>
        <row r="8202">
          <cell r="I8202" t="str">
            <v>CONF ORANG 72CL EL BARAKA</v>
          </cell>
          <cell r="J8202">
            <v>246674.35</v>
          </cell>
        </row>
        <row r="8203">
          <cell r="I8203" t="str">
            <v>SULTAN AL JAWHAR 100G</v>
          </cell>
          <cell r="J8203">
            <v>246595.12</v>
          </cell>
        </row>
        <row r="8204">
          <cell r="I8204" t="str">
            <v>CONFITURE EL BARAKA FRUITS ROUGE 37 CL</v>
          </cell>
          <cell r="J8204">
            <v>246394.26</v>
          </cell>
        </row>
        <row r="8205">
          <cell r="I8205" t="str">
            <v>POM POTES 8 POM 4 POM FRAIS 4 POM F NIP 27</v>
          </cell>
          <cell r="J8205">
            <v>246095.15</v>
          </cell>
        </row>
        <row r="8206">
          <cell r="I8206" t="str">
            <v>GRANOLA GOLD BROWNIE &amp; CHERRY SANTE 300G</v>
          </cell>
          <cell r="J8206">
            <v>246090.77</v>
          </cell>
        </row>
        <row r="8207">
          <cell r="I8207" t="str">
            <v>TENTATION LAIT SUPREME 90G</v>
          </cell>
          <cell r="J8207">
            <v>245936.36</v>
          </cell>
        </row>
        <row r="8208">
          <cell r="I8208" t="str">
            <v>TUBBLE GUM FRAMBOISE  LAMY LUTTI  35G</v>
          </cell>
          <cell r="J8208">
            <v>245623.3</v>
          </cell>
        </row>
        <row r="8209">
          <cell r="I8209" t="str">
            <v>CHOCO CAFE PRALY 25G</v>
          </cell>
          <cell r="J8209">
            <v>245463.86</v>
          </cell>
        </row>
        <row r="8210">
          <cell r="I8210" t="str">
            <v>SWEETIES  CRISPY  SACHET 30GR</v>
          </cell>
          <cell r="J8210">
            <v>245417.02</v>
          </cell>
        </row>
        <row r="8211">
          <cell r="I8211" t="str">
            <v>CAFE MOULU 100% ARABICA BIO,MARJANE ,250 G</v>
          </cell>
          <cell r="J8211">
            <v>245270.16</v>
          </cell>
        </row>
        <row r="8212">
          <cell r="I8212" t="str">
            <v>SUCREVIA EN POUDRE 150G</v>
          </cell>
          <cell r="J8212">
            <v>245001.81</v>
          </cell>
        </row>
        <row r="8213">
          <cell r="I8213" t="str">
            <v>LOT THE 9371 TIYAY 200G X3 EDITION LIMITEE</v>
          </cell>
          <cell r="J8213">
            <v>244868.75</v>
          </cell>
        </row>
        <row r="8214">
          <cell r="I8214" t="str">
            <v>TCHICO XXL  400G + TCHICO CARAMEL 400G À -50%</v>
          </cell>
          <cell r="J8214">
            <v>244845.2</v>
          </cell>
        </row>
        <row r="8215">
          <cell r="I8215" t="str">
            <v>MOUSSE AU CHOCOLAT 123G IDEAL</v>
          </cell>
          <cell r="J8215">
            <v>243968.98</v>
          </cell>
        </row>
        <row r="8216">
          <cell r="I8216" t="str">
            <v>BISCUITS CHOCOLAT NOIR SSUCRE AJOUTÉE 150GR GULLO</v>
          </cell>
          <cell r="J8216">
            <v>243247.05</v>
          </cell>
        </row>
        <row r="8217">
          <cell r="I8217" t="str">
            <v>PETAL.BLE CHOCO 375G CASINO</v>
          </cell>
          <cell r="J8217">
            <v>242959.84</v>
          </cell>
        </row>
        <row r="8218">
          <cell r="I8218" t="str">
            <v>CONFITURE ORANGE 37 CL AICHA</v>
          </cell>
          <cell r="J8218">
            <v>242672.66</v>
          </cell>
        </row>
        <row r="8219">
          <cell r="I8219" t="str">
            <v xml:space="preserve">HARIBO FIZZ MIX 70G </v>
          </cell>
          <cell r="J8219">
            <v>241985.52</v>
          </cell>
        </row>
        <row r="8220">
          <cell r="I8220" t="str">
            <v>GO ON BARRE ÉNERGÉTIQUE NOIX CARAMEL 50G</v>
          </cell>
          <cell r="J8220">
            <v>241879.62</v>
          </cell>
        </row>
        <row r="8221">
          <cell r="I8221" t="str">
            <v>ALSA CACAO ETUI DE 5 SACHETS DE 7G</v>
          </cell>
          <cell r="J8221">
            <v>241422.15</v>
          </cell>
        </row>
        <row r="8222">
          <cell r="I8222" t="str">
            <v>KIT KAT 4 FINGER HAZELNUT 36.5G</v>
          </cell>
          <cell r="J8222">
            <v>241287.2</v>
          </cell>
        </row>
        <row r="8223">
          <cell r="I8223" t="str">
            <v>BOMBO CLASSIC FRUIT 160P</v>
          </cell>
          <cell r="J8223">
            <v>240563.62</v>
          </cell>
        </row>
        <row r="8224">
          <cell r="I8224" t="str">
            <v>ETUIS DE 20 CAPSULES COMPATIBLE JAVA TIMOR N 11</v>
          </cell>
          <cell r="J8224">
            <v>240320.37</v>
          </cell>
        </row>
        <row r="8225">
          <cell r="I8225" t="str">
            <v xml:space="preserve">LOT DE DEUX MOKA SV 225GX2 </v>
          </cell>
          <cell r="J8225">
            <v>240098.97</v>
          </cell>
        </row>
        <row r="8226">
          <cell r="I8226" t="str">
            <v>PREPARATION SUCRE ET GLUCOSE 5KG FAYZ</v>
          </cell>
          <cell r="J8226">
            <v>239149.5</v>
          </cell>
        </row>
        <row r="8227">
          <cell r="I8227" t="str">
            <v>SUCRE ROUX ALLEGE AU STEVIA AVEC -50% CALORIE, MA</v>
          </cell>
          <cell r="J8227">
            <v>239011.92</v>
          </cell>
        </row>
        <row r="8228">
          <cell r="I8228" t="str">
            <v>CHOCO 200G LAIT LINDOR BOITE</v>
          </cell>
          <cell r="J8228">
            <v>238784.79</v>
          </cell>
        </row>
        <row r="8229">
          <cell r="I8229" t="str">
            <v>BOISSON AMANDE BIO BJORG SS SUCRE AJOUTE 1L</v>
          </cell>
          <cell r="J8229">
            <v>237806.52</v>
          </cell>
        </row>
        <row r="8230">
          <cell r="I8230" t="str">
            <v>TRAPA NOIR INTENSE 70% DE NOISETTES 175G</v>
          </cell>
          <cell r="J8230">
            <v>237609.82</v>
          </cell>
        </row>
        <row r="8231">
          <cell r="I8231" t="str">
            <v>PATE A TARTINER BISCOFF SMOOTH LOTUS 200GR</v>
          </cell>
          <cell r="J8231">
            <v>237398.1</v>
          </cell>
        </row>
        <row r="8232">
          <cell r="I8232" t="str">
            <v>MUESLI TROPICAL SANTE 350 GRS</v>
          </cell>
          <cell r="J8232">
            <v>236999.6</v>
          </cell>
        </row>
        <row r="8233">
          <cell r="I8233" t="str">
            <v>PURE FRESH STRAWBERRY 87,5G BOTTLE MENTOS GUM SS</v>
          </cell>
          <cell r="J8233">
            <v>236754.18</v>
          </cell>
        </row>
        <row r="8234">
          <cell r="I8234" t="str">
            <v>CORN FLAKES 375G CASINO</v>
          </cell>
          <cell r="J8234">
            <v>235847.25</v>
          </cell>
        </row>
        <row r="8235">
          <cell r="I8235" t="str">
            <v>MIEL M-FLEUR SEAUACHIFAA 4.500</v>
          </cell>
          <cell r="J8235">
            <v>235831.77</v>
          </cell>
        </row>
        <row r="8236">
          <cell r="I8236" t="str">
            <v>CONF.FIGUE 72 CL EL BARAKA</v>
          </cell>
          <cell r="J8236">
            <v>235677.13</v>
          </cell>
        </row>
        <row r="8237">
          <cell r="I8237" t="str">
            <v>TOBIGO BLÉO BUBBLEGUM 42G PAQ 5 UNITÉS</v>
          </cell>
          <cell r="J8237">
            <v>235676.36</v>
          </cell>
        </row>
        <row r="8238">
          <cell r="I8238" t="str">
            <v>BISCUIT 180GR EL PRINCIO</v>
          </cell>
          <cell r="J8238">
            <v>235584.8</v>
          </cell>
        </row>
        <row r="8239">
          <cell r="I8239" t="str">
            <v>THE CHAARA EXTRA LOUIZ BOITE 500GR</v>
          </cell>
          <cell r="J8239">
            <v>234531.15</v>
          </cell>
        </row>
        <row r="8240">
          <cell r="I8240" t="str">
            <v>MIEL PUR DIVA POT EN PLASTIQUE P.N 1KG</v>
          </cell>
          <cell r="J8240">
            <v>233942.05</v>
          </cell>
        </row>
        <row r="8241">
          <cell r="I8241" t="str">
            <v>CEREALES GOLD  SACHET 150GR</v>
          </cell>
          <cell r="J8241">
            <v>233813.97</v>
          </cell>
        </row>
        <row r="8242">
          <cell r="I8242" t="str">
            <v>VALUE PACK - TCHICO CARAMEL 400G + 150G OFFERTS</v>
          </cell>
          <cell r="J8242">
            <v>233543.18</v>
          </cell>
        </row>
        <row r="8243">
          <cell r="I8243" t="str">
            <v>STICKLETTI ORIGINAL CHIO 190G</v>
          </cell>
          <cell r="J8243">
            <v>233226.25</v>
          </cell>
        </row>
        <row r="8244">
          <cell r="I8244" t="str">
            <v>CERELAC BANANA APPLE 90G</v>
          </cell>
          <cell r="J8244">
            <v>233220.82</v>
          </cell>
        </row>
        <row r="8245">
          <cell r="I8245" t="str">
            <v>HARIBO HAPPY COLA 160G</v>
          </cell>
          <cell r="J8245">
            <v>233101.37</v>
          </cell>
        </row>
        <row r="8246">
          <cell r="I8246" t="str">
            <v>FOURRES CHOC 500G CASINO</v>
          </cell>
          <cell r="J8246">
            <v>232699.07</v>
          </cell>
        </row>
        <row r="8247">
          <cell r="I8247" t="str">
            <v>CHOCO 200G ASSORTIS LINDOR BTE</v>
          </cell>
          <cell r="J8247">
            <v>232509.16</v>
          </cell>
        </row>
        <row r="8248">
          <cell r="I8248" t="str">
            <v>CREME PATISSIERE IDEAL AU CHOCOLAT 200G</v>
          </cell>
          <cell r="J8248">
            <v>232462.87</v>
          </cell>
        </row>
        <row r="8249">
          <cell r="I8249" t="str">
            <v>CAFE SOLUBLE 90GR ASTA</v>
          </cell>
          <cell r="J8249">
            <v>232077.05</v>
          </cell>
        </row>
        <row r="8250">
          <cell r="I8250" t="str">
            <v>AIGUEBELLE DÉLICE NOIR AMANDES 40G</v>
          </cell>
          <cell r="J8250">
            <v>231997.54</v>
          </cell>
        </row>
        <row r="8251">
          <cell r="I8251" t="str">
            <v>CHOC  FEUILLETINE PRALY 20G</v>
          </cell>
          <cell r="J8251">
            <v>231633.09</v>
          </cell>
        </row>
        <row r="8252">
          <cell r="I8252" t="str">
            <v>BISCUITS DIGESTIVE CHOCOLAT NOIR  200G</v>
          </cell>
          <cell r="J8252">
            <v>231098.99</v>
          </cell>
        </row>
        <row r="8253">
          <cell r="I8253" t="str">
            <v>NOIX DE CAJOU GRILLÉES SACHET
200G</v>
          </cell>
          <cell r="J8253">
            <v>230842.85</v>
          </cell>
        </row>
        <row r="8254">
          <cell r="I8254" t="str">
            <v xml:space="preserve">TOBIGO PETIT BEURRE AUX PÉPITES DE CHOCOLAT 64G </v>
          </cell>
          <cell r="J8254">
            <v>230706.71</v>
          </cell>
        </row>
        <row r="8255">
          <cell r="I8255" t="str">
            <v>CAPSULES COMPATIBLES JAVA TIMOR ETHIOPIE</v>
          </cell>
          <cell r="J8255">
            <v>230436.8</v>
          </cell>
        </row>
        <row r="8256">
          <cell r="I8256" t="str">
            <v xml:space="preserve">BONBONS GÉLIFIÉS LONG COLORÉS  57G CHUPA CHUPS </v>
          </cell>
          <cell r="J8256">
            <v>230391.35</v>
          </cell>
        </row>
        <row r="8257">
          <cell r="I8257" t="str">
            <v>HIT CACAO BAHLSEN 220G</v>
          </cell>
          <cell r="J8257">
            <v>230119.85</v>
          </cell>
        </row>
        <row r="8258">
          <cell r="I8258" t="str">
            <v>PREP SUCRE +GLUCOSE 1.9K</v>
          </cell>
          <cell r="J8258">
            <v>229999.59</v>
          </cell>
        </row>
        <row r="8259">
          <cell r="I8259" t="str">
            <v>THE VERT CHAARA 1K SULTAN</v>
          </cell>
          <cell r="J8259">
            <v>229884.61</v>
          </cell>
        </row>
        <row r="8260">
          <cell r="I8260" t="str">
            <v>VITAFRUIT GOURDE POMME BANANE 80 GR</v>
          </cell>
          <cell r="J8260">
            <v>229474.47</v>
          </cell>
        </row>
        <row r="8261">
          <cell r="I8261" t="str">
            <v>THE VERT AL ATIK AL ARCHE 200G</v>
          </cell>
          <cell r="J8261">
            <v>229438.23</v>
          </cell>
        </row>
        <row r="8262">
          <cell r="I8262" t="str">
            <v xml:space="preserve">LOT CONFITURE FRAMBOISE 37 CL + CONFITURE FRUITS </v>
          </cell>
          <cell r="J8262">
            <v>229156.95</v>
          </cell>
        </row>
        <row r="8263">
          <cell r="I8263" t="str">
            <v>LAIT DE COCO 400ML SUREE</v>
          </cell>
          <cell r="J8263">
            <v>229099.66</v>
          </cell>
        </row>
        <row r="8264">
          <cell r="I8264" t="str">
            <v>CRUNCHY BAR WITH CRANBERRIE 35G</v>
          </cell>
          <cell r="J8264">
            <v>228932.09</v>
          </cell>
        </row>
        <row r="8265">
          <cell r="I8265" t="str">
            <v>CAFÉ CAPSULE DOLCE GUSTO AUX NOISETTES MARJANE  1</v>
          </cell>
          <cell r="J8265">
            <v>228602.75</v>
          </cell>
        </row>
        <row r="8266">
          <cell r="I8266" t="str">
            <v>AMANDES POUDRE DENIA BOITE 100GR</v>
          </cell>
          <cell r="J8266">
            <v>228441.65</v>
          </cell>
        </row>
        <row r="8267">
          <cell r="I8267" t="str">
            <v>LOTUS BISCOFF 156 G</v>
          </cell>
          <cell r="J8267">
            <v>228295.39</v>
          </cell>
        </row>
        <row r="8268">
          <cell r="I8268" t="str">
            <v>CAFE SOLUBLE LYOPHILISE,MARJANE,  POT VERRE 45 G</v>
          </cell>
          <cell r="J8268">
            <v>227695.02</v>
          </cell>
        </row>
        <row r="8269">
          <cell r="I8269" t="str">
            <v>POMPOTE SSA POM PPOIR PBAN 16X90G</v>
          </cell>
          <cell r="J8269">
            <v>227672.86</v>
          </cell>
        </row>
        <row r="8270">
          <cell r="I8270" t="str">
            <v>CHIPS X-TREM LEADER SOUR CREAM  30GR</v>
          </cell>
          <cell r="J8270">
            <v>227408.52</v>
          </cell>
        </row>
        <row r="8271">
          <cell r="I8271" t="str">
            <v>BE SOFT CAKE CHOCOLAT  48GR</v>
          </cell>
          <cell r="J8271">
            <v>226797.47</v>
          </cell>
        </row>
        <row r="8272">
          <cell r="I8272" t="str">
            <v>MENTOS WHITE GUM TUTTI FRUTTI SS 17G</v>
          </cell>
          <cell r="J8272">
            <v>226731.67</v>
          </cell>
        </row>
        <row r="8273">
          <cell r="I8273" t="str">
            <v xml:space="preserve">TOBIGO BLÉO CHOCO PACK DE 6 UNITÉS </v>
          </cell>
          <cell r="J8273">
            <v>226416.01</v>
          </cell>
        </row>
        <row r="8274">
          <cell r="I8274" t="str">
            <v>KEL FROSTIES 330G</v>
          </cell>
          <cell r="J8274">
            <v>225894.85</v>
          </cell>
        </row>
        <row r="8275">
          <cell r="I8275" t="str">
            <v>MIEL MULTIFLEURVER ACHIFAA250G</v>
          </cell>
          <cell r="J8275">
            <v>225638.59</v>
          </cell>
        </row>
        <row r="8276">
          <cell r="I8276" t="str">
            <v>GO ON PROTEIN BAR WITH COCO SANTE</v>
          </cell>
          <cell r="J8276">
            <v>224862.86</v>
          </cell>
        </row>
        <row r="8277">
          <cell r="I8277" t="str">
            <v>CHIPS LEADER SALE  30GR</v>
          </cell>
          <cell r="J8277">
            <v>224831.09</v>
          </cell>
        </row>
        <row r="8278">
          <cell r="I8278" t="str">
            <v xml:space="preserve">GAUFRETTE TOBIGO TRIO 34GR </v>
          </cell>
          <cell r="J8278">
            <v>224653.34</v>
          </cell>
        </row>
        <row r="8279">
          <cell r="I8279" t="str">
            <v>CONF FRAISE LIGHT 284G DALFOUR</v>
          </cell>
          <cell r="J8279">
            <v>223344.28</v>
          </cell>
        </row>
        <row r="8280">
          <cell r="I8280" t="str">
            <v>CONFITURE EL BARAKA FRUITS ROUGE 21 CL</v>
          </cell>
          <cell r="J8280">
            <v>223041.93</v>
          </cell>
        </row>
        <row r="8281">
          <cell r="I8281" t="str">
            <v>BONB FRUITS MENTOS</v>
          </cell>
          <cell r="J8281">
            <v>223036.94</v>
          </cell>
        </row>
        <row r="8282">
          <cell r="I8282" t="str">
            <v>BISCUITS FOURRÉS  CHOCOLAT S/GLUTEN 225X8 GULLON</v>
          </cell>
          <cell r="J8282">
            <v>222720.14</v>
          </cell>
        </row>
        <row r="8283">
          <cell r="I8283" t="str">
            <v>HARIBO STARMIX INDIVIDUEL 80GR</v>
          </cell>
          <cell r="J8283">
            <v>221942.86</v>
          </cell>
        </row>
        <row r="8284">
          <cell r="I8284" t="str">
            <v>FLOCONS D AVOINE 500G BIO CASINO</v>
          </cell>
          <cell r="J8284">
            <v>221184.97</v>
          </cell>
        </row>
        <row r="8285">
          <cell r="I8285" t="str">
            <v>LINDT EXCELLENCE MILD NOIR 70% 100G</v>
          </cell>
          <cell r="J8285">
            <v>220128.34</v>
          </cell>
        </row>
        <row r="8286">
          <cell r="I8286" t="str">
            <v xml:space="preserve">CORN FLAKS NATURE MARJANE 375 G  </v>
          </cell>
          <cell r="J8286">
            <v>219876.07</v>
          </cell>
        </row>
        <row r="8287">
          <cell r="I8287" t="str">
            <v>PRÉPARATION LAITIÈRE VITAHALIB 50 GR </v>
          </cell>
          <cell r="J8287">
            <v>219833.49</v>
          </cell>
        </row>
        <row r="8288">
          <cell r="I8288" t="str">
            <v>PURE GINGEMBRE SULTAN BE 20 SACHETS</v>
          </cell>
          <cell r="J8288">
            <v>219641.11</v>
          </cell>
        </row>
        <row r="8289">
          <cell r="I8289" t="str">
            <v>CHIPS X-TREM LEADER ORIGINAL  30GR</v>
          </cell>
          <cell r="J8289">
            <v>219507.46</v>
          </cell>
        </row>
        <row r="8290">
          <cell r="I8290" t="str">
            <v>POUDRE DE CACAO SACHET X5</v>
          </cell>
          <cell r="J8290">
            <v>219461.58</v>
          </cell>
        </row>
        <row r="8291">
          <cell r="I8291" t="str">
            <v>CONFITURE DE MURES 37 CL</v>
          </cell>
          <cell r="J8291">
            <v>218499.82</v>
          </cell>
        </row>
        <row r="8292">
          <cell r="I8292" t="str">
            <v>STRAWBERRY MENTOS WHITE GUM BOTTLES SS 103G</v>
          </cell>
          <cell r="J8292">
            <v>218449.85</v>
          </cell>
        </row>
        <row r="8293">
          <cell r="I8293" t="str">
            <v>GALETTE RIZ COMPLET.BJOR 130G</v>
          </cell>
          <cell r="J8293">
            <v>218338.68</v>
          </cell>
        </row>
        <row r="8294">
          <cell r="I8294" t="str">
            <v>BISCUITS FILIPINOS LECHE  128GR</v>
          </cell>
          <cell r="J8294">
            <v>218263.37</v>
          </cell>
        </row>
        <row r="8295">
          <cell r="I8295" t="str">
            <v>VITAMEAL BBF POULET TOMATE RIZ 200 GR</v>
          </cell>
          <cell r="J8295">
            <v>217622.7</v>
          </cell>
        </row>
        <row r="8296">
          <cell r="I8296" t="str">
            <v>CURLY CLASSIC 120G LORENZ  6654</v>
          </cell>
          <cell r="J8296">
            <v>217566.74</v>
          </cell>
        </row>
        <row r="8297">
          <cell r="I8297" t="str">
            <v xml:space="preserve">GOLD CORN FLAKES CEREAL 375G </v>
          </cell>
          <cell r="J8297">
            <v>217426.33</v>
          </cell>
        </row>
        <row r="8298">
          <cell r="I8298" t="str">
            <v>SUCRE SEMOULE 1KG</v>
          </cell>
          <cell r="J8298">
            <v>217231.78</v>
          </cell>
        </row>
        <row r="8299">
          <cell r="I8299" t="str">
            <v>CAFÉ CLASSIC MARJANE 190G</v>
          </cell>
          <cell r="J8299">
            <v>216598.8</v>
          </cell>
        </row>
        <row r="8300">
          <cell r="I8300" t="str">
            <v>2LEVUR10SIDEAL+POUDRECACAO5S +SUCREVANILL+LIVRETG</v>
          </cell>
          <cell r="J8300">
            <v>216458.9</v>
          </cell>
        </row>
        <row r="8301">
          <cell r="I8301" t="str">
            <v>BOISSON DE COCO BIO BJORG 1L</v>
          </cell>
          <cell r="J8301">
            <v>215765.01</v>
          </cell>
        </row>
        <row r="8302">
          <cell r="I8302" t="str">
            <v>DIGESTIVE CHOCOLAT MK 200G</v>
          </cell>
          <cell r="J8302">
            <v>215263.5</v>
          </cell>
        </row>
        <row r="8303">
          <cell r="I8303" t="str">
            <v>BISCUITS LOTUS BISCOFF 124G 2PX8</v>
          </cell>
          <cell r="J8303">
            <v>215253.98</v>
          </cell>
        </row>
        <row r="8304">
          <cell r="I8304" t="str">
            <v>FLOCONS D'AVOINE QUAKER OATS 500G</v>
          </cell>
          <cell r="J8304">
            <v>214966.8</v>
          </cell>
        </row>
        <row r="8305">
          <cell r="I8305" t="str">
            <v>THE LION ROUGE 200G</v>
          </cell>
          <cell r="J8305">
            <v>214918.35</v>
          </cell>
        </row>
        <row r="8306">
          <cell r="I8306" t="str">
            <v>CHIPS HOT PEPPERONI 90G, CHIO</v>
          </cell>
          <cell r="J8306">
            <v>214906.07</v>
          </cell>
        </row>
        <row r="8307">
          <cell r="I8307" t="str">
            <v>CRUNCHY WITH FRUITS 350G</v>
          </cell>
          <cell r="J8307">
            <v>214902.02</v>
          </cell>
        </row>
        <row r="8308">
          <cell r="I8308" t="str">
            <v>AL ITKANE THE VERT CHUNMEE REF 9371 200GR</v>
          </cell>
          <cell r="J8308">
            <v>214821.99</v>
          </cell>
        </row>
        <row r="8309">
          <cell r="I8309" t="str">
            <v>CONFITURE ABRICOT 4/4  AICHA</v>
          </cell>
          <cell r="J8309">
            <v>214737.4</v>
          </cell>
        </row>
        <row r="8310">
          <cell r="I8310" t="str">
            <v>SUCRE CRISTALISE 5KG</v>
          </cell>
          <cell r="J8310">
            <v>214536.31</v>
          </cell>
        </row>
        <row r="8311">
          <cell r="I8311" t="str">
            <v>MIEL4.5K NAT KASHMIR PASTIQUE</v>
          </cell>
          <cell r="J8311">
            <v>214197.73</v>
          </cell>
        </row>
        <row r="8312">
          <cell r="I8312" t="str">
            <v>CHIPS LEADER CHILI  30GR</v>
          </cell>
          <cell r="J8312">
            <v>213700.21</v>
          </cell>
        </row>
        <row r="8313">
          <cell r="I8313" t="str">
            <v>MUESLI TRADITIONNEL SANTE 350 GRS</v>
          </cell>
          <cell r="J8313">
            <v>213560.67</v>
          </cell>
        </row>
        <row r="8314">
          <cell r="I8314" t="str">
            <v>BOUDOIRS 175G CASINO</v>
          </cell>
          <cell r="J8314">
            <v>213509.41</v>
          </cell>
        </row>
        <row r="8315">
          <cell r="I8315" t="str">
            <v>MUESLI COCO &amp; CACAHUETES GRANOLA 350G</v>
          </cell>
          <cell r="J8315">
            <v>213353.29</v>
          </cell>
        </row>
        <row r="8316">
          <cell r="I8316" t="str">
            <v>CRUNCHY MUESLI 5 FOREST FRUITS BA! 300GR</v>
          </cell>
          <cell r="J8316">
            <v>213272.85</v>
          </cell>
        </row>
        <row r="8317">
          <cell r="I8317" t="str">
            <v xml:space="preserve">BISCUITS HAPPY HIPPO 20,5GR </v>
          </cell>
          <cell r="J8317">
            <v>212925.57</v>
          </cell>
        </row>
        <row r="8318">
          <cell r="I8318" t="str">
            <v>ATTIYAY, THÉ VERT CHUNMEE RÉF 41022, 200 G</v>
          </cell>
          <cell r="J8318">
            <v>212857.78</v>
          </cell>
        </row>
        <row r="8319">
          <cell r="I8319" t="str">
            <v>SUCRE ROUX BRUCHETTES 500G</v>
          </cell>
          <cell r="J8319">
            <v>212583.27</v>
          </cell>
        </row>
        <row r="8320">
          <cell r="I8320" t="str">
            <v>CONF ABRICOT370G BONNE MAMAN</v>
          </cell>
          <cell r="J8320">
            <v>212448.56</v>
          </cell>
        </row>
        <row r="8321">
          <cell r="I8321" t="str">
            <v xml:space="preserve"> CAFE SOLUBLE AGGLOMERE,MARJANE, POT VERRE 90 G</v>
          </cell>
          <cell r="J8321">
            <v>211364.17</v>
          </cell>
        </row>
        <row r="8322">
          <cell r="I8322" t="str">
            <v>CHOC CLASS EXTRA FINR NOIR100G</v>
          </cell>
          <cell r="J8322">
            <v>211222.53</v>
          </cell>
        </row>
        <row r="8323">
          <cell r="I8323" t="str">
            <v>CAFE MONDIAL INVITATION 200G</v>
          </cell>
          <cell r="J8323">
            <v>211200.71</v>
          </cell>
        </row>
        <row r="8324">
          <cell r="I8324" t="str">
            <v>LOT CEREALTCHICOXXL400G =TCHICOCARAMEL250G</v>
          </cell>
          <cell r="J8324">
            <v>210823.38</v>
          </cell>
        </row>
        <row r="8325">
          <cell r="I8325" t="str">
            <v>LOT THE 9371 AL ITKANE 200G X 2 + 9371 TIYAY 200G</v>
          </cell>
          <cell r="J8325">
            <v>210464.47</v>
          </cell>
        </row>
        <row r="8326">
          <cell r="I8326" t="str">
            <v>TOBIGO CHOOKIES 40 G</v>
          </cell>
          <cell r="J8326">
            <v>210370.93</v>
          </cell>
        </row>
        <row r="8327">
          <cell r="I8327" t="str">
            <v>GO ON PROTEIN BAR  WITH  VANILLA SANTE</v>
          </cell>
          <cell r="J8327">
            <v>210309</v>
          </cell>
        </row>
        <row r="8328">
          <cell r="I8328" t="str">
            <v>CUOR DI CEREALE SANDWICH YOGURT 220GR GULLON</v>
          </cell>
          <cell r="J8328">
            <v>209643.4</v>
          </cell>
        </row>
        <row r="8329">
          <cell r="I8329" t="str">
            <v>THE VERT AL BAHIA 200 G SULTAN</v>
          </cell>
          <cell r="J8329">
            <v>209002.85</v>
          </cell>
        </row>
        <row r="8330">
          <cell r="I8330" t="str">
            <v>FLAN CARAMEL 36G ALSA</v>
          </cell>
          <cell r="J8330">
            <v>208799.16</v>
          </cell>
        </row>
        <row r="8331">
          <cell r="I8331" t="str">
            <v>CHIPS X-CUT BOLET CREME 85 G LORENZ</v>
          </cell>
          <cell r="J8331">
            <v>208359.32</v>
          </cell>
        </row>
        <row r="8332">
          <cell r="I8332" t="str">
            <v>CRUNCHIPS SALT 100G LORENZ</v>
          </cell>
          <cell r="J8332">
            <v>208235.28</v>
          </cell>
        </row>
        <row r="8333">
          <cell r="I8333" t="str">
            <v>PATE A TARTINER BISCOFF CRUNCHY LOTUS 190GR</v>
          </cell>
          <cell r="J8333">
            <v>208186.22</v>
          </cell>
        </row>
        <row r="8334">
          <cell r="I8334" t="str">
            <v>PACK THE DIWAN CHAARA 41022 200X2</v>
          </cell>
          <cell r="J8334">
            <v>207377.1</v>
          </cell>
        </row>
        <row r="8335">
          <cell r="I8335" t="str">
            <v>BISC SAND CHOCO  ELPRINCIO  500G</v>
          </cell>
          <cell r="J8335">
            <v>207252.37</v>
          </cell>
        </row>
        <row r="8336">
          <cell r="I8336" t="str">
            <v xml:space="preserve">CAFÉ GRAIN 500 GR MARJANE </v>
          </cell>
          <cell r="J8336">
            <v>206995.36</v>
          </cell>
        </row>
        <row r="8337">
          <cell r="I8337" t="str">
            <v>BREZLI CHIO 80 GRS</v>
          </cell>
          <cell r="J8337">
            <v>206907.8</v>
          </cell>
        </row>
        <row r="8338">
          <cell r="I8338" t="str">
            <v>FILI-TUBS XL LAMY LUTTI 180G</v>
          </cell>
          <cell r="J8338">
            <v>206387.71</v>
          </cell>
        </row>
        <row r="8339">
          <cell r="I8339" t="str">
            <v>BISCUIT WITH DARK CHOCOLATE TABLET</v>
          </cell>
          <cell r="J8339">
            <v>206105.14</v>
          </cell>
        </row>
        <row r="8340">
          <cell r="I8340" t="str">
            <v xml:space="preserve">HARIBO FIZZ HAPPY COLA INDIVIDUEL  70G </v>
          </cell>
          <cell r="J8340">
            <v>205997.98</v>
          </cell>
        </row>
        <row r="8341">
          <cell r="I8341" t="str">
            <v>DECAFEINE LAVAZZA 10 CAPSULES 58G</v>
          </cell>
          <cell r="J8341">
            <v>205898.04</v>
          </cell>
        </row>
        <row r="8342">
          <cell r="I8342" t="str">
            <v xml:space="preserve">CAFÉ EN CAPSULES (X10)  DÉCAFEINÉ MARJANE </v>
          </cell>
          <cell r="J8342">
            <v>205763.37</v>
          </cell>
        </row>
        <row r="8343">
          <cell r="I8343" t="str">
            <v>LAIT DE COCO 165 ML SUREE</v>
          </cell>
          <cell r="J8343">
            <v>205701.96</v>
          </cell>
        </row>
        <row r="8344">
          <cell r="I8344" t="str">
            <v>CONF.FIQUE 4/4 EL BARAKA</v>
          </cell>
          <cell r="J8344">
            <v>205682.2</v>
          </cell>
        </row>
        <row r="8345">
          <cell r="I8345" t="str">
            <v xml:space="preserve">GRANOLA FIT NUTS &amp; COCOA SANS SUCRE AJOUTE SANTE </v>
          </cell>
          <cell r="J8345">
            <v>205418.97</v>
          </cell>
        </row>
        <row r="8346">
          <cell r="I8346" t="str">
            <v>MADELEINE MARY TRINI ORIGINAL PEPITES 50GR</v>
          </cell>
          <cell r="J8346">
            <v>205362.56</v>
          </cell>
        </row>
        <row r="8347">
          <cell r="I8347" t="str">
            <v>MIEL PUR EUCALI VER DIVA 900G</v>
          </cell>
          <cell r="J8347">
            <v>205191.09</v>
          </cell>
        </row>
        <row r="8348">
          <cell r="I8348" t="str">
            <v>GENOISE MIDI CIAO MILK 350G</v>
          </cell>
          <cell r="J8348">
            <v>205012.12</v>
          </cell>
        </row>
        <row r="8349">
          <cell r="I8349" t="str">
            <v>AIGUEBELLE DÉLICE LAIT 40G</v>
          </cell>
          <cell r="J8349">
            <v>204827.65</v>
          </cell>
        </row>
        <row r="8350">
          <cell r="I8350" t="str">
            <v>PREPARATION GLACE CITRON-GINGEMBRE IDEAL 120G</v>
          </cell>
          <cell r="J8350">
            <v>204367.05</v>
          </cell>
        </row>
        <row r="8351">
          <cell r="I8351" t="str">
            <v>PACK 10 CAPSULES CAFE L'OR INDIA</v>
          </cell>
          <cell r="J8351">
            <v>204084.21</v>
          </cell>
        </row>
        <row r="8352">
          <cell r="I8352" t="str">
            <v>LOT CARTE NOIRE 2EME -50%</v>
          </cell>
          <cell r="J8352">
            <v>203484.15</v>
          </cell>
        </row>
        <row r="8353">
          <cell r="I8353" t="str">
            <v>TARIMIEL LUNE DE MIEL 250G</v>
          </cell>
          <cell r="J8353">
            <v>203436.99</v>
          </cell>
        </row>
        <row r="8354">
          <cell r="I8354" t="str">
            <v>PRALY PRALINE 20G</v>
          </cell>
          <cell r="J8354">
            <v>202959.82</v>
          </cell>
        </row>
        <row r="8355">
          <cell r="I8355" t="str">
            <v>PATE A TARTINER LEKA CREAM 275 G BAR</v>
          </cell>
          <cell r="J8355">
            <v>202957.69</v>
          </cell>
        </row>
        <row r="8356">
          <cell r="I8356" t="str">
            <v>BONPRIX LAIT CONCENTRE 397GR SUCRE</v>
          </cell>
          <cell r="J8356">
            <v>202744.57</v>
          </cell>
        </row>
        <row r="8357">
          <cell r="I8357" t="str">
            <v>BREAKFAST CEREALS COCOA AND CARAMEL MIX 500G  OHO</v>
          </cell>
          <cell r="J8357">
            <v>201794.52</v>
          </cell>
        </row>
        <row r="8358">
          <cell r="I8358" t="str">
            <v>CAFÉ SOLUBLE HYOPHILISÉ BIO MARJANE 100G</v>
          </cell>
          <cell r="J8358">
            <v>201052.23</v>
          </cell>
        </row>
        <row r="8359">
          <cell r="I8359" t="str">
            <v>BISCUIT SANDWICH CHOCOLAT AU LAIT LOTUS 150G</v>
          </cell>
          <cell r="J8359">
            <v>200968.42</v>
          </cell>
        </row>
        <row r="8360">
          <cell r="I8360" t="str">
            <v>JELLY IDEAL FRAISE 96 G</v>
          </cell>
          <cell r="J8360">
            <v>200790.57</v>
          </cell>
        </row>
        <row r="8361">
          <cell r="I8361" t="str">
            <v>MIEL1.8K NAT POT PLASTIQ KASHM</v>
          </cell>
          <cell r="J8361">
            <v>200533</v>
          </cell>
        </row>
        <row r="8362">
          <cell r="I8362" t="str">
            <v>VITAMEAL POT POISSON SAUMON CAROTTES 200 GR</v>
          </cell>
          <cell r="J8362">
            <v>200175.92</v>
          </cell>
        </row>
        <row r="8363">
          <cell r="I8363" t="str">
            <v>KIT KAT CHUNKY CARAMEL 42GR</v>
          </cell>
          <cell r="J8363">
            <v>199966.81</v>
          </cell>
        </row>
        <row r="8364">
          <cell r="I8364" t="str">
            <v>CONFITURE SS ORGE&amp;GING. 284G ST DALFOUR</v>
          </cell>
          <cell r="J8364">
            <v>199898.77</v>
          </cell>
        </row>
        <row r="8365">
          <cell r="I8365" t="str">
            <v>CONFITURE D ORANGE 72CL AICHA</v>
          </cell>
          <cell r="J8365">
            <v>199742.69</v>
          </cell>
        </row>
        <row r="8366">
          <cell r="I8366" t="str">
            <v>CEREALES ARTIACH DINAUSAURUS 320 G</v>
          </cell>
          <cell r="J8366">
            <v>199340.72</v>
          </cell>
        </row>
        <row r="8367">
          <cell r="I8367" t="str">
            <v>BISC MINI FRAISE BN 168G</v>
          </cell>
          <cell r="J8367">
            <v>199089.82</v>
          </cell>
        </row>
        <row r="8368">
          <cell r="I8368" t="str">
            <v>GAUFRETTES MARUJA COCO 350GR</v>
          </cell>
          <cell r="J8368">
            <v>198991.48</v>
          </cell>
        </row>
        <row r="8369">
          <cell r="I8369" t="str">
            <v xml:space="preserve"> TABLETTE COLLECTION 95% 80G VEGAN NEW</v>
          </cell>
          <cell r="J8369">
            <v>198249.5</v>
          </cell>
        </row>
        <row r="8370">
          <cell r="I8370" t="str">
            <v>COCO POPS FILLS 350G</v>
          </cell>
          <cell r="J8370">
            <v>198170.33</v>
          </cell>
        </row>
        <row r="8371">
          <cell r="I8371" t="str">
            <v>BISCOTTE S/SEL 36T 300G CASINO</v>
          </cell>
          <cell r="J8371">
            <v>198083.63</v>
          </cell>
        </row>
        <row r="8372">
          <cell r="I8372" t="str">
            <v xml:space="preserve">NOIX DE CAJOU GRILLEE MARJANE 150 GR </v>
          </cell>
          <cell r="J8372">
            <v>197542.5</v>
          </cell>
        </row>
        <row r="8373">
          <cell r="I8373" t="str">
            <v>CONF ORANG 21CL EL BARAKA</v>
          </cell>
          <cell r="J8373">
            <v>197263.14</v>
          </cell>
        </row>
        <row r="8374">
          <cell r="I8374" t="str">
            <v>LINDOR CORNET SILVER 200G</v>
          </cell>
          <cell r="J8374">
            <v>197115.24</v>
          </cell>
        </row>
        <row r="8375">
          <cell r="I8375" t="str">
            <v>THE VERT DOUBLE CHAARA SULTAN 200G</v>
          </cell>
          <cell r="J8375">
            <v>196681.60000000001</v>
          </cell>
        </row>
        <row r="8376">
          <cell r="I8376" t="str">
            <v>TENTATION NOIR EXTRÊME 85 % 90G</v>
          </cell>
          <cell r="J8376">
            <v>196511.33</v>
          </cell>
        </row>
        <row r="8377">
          <cell r="I8377" t="str">
            <v>GAUFRETTES POKER NOISETTE 45 G X 5</v>
          </cell>
          <cell r="J8377">
            <v>196349.39</v>
          </cell>
        </row>
        <row r="8378">
          <cell r="I8378" t="str">
            <v>TAB CHOCO NOIR 70% NESTLE DARK 120G</v>
          </cell>
          <cell r="J8378">
            <v>195991.49</v>
          </cell>
        </row>
        <row r="8379">
          <cell r="I8379" t="str">
            <v>MARSHMALLOW ROLLER BEBETO 60GR</v>
          </cell>
          <cell r="J8379">
            <v>195676.22</v>
          </cell>
        </row>
        <row r="8380">
          <cell r="I8380" t="str">
            <v>PET.MAIS SUCRE 375G CASINO</v>
          </cell>
          <cell r="J8380">
            <v>195327.05</v>
          </cell>
        </row>
        <row r="8381">
          <cell r="I8381" t="str">
            <v>GAUFRETTE TOBIGO PYRAMIDO ALL BLACK 32G</v>
          </cell>
          <cell r="J8381">
            <v>195302.38</v>
          </cell>
        </row>
        <row r="8382">
          <cell r="I8382" t="str">
            <v>SERANO COCKTAIL GRILLÉ SALÉ 150G</v>
          </cell>
          <cell r="J8382">
            <v>195181.95</v>
          </cell>
        </row>
        <row r="8383">
          <cell r="I8383" t="str">
            <v>CAFE DOUX EN CAPSULES FAYZ 50G</v>
          </cell>
          <cell r="J8383">
            <v>195103.19</v>
          </cell>
        </row>
        <row r="8384">
          <cell r="I8384" t="str">
            <v>THE VERT NATURE 25S 40G CASINO</v>
          </cell>
          <cell r="J8384">
            <v>195095.31</v>
          </cell>
        </row>
        <row r="8385">
          <cell r="I8385" t="str">
            <v>BLE SOUFFLE MIEL 375G CASINO</v>
          </cell>
          <cell r="J8385">
            <v>194869.83</v>
          </cell>
        </row>
        <row r="8386">
          <cell r="I8386" t="str">
            <v>CHIPS CHEE OIGNON 15G FAYZ</v>
          </cell>
          <cell r="J8386">
            <v>194795.6</v>
          </cell>
        </row>
        <row r="8387">
          <cell r="I8387" t="str">
            <v>CRUNCHY MUESLI 5 DRIED FRUITS BA! 300GR</v>
          </cell>
          <cell r="J8387">
            <v>194770.02</v>
          </cell>
        </row>
        <row r="8388">
          <cell r="I8388" t="str">
            <v>MIEL PUR NATURE 500G</v>
          </cell>
          <cell r="J8388">
            <v>194688.36</v>
          </cell>
        </row>
        <row r="8389">
          <cell r="I8389" t="str">
            <v>CHOC 6 PACKS 45 G X 6 270 G</v>
          </cell>
          <cell r="J8389">
            <v>194469.24</v>
          </cell>
        </row>
        <row r="8390">
          <cell r="I8390" t="str">
            <v>LOT WAFER OZMO CORNET 25GR 3+1</v>
          </cell>
          <cell r="J8390">
            <v>194279.51</v>
          </cell>
        </row>
        <row r="8391">
          <cell r="I8391" t="str">
            <v>SUCRE 300COMPRIME BRIQU CANDER</v>
          </cell>
          <cell r="J8391">
            <v>194223.23</v>
          </cell>
        </row>
        <row r="8392">
          <cell r="I8392" t="str">
            <v>CONF 4 FRUIT LIGHT 284G DALFOU</v>
          </cell>
          <cell r="J8392">
            <v>194097.29</v>
          </cell>
        </row>
        <row r="8393">
          <cell r="I8393" t="str">
            <v>CAFÉ  BIO MARJANE 16 CAPSULES DOLCE GUSTO</v>
          </cell>
          <cell r="J8393">
            <v>193923.27</v>
          </cell>
        </row>
        <row r="8394">
          <cell r="I8394" t="str">
            <v>CONF FIGUE 21CL AICHA</v>
          </cell>
          <cell r="J8394">
            <v>193838.01</v>
          </cell>
        </row>
        <row r="8395">
          <cell r="I8395" t="str">
            <v>10 CAPSULES COMPATIBLES No6 JAVA TIMOR DECAFEINE</v>
          </cell>
          <cell r="J8395">
            <v>193753.60000000001</v>
          </cell>
        </row>
        <row r="8396">
          <cell r="I8396" t="str">
            <v>BRETZELS 200G CASINO</v>
          </cell>
          <cell r="J8396">
            <v>193498.41</v>
          </cell>
        </row>
        <row r="8397">
          <cell r="I8397" t="str">
            <v>CONF ABR 21CL LIGHT EL BARAKA</v>
          </cell>
          <cell r="J8397">
            <v>193495.4</v>
          </cell>
        </row>
        <row r="8398">
          <cell r="I8398" t="str">
            <v>THE CHAARA GAAT MEZOUAR GM 200GR</v>
          </cell>
          <cell r="J8398">
            <v>193158.45</v>
          </cell>
        </row>
        <row r="8399">
          <cell r="I8399" t="str">
            <v>PACK  5 BISCUITS TABLETTES 275 NOOCO</v>
          </cell>
          <cell r="J8399">
            <v>192631.76</v>
          </cell>
        </row>
        <row r="8400">
          <cell r="I8400" t="str">
            <v>LOT 2 ETUIS TOBIGO CROUSTY CITRON 2 EME -50%</v>
          </cell>
          <cell r="J8400">
            <v>192627.45</v>
          </cell>
        </row>
        <row r="8401">
          <cell r="I8401" t="str">
            <v>PALMIERS 2X100G CASINO</v>
          </cell>
          <cell r="J8401">
            <v>192621.88</v>
          </cell>
        </row>
        <row r="8402">
          <cell r="I8402" t="str">
            <v>MADELEINE MARY TRINI CHOCO PEPITES 50GR</v>
          </cell>
          <cell r="J8402">
            <v>192563.4</v>
          </cell>
        </row>
        <row r="8403">
          <cell r="I8403" t="str">
            <v>LOT CHOCAO 480G + 2 FLANS NON SUCRE</v>
          </cell>
          <cell r="J8403">
            <v>192232.05</v>
          </cell>
        </row>
        <row r="8404">
          <cell r="I8404" t="str">
            <v>BÛCHETTES DE SUCRE SUKARI 750G</v>
          </cell>
          <cell r="J8404">
            <v>192118.22</v>
          </cell>
        </row>
        <row r="8405">
          <cell r="I8405" t="str">
            <v>MIEL ORANGER POT EN VERRE O,N 450G</v>
          </cell>
          <cell r="J8405">
            <v>191991.25</v>
          </cell>
        </row>
        <row r="8406">
          <cell r="I8406" t="str">
            <v>WAFER OZMO CORNET 25G</v>
          </cell>
          <cell r="J8406">
            <v>191914.11</v>
          </cell>
        </row>
        <row r="8407">
          <cell r="I8407" t="str">
            <v>TUC ORIGINAL 100GR</v>
          </cell>
          <cell r="J8407">
            <v>191886.02</v>
          </cell>
        </row>
        <row r="8408">
          <cell r="I8408" t="str">
            <v>CONFITURE FRAISE 21 CL DELICIA</v>
          </cell>
          <cell r="J8408">
            <v>191690.84</v>
          </cell>
        </row>
        <row r="8409">
          <cell r="I8409" t="str">
            <v>HARIBO GOLDBEARS BOITE 150G</v>
          </cell>
          <cell r="J8409">
            <v>191565.35</v>
          </cell>
        </row>
        <row r="8410">
          <cell r="I8410" t="str">
            <v>BISC MINI CHOCOLAT BN  168G</v>
          </cell>
          <cell r="J8410">
            <v>191394.16</v>
          </cell>
        </row>
        <row r="8411">
          <cell r="I8411" t="str">
            <v xml:space="preserve">FLASH MINI FLACON </v>
          </cell>
          <cell r="J8411">
            <v>191387.7</v>
          </cell>
        </row>
        <row r="8412">
          <cell r="I8412" t="str">
            <v>PREPARATION IDEAL POUR BROWNIES  300G</v>
          </cell>
          <cell r="J8412">
            <v>191356.27</v>
          </cell>
        </row>
        <row r="8413">
          <cell r="I8413" t="str">
            <v>GENOISE MIDI TIRAMISU 280G</v>
          </cell>
          <cell r="J8413">
            <v>190998.35</v>
          </cell>
        </row>
        <row r="8414">
          <cell r="I8414" t="str">
            <v xml:space="preserve"> CORN FLAKES HAHNE 500G</v>
          </cell>
          <cell r="J8414">
            <v>190831.88</v>
          </cell>
        </row>
        <row r="8415">
          <cell r="I8415" t="str">
            <v>POUDRE  CHOCOLAT 250G CAOBEL</v>
          </cell>
          <cell r="J8415">
            <v>190221.92</v>
          </cell>
        </row>
        <row r="8416">
          <cell r="I8416" t="str">
            <v>CACAO POUDRE 250G CO DLCASINO</v>
          </cell>
          <cell r="J8416">
            <v>189358.63</v>
          </cell>
        </row>
        <row r="8417">
          <cell r="I8417" t="str">
            <v>CAFE CAPSULES COLOMBIE 10 CAPS MARJANE</v>
          </cell>
          <cell r="J8417">
            <v>189326.79</v>
          </cell>
        </row>
        <row r="8418">
          <cell r="I8418" t="str">
            <v>TORTILLA CHIPS NACHOS ORIGINAL ZANUY 200G</v>
          </cell>
          <cell r="J8418">
            <v>189168.37</v>
          </cell>
        </row>
        <row r="8419">
          <cell r="I8419" t="str">
            <v>CACAHUETE GRIL. SAL.250G CASINO</v>
          </cell>
          <cell r="J8419">
            <v>188870.99</v>
          </cell>
        </row>
        <row r="8420">
          <cell r="I8420" t="str">
            <v>PACK PYRAMIDO CHOCOLAT 32GR X5</v>
          </cell>
          <cell r="J8420">
            <v>188392.82</v>
          </cell>
        </row>
        <row r="8421">
          <cell r="I8421" t="str">
            <v>BOITE AIGUEBELLE 225G </v>
          </cell>
          <cell r="J8421">
            <v>187476.8</v>
          </cell>
        </row>
        <row r="8422">
          <cell r="I8422" t="str">
            <v>BISCUIT SANDWICH CREME BISCOFF LOTUS 150G</v>
          </cell>
          <cell r="J8422">
            <v>187360.8</v>
          </cell>
        </row>
        <row r="8423">
          <cell r="I8423" t="str">
            <v>AIGUEBELLE DÉLICE LAIT NOISETTES 85G</v>
          </cell>
          <cell r="J8423">
            <v>187292.68</v>
          </cell>
        </row>
        <row r="8424">
          <cell r="I8424" t="str">
            <v>PACK AL ITKANE 10016 200GR X2 + SELHAM 200GR GRT</v>
          </cell>
          <cell r="J8424">
            <v>187230.34</v>
          </cell>
        </row>
        <row r="8425">
          <cell r="I8425" t="str">
            <v>GENOISE MIDI CIAOCIO 350G</v>
          </cell>
          <cell r="J8425">
            <v>186975.43</v>
          </cell>
        </row>
        <row r="8426">
          <cell r="I8426" t="str">
            <v>KELLOGG S FROSTIES 620G NIP 38</v>
          </cell>
          <cell r="J8426">
            <v>186757.95</v>
          </cell>
        </row>
        <row r="8427">
          <cell r="I8427" t="str">
            <v>WERTHERS ORIGINAL CARAMEL CREME SACHET 125 G</v>
          </cell>
          <cell r="J8427">
            <v>186625.29</v>
          </cell>
        </row>
        <row r="8428">
          <cell r="I8428" t="str">
            <v xml:space="preserve">LEVURE CHIMIQUE FAYZ X10 </v>
          </cell>
          <cell r="J8428">
            <v>186446.4</v>
          </cell>
        </row>
        <row r="8429">
          <cell r="I8429" t="str">
            <v>ETUIS DE 20 CAPSULES COMPATIBLE JAVA TIMOR N 9</v>
          </cell>
          <cell r="J8429">
            <v>186080.23</v>
          </cell>
        </row>
        <row r="8430">
          <cell r="I8430" t="str">
            <v>CAFE JAVA TIMOR SOLUBLE ESPRESSO CREMA 80G</v>
          </cell>
          <cell r="J8430">
            <v>186048.23</v>
          </cell>
        </row>
        <row r="8431">
          <cell r="I8431" t="str">
            <v>FANCY SUPER EXTRA MIX 200G</v>
          </cell>
          <cell r="J8431">
            <v>185983.76</v>
          </cell>
        </row>
        <row r="8432">
          <cell r="I8432" t="str">
            <v xml:space="preserve">CAFÉ MACCHIATO MARJANE 16 CAPSULES DOLCE GUSTO </v>
          </cell>
          <cell r="J8432">
            <v>185585</v>
          </cell>
        </row>
        <row r="8433">
          <cell r="I8433" t="str">
            <v>BISCUIT SANDWICH VANILLE LOTUS 150G</v>
          </cell>
          <cell r="J8433">
            <v>185181.57</v>
          </cell>
        </row>
        <row r="8434">
          <cell r="I8434" t="str">
            <v>SNICKERS  5+1 GRATUIT</v>
          </cell>
          <cell r="J8434">
            <v>184674.39</v>
          </cell>
        </row>
        <row r="8435">
          <cell r="I8435" t="str">
            <v>RIAD EL AÂSSAL THYM 250 G</v>
          </cell>
          <cell r="J8435">
            <v>184646.65</v>
          </cell>
        </row>
        <row r="8436">
          <cell r="I8436" t="str">
            <v>SCOUBIDOU 100G LAMY LUTTI</v>
          </cell>
          <cell r="J8436">
            <v>184447.39</v>
          </cell>
        </row>
        <row r="8437">
          <cell r="I8437" t="str">
            <v>CAFE GRAIN L'OR ONYX 500GR</v>
          </cell>
          <cell r="J8437">
            <v>184397.07</v>
          </cell>
        </row>
        <row r="8438">
          <cell r="I8438" t="str">
            <v>BONB SACHET ZIGOTO HARIBO 120G</v>
          </cell>
          <cell r="J8438">
            <v>184259.96</v>
          </cell>
        </row>
        <row r="8439">
          <cell r="I8439" t="str">
            <v>BISCUIT FOURRÉS 45GR TANGO GO</v>
          </cell>
          <cell r="J8439">
            <v>183569.5</v>
          </cell>
        </row>
        <row r="8440">
          <cell r="I8440" t="str">
            <v>CAFE DOCTEUR DECAFEINE 200G</v>
          </cell>
          <cell r="J8440">
            <v>183395.9</v>
          </cell>
        </row>
        <row r="8441">
          <cell r="I8441" t="str">
            <v>PACK X6 BARRES CEREALES FITNESS CHOC 23,5GR</v>
          </cell>
          <cell r="J8441">
            <v>182772.86</v>
          </cell>
        </row>
        <row r="8442">
          <cell r="I8442" t="str">
            <v xml:space="preserve">CAPSULES L'OR  PACK 20 + 10 </v>
          </cell>
          <cell r="J8442">
            <v>182641.22</v>
          </cell>
        </row>
        <row r="8443">
          <cell r="I8443" t="str">
            <v xml:space="preserve">AMANDE GRILLEE MARJANE 150 GR </v>
          </cell>
          <cell r="J8443">
            <v>182549.99</v>
          </cell>
        </row>
        <row r="8444">
          <cell r="I8444" t="str">
            <v>CORN FLAKES KELLOGG S 250G</v>
          </cell>
          <cell r="J8444">
            <v>182472.4</v>
          </cell>
        </row>
        <row r="8445">
          <cell r="I8445" t="str">
            <v>JAVA TIMOR COMP COSTA RICA (S10/C48)</v>
          </cell>
          <cell r="J8445">
            <v>182412.88</v>
          </cell>
        </row>
        <row r="8446">
          <cell r="I8446" t="str">
            <v>GENOISE MIDI FARCIKAO 280G</v>
          </cell>
          <cell r="J8446">
            <v>182140.25</v>
          </cell>
        </row>
        <row r="8447">
          <cell r="I8447" t="str">
            <v>CHIPS FHERB 15G FAYZ</v>
          </cell>
          <cell r="J8447">
            <v>182017.93</v>
          </cell>
        </row>
        <row r="8448">
          <cell r="I8448" t="str">
            <v>ENROBAGE 5/5 NOIR 850G</v>
          </cell>
          <cell r="J8448">
            <v>181548.04</v>
          </cell>
        </row>
        <row r="8449">
          <cell r="I8449" t="str">
            <v>SUCRE LIGHT EN MORCEAUX 315 G</v>
          </cell>
          <cell r="J8449">
            <v>181310.85</v>
          </cell>
        </row>
        <row r="8450">
          <cell r="I8450" t="str">
            <v xml:space="preserve">PEANUT BUTTER SMOOTH MARJANE </v>
          </cell>
          <cell r="J8450">
            <v>181093.1</v>
          </cell>
        </row>
        <row r="8451">
          <cell r="I8451" t="str">
            <v>AROME VANILLE BOURBON 60ML INTENSE LA PATELIERE</v>
          </cell>
          <cell r="J8451">
            <v>180987.5</v>
          </cell>
        </row>
        <row r="8452">
          <cell r="I8452" t="str">
            <v xml:space="preserve">BISCUITS AU CÉRÉALES AUX FRUITS 300GR GULLON </v>
          </cell>
          <cell r="J8452">
            <v>180961.14</v>
          </cell>
        </row>
        <row r="8453">
          <cell r="I8453" t="str">
            <v>FLAN VANILLE 36G ALSA</v>
          </cell>
          <cell r="J8453">
            <v>180765.56</v>
          </cell>
        </row>
        <row r="8454">
          <cell r="I8454" t="str">
            <v>FILIPINOS BLANCO FRAISE 128G</v>
          </cell>
          <cell r="J8454">
            <v>180747.42</v>
          </cell>
        </row>
        <row r="8455">
          <cell r="I8455" t="str">
            <v>ETUIS DE 20 CAPSULES COMPATIBLE JAVA TIMOR N 7</v>
          </cell>
          <cell r="J8455">
            <v>180734.22</v>
          </cell>
        </row>
        <row r="8456">
          <cell r="I8456" t="str">
            <v>CEREALES ARTIACH DINAUSAURUS CACAO 320 G</v>
          </cell>
          <cell r="J8456">
            <v>180562.48</v>
          </cell>
        </row>
        <row r="8457">
          <cell r="I8457" t="str">
            <v>CRUNCHY MUESLI 5 NUTS BA! 300GR</v>
          </cell>
          <cell r="J8457">
            <v>180303.64</v>
          </cell>
        </row>
        <row r="8458">
          <cell r="I8458" t="str">
            <v xml:space="preserve"> BISC DIGESTIVE 400G</v>
          </cell>
          <cell r="J8458">
            <v>180271.56</v>
          </cell>
        </row>
        <row r="8459">
          <cell r="I8459" t="str">
            <v>TOBIGO CROUSTY WATERMELON PAQ 5 UNITÉS</v>
          </cell>
          <cell r="J8459">
            <v>180068.95</v>
          </cell>
        </row>
        <row r="8460">
          <cell r="I8460" t="str">
            <v>COOKIES TOUT CHOCO 200G CASINO</v>
          </cell>
          <cell r="J8460">
            <v>179781.76000000001</v>
          </cell>
        </row>
        <row r="8461">
          <cell r="I8461" t="str">
            <v>GRANO DE ORO SV 250G</v>
          </cell>
          <cell r="J8461">
            <v>179767.22</v>
          </cell>
        </row>
        <row r="8462">
          <cell r="I8462" t="str">
            <v>HARIBO JELLY BEANS 80G</v>
          </cell>
          <cell r="J8462">
            <v>179593.33</v>
          </cell>
        </row>
        <row r="8463">
          <cell r="I8463" t="str">
            <v>TISANE VERVEINE  20 SACHETS 32G  BELLAR</v>
          </cell>
          <cell r="J8463">
            <v>179487.79</v>
          </cell>
        </row>
        <row r="8464">
          <cell r="I8464" t="str">
            <v>SUCRE  MORCEAUX 1KG COSUMAR</v>
          </cell>
          <cell r="J8464">
            <v>179323.35</v>
          </cell>
        </row>
        <row r="8465">
          <cell r="I8465" t="str">
            <v>GOMMES PECHE RINGS 80G BEBETO</v>
          </cell>
          <cell r="J8465">
            <v>179317.02</v>
          </cell>
        </row>
        <row r="8466">
          <cell r="I8466" t="str">
            <v>ANANAS EN TRANCHE 4/4  MIDO</v>
          </cell>
          <cell r="J8466">
            <v>179092.71</v>
          </cell>
        </row>
        <row r="8467">
          <cell r="I8467" t="str">
            <v>VITAFRUIT GOURDE POMME 80 GR</v>
          </cell>
          <cell r="J8467">
            <v>178820.58</v>
          </cell>
        </row>
        <row r="8468">
          <cell r="I8468" t="str">
            <v>CEREALES KELLOG S MIEL &amp; NOIX 375GR</v>
          </cell>
          <cell r="J8468">
            <v>178790.63</v>
          </cell>
        </row>
        <row r="8469">
          <cell r="I8469" t="str">
            <v>RIAD EL AÂSSAL THYM 400 G</v>
          </cell>
          <cell r="J8469">
            <v>178761.05</v>
          </cell>
        </row>
        <row r="8470">
          <cell r="I8470" t="str">
            <v xml:space="preserve">BLÉO CREAM 42 G </v>
          </cell>
          <cell r="J8470">
            <v>178622.75</v>
          </cell>
        </row>
        <row r="8471">
          <cell r="I8471" t="str">
            <v>FLAN CHOCOLAT 36G ALSA</v>
          </cell>
          <cell r="J8471">
            <v>178263.53</v>
          </cell>
        </row>
        <row r="8472">
          <cell r="I8472" t="str">
            <v xml:space="preserve"> SUCRE TI PLAISIR ROUX ST 500G</v>
          </cell>
          <cell r="J8472">
            <v>178222.8</v>
          </cell>
        </row>
        <row r="8473">
          <cell r="I8473" t="str">
            <v>TRAPA NOIR INTENSE 80% 175G</v>
          </cell>
          <cell r="J8473">
            <v>177942.76</v>
          </cell>
        </row>
        <row r="8474">
          <cell r="I8474" t="str">
            <v>WHITE PEPPERMINTT 54G BOTTLE MENTOS GUM  SS</v>
          </cell>
          <cell r="J8474">
            <v>177791.35</v>
          </cell>
        </row>
        <row r="8475">
          <cell r="I8475" t="str">
            <v>FILIPINOS BLANCO CARAMEL SALE 128G</v>
          </cell>
          <cell r="J8475">
            <v>177725.5</v>
          </cell>
        </row>
        <row r="8476">
          <cell r="I8476" t="str">
            <v>CAPS.ESPRES.RISTRET.X10 50G CASINO</v>
          </cell>
          <cell r="J8476">
            <v>177616.14</v>
          </cell>
        </row>
        <row r="8477">
          <cell r="I8477" t="str">
            <v xml:space="preserve">CAFÉ EN CAPSULES (X10)  LUNGO MARJANE </v>
          </cell>
          <cell r="J8477">
            <v>177564.03</v>
          </cell>
        </row>
        <row r="8478">
          <cell r="I8478" t="str">
            <v>BONB PEZ BLISTER</v>
          </cell>
          <cell r="J8478">
            <v>177476.8</v>
          </cell>
        </row>
        <row r="8479">
          <cell r="I8479" t="str">
            <v>KEL MIEL POPS 330G</v>
          </cell>
          <cell r="J8479">
            <v>177427.55</v>
          </cell>
        </row>
        <row r="8480">
          <cell r="I8480" t="str">
            <v xml:space="preserve">CHIPS ORIGINAL PEKE 165 GR </v>
          </cell>
          <cell r="J8480">
            <v>177422.3</v>
          </cell>
        </row>
        <row r="8481">
          <cell r="I8481" t="str">
            <v>SPEARMINT MENTOS WHITE GUM BOTTLES SS 103G</v>
          </cell>
          <cell r="J8481">
            <v>177293.25</v>
          </cell>
        </row>
        <row r="8482">
          <cell r="I8482" t="str">
            <v>AMLOU LES DOMAINES 200 G</v>
          </cell>
          <cell r="J8482">
            <v>176858.64</v>
          </cell>
        </row>
        <row r="8483">
          <cell r="I8483" t="str">
            <v>TAB CHOCO NOIR NESTLE DARK 125G</v>
          </cell>
          <cell r="J8483">
            <v>176765.47</v>
          </cell>
        </row>
        <row r="8484">
          <cell r="I8484" t="str">
            <v>PÉTALES CÉRÉALES REVEY NATURE CMP AVOINE</v>
          </cell>
          <cell r="J8484">
            <v>176328.87</v>
          </cell>
        </row>
        <row r="8485">
          <cell r="I8485" t="str">
            <v>BEBETO BERRIES 80G</v>
          </cell>
          <cell r="J8485">
            <v>176293.48</v>
          </cell>
        </row>
        <row r="8486">
          <cell r="I8486" t="str">
            <v>PACK SOUIRI AA 200Gx3 EME-50%</v>
          </cell>
          <cell r="J8486">
            <v>176143.15</v>
          </cell>
        </row>
        <row r="8487">
          <cell r="I8487" t="str">
            <v>TISANE DIGESTION  20 SACHETS 32G  BELLAR</v>
          </cell>
          <cell r="J8487">
            <v>176105.48</v>
          </cell>
        </row>
        <row r="8488">
          <cell r="I8488" t="str">
            <v>CAFE ASTA TONIQUE 200GR + 25% GRATUIT</v>
          </cell>
          <cell r="J8488">
            <v>175503.17</v>
          </cell>
        </row>
        <row r="8489">
          <cell r="I8489" t="str">
            <v>CAFÉ ARABICA FAYZ 200 GR</v>
          </cell>
          <cell r="J8489">
            <v>175404.51</v>
          </cell>
        </row>
        <row r="8490">
          <cell r="I8490" t="str">
            <v>CHICOR SOLUB NAT200G LEROUX</v>
          </cell>
          <cell r="J8490">
            <v>175223.59</v>
          </cell>
        </row>
        <row r="8491">
          <cell r="I8491" t="str">
            <v>MIEL DE FLEURS 100% FAYZ 450 G</v>
          </cell>
          <cell r="J8491">
            <v>175011.21</v>
          </cell>
        </row>
        <row r="8492">
          <cell r="I8492" t="str">
            <v>FARINE LACTEE BISCUITEE 250G</v>
          </cell>
          <cell r="J8492">
            <v>175004.15</v>
          </cell>
        </row>
        <row r="8493">
          <cell r="I8493" t="str">
            <v>GOMME COOLBEANS SOURS MIX BEBETO 60 G</v>
          </cell>
          <cell r="J8493">
            <v>174918.44</v>
          </cell>
        </row>
        <row r="8494">
          <cell r="I8494" t="str">
            <v>LINDT SUISSE CLASSIC NOIR NOISETTES 100G</v>
          </cell>
          <cell r="J8494">
            <v>174783.82</v>
          </cell>
        </row>
        <row r="8495">
          <cell r="I8495" t="str">
            <v>BOITE 250G MOULU ILLY</v>
          </cell>
          <cell r="J8495">
            <v>174752.85</v>
          </cell>
        </row>
        <row r="8496">
          <cell r="I8496" t="str">
            <v>TCHICO CARAMEL 400G + TCHICO BALLS 330G À -50%</v>
          </cell>
          <cell r="J8496">
            <v>174706.94</v>
          </cell>
        </row>
        <row r="8497">
          <cell r="I8497" t="str">
            <v>GO ON PROTEIN BARS WITH CRANBERRY SANTE</v>
          </cell>
          <cell r="J8497">
            <v>174537.34</v>
          </cell>
        </row>
        <row r="8498">
          <cell r="I8498" t="str">
            <v>AMANDES EN POUDRE AIGUEBELLE 100GR</v>
          </cell>
          <cell r="J8498">
            <v>174483.04</v>
          </cell>
        </row>
        <row r="8499">
          <cell r="I8499" t="str">
            <v>VITAMEAL CEREALES BLE LAIT FRUITS 250 GR</v>
          </cell>
          <cell r="J8499">
            <v>174339.33</v>
          </cell>
        </row>
        <row r="8500">
          <cell r="I8500" t="str">
            <v>12 BISCUITS TABLETTE CHOC LAIT ST GEORGES 125 G</v>
          </cell>
          <cell r="J8500">
            <v>173989.08</v>
          </cell>
        </row>
        <row r="8501">
          <cell r="I8501" t="str">
            <v>TUC CREME OIGNON100G</v>
          </cell>
          <cell r="J8501">
            <v>173737.54</v>
          </cell>
        </row>
        <row r="8502">
          <cell r="I8502" t="str">
            <v>MARSHMALLOWS BEBETO RAINBOW TWIST 135 GR</v>
          </cell>
          <cell r="J8502">
            <v>173553.42</v>
          </cell>
        </row>
        <row r="8503">
          <cell r="I8503" t="str">
            <v>SIROP D AGAVE BIOLOGIQUE SUNNY BIO 250 G</v>
          </cell>
          <cell r="J8503">
            <v>173366.55</v>
          </cell>
        </row>
        <row r="8504">
          <cell r="I8504" t="str">
            <v>COOLBEANS TROPIC MIX BEBETO 60 G</v>
          </cell>
          <cell r="J8504">
            <v>173293.37</v>
          </cell>
        </row>
        <row r="8505">
          <cell r="I8505" t="str">
            <v>TAB CHOCO NOIR NESTLE DOLCA 100G</v>
          </cell>
          <cell r="J8505">
            <v>172975.16</v>
          </cell>
        </row>
        <row r="8506">
          <cell r="I8506" t="str">
            <v>CRUNCHY MUESLI 5 TROPICAL FRUITS BA! 300GR</v>
          </cell>
          <cell r="J8506">
            <v>172589.03</v>
          </cell>
        </row>
        <row r="8507">
          <cell r="I8507" t="str">
            <v>TISANE CAMOMILLE  20  SACHETS 32G  BELLAR</v>
          </cell>
          <cell r="J8507">
            <v>172312.03</v>
          </cell>
        </row>
        <row r="8508">
          <cell r="I8508" t="str">
            <v>TRAPA NOIR INTENSE 70% D'AMANDE 175G</v>
          </cell>
          <cell r="J8508">
            <v>172198.72</v>
          </cell>
        </row>
        <row r="8509">
          <cell r="I8509" t="str">
            <v>CUOR DI CEREALE SANDWICH CHOCO 220GR GULLON</v>
          </cell>
          <cell r="J8509">
            <v>172032.71</v>
          </cell>
        </row>
        <row r="8510">
          <cell r="I8510" t="str">
            <v>BISCUIT FOURRE A LA CREME DE LAIT MARJANE 240G</v>
          </cell>
          <cell r="J8510">
            <v>171737.15</v>
          </cell>
        </row>
        <row r="8511">
          <cell r="I8511" t="str">
            <v>FARINE FRUIT &amp; LAIT BLEDINA 250GR</v>
          </cell>
          <cell r="J8511">
            <v>171678.53</v>
          </cell>
        </row>
        <row r="8512">
          <cell r="I8512" t="str">
            <v>LAY'S CAMPONESAS 122GR</v>
          </cell>
          <cell r="J8512">
            <v>171657.9</v>
          </cell>
        </row>
        <row r="8513">
          <cell r="I8513" t="str">
            <v xml:space="preserve">AMANDES GRILLÉES ET SALÉES SACHET 200G
</v>
          </cell>
          <cell r="J8513">
            <v>171643.51</v>
          </cell>
        </row>
        <row r="8514">
          <cell r="I8514" t="str">
            <v>MERBA COOKIES NOUGATELLI A LA NOISETTE 175 GR</v>
          </cell>
          <cell r="J8514">
            <v>170833.86</v>
          </cell>
        </row>
        <row r="8515">
          <cell r="I8515" t="str">
            <v>CHOC NR DEGUSTAT,85% 100G CASINO</v>
          </cell>
          <cell r="J8515">
            <v>170749.68</v>
          </cell>
        </row>
        <row r="8516">
          <cell r="I8516" t="str">
            <v>GAUFRETTES POKER CACAO 45 G X 5</v>
          </cell>
          <cell r="J8516">
            <v>170615.54</v>
          </cell>
        </row>
        <row r="8517">
          <cell r="I8517" t="str">
            <v>POUDRE 500G CHOCAO QUICK IDEAL</v>
          </cell>
          <cell r="J8517">
            <v>170598.43</v>
          </cell>
        </row>
        <row r="8518">
          <cell r="I8518" t="str">
            <v>GOURDES POMME 4X90G CO BIOCASINO</v>
          </cell>
          <cell r="J8518">
            <v>170302.7</v>
          </cell>
        </row>
        <row r="8519">
          <cell r="I8519" t="str">
            <v>LU PT ECOLIER CHOCO LAIT 150G NIP 21</v>
          </cell>
          <cell r="J8519">
            <v>170254.91</v>
          </cell>
        </row>
        <row r="8520">
          <cell r="I8520" t="str">
            <v xml:space="preserve"> BISC DIGESTIVE MC VITIE  250G</v>
          </cell>
          <cell r="J8520">
            <v>170151.17</v>
          </cell>
        </row>
        <row r="8521">
          <cell r="I8521" t="str">
            <v>MIEL 1500G RUCHE D OR JARRZ ILLUSTREE</v>
          </cell>
          <cell r="J8521">
            <v>169860.9</v>
          </cell>
        </row>
        <row r="8522">
          <cell r="I8522" t="str">
            <v>HARIBO VEGGY MIX INDIVIDUEL 80GR</v>
          </cell>
          <cell r="J8522">
            <v>169747.6</v>
          </cell>
        </row>
        <row r="8523">
          <cell r="I8523" t="str">
            <v>CAFE PUR M.ARABICA 250G CASINO</v>
          </cell>
          <cell r="J8523">
            <v>169715.62</v>
          </cell>
        </row>
        <row r="8524">
          <cell r="I8524" t="str">
            <v>BRUSCHETTE MARETTI MELANGE DE LEGUMES 70 GR</v>
          </cell>
          <cell r="J8524">
            <v>168774.95</v>
          </cell>
        </row>
        <row r="8525">
          <cell r="I8525" t="str">
            <v>HARIBO STARMIX BOITE 150G</v>
          </cell>
          <cell r="J8525">
            <v>168682.28</v>
          </cell>
        </row>
        <row r="8526">
          <cell r="I8526" t="str">
            <v>SACHET GAUFRETTE TOBIGO CHOCOLAT 90GR</v>
          </cell>
          <cell r="J8526">
            <v>168641.3</v>
          </cell>
        </row>
        <row r="8527">
          <cell r="I8527" t="str">
            <v>CONFITURE ORANGE 4/4 AICHA</v>
          </cell>
          <cell r="J8527">
            <v>168246.9</v>
          </cell>
        </row>
        <row r="8528">
          <cell r="I8528" t="str">
            <v>PACK X6 BARRES CEREALES NESQUIK 25GR</v>
          </cell>
          <cell r="J8528">
            <v>168021.1</v>
          </cell>
        </row>
        <row r="8529">
          <cell r="I8529" t="str">
            <v xml:space="preserve">SON D AVOINE BIO BJORG 500 GRS </v>
          </cell>
          <cell r="J8529">
            <v>167869.09</v>
          </cell>
        </row>
        <row r="8530">
          <cell r="I8530" t="str">
            <v>COTE MSM LT ATO SS36 100G</v>
          </cell>
          <cell r="J8530">
            <v>167839.64</v>
          </cell>
        </row>
        <row r="8531">
          <cell r="I8531" t="str">
            <v>RITTER CHOCOLAT NOISETTES ENTIERES 100GR</v>
          </cell>
          <cell r="J8531">
            <v>167599.45000000001</v>
          </cell>
        </row>
        <row r="8532">
          <cell r="I8532" t="str">
            <v>THE CHAARA LAHDIA  41022 200G</v>
          </cell>
          <cell r="J8532">
            <v>167355.12</v>
          </cell>
        </row>
        <row r="8533">
          <cell r="I8533" t="str">
            <v>STICKS KETCHUP 12UX135G GREFUSA</v>
          </cell>
          <cell r="J8533">
            <v>167344.07999999999</v>
          </cell>
        </row>
        <row r="8534">
          <cell r="I8534" t="str">
            <v>BISCUITS FILIPINOS CHOCO 128GR</v>
          </cell>
          <cell r="J8534">
            <v>167322.57999999999</v>
          </cell>
        </row>
        <row r="8535">
          <cell r="I8535" t="str">
            <v>THE BELLAR( BE 200X2)+12 SACHETS TISANES</v>
          </cell>
          <cell r="J8535">
            <v>167276</v>
          </cell>
        </row>
        <row r="8536">
          <cell r="I8536" t="str">
            <v>CONFITURE 4FRTS ROUGE 375G</v>
          </cell>
          <cell r="J8536">
            <v>167261.64000000001</v>
          </cell>
        </row>
        <row r="8537">
          <cell r="I8537" t="str">
            <v>AROME NATUREL DE VANILLE LIQUIDE 20ML</v>
          </cell>
          <cell r="J8537">
            <v>167141.76000000001</v>
          </cell>
        </row>
        <row r="8538">
          <cell r="I8538" t="str">
            <v>BISCUIT WITH MILK CHOCOLATE TABLET</v>
          </cell>
          <cell r="J8538">
            <v>166966.42000000001</v>
          </cell>
        </row>
        <row r="8539">
          <cell r="I8539" t="str">
            <v>POM POTES SSA POM-POM BRU 16X90</v>
          </cell>
          <cell r="J8539">
            <v>166942.87</v>
          </cell>
        </row>
        <row r="8540">
          <cell r="I8540" t="str">
            <v>COOKIES CHOCOLATE CHIP 37% CHOCO MERBA 225GR</v>
          </cell>
          <cell r="J8540">
            <v>166883.18</v>
          </cell>
        </row>
        <row r="8541">
          <cell r="I8541" t="str">
            <v>MUESLI CROUS.FT ROUG.500G CASINO</v>
          </cell>
          <cell r="J8541">
            <v>166653.67000000001</v>
          </cell>
        </row>
        <row r="8542">
          <cell r="I8542" t="str">
            <v>FARINE LACTEE CROISSANCE BLEDINA 250GR</v>
          </cell>
          <cell r="J8542">
            <v>165976.01999999999</v>
          </cell>
        </row>
        <row r="8543">
          <cell r="I8543" t="str">
            <v>LAIT POUDRE NIDO 1,2KG</v>
          </cell>
          <cell r="J8543">
            <v>165677.9</v>
          </cell>
        </row>
        <row r="8544">
          <cell r="I8544" t="str">
            <v>BLÉO CHOCO 40 G</v>
          </cell>
          <cell r="J8544">
            <v>165644.29999999999</v>
          </cell>
        </row>
        <row r="8545">
          <cell r="I8545" t="str">
            <v>CHOCOLAT BOITE LINDOR NOIR 200GR</v>
          </cell>
          <cell r="J8545">
            <v>165617.60999999999</v>
          </cell>
        </row>
        <row r="8546">
          <cell r="I8546" t="str">
            <v>GAUFRETTES P'TIT GOÛTER INTENSE.52G</v>
          </cell>
          <cell r="J8546">
            <v>165134.85999999999</v>
          </cell>
        </row>
        <row r="8547">
          <cell r="I8547" t="str">
            <v>SUCETTES MELODY POPS 15G CHUPA CHUPS</v>
          </cell>
          <cell r="J8547">
            <v>165116.95000000001</v>
          </cell>
        </row>
        <row r="8548">
          <cell r="I8548" t="str">
            <v>POUDRE CACAO250G CHOCAO  IDEAL</v>
          </cell>
          <cell r="J8548">
            <v>165046.66</v>
          </cell>
        </row>
        <row r="8549">
          <cell r="I8549" t="str">
            <v>HARIBO CHAMALLOWS PARTY 150G</v>
          </cell>
          <cell r="J8549">
            <v>164971.46</v>
          </cell>
        </row>
        <row r="8550">
          <cell r="I8550" t="str">
            <v>MIEL PUR AVEC ALVEOLE 500G DIVA</v>
          </cell>
          <cell r="J8550">
            <v>164903.28</v>
          </cell>
        </row>
        <row r="8551">
          <cell r="I8551" t="str">
            <v>LOT CAFE SOLUBLE CREMA JAVA TIMOR 40G X2</v>
          </cell>
          <cell r="J8551">
            <v>164003.64000000001</v>
          </cell>
        </row>
        <row r="8552">
          <cell r="I8552" t="str">
            <v>SAUCE TOPPING SURIVAN CARAMEL 300G</v>
          </cell>
          <cell r="J8552">
            <v>163842.98000000001</v>
          </cell>
        </row>
        <row r="8553">
          <cell r="I8553" t="str">
            <v>CHUPA CHUPS BEST OF X10 SACHE</v>
          </cell>
          <cell r="J8553">
            <v>163760.12</v>
          </cell>
        </row>
        <row r="8554">
          <cell r="I8554" t="str">
            <v>GRAINES DE CHIA 150G BIO</v>
          </cell>
          <cell r="J8554">
            <v>163419.06</v>
          </cell>
        </row>
        <row r="8555">
          <cell r="I8555" t="str">
            <v>BOISSON AMANDE CALCIUM BIO BJORG  1L</v>
          </cell>
          <cell r="J8555">
            <v>163170.53</v>
          </cell>
        </row>
        <row r="8556">
          <cell r="I8556" t="str">
            <v>CONFITURE FIGUE 72 CL DELICIA</v>
          </cell>
          <cell r="J8556">
            <v>162817.67000000001</v>
          </cell>
        </row>
        <row r="8557">
          <cell r="I8557" t="str">
            <v>CHIPS  SALEES MARJANE 40G</v>
          </cell>
          <cell r="J8557">
            <v>162772.54999999999</v>
          </cell>
        </row>
        <row r="8558">
          <cell r="I8558" t="str">
            <v xml:space="preserve">CAFE BIO 100% ARABICA MARJANE </v>
          </cell>
          <cell r="J8558">
            <v>162742.20000000001</v>
          </cell>
        </row>
        <row r="8559">
          <cell r="I8559" t="str">
            <v>CAFE CAPSULES  ETHIOPIE 10 CAPS MARJANE</v>
          </cell>
          <cell r="J8559">
            <v>162665.32</v>
          </cell>
        </row>
        <row r="8560">
          <cell r="I8560" t="str">
            <v xml:space="preserve">PACK ASTA ARABICA 200GX2=MUG GRT </v>
          </cell>
          <cell r="J8560">
            <v>162645.25</v>
          </cell>
        </row>
        <row r="8561">
          <cell r="I8561" t="str">
            <v>THE VERT  125G  MENARA EXTRA</v>
          </cell>
          <cell r="J8561">
            <v>162022.51</v>
          </cell>
        </row>
        <row r="8562">
          <cell r="I8562" t="str">
            <v>CHOCOLAT LES GRANDES NOIR NOISETTES 150G</v>
          </cell>
          <cell r="J8562">
            <v>161803.01</v>
          </cell>
        </row>
        <row r="8563">
          <cell r="I8563" t="str">
            <v>CRUNCHY BAR WITH NUTS ET ALMONDS 30G</v>
          </cell>
          <cell r="J8563">
            <v>161713.65</v>
          </cell>
        </row>
        <row r="8564">
          <cell r="I8564" t="str">
            <v>GARFITOS 88G GREFUSA</v>
          </cell>
          <cell r="J8564">
            <v>161643.63</v>
          </cell>
        </row>
        <row r="8565">
          <cell r="I8565" t="str">
            <v xml:space="preserve">CAFE ANNACHOUA 200 GR S/V CARRION </v>
          </cell>
          <cell r="J8565">
            <v>161572.25</v>
          </cell>
        </row>
        <row r="8566">
          <cell r="I8566" t="str">
            <v>POUDRE  CHOCOLAT 100GR CAOBEL</v>
          </cell>
          <cell r="J8566">
            <v>161465.56</v>
          </cell>
        </row>
        <row r="8567">
          <cell r="I8567" t="str">
            <v>FLOCONS D AVOINE HAHNE 450G PETITES FEUILLES</v>
          </cell>
          <cell r="J8567">
            <v>160899.16</v>
          </cell>
        </row>
        <row r="8568">
          <cell r="I8568" t="str">
            <v>BISC.MARIA DORADA MARBU 200G</v>
          </cell>
          <cell r="J8568">
            <v>160863.65</v>
          </cell>
        </row>
        <row r="8569">
          <cell r="I8569" t="str">
            <v>COOLBEANS BERRY MIX BEBETO 60 G</v>
          </cell>
          <cell r="J8569">
            <v>160826.34</v>
          </cell>
        </row>
        <row r="8570">
          <cell r="I8570" t="str">
            <v>CHIPS PAPRIKA CHILI 15G FAYZ</v>
          </cell>
          <cell r="J8570">
            <v>160816.76999999999</v>
          </cell>
        </row>
        <row r="8571">
          <cell r="I8571" t="str">
            <v xml:space="preserve">BE SOFT CAKE ORIGINAL  48GR </v>
          </cell>
          <cell r="J8571">
            <v>160648.42000000001</v>
          </cell>
        </row>
        <row r="8572">
          <cell r="I8572" t="str">
            <v xml:space="preserve">CONFITURE FRAISE DIET SSUCRE AJOUTÉE 280GR HERO </v>
          </cell>
          <cell r="J8572">
            <v>160291.23000000001</v>
          </cell>
        </row>
        <row r="8573">
          <cell r="I8573" t="str">
            <v>AIGUEBELLE DÉLICE LAIT AMANDES 40G</v>
          </cell>
          <cell r="J8573">
            <v>160007.75</v>
          </cell>
        </row>
        <row r="8574">
          <cell r="I8574" t="str">
            <v>CHIPS SALEES 15G FAYZ</v>
          </cell>
          <cell r="J8574">
            <v>159988.65</v>
          </cell>
        </row>
        <row r="8575">
          <cell r="I8575" t="str">
            <v>COMBINADO MIX 85G GREFUSA</v>
          </cell>
          <cell r="J8575">
            <v>159882.42000000001</v>
          </cell>
        </row>
        <row r="8576">
          <cell r="I8576" t="str">
            <v>CAFE CAPSULES BRESIL 10 CAPS MARJANE</v>
          </cell>
          <cell r="J8576">
            <v>159846.75</v>
          </cell>
        </row>
        <row r="8577">
          <cell r="I8577" t="str">
            <v xml:space="preserve">LOT DE 2 ALSA LEVURE CHIMIQUE 7G + SUCRE VANILLE </v>
          </cell>
          <cell r="J8577">
            <v>159834.85</v>
          </cell>
        </row>
        <row r="8578">
          <cell r="I8578" t="str">
            <v>HAPPY SWING CHOCO FLIS 150 G</v>
          </cell>
          <cell r="J8578">
            <v>159673.5</v>
          </cell>
        </row>
        <row r="8579">
          <cell r="I8579" t="str">
            <v>FLASH MINI FLACON MINT</v>
          </cell>
          <cell r="J8579">
            <v>159411.32999999999</v>
          </cell>
        </row>
        <row r="8580">
          <cell r="I8580" t="str">
            <v>VALUE PACK - TCHICO XXL 550G (150G OFFERTS)</v>
          </cell>
          <cell r="J8580">
            <v>159336.23000000001</v>
          </cell>
        </row>
        <row r="8581">
          <cell r="I8581" t="str">
            <v xml:space="preserve"> PACK YACOUT 9371 200GRX3 PROMO </v>
          </cell>
          <cell r="J8581">
            <v>159112.9</v>
          </cell>
        </row>
        <row r="8582">
          <cell r="I8582" t="str">
            <v>CONFITURE ABRICOT 72 CL DELICIA</v>
          </cell>
          <cell r="J8582">
            <v>159043.5</v>
          </cell>
        </row>
        <row r="8583">
          <cell r="I8583" t="str">
            <v>CHOCOLAT LINDT EXCELLENCE SEA SALT 100 G</v>
          </cell>
          <cell r="J8583">
            <v>159020.66</v>
          </cell>
        </row>
        <row r="8584">
          <cell r="I8584" t="str">
            <v>TUBBLE GUM TUTTI FRUTTI LAMY LUTTI  35G</v>
          </cell>
          <cell r="J8584">
            <v>159017.25</v>
          </cell>
        </row>
        <row r="8585">
          <cell r="I8585" t="str">
            <v>FLAN FRAISE 36G ALSA</v>
          </cell>
          <cell r="J8585">
            <v>158838.14000000001</v>
          </cell>
        </row>
        <row r="8586">
          <cell r="I8586" t="str">
            <v>PAQUET DE 24 PETIT BEURRE ST GEORGES 175 G</v>
          </cell>
          <cell r="J8586">
            <v>158715.06</v>
          </cell>
        </row>
        <row r="8587">
          <cell r="I8587" t="str">
            <v xml:space="preserve">SIROP DE DATTES SQUEEZER PLASTIQUE 240 G DOMAINE </v>
          </cell>
          <cell r="J8587">
            <v>158674.97</v>
          </cell>
        </row>
        <row r="8588">
          <cell r="I8588" t="str">
            <v>AMLOU LES DOMAINES 400 G</v>
          </cell>
          <cell r="J8588">
            <v>158516.38</v>
          </cell>
        </row>
        <row r="8589">
          <cell r="I8589" t="str">
            <v>BISCUIT FOURRE A LA CREME DE VANILLE MARJANE 240G</v>
          </cell>
          <cell r="J8589">
            <v>157789.76999999999</v>
          </cell>
        </row>
        <row r="8590">
          <cell r="I8590" t="str">
            <v>RITTER CHOCOLAT NOIR NOISETTES ENTIERES 100GR</v>
          </cell>
          <cell r="J8590">
            <v>157740.68</v>
          </cell>
        </row>
        <row r="8591">
          <cell r="I8591" t="str">
            <v>SAUCE TOPPING SURIVAN CHOCOLAT 300G</v>
          </cell>
          <cell r="J8591">
            <v>157588.04</v>
          </cell>
        </row>
        <row r="8592">
          <cell r="I8592" t="str">
            <v>TOAST GRILLE BISCOTTATE SANS GLUTEN SCHAR 250 GRS</v>
          </cell>
          <cell r="J8592">
            <v>157431.89000000001</v>
          </cell>
        </row>
        <row r="8593">
          <cell r="I8593" t="str">
            <v>CAFE SOLUBLE L OR 90GR</v>
          </cell>
          <cell r="J8593">
            <v>157222.66</v>
          </cell>
        </row>
        <row r="8594">
          <cell r="I8594" t="str">
            <v>BISC DIGES LIGHT400G MCVITIES</v>
          </cell>
          <cell r="J8594">
            <v>157023.84</v>
          </cell>
        </row>
        <row r="8595">
          <cell r="I8595" t="str">
            <v>POULAIN PÂTE A TARTINER NOISETTE ET CACAO 400G</v>
          </cell>
          <cell r="J8595">
            <v>156674.54999999999</v>
          </cell>
        </row>
        <row r="8596">
          <cell r="I8596" t="str">
            <v>CONFITURE FIGUE 37CL DELICIA</v>
          </cell>
          <cell r="J8596">
            <v>156536.22</v>
          </cell>
        </row>
        <row r="8597">
          <cell r="I8597" t="str">
            <v>WANTED TORTILLA CHIPS CHEESE 200G</v>
          </cell>
          <cell r="J8597">
            <v>156339.85</v>
          </cell>
        </row>
        <row r="8598">
          <cell r="I8598" t="str">
            <v>LINDOR LAIT CORNET 137G</v>
          </cell>
          <cell r="J8598">
            <v>155789.5</v>
          </cell>
        </row>
        <row r="8599">
          <cell r="I8599" t="str">
            <v>PACK PICK UP! CHOCO BAHLSEN 5X28G</v>
          </cell>
          <cell r="J8599">
            <v>155445.51</v>
          </cell>
        </row>
        <row r="8600">
          <cell r="I8600" t="str">
            <v>DIGESTIVE MUESLI 365 GR GULLON</v>
          </cell>
          <cell r="J8600">
            <v>155216.25</v>
          </cell>
        </row>
        <row r="8601">
          <cell r="I8601" t="str">
            <v>AIGUEBELLE DÉLICE LAIT BISCUITS 40G</v>
          </cell>
          <cell r="J8601">
            <v>155137.49</v>
          </cell>
        </row>
        <row r="8602">
          <cell r="I8602" t="str">
            <v>TORTILLA CHIPS NACHOS MEXICAN ZANUY 200G</v>
          </cell>
          <cell r="J8602">
            <v>155129.54999999999</v>
          </cell>
        </row>
        <row r="8603">
          <cell r="I8603" t="str">
            <v>CRUNCHY MUESLI CRANBERRY BA! 300GR</v>
          </cell>
          <cell r="J8603">
            <v>155059.79</v>
          </cell>
        </row>
        <row r="8604">
          <cell r="I8604" t="str">
            <v xml:space="preserve">TOBIGO  PYARAMIDO CITRON PACK 5 UNITÉS </v>
          </cell>
          <cell r="J8604">
            <v>154997.29</v>
          </cell>
        </row>
        <row r="8605">
          <cell r="I8605" t="str">
            <v>MIEL ORANGER POT EN VERRE P,N 250G</v>
          </cell>
          <cell r="J8605">
            <v>154973.44</v>
          </cell>
        </row>
        <row r="8606">
          <cell r="I8606" t="str">
            <v>CONF ORANG ECORCE LIGHT 284G</v>
          </cell>
          <cell r="J8606">
            <v>154915.93</v>
          </cell>
        </row>
        <row r="8607">
          <cell r="I8607" t="str">
            <v>GENOISE BALCONI CACAO 280GR</v>
          </cell>
          <cell r="J8607">
            <v>154608.07999999999</v>
          </cell>
        </row>
        <row r="8608">
          <cell r="I8608" t="str">
            <v>PAIN CIABATTA SS GLUTEN SCHAR 200G</v>
          </cell>
          <cell r="J8608">
            <v>154415.70000000001</v>
          </cell>
        </row>
        <row r="8609">
          <cell r="I8609" t="str">
            <v>BONBONS WORMS MARJANE 100GR MARJANE</v>
          </cell>
          <cell r="J8609">
            <v>154173.49</v>
          </cell>
        </row>
        <row r="8610">
          <cell r="I8610" t="str">
            <v>SMOOTHIE POMME, BANANE ET FRAISE  BIOTALIA 120 G</v>
          </cell>
          <cell r="J8610">
            <v>154046.75</v>
          </cell>
        </row>
        <row r="8611">
          <cell r="I8611" t="str">
            <v>BOITE RELISSE REGLISSO FRAMBOISE 275GR</v>
          </cell>
          <cell r="J8611">
            <v>153950.87</v>
          </cell>
        </row>
        <row r="8612">
          <cell r="I8612" t="str">
            <v>LOT COCOPOPS CHOCO 375GR X2 / 2EME@-50%</v>
          </cell>
          <cell r="J8612">
            <v>153927.87</v>
          </cell>
        </row>
        <row r="8613">
          <cell r="I8613" t="str">
            <v>TABLETTE CHOCOLAT GALAXY MILK 36GR</v>
          </cell>
          <cell r="J8613">
            <v>153777.94</v>
          </cell>
        </row>
        <row r="8614">
          <cell r="I8614" t="str">
            <v>GELATINE 10 F HARMONY 40G B</v>
          </cell>
          <cell r="J8614">
            <v>153241.25</v>
          </cell>
        </row>
        <row r="8615">
          <cell r="I8615" t="str">
            <v>TORTILLA CHIPS NACHOS CHEESE ZANUY 200G</v>
          </cell>
          <cell r="J8615">
            <v>152777.81</v>
          </cell>
        </row>
        <row r="8616">
          <cell r="I8616" t="str">
            <v>KNOPPERS 25G</v>
          </cell>
          <cell r="J8616">
            <v>152611.29</v>
          </cell>
        </row>
        <row r="8617">
          <cell r="I8617" t="str">
            <v>WERTHERS ORIGINAL CHOCOLATE CARAMELS SOFT 100 G</v>
          </cell>
          <cell r="J8617">
            <v>152475.95000000001</v>
          </cell>
        </row>
        <row r="8618">
          <cell r="I8618" t="str">
            <v>CHOCOLAT MARUJA  LAIT &amp; RIZ 85GR</v>
          </cell>
          <cell r="J8618">
            <v>152362.21</v>
          </cell>
        </row>
        <row r="8619">
          <cell r="I8619" t="str">
            <v>VAHINE SUNDAE CARAMEL TOFFEE 300 G</v>
          </cell>
          <cell r="J8619">
            <v>152138.99</v>
          </cell>
        </row>
        <row r="8620">
          <cell r="I8620" t="str">
            <v xml:space="preserve">L'OR  CREATIONS LIMITEE 10CX10 52G CAPSULE  </v>
          </cell>
          <cell r="J8620">
            <v>152107.31</v>
          </cell>
        </row>
        <row r="8621">
          <cell r="I8621" t="str">
            <v>KROAST PAIN SUED.COMP.400G CASINO</v>
          </cell>
          <cell r="J8621">
            <v>151596.57</v>
          </cell>
        </row>
        <row r="8622">
          <cell r="I8622" t="str">
            <v xml:space="preserve">LAIT EN POUDRE  NIDO SACHET 300G </v>
          </cell>
          <cell r="J8622">
            <v>151475.46</v>
          </cell>
        </row>
        <row r="8623">
          <cell r="I8623" t="str">
            <v>THE FRUITS ROUGES 25S TWININGS</v>
          </cell>
          <cell r="J8623">
            <v>151245.20000000001</v>
          </cell>
        </row>
        <row r="8624">
          <cell r="I8624" t="str">
            <v>THE EL HAKIKI 10116 LAHDIA  200GR</v>
          </cell>
          <cell r="J8624">
            <v>151002.45000000001</v>
          </cell>
        </row>
        <row r="8625">
          <cell r="I8625" t="str">
            <v>PAQUET 15 FOURRES RONDS CHOCOLAT "VAL CHOC" 300 G</v>
          </cell>
          <cell r="J8625">
            <v>150936.79999999999</v>
          </cell>
        </row>
        <row r="8626">
          <cell r="I8626" t="str">
            <v>SERANO AMANDE GRILLÉ SALÉ 150G</v>
          </cell>
          <cell r="J8626">
            <v>150875.46</v>
          </cell>
        </row>
        <row r="8627">
          <cell r="I8627" t="str">
            <v>CRISPY PRAWN CRACKERS PUR 100GR</v>
          </cell>
          <cell r="J8627">
            <v>150764.68</v>
          </cell>
        </row>
        <row r="8628">
          <cell r="I8628" t="str">
            <v xml:space="preserve">PEANUT BUTTER CRUNCHY MARJANE </v>
          </cell>
          <cell r="J8628">
            <v>150695</v>
          </cell>
        </row>
        <row r="8629">
          <cell r="I8629" t="str">
            <v>GOMME BEBETO WATERMELON 80G</v>
          </cell>
          <cell r="J8629">
            <v>150609.88</v>
          </cell>
        </row>
        <row r="8630">
          <cell r="I8630" t="str">
            <v>CAFE IMPERATOR 225G</v>
          </cell>
          <cell r="J8630">
            <v>150537.60000000001</v>
          </cell>
        </row>
        <row r="8631">
          <cell r="I8631" t="str">
            <v>CONFITURE CITRON21CL ELBARRAKA</v>
          </cell>
          <cell r="J8631">
            <v>150415.82999999999</v>
          </cell>
        </row>
        <row r="8632">
          <cell r="I8632" t="str">
            <v>THE VERT GRAINS 200G VIOLON 3505 V200</v>
          </cell>
          <cell r="J8632">
            <v>150312.31</v>
          </cell>
        </row>
        <row r="8633">
          <cell r="I8633" t="str">
            <v>CREATION LE ROCHER NOIR 150G</v>
          </cell>
          <cell r="J8633">
            <v>150304.87</v>
          </cell>
        </row>
        <row r="8634">
          <cell r="I8634" t="str">
            <v>BISCOTTES 100 TRANC.810G CASINO</v>
          </cell>
          <cell r="J8634">
            <v>150181.97</v>
          </cell>
        </row>
        <row r="8635">
          <cell r="I8635" t="str">
            <v>PAQUET 15 FOURRES RONDS VANILLE ST GEORGES 300 G</v>
          </cell>
          <cell r="J8635">
            <v>150086.28</v>
          </cell>
        </row>
        <row r="8636">
          <cell r="I8636" t="str">
            <v>AROME VANILLE 250ML LA PATELIERE</v>
          </cell>
          <cell r="J8636">
            <v>149920.23000000001</v>
          </cell>
        </row>
        <row r="8637">
          <cell r="I8637" t="str">
            <v>CRUNCHY BAR BANANA WITH CHOCO COATING</v>
          </cell>
          <cell r="J8637">
            <v>149791.95000000001</v>
          </cell>
        </row>
        <row r="8638">
          <cell r="I8638" t="str">
            <v>HARIBO TEETH INDIVIDUEL 80GR</v>
          </cell>
          <cell r="J8638">
            <v>149604.17000000001</v>
          </cell>
        </row>
        <row r="8639">
          <cell r="I8639" t="str">
            <v>BISC STICKLETTI 125G WOLF</v>
          </cell>
          <cell r="J8639">
            <v>149570.29999999999</v>
          </cell>
        </row>
        <row r="8640">
          <cell r="I8640" t="str">
            <v>CHOC.NOIR FOUR.TRUFFE 150G CASINO</v>
          </cell>
          <cell r="J8640">
            <v>149360.70000000001</v>
          </cell>
        </row>
        <row r="8641">
          <cell r="I8641" t="str">
            <v>GAUFRETTES POKER NOISETTES 45G</v>
          </cell>
          <cell r="J8641">
            <v>149272.70000000001</v>
          </cell>
        </row>
        <row r="8642">
          <cell r="I8642" t="str">
            <v>PISTACHE GRILLE MARJANE 80 GR</v>
          </cell>
          <cell r="J8642">
            <v>149170.97</v>
          </cell>
        </row>
        <row r="8643">
          <cell r="I8643" t="str">
            <v xml:space="preserve">SUCRE VANILLE FAYZ X10 </v>
          </cell>
          <cell r="J8643">
            <v>148847.20000000001</v>
          </cell>
        </row>
        <row r="8644">
          <cell r="I8644" t="str">
            <v>CHOC CLASS BLC 100G LINDI SUIS</v>
          </cell>
          <cell r="J8644">
            <v>148633.17000000001</v>
          </cell>
        </row>
        <row r="8645">
          <cell r="I8645" t="str">
            <v>WANTED TORTILLA CHIPS SALT 200G</v>
          </cell>
          <cell r="J8645">
            <v>148095.74</v>
          </cell>
        </row>
        <row r="8646">
          <cell r="I8646" t="str">
            <v>SACHET CELEBRATION  196G</v>
          </cell>
          <cell r="J8646">
            <v>148058.37</v>
          </cell>
        </row>
        <row r="8647">
          <cell r="I8647" t="str">
            <v>BISCUIT RONDINO WHITE 42G</v>
          </cell>
          <cell r="J8647">
            <v>147920</v>
          </cell>
        </row>
        <row r="8648">
          <cell r="I8648" t="str">
            <v xml:space="preserve">PACK CAPSULE LOR 208G ONYX  40PC    </v>
          </cell>
          <cell r="J8648">
            <v>147828.88</v>
          </cell>
        </row>
        <row r="8649">
          <cell r="I8649" t="str">
            <v>MARSHMALLOW WATERMELON BEBETO 60GR</v>
          </cell>
          <cell r="J8649">
            <v>147825.97</v>
          </cell>
        </row>
        <row r="8650">
          <cell r="I8650" t="str">
            <v>EAU DE FLEUR D ORANGER BIO LES DOMAINES 500ML</v>
          </cell>
          <cell r="J8650">
            <v>147770.32</v>
          </cell>
        </row>
        <row r="8651">
          <cell r="I8651" t="str">
            <v>ALSA MIX GLACE VANILLE 100G</v>
          </cell>
          <cell r="J8651">
            <v>147696.14000000001</v>
          </cell>
        </row>
        <row r="8652">
          <cell r="I8652" t="str">
            <v>MADELEINE LONGUE NATURE 250 GRS FOODY</v>
          </cell>
          <cell r="J8652">
            <v>147638.96</v>
          </cell>
        </row>
        <row r="8653">
          <cell r="I8653" t="str">
            <v xml:space="preserve">PACK ASTA RESTIGE 200GX2= MUG GRT </v>
          </cell>
          <cell r="J8653">
            <v>147486.46</v>
          </cell>
        </row>
        <row r="8654">
          <cell r="I8654" t="str">
            <v>BISCOTTE BRIOCHEE 36T 300G CASINO</v>
          </cell>
          <cell r="J8654">
            <v>147212.5</v>
          </cell>
        </row>
        <row r="8655">
          <cell r="I8655" t="str">
            <v>SANDWICH CÉRÉALES DOUBLE CACAO 200G GULLON</v>
          </cell>
          <cell r="J8655">
            <v>147144.5</v>
          </cell>
        </row>
        <row r="8656">
          <cell r="I8656" t="str">
            <v>GOLDEN WITOR S FLAT  250G</v>
          </cell>
          <cell r="J8656">
            <v>146894.92000000001</v>
          </cell>
        </row>
        <row r="8657">
          <cell r="I8657" t="str">
            <v>CONF FRAISE 21CL LIGHT AICHA</v>
          </cell>
          <cell r="J8657">
            <v>146792.66</v>
          </cell>
        </row>
        <row r="8658">
          <cell r="I8658" t="str">
            <v>NOI.CAJOU GRIL.SAL.125G CASINO</v>
          </cell>
          <cell r="J8658">
            <v>146273.89000000001</v>
          </cell>
        </row>
        <row r="8659">
          <cell r="I8659" t="str">
            <v>BEBETO DRACOOLA TEETH 80G</v>
          </cell>
          <cell r="J8659">
            <v>146141.64000000001</v>
          </cell>
        </row>
        <row r="8660">
          <cell r="I8660" t="str">
            <v>THE VERT MENTHE 25S 40G CASINO</v>
          </cell>
          <cell r="J8660">
            <v>145953.46</v>
          </cell>
        </row>
        <row r="8661">
          <cell r="I8661" t="str">
            <v>BONBONS COLA MARJANE 100 GR MARJANE</v>
          </cell>
          <cell r="J8661">
            <v>145518.35999999999</v>
          </cell>
        </row>
        <row r="8662">
          <cell r="I8662" t="str">
            <v>BARRE CÉRÉALES NESQUICK MAXI CHOCO &amp;COOCKIES 15,2 g</v>
          </cell>
          <cell r="J8662">
            <v>145257.19</v>
          </cell>
        </row>
        <row r="8663">
          <cell r="I8663" t="str">
            <v>GO ON BARRE VITAMINÉE NOIX DE COCO 50G</v>
          </cell>
          <cell r="J8663">
            <v>145012.69</v>
          </cell>
        </row>
        <row r="8664">
          <cell r="I8664" t="str">
            <v>AIGUEBELLE DÉLICE LAIT PRALINÉ NOISETTES BISCUITS</v>
          </cell>
          <cell r="J8664">
            <v>144968.72</v>
          </cell>
        </row>
        <row r="8665">
          <cell r="I8665" t="str">
            <v>CONF ABRIC LIGHT 284G DALFOUR</v>
          </cell>
          <cell r="J8665">
            <v>144914.18</v>
          </cell>
        </row>
        <row r="8666">
          <cell r="I8666" t="str">
            <v>OZMO ŒUF SURPRISE 2X20G</v>
          </cell>
          <cell r="J8666">
            <v>144835.45000000001</v>
          </cell>
        </row>
        <row r="8667">
          <cell r="I8667" t="str">
            <v>CARAVANE DAHBY 125G</v>
          </cell>
          <cell r="J8667">
            <v>144801.51</v>
          </cell>
        </row>
        <row r="8668">
          <cell r="I8668" t="str">
            <v>CHIPS LISSE CHEESE ONION 11G</v>
          </cell>
          <cell r="J8668">
            <v>144561.51999999999</v>
          </cell>
        </row>
        <row r="8669">
          <cell r="I8669" t="str">
            <v>CONFIT ABRICOT 21CL EL BARAKA</v>
          </cell>
          <cell r="J8669">
            <v>144370.19</v>
          </cell>
        </row>
        <row r="8670">
          <cell r="I8670" t="str">
            <v>MINI COOKIES MARBU DORADA 0% ARTIACH 120GR</v>
          </cell>
          <cell r="J8670">
            <v>144129.13</v>
          </cell>
        </row>
        <row r="8671">
          <cell r="I8671" t="str">
            <v>BEBETOSOUR WORMS 100G</v>
          </cell>
          <cell r="J8671">
            <v>143954.57</v>
          </cell>
        </row>
        <row r="8672">
          <cell r="I8672" t="str">
            <v>PÂTE À TARTINER NOISETTE 750 G RÉVEY</v>
          </cell>
          <cell r="J8672">
            <v>143937.73000000001</v>
          </cell>
        </row>
        <row r="8673">
          <cell r="I8673" t="str">
            <v>FARINE LACTEE MIEL 250G BLEDIN</v>
          </cell>
          <cell r="J8673">
            <v>143915.51999999999</v>
          </cell>
        </row>
        <row r="8674">
          <cell r="I8674" t="str">
            <v>SACHET MINI PETIT BEURRE 90G</v>
          </cell>
          <cell r="J8674">
            <v>143579.14000000001</v>
          </cell>
        </row>
        <row r="8675">
          <cell r="I8675" t="str">
            <v>GULLON CHIPSHOCO SANS GLUTEN 130GR</v>
          </cell>
          <cell r="J8675">
            <v>143273.70000000001</v>
          </cell>
        </row>
        <row r="8676">
          <cell r="I8676" t="str">
            <v>LOT THE VIOLON 200GR X2 + 100GR GRT</v>
          </cell>
          <cell r="J8676">
            <v>143238.75</v>
          </cell>
        </row>
        <row r="8677">
          <cell r="I8677" t="str">
            <v>CAFE ASTA PRESTIGE (200 GR X 3)</v>
          </cell>
          <cell r="J8677">
            <v>142897.70000000001</v>
          </cell>
        </row>
        <row r="8678">
          <cell r="I8678" t="str">
            <v>LAY'S SALTED 130GR</v>
          </cell>
          <cell r="J8678">
            <v>142599.45000000001</v>
          </cell>
        </row>
        <row r="8679">
          <cell r="I8679" t="str">
            <v>AIGUEBELLE DÉLICE LAIT BISCUITS 85G</v>
          </cell>
          <cell r="J8679">
            <v>142441.98000000001</v>
          </cell>
        </row>
        <row r="8680">
          <cell r="I8680" t="str">
            <v>LAIT DE CROISSANCE APTAMIL JUNIOR 400G</v>
          </cell>
          <cell r="J8680">
            <v>142389.32999999999</v>
          </cell>
        </row>
        <row r="8681">
          <cell r="I8681" t="str">
            <v xml:space="preserve"> TABLETTE COLLECTION 74% 90G VÉGÉTALIEN</v>
          </cell>
          <cell r="J8681">
            <v>142328.56</v>
          </cell>
        </row>
        <row r="8682">
          <cell r="I8682" t="str">
            <v>EAU DE FLEUR D ORANGER BIO LES DOMAINES 250ML</v>
          </cell>
          <cell r="J8682">
            <v>142170.98000000001</v>
          </cell>
        </row>
        <row r="8683">
          <cell r="I8683" t="str">
            <v>CORN FLAKES SANS GLUTEN 250G SCHAR</v>
          </cell>
          <cell r="J8683">
            <v>142108.56</v>
          </cell>
        </row>
        <row r="8684">
          <cell r="I8684" t="str">
            <v>CONF FIGUE LIGHT 284G DALFOUR</v>
          </cell>
          <cell r="J8684">
            <v>141805.59</v>
          </cell>
        </row>
        <row r="8685">
          <cell r="I8685" t="str">
            <v>PIPAS DAKOTA 100G</v>
          </cell>
          <cell r="J8685">
            <v>141633.25</v>
          </cell>
        </row>
        <row r="8686">
          <cell r="I8686" t="str">
            <v xml:space="preserve">GAUFRETTE TOBIGO PYRAMIDO 32GR </v>
          </cell>
          <cell r="J8686">
            <v>141627.71</v>
          </cell>
        </row>
        <row r="8687">
          <cell r="I8687" t="str">
            <v>CHUPA CHUPS FRUIT X10</v>
          </cell>
          <cell r="J8687">
            <v>141017.19</v>
          </cell>
        </row>
        <row r="8688">
          <cell r="I8688" t="str">
            <v> RIAD EL AÂSSAL EUCALYPTUS 400 G</v>
          </cell>
          <cell r="J8688">
            <v>140936.54999999999</v>
          </cell>
        </row>
        <row r="8689">
          <cell r="I8689" t="str">
            <v>CHIPS BRETS PAYSANNE 125G</v>
          </cell>
          <cell r="J8689">
            <v>140759.75</v>
          </cell>
        </row>
        <row r="8690">
          <cell r="I8690" t="str">
            <v>LINDT COOKING 70% COCOA 200G</v>
          </cell>
          <cell r="J8690">
            <v>140375.10999999999</v>
          </cell>
        </row>
        <row r="8691">
          <cell r="I8691" t="str">
            <v xml:space="preserve"> CHOC.SEMI AMMER SCHOGET 100G</v>
          </cell>
          <cell r="J8691">
            <v>140321.9</v>
          </cell>
        </row>
        <row r="8692">
          <cell r="I8692" t="str">
            <v>MINI BISCUIT CHOCOLAT LEIBNIZ BAHLSEN 100G</v>
          </cell>
          <cell r="J8692">
            <v>140313.82999999999</v>
          </cell>
        </row>
        <row r="8693">
          <cell r="I8693" t="str">
            <v>CEREAL CORNFLAKES 375G KELLOGG</v>
          </cell>
          <cell r="J8693">
            <v>140250.72</v>
          </cell>
        </row>
        <row r="8694">
          <cell r="I8694" t="str">
            <v>LINDOR ASSORTIS CORNET 137G</v>
          </cell>
          <cell r="J8694">
            <v>140064.69</v>
          </cell>
        </row>
        <row r="8695">
          <cell r="I8695" t="str">
            <v>OZMO FUN 23G</v>
          </cell>
          <cell r="J8695">
            <v>139864.82</v>
          </cell>
        </row>
        <row r="8696">
          <cell r="I8696" t="str">
            <v>CONF ABRICOT 37CL LIGHT AICHA</v>
          </cell>
          <cell r="J8696">
            <v>139859.73000000001</v>
          </cell>
        </row>
        <row r="8697">
          <cell r="I8697" t="str">
            <v>PROMO NESCAFÉ CLASSIC 190G WIN SALARY</v>
          </cell>
          <cell r="J8697">
            <v>139806.54</v>
          </cell>
        </row>
        <row r="8698">
          <cell r="I8698" t="str">
            <v>PACK MILKA 20G OREO X12</v>
          </cell>
          <cell r="J8698">
            <v>139630.45000000001</v>
          </cell>
        </row>
        <row r="8699">
          <cell r="I8699" t="str">
            <v>BISC  GOUT FOUR FRAISE BN 285 G</v>
          </cell>
          <cell r="J8699">
            <v>139160.42000000001</v>
          </cell>
        </row>
        <row r="8700">
          <cell r="I8700" t="str">
            <v>AIGUEBELLE DÉLICE LAIT ECLAT CARAMEL 40 G</v>
          </cell>
          <cell r="J8700">
            <v>139153.60000000001</v>
          </cell>
        </row>
        <row r="8701">
          <cell r="I8701" t="str">
            <v>BISCUIT RONDINO MILKY 42G</v>
          </cell>
          <cell r="J8701">
            <v>139024</v>
          </cell>
        </row>
        <row r="8702">
          <cell r="I8702" t="str">
            <v>AHMADE GREEN TEA CADDY 100G</v>
          </cell>
          <cell r="J8702">
            <v>138990.12</v>
          </cell>
        </row>
        <row r="8703">
          <cell r="I8703" t="str">
            <v>PACK PICK UP! CHOC&amp;LAIT BAHLSEN 5X28G</v>
          </cell>
          <cell r="J8703">
            <v>138964.76</v>
          </cell>
        </row>
        <row r="8704">
          <cell r="I8704" t="str">
            <v>CHOCOLAT BROWNIES SACHET 150G</v>
          </cell>
          <cell r="J8704">
            <v>138899.95000000001</v>
          </cell>
        </row>
        <row r="8705">
          <cell r="I8705" t="str">
            <v>CRUNCHY NATUREL 350G</v>
          </cell>
          <cell r="J8705">
            <v>138678.43</v>
          </cell>
        </row>
        <row r="8706">
          <cell r="I8706" t="str">
            <v>BOULE MAIS MIEL 375G CASINO</v>
          </cell>
          <cell r="J8706">
            <v>138482.23999999999</v>
          </cell>
        </row>
        <row r="8707">
          <cell r="I8707" t="str">
            <v>CHIPS  CHEESE ONION MARJANE 40G</v>
          </cell>
          <cell r="J8707">
            <v>138037.79</v>
          </cell>
        </row>
        <row r="8708">
          <cell r="I8708" t="str">
            <v>LENTIL CHIPS WITH SOURCREAM &amp; ONION TASTE 100G OH</v>
          </cell>
          <cell r="J8708">
            <v>137785.79</v>
          </cell>
        </row>
        <row r="8709">
          <cell r="I8709" t="str">
            <v>KEL SPECIAL K 335G</v>
          </cell>
          <cell r="J8709">
            <v>137751.74</v>
          </cell>
        </row>
        <row r="8710">
          <cell r="I8710" t="str">
            <v>TOBIGO CROUSTY WATERMELON 45G</v>
          </cell>
          <cell r="J8710">
            <v>137567</v>
          </cell>
        </row>
        <row r="8711">
          <cell r="I8711" t="str">
            <v>PISTACHE GRILLEE 80GR</v>
          </cell>
          <cell r="J8711">
            <v>137426.97</v>
          </cell>
        </row>
        <row r="8712">
          <cell r="I8712" t="str">
            <v>FILET 8 COUPELLES CONFITURES  HELIOS  15GR</v>
          </cell>
          <cell r="J8712">
            <v>137411.65</v>
          </cell>
        </row>
        <row r="8713">
          <cell r="I8713" t="str">
            <v>HAPPY SWING NOISETTES FLIS 150 G</v>
          </cell>
          <cell r="J8713">
            <v>137288.5</v>
          </cell>
        </row>
        <row r="8714">
          <cell r="I8714" t="str">
            <v>BISCUITS DIGESTIVE AVOINE ORANGE 425 GR GULLON</v>
          </cell>
          <cell r="J8714">
            <v>136870.75</v>
          </cell>
        </row>
        <row r="8715">
          <cell r="I8715" t="str">
            <v>ENROBAGE BLANC 5/5 420G</v>
          </cell>
          <cell r="J8715">
            <v>136804.15</v>
          </cell>
        </row>
        <row r="8716">
          <cell r="I8716" t="str">
            <v>BONBON ACIDULE 450G</v>
          </cell>
          <cell r="J8716">
            <v>136794.65</v>
          </cell>
        </row>
        <row r="8717">
          <cell r="I8717" t="str">
            <v>CHIPS BRESTS FROMAGE DE JURA 125G</v>
          </cell>
          <cell r="J8717">
            <v>136493.04999999999</v>
          </cell>
        </row>
        <row r="8718">
          <cell r="I8718" t="str">
            <v>SUCETTES SPACE CHUPI SACHET 20 UNITES</v>
          </cell>
          <cell r="J8718">
            <v>136435.88</v>
          </cell>
        </row>
        <row r="8719">
          <cell r="I8719" t="str">
            <v>VITAMEAL CEREALES BLE LAIT 250 GR</v>
          </cell>
          <cell r="J8719">
            <v>136047.26</v>
          </cell>
        </row>
        <row r="8720">
          <cell r="I8720" t="str">
            <v>SUCRE DE COCO 250G BIO</v>
          </cell>
          <cell r="J8720">
            <v>135851.22</v>
          </cell>
        </row>
        <row r="8721">
          <cell r="I8721" t="str">
            <v>LOT VIOLON CHAARA 200GX2 = 100GRT</v>
          </cell>
          <cell r="J8721">
            <v>135798.54999999999</v>
          </cell>
        </row>
        <row r="8722">
          <cell r="I8722" t="str">
            <v>AMANDES EFFILEES AIGUEBELLE 100GR</v>
          </cell>
          <cell r="J8722">
            <v>135554.81</v>
          </cell>
        </row>
        <row r="8723">
          <cell r="I8723" t="str">
            <v>LOT KNOPPERS X5 = 1GRT 100G</v>
          </cell>
          <cell r="J8723">
            <v>135505.71</v>
          </cell>
        </row>
        <row r="8724">
          <cell r="I8724" t="str">
            <v>PURE HIBISCUS SULTAN BE 20 SACHETS</v>
          </cell>
          <cell r="J8724">
            <v>135311.15</v>
          </cell>
        </row>
        <row r="8725">
          <cell r="I8725" t="str">
            <v>BISC BUTT LEIBNIZ BAHLSEN 200G</v>
          </cell>
          <cell r="J8725">
            <v>135274.26</v>
          </cell>
        </row>
        <row r="8726">
          <cell r="I8726" t="str">
            <v xml:space="preserve">KITKAT  VALUE PACKX6 CANDY CRASH IN/OUT </v>
          </cell>
          <cell r="J8726">
            <v>135154.06</v>
          </cell>
        </row>
        <row r="8727">
          <cell r="I8727" t="str">
            <v>CHIPS  FINE HERBES MARJANE 40G</v>
          </cell>
          <cell r="J8727">
            <v>134965.51999999999</v>
          </cell>
        </row>
        <row r="8728">
          <cell r="I8728" t="str">
            <v>BISCOTTES DOLCESENZA MISURA 320GR</v>
          </cell>
          <cell r="J8728">
            <v>134928.13</v>
          </cell>
        </row>
        <row r="8729">
          <cell r="I8729" t="str">
            <v xml:space="preserve">SUPER POULAIN BOITE 450G </v>
          </cell>
          <cell r="J8729">
            <v>134788.99</v>
          </cell>
        </row>
        <row r="8730">
          <cell r="I8730" t="str">
            <v>COOKI.NOUG/PEP.CHOC.200G CASINO</v>
          </cell>
          <cell r="J8730">
            <v>134658.63</v>
          </cell>
        </row>
        <row r="8731">
          <cell r="I8731" t="str">
            <v>PAIN SUEDOIS SANS SUCRE AJOUTE KRISPROLLS 225G</v>
          </cell>
          <cell r="J8731">
            <v>134626.48000000001</v>
          </cell>
        </row>
        <row r="8732">
          <cell r="I8732" t="str">
            <v>CACAHUÈTES PIQUANT SACHET 
160G</v>
          </cell>
          <cell r="J8732">
            <v>134482.89000000001</v>
          </cell>
        </row>
        <row r="8733">
          <cell r="I8733" t="str">
            <v>SWEETIES MINI 10G</v>
          </cell>
          <cell r="J8733">
            <v>134454.32</v>
          </cell>
        </row>
        <row r="8734">
          <cell r="I8734" t="str">
            <v>TCHICOXXLCHOCOWHITE400G+TCHICOXXLPEANUTSCARAMEL 4</v>
          </cell>
          <cell r="J8734">
            <v>134453.31</v>
          </cell>
        </row>
        <row r="8735">
          <cell r="I8735" t="str">
            <v>POUDRE CACAO 100G CHOCAO IDEAL</v>
          </cell>
          <cell r="J8735">
            <v>134276.6</v>
          </cell>
        </row>
        <row r="8736">
          <cell r="I8736" t="str">
            <v xml:space="preserve"> CHIPS BRESTS POULET BRAISÉ 125G</v>
          </cell>
          <cell r="J8736">
            <v>134089.70000000001</v>
          </cell>
        </row>
        <row r="8737">
          <cell r="I8737" t="str">
            <v>BOULES MIEL MARJANE 375G</v>
          </cell>
          <cell r="J8737">
            <v>133991.69</v>
          </cell>
        </row>
        <row r="8738">
          <cell r="I8738" t="str">
            <v xml:space="preserve">PACK 10 CAPSULES ASTA BLACK DECAFEINE </v>
          </cell>
          <cell r="J8738">
            <v>133972.57</v>
          </cell>
        </row>
        <row r="8739">
          <cell r="I8739" t="str">
            <v>CORN FLAK S HAHNE 250G</v>
          </cell>
          <cell r="J8739">
            <v>133876.12</v>
          </cell>
        </row>
        <row r="8740">
          <cell r="I8740" t="str">
            <v>GAUFRETTES ARTINATA ORIGINAL 0% SANS SUCRE AJOUTE</v>
          </cell>
          <cell r="J8740">
            <v>133784.6</v>
          </cell>
        </row>
        <row r="8741">
          <cell r="I8741" t="str">
            <v>MINI MADELEINES NATURES ST MICHEL 175G</v>
          </cell>
          <cell r="J8741">
            <v>133632.99</v>
          </cell>
        </row>
        <row r="8742">
          <cell r="I8742" t="str">
            <v>BAT.PATISSIER AIGUB 450GR</v>
          </cell>
          <cell r="J8742">
            <v>133394.95000000001</v>
          </cell>
        </row>
        <row r="8743">
          <cell r="I8743" t="str">
            <v>GALETTES 4 CEREALES BJORG</v>
          </cell>
          <cell r="J8743">
            <v>133313.62</v>
          </cell>
        </row>
        <row r="8744">
          <cell r="I8744" t="str">
            <v>MINI PICK UP CHOCO 106G</v>
          </cell>
          <cell r="J8744">
            <v>132772.46</v>
          </cell>
        </row>
        <row r="8745">
          <cell r="I8745" t="str">
            <v>BONPRIX LAIT CONCENTRE 410G NON SUCRE</v>
          </cell>
          <cell r="J8745">
            <v>132670.53</v>
          </cell>
        </row>
        <row r="8746">
          <cell r="I8746" t="str">
            <v>CREATION LE ROCHER LAIT 150G</v>
          </cell>
          <cell r="J8746">
            <v>132649.57</v>
          </cell>
        </row>
        <row r="8747">
          <cell r="I8747" t="str">
            <v>POM POTE BIO MULTI 16X90G</v>
          </cell>
          <cell r="J8747">
            <v>132480.4</v>
          </cell>
        </row>
        <row r="8748">
          <cell r="I8748" t="str">
            <v>PUREES.GOURDE SSA POMME 4X90G</v>
          </cell>
          <cell r="J8748">
            <v>132311.44</v>
          </cell>
        </row>
        <row r="8749">
          <cell r="I8749" t="str">
            <v>CHOC CLASSIC LAIT 100G SUISSE</v>
          </cell>
          <cell r="J8749">
            <v>132152.91</v>
          </cell>
        </row>
        <row r="8750">
          <cell r="I8750" t="str">
            <v>MINI LINDT EXCELLENCE 85% 35G</v>
          </cell>
          <cell r="J8750">
            <v>131958.06</v>
          </cell>
        </row>
        <row r="8751">
          <cell r="I8751" t="str">
            <v>ELEPHANT TOMATOES AND HERBS 160G</v>
          </cell>
          <cell r="J8751">
            <v>131930.72</v>
          </cell>
        </row>
        <row r="8752">
          <cell r="I8752" t="str">
            <v xml:space="preserve">SUCRE STEVIA SWEET &amp; LOW 50 SACHETS </v>
          </cell>
          <cell r="J8752">
            <v>131799.20000000001</v>
          </cell>
        </row>
        <row r="8753">
          <cell r="I8753" t="str">
            <v>BISCUITS DIGESTIVE AVOINE CHOCOLAT 425GR GULLON</v>
          </cell>
          <cell r="J8753">
            <v>131615.35</v>
          </cell>
        </row>
        <row r="8754">
          <cell r="I8754" t="str">
            <v>ELEPHANT MOUTARDE OIGNON MIEL 160G</v>
          </cell>
          <cell r="J8754">
            <v>131594.71</v>
          </cell>
        </row>
        <row r="8755">
          <cell r="I8755" t="str">
            <v>COTE DOR CHOC NR ORIGINAL 100G</v>
          </cell>
          <cell r="J8755">
            <v>131560.31</v>
          </cell>
        </row>
        <row r="8756">
          <cell r="I8756" t="str">
            <v>CAFE MOULU ASTA FORCE PROMO 200 GR</v>
          </cell>
          <cell r="J8756">
            <v>131544.79999999999</v>
          </cell>
        </row>
        <row r="8757">
          <cell r="I8757" t="str">
            <v>CHOCO 100G BLANC LINDOR LINDT</v>
          </cell>
          <cell r="J8757">
            <v>131447.10999999999</v>
          </cell>
        </row>
        <row r="8758">
          <cell r="I8758" t="str">
            <v>LAIT EN POUDRE NIDO 2,25KG</v>
          </cell>
          <cell r="J8758">
            <v>131426.9</v>
          </cell>
        </row>
        <row r="8759">
          <cell r="I8759" t="str">
            <v>MOUSSE CHANTILLY ALSA</v>
          </cell>
          <cell r="J8759">
            <v>131419.09</v>
          </cell>
        </row>
        <row r="8760">
          <cell r="I8760" t="str">
            <v>MILLY MAGIC SANS GLUTEN SCHAR 250 GRS</v>
          </cell>
          <cell r="J8760">
            <v>131202.5</v>
          </cell>
        </row>
        <row r="8761">
          <cell r="I8761" t="str">
            <v>LINDT EXCELLENCE CARAMEL SEA SALT 100G</v>
          </cell>
          <cell r="J8761">
            <v>131037.96</v>
          </cell>
        </row>
        <row r="8762">
          <cell r="I8762" t="str">
            <v>SMOOTHIE POIRE ET BANANES BIOITALIA 120 G</v>
          </cell>
          <cell r="J8762">
            <v>130821.15</v>
          </cell>
        </row>
        <row r="8763">
          <cell r="I8763" t="str">
            <v>BOMBONISIMO 24 UNITS 400G</v>
          </cell>
          <cell r="J8763">
            <v>130773.3</v>
          </cell>
        </row>
        <row r="8764">
          <cell r="I8764" t="str">
            <v>HARIBO CHAMALLOWS  BARBECUE 300G</v>
          </cell>
          <cell r="J8764">
            <v>130684.39</v>
          </cell>
        </row>
        <row r="8765">
          <cell r="I8765" t="str">
            <v>TAB CHOCO LAIT NESTLE EXTRAFINO 125G</v>
          </cell>
          <cell r="J8765">
            <v>130592.47</v>
          </cell>
        </row>
        <row r="8766">
          <cell r="I8766" t="str">
            <v>RIAD EL ASSAL EUPHORBE 400 G</v>
          </cell>
          <cell r="J8766">
            <v>130581.9</v>
          </cell>
        </row>
        <row r="8767">
          <cell r="I8767" t="str">
            <v>POUDRE  CHOCOLATE  70G NESQUIK</v>
          </cell>
          <cell r="J8767">
            <v>130546.14</v>
          </cell>
        </row>
        <row r="8768">
          <cell r="I8768" t="str">
            <v>BE DONUT CARAMEL 40G</v>
          </cell>
          <cell r="J8768">
            <v>130503.44</v>
          </cell>
        </row>
        <row r="8769">
          <cell r="I8769" t="str">
            <v xml:space="preserve"> CORN FLAKES 500G MR KANNY</v>
          </cell>
          <cell r="J8769">
            <v>130427.42</v>
          </cell>
        </row>
        <row r="8770">
          <cell r="I8770" t="str">
            <v>BISCUIT RONDINO CACAO 42G</v>
          </cell>
          <cell r="J8770">
            <v>130070</v>
          </cell>
        </row>
        <row r="8771">
          <cell r="I8771" t="str">
            <v>TISANE BOOSTER 20 SACHETS 32G  BELLAR</v>
          </cell>
          <cell r="J8771">
            <v>130026.5</v>
          </cell>
        </row>
        <row r="8772">
          <cell r="I8772" t="str">
            <v>COMPOT.POMME GRD4X90G CASINO</v>
          </cell>
          <cell r="J8772">
            <v>129292.02</v>
          </cell>
        </row>
        <row r="8773">
          <cell r="I8773" t="str">
            <v>TISANE SVELTE 20 SACHETS 32G  BELLAR</v>
          </cell>
          <cell r="J8773">
            <v>128731.75</v>
          </cell>
        </row>
        <row r="8774">
          <cell r="I8774" t="str">
            <v>GAUFRETTES POKER CACAO 45G</v>
          </cell>
          <cell r="J8774">
            <v>128724.02</v>
          </cell>
        </row>
        <row r="8775">
          <cell r="I8775" t="str">
            <v>FLAN DELICIO AU SEMOULE 82G</v>
          </cell>
          <cell r="J8775">
            <v>128689.44</v>
          </cell>
        </row>
        <row r="8776">
          <cell r="I8776" t="str">
            <v>CARAVANE SPECIAL 125G</v>
          </cell>
          <cell r="J8776">
            <v>128547.84</v>
          </cell>
        </row>
        <row r="8777">
          <cell r="I8777" t="str">
            <v>PISTACHE GRILLEE SALEE SACHET 120G FANCY</v>
          </cell>
          <cell r="J8777">
            <v>128531.77</v>
          </cell>
        </row>
        <row r="8778">
          <cell r="I8778" t="str">
            <v>MADELEINE LONGUE AU CHOCOLAT 250 GRS FOODY</v>
          </cell>
          <cell r="J8778">
            <v>128438.64</v>
          </cell>
        </row>
        <row r="8779">
          <cell r="I8779" t="str">
            <v>MILKA DAIM 100 G</v>
          </cell>
          <cell r="J8779">
            <v>128378.55</v>
          </cell>
        </row>
        <row r="8780">
          <cell r="I8780" t="str">
            <v>CONFISERIE RIESEN 150G SACHET</v>
          </cell>
          <cell r="J8780">
            <v>128332.86</v>
          </cell>
        </row>
        <row r="8781">
          <cell r="I8781" t="str">
            <v>COMPRIMES SWEET N LOW X300</v>
          </cell>
          <cell r="J8781">
            <v>128328.36</v>
          </cell>
        </row>
        <row r="8782">
          <cell r="I8782" t="str">
            <v>BISC 16 GOUTFOUR CHOCO BN 285 G</v>
          </cell>
          <cell r="J8782">
            <v>128302.58</v>
          </cell>
        </row>
        <row r="8783">
          <cell r="I8783" t="str">
            <v>FUNKY FLAGS 200G CO</v>
          </cell>
          <cell r="J8783">
            <v>128263.45</v>
          </cell>
        </row>
        <row r="8784">
          <cell r="I8784" t="str">
            <v>CHOCO MINT INTENSE NR100GLINDT</v>
          </cell>
          <cell r="J8784">
            <v>128166</v>
          </cell>
        </row>
        <row r="8785">
          <cell r="I8785" t="str">
            <v>MIEL DAR EL AASSAL ORANGER 250G VERRE</v>
          </cell>
          <cell r="J8785">
            <v>127888.57</v>
          </cell>
        </row>
        <row r="8786">
          <cell r="I8786" t="str">
            <v xml:space="preserve">PACK DUO LAVAZZA CREMA E GUSTO (250 GR X 2) </v>
          </cell>
          <cell r="J8786">
            <v>127803.79</v>
          </cell>
        </row>
        <row r="8787">
          <cell r="I8787" t="str">
            <v>WANTED TORTILLA CHIPS CHILI 200G</v>
          </cell>
          <cell r="J8787">
            <v>127793.02</v>
          </cell>
        </row>
        <row r="8788">
          <cell r="I8788" t="str">
            <v>SUCRE D OR FANTAISIES ROUX 500 G</v>
          </cell>
          <cell r="J8788">
            <v>127783.67999999999</v>
          </cell>
        </row>
        <row r="8789">
          <cell r="I8789" t="str">
            <v>MULTIPACK KITKAT CHUNKY 40GX4 CANDY CRASH  IN/OUT</v>
          </cell>
          <cell r="J8789">
            <v>127744</v>
          </cell>
        </row>
        <row r="8790">
          <cell r="I8790" t="str">
            <v>CAFE FAMILIAL 2X250G CO</v>
          </cell>
          <cell r="J8790">
            <v>127659.05</v>
          </cell>
        </row>
        <row r="8791">
          <cell r="I8791" t="str">
            <v>GALACTIC BROWNIES SACHET 150G</v>
          </cell>
          <cell r="J8791">
            <v>127657.53</v>
          </cell>
        </row>
        <row r="8792">
          <cell r="I8792" t="str">
            <v>GENOISE BALCONI MIX MAX CACAO 350GR</v>
          </cell>
          <cell r="J8792">
            <v>127482.34</v>
          </cell>
        </row>
        <row r="8793">
          <cell r="I8793" t="str">
            <v>VITAMEAL POT VIANDE VEAU HARICOT VERT  200 GR</v>
          </cell>
          <cell r="J8793">
            <v>127259.69</v>
          </cell>
        </row>
        <row r="8794">
          <cell r="I8794" t="str">
            <v>CHOCOLAT OZMO ŒUF SURPRISE 20G</v>
          </cell>
          <cell r="J8794">
            <v>127091.9</v>
          </cell>
        </row>
        <row r="8795">
          <cell r="I8795" t="str">
            <v>WERTHERS ORIGINAL COFFEE 125 G</v>
          </cell>
          <cell r="J8795">
            <v>127058.87</v>
          </cell>
        </row>
        <row r="8796">
          <cell r="I8796" t="str">
            <v>VERVEINE SULTAN BE 20 SACHETS</v>
          </cell>
          <cell r="J8796">
            <v>126951.49</v>
          </cell>
        </row>
        <row r="8797">
          <cell r="I8797" t="str">
            <v>BARQUETTE FRAISE 120G CASINO</v>
          </cell>
          <cell r="J8797">
            <v>126916.82</v>
          </cell>
        </row>
        <row r="8798">
          <cell r="I8798" t="str">
            <v>BEURRE DE CACAHUÈTES CRUNCHY - AVEC MORCEAUX 340G</v>
          </cell>
          <cell r="J8798">
            <v>126756.5</v>
          </cell>
        </row>
        <row r="8799">
          <cell r="I8799" t="str">
            <v>BREAKFAST CEREALS MORNING SCOOL 250G OHO</v>
          </cell>
          <cell r="J8799">
            <v>126717.68</v>
          </cell>
        </row>
        <row r="8800">
          <cell r="I8800" t="str">
            <v>THE LEMON &amp; GINGER   (CITRON &amp; GINGEMBRE ) 20 SAC</v>
          </cell>
          <cell r="J8800">
            <v>126697.43</v>
          </cell>
        </row>
        <row r="8801">
          <cell r="I8801" t="str">
            <v>BISC EL PRINCIO VANILLE 240 GR</v>
          </cell>
          <cell r="J8801">
            <v>126536.91</v>
          </cell>
        </row>
        <row r="8802">
          <cell r="I8802" t="str">
            <v xml:space="preserve"> MIEL PUR EUCAL VER  DIVA 250G</v>
          </cell>
          <cell r="J8802">
            <v>126477.15</v>
          </cell>
        </row>
        <row r="8803">
          <cell r="I8803" t="str">
            <v xml:space="preserve">TOBIGO PYRAMIDO ALL BLACK 5X204G UNITES </v>
          </cell>
          <cell r="J8803">
            <v>126432.26</v>
          </cell>
        </row>
        <row r="8804">
          <cell r="I8804" t="str">
            <v>CONFITURE PECHE 37CL AICHA</v>
          </cell>
          <cell r="J8804">
            <v>126420.55</v>
          </cell>
        </row>
        <row r="8805">
          <cell r="I8805" t="str">
            <v>KINDER BUENO T1 18G</v>
          </cell>
          <cell r="J8805">
            <v>126398.8</v>
          </cell>
        </row>
        <row r="8806">
          <cell r="I8806" t="str">
            <v>BONBONS DENTINO MARJANE 100 GR MARJANE</v>
          </cell>
          <cell r="J8806">
            <v>126313.39</v>
          </cell>
        </row>
        <row r="8807">
          <cell r="I8807" t="str">
            <v>LOT TOBIGO  PYARAMIDO CHOCOLAT  2ÈME -50%</v>
          </cell>
          <cell r="J8807">
            <v>126306.24000000001</v>
          </cell>
        </row>
        <row r="8808">
          <cell r="I8808" t="str">
            <v>MIEL PUR SEAU DIVA 4.400KG</v>
          </cell>
          <cell r="J8808">
            <v>126112.9</v>
          </cell>
        </row>
        <row r="8809">
          <cell r="I8809" t="str">
            <v>CAFE GRAIN ILLY ESPRES.250G</v>
          </cell>
          <cell r="J8809">
            <v>125921.74</v>
          </cell>
        </row>
        <row r="8810">
          <cell r="I8810" t="str">
            <v>MOUSSE A LA FRAISE 108G IDEAL</v>
          </cell>
          <cell r="J8810">
            <v>125577.88</v>
          </cell>
        </row>
        <row r="8811">
          <cell r="I8811" t="str">
            <v>GRANOLA GOLD CHOCOLAT ORANGE 300G</v>
          </cell>
          <cell r="J8811">
            <v>125530.14</v>
          </cell>
        </row>
        <row r="8812">
          <cell r="I8812" t="str">
            <v>LAIT DE COCO 17% 400ML BIO</v>
          </cell>
          <cell r="J8812">
            <v>125335.99</v>
          </cell>
        </row>
        <row r="8813">
          <cell r="I8813" t="str">
            <v>GOMME MORAS ZARZA5  100G VIDAL</v>
          </cell>
          <cell r="J8813">
            <v>124856.75</v>
          </cell>
        </row>
        <row r="8814">
          <cell r="I8814" t="str">
            <v>LOT CHOCAO ENERGIE 160G*2</v>
          </cell>
          <cell r="J8814">
            <v>124706.35</v>
          </cell>
        </row>
        <row r="8815">
          <cell r="I8815" t="str">
            <v>BREAKFAST CEREALS HONEY RINGS 250G OHO</v>
          </cell>
          <cell r="J8815">
            <v>124692.7</v>
          </cell>
        </row>
        <row r="8816">
          <cell r="I8816" t="str">
            <v>CHOCO 100G LAIT LINDOR LINDT</v>
          </cell>
          <cell r="J8816">
            <v>124686.7</v>
          </cell>
        </row>
        <row r="8817">
          <cell r="I8817" t="str">
            <v xml:space="preserve">BISC.SPRITZ 200G BORGGREVE 2132 </v>
          </cell>
          <cell r="J8817">
            <v>124593.06</v>
          </cell>
        </row>
        <row r="8818">
          <cell r="I8818" t="str">
            <v>BEBETO WACKY STICKS STRAWBERRY VANILLA 75G</v>
          </cell>
          <cell r="J8818">
            <v>124502.63</v>
          </cell>
        </row>
        <row r="8819">
          <cell r="I8819" t="str">
            <v>TCHICO XXL 400G + TCHICO BALLS 330G -50%</v>
          </cell>
          <cell r="J8819">
            <v>124447.25</v>
          </cell>
        </row>
        <row r="8820">
          <cell r="I8820" t="str">
            <v xml:space="preserve">AL ITKANE, THE VERT GUNPOWDER 1x200 G </v>
          </cell>
          <cell r="J8820">
            <v>124396.15</v>
          </cell>
        </row>
        <row r="8821">
          <cell r="I8821" t="str">
            <v>THE DYFANE 200G</v>
          </cell>
          <cell r="J8821">
            <v>124274.03</v>
          </cell>
        </row>
        <row r="8822">
          <cell r="I8822" t="str">
            <v>SACHET GAUFRETTE TOBIGO CITRON 90GR</v>
          </cell>
          <cell r="J8822">
            <v>124143.89</v>
          </cell>
        </row>
        <row r="8823">
          <cell r="I8823" t="str">
            <v>MAXI PACK LAVAZZA CREMA 30 CAPSULES</v>
          </cell>
          <cell r="J8823">
            <v>124129.75</v>
          </cell>
        </row>
        <row r="8824">
          <cell r="I8824" t="str">
            <v>CRUNCHIPS WOW PAPRIKA 80G LORENZ</v>
          </cell>
          <cell r="J8824">
            <v>124107.8</v>
          </cell>
        </row>
        <row r="8825">
          <cell r="I8825" t="str">
            <v>LOT 2 BISCUITS EL PRINCIO 245 DEUXIÈME À -50%</v>
          </cell>
          <cell r="J8825">
            <v>124083.69</v>
          </cell>
        </row>
        <row r="8826">
          <cell r="I8826" t="str">
            <v>JAVA TIMOR COMP NICARAGUA</v>
          </cell>
          <cell r="J8826">
            <v>124072.74</v>
          </cell>
        </row>
        <row r="8827">
          <cell r="I8827" t="str">
            <v>LENTIL CHIPS WITH JALAPENO &amp; LIME TASTE 100G OHO</v>
          </cell>
          <cell r="J8827">
            <v>124034.94</v>
          </cell>
        </row>
        <row r="8828">
          <cell r="I8828" t="str">
            <v>MILKA 270G LAIT PROMO</v>
          </cell>
          <cell r="J8828">
            <v>123971.7</v>
          </cell>
        </row>
        <row r="8829">
          <cell r="I8829" t="str">
            <v>NOIX DE CAJOU FUME SACHET120G FANCY</v>
          </cell>
          <cell r="J8829">
            <v>123947.21</v>
          </cell>
        </row>
        <row r="8830">
          <cell r="I8830" t="str">
            <v>TABLETTE CHOCOLAT GALAXY MILK 80G</v>
          </cell>
          <cell r="J8830">
            <v>123757.7</v>
          </cell>
        </row>
        <row r="8831">
          <cell r="I8831" t="str">
            <v>SACHET MADELEINES NATURE ST MICHEL 250GR</v>
          </cell>
          <cell r="J8831">
            <v>123486.45</v>
          </cell>
        </row>
        <row r="8832">
          <cell r="I8832" t="str">
            <v xml:space="preserve">CHOCOLATES TRAPA - BOMBONES 0% SUCRE 142G </v>
          </cell>
          <cell r="J8832">
            <v>123433.42</v>
          </cell>
        </row>
        <row r="8833">
          <cell r="I8833" t="str">
            <v>MIEL P 1.875K MULTIFLEUR DIVA</v>
          </cell>
          <cell r="J8833">
            <v>123362.27</v>
          </cell>
        </row>
        <row r="8834">
          <cell r="I8834" t="str">
            <v>BOMBO 30P</v>
          </cell>
          <cell r="J8834">
            <v>123357.75999999999</v>
          </cell>
        </row>
        <row r="8835">
          <cell r="I8835" t="str">
            <v>GPMES LOVELY FRUITS 80G BEBET</v>
          </cell>
          <cell r="J8835">
            <v>123308.3</v>
          </cell>
        </row>
        <row r="8836">
          <cell r="I8836" t="str">
            <v>NOIX DE CAJOU GRILLEE SALEE SACHET 120G FANCY</v>
          </cell>
          <cell r="J8836">
            <v>123178.23</v>
          </cell>
        </row>
        <row r="8837">
          <cell r="I8837" t="str">
            <v>ELEPHANT TOMATOES AND HERBS 70G</v>
          </cell>
          <cell r="J8837">
            <v>123173.22</v>
          </cell>
        </row>
        <row r="8838">
          <cell r="I8838" t="str">
            <v>RITTER CHOCOLAT BLANC NOISETTES ENTIERES 100GR</v>
          </cell>
          <cell r="J8838">
            <v>123117.98</v>
          </cell>
        </row>
        <row r="8839">
          <cell r="I8839" t="str">
            <v xml:space="preserve">GALETTE DE QUINOA BIO BJORG 130 GRS </v>
          </cell>
          <cell r="J8839">
            <v>123024.62</v>
          </cell>
        </row>
        <row r="8840">
          <cell r="I8840" t="str">
            <v xml:space="preserve">LOT ELEPHANT PRETZELS 70G  2+1GRT </v>
          </cell>
          <cell r="J8840">
            <v>122910.15</v>
          </cell>
        </row>
        <row r="8841">
          <cell r="I8841" t="str">
            <v>NOIR WITOR S   250G</v>
          </cell>
          <cell r="J8841">
            <v>122782.51</v>
          </cell>
        </row>
        <row r="8842">
          <cell r="I8842" t="str">
            <v>CONF FRAMBOI LIGHT284G DALFOUR</v>
          </cell>
          <cell r="J8842">
            <v>122627.69</v>
          </cell>
        </row>
        <row r="8843">
          <cell r="I8843" t="str">
            <v xml:space="preserve">CACAHUÈTES BBQ SACHET 160G
</v>
          </cell>
          <cell r="J8843">
            <v>122423.72</v>
          </cell>
        </row>
        <row r="8844">
          <cell r="I8844" t="str">
            <v>BISCUITS DELSER BABY  180G</v>
          </cell>
          <cell r="J8844">
            <v>122411.11</v>
          </cell>
        </row>
        <row r="8845">
          <cell r="I8845" t="str">
            <v>THEATRO BONBON</v>
          </cell>
          <cell r="J8845">
            <v>122293.02</v>
          </cell>
        </row>
        <row r="8846">
          <cell r="I8846" t="str">
            <v>PACK CAPSULES L'OR FORZA 2EME À1/2PX</v>
          </cell>
          <cell r="J8846">
            <v>122286.2</v>
          </cell>
        </row>
        <row r="8847">
          <cell r="I8847" t="str">
            <v>GELATINE ALIMENTAIRE EN FEUILLES 17GR</v>
          </cell>
          <cell r="J8847">
            <v>122223.23</v>
          </cell>
        </row>
        <row r="8848">
          <cell r="I8848" t="str">
            <v>CRUNCHY BAR WITH PLUMS &amp; YOGURT TOPPIN 35G</v>
          </cell>
          <cell r="J8848">
            <v>121931.31</v>
          </cell>
        </row>
        <row r="8849">
          <cell r="I8849" t="str">
            <v>MARSHMALLOW ROLLER BEBETO 135G</v>
          </cell>
          <cell r="J8849">
            <v>121898.97</v>
          </cell>
        </row>
        <row r="8850">
          <cell r="I8850" t="str">
            <v>BONBO CLASSIC 100 PCS</v>
          </cell>
          <cell r="J8850">
            <v>121882.33</v>
          </cell>
        </row>
        <row r="8851">
          <cell r="I8851" t="str">
            <v>FLAN IDEAL SUCRE AMLOU 65G</v>
          </cell>
          <cell r="J8851">
            <v>121868.69</v>
          </cell>
        </row>
        <row r="8852">
          <cell r="I8852" t="str">
            <v>PATE A TARTINE  400G CO BIOCASINO</v>
          </cell>
          <cell r="J8852">
            <v>121865.13</v>
          </cell>
        </row>
        <row r="8853">
          <cell r="I8853" t="str">
            <v xml:space="preserve">BISC DINOSAURUS ARTIACH ORIGINAL 185GR        </v>
          </cell>
          <cell r="J8853">
            <v>121780.58</v>
          </cell>
        </row>
        <row r="8854">
          <cell r="I8854" t="str">
            <v>SKITTLES FRUIT 38G X14</v>
          </cell>
          <cell r="J8854">
            <v>121706.33</v>
          </cell>
        </row>
        <row r="8855">
          <cell r="I8855" t="str">
            <v>NOOCO CHOCOLAT  LAIT CRISPY 25G</v>
          </cell>
          <cell r="J8855">
            <v>121600.78</v>
          </cell>
        </row>
        <row r="8856">
          <cell r="I8856" t="str">
            <v>GOMME CARENSAC 120G HARICOT</v>
          </cell>
          <cell r="J8856">
            <v>121539.43</v>
          </cell>
        </row>
        <row r="8857">
          <cell r="I8857" t="str">
            <v>CHOCOLAT LES GRANDES LAIT NOISETTES 150G</v>
          </cell>
          <cell r="J8857">
            <v>121536.64</v>
          </cell>
        </row>
        <row r="8858">
          <cell r="I8858" t="str">
            <v>GAUFRETTES POKER VANILLE 45G</v>
          </cell>
          <cell r="J8858">
            <v>121508.79</v>
          </cell>
        </row>
        <row r="8859">
          <cell r="I8859" t="str">
            <v>GRANOLA FIT STRAWBERRY &amp; CHERRY SANS SUCRE AJOUTE</v>
          </cell>
          <cell r="J8859">
            <v>121434.82</v>
          </cell>
        </row>
        <row r="8860">
          <cell r="I8860" t="str">
            <v>ELEPHANT MOUTARDE OIGNON MIEL 70G</v>
          </cell>
          <cell r="J8860">
            <v>121286.3</v>
          </cell>
        </row>
        <row r="8861">
          <cell r="I8861" t="str">
            <v>CACAHUÈTES FROMAGE SACHET
160G</v>
          </cell>
          <cell r="J8861">
            <v>121233.34</v>
          </cell>
        </row>
        <row r="8862">
          <cell r="I8862" t="str">
            <v>GALETTES MAIS BJORG</v>
          </cell>
          <cell r="J8862">
            <v>121094.83</v>
          </cell>
        </row>
        <row r="8863">
          <cell r="I8863" t="str">
            <v>WITOR'S PRALINE SELECTION  CRISPY 250G</v>
          </cell>
          <cell r="J8863">
            <v>120769.61</v>
          </cell>
        </row>
        <row r="8864">
          <cell r="I8864" t="str">
            <v>CHOCO 100G NR LINDOR LINDT</v>
          </cell>
          <cell r="J8864">
            <v>120732.91</v>
          </cell>
        </row>
        <row r="8865">
          <cell r="I8865" t="str">
            <v>MINI-ROLL WAFERS NOISETTES 125G</v>
          </cell>
          <cell r="J8865">
            <v>120587.12</v>
          </cell>
        </row>
        <row r="8866">
          <cell r="I8866" t="str">
            <v>BISCUITS THE CASINO 335G CASINO</v>
          </cell>
          <cell r="J8866">
            <v>120451.25</v>
          </cell>
        </row>
        <row r="8867">
          <cell r="I8867" t="str">
            <v>COKTAIL FRUITS SEC 200G</v>
          </cell>
          <cell r="J8867">
            <v>120355.72</v>
          </cell>
        </row>
        <row r="8868">
          <cell r="I8868" t="str">
            <v>CRISPY PRAWN CRACKERS  SWEET CHILI 100GR</v>
          </cell>
          <cell r="J8868">
            <v>120273.93</v>
          </cell>
        </row>
        <row r="8869">
          <cell r="I8869" t="str">
            <v>BONB WERTHER S ORIGINAL 1KG</v>
          </cell>
          <cell r="J8869">
            <v>120053.65</v>
          </cell>
        </row>
        <row r="8870">
          <cell r="I8870" t="str">
            <v>GOMMES MIX 80G BEBETO</v>
          </cell>
          <cell r="J8870">
            <v>120025.37</v>
          </cell>
        </row>
        <row r="8871">
          <cell r="I8871" t="str">
            <v>MIEL DAR EL AASSAL ORANGER 900G VERRE</v>
          </cell>
          <cell r="J8871">
            <v>119979.35</v>
          </cell>
        </row>
        <row r="8872">
          <cell r="I8872" t="str">
            <v xml:space="preserve"> CHIPS BRESTS AÏOLI 125G</v>
          </cell>
          <cell r="J8872">
            <v>119898.4</v>
          </cell>
        </row>
        <row r="8873">
          <cell r="I8873" t="str">
            <v>GENOISE AMADA PIA CHOCOLAT 100GR</v>
          </cell>
          <cell r="J8873">
            <v>119852.75</v>
          </cell>
        </row>
        <row r="8874">
          <cell r="I8874" t="str">
            <v>CEREAL FRT BC/FIBRE 500G CASINO</v>
          </cell>
          <cell r="J8874">
            <v>119823.87</v>
          </cell>
        </row>
        <row r="8875">
          <cell r="I8875" t="str">
            <v>TORTILLA CHIPS 200G CASINO</v>
          </cell>
          <cell r="J8875">
            <v>119745.83</v>
          </cell>
        </row>
        <row r="8876">
          <cell r="I8876" t="str">
            <v>CEREALES  KRUM BALLS  REVEY 400 GRS</v>
          </cell>
          <cell r="J8876">
            <v>119739.42</v>
          </cell>
        </row>
        <row r="8877">
          <cell r="I8877" t="str">
            <v>PREPARATION FONDANT CHOCOLAT IDEAL  300GR</v>
          </cell>
          <cell r="J8877">
            <v>119654.14</v>
          </cell>
        </row>
        <row r="8878">
          <cell r="I8878" t="str">
            <v>MERBA COOKIES RAINBOW 150 GR</v>
          </cell>
          <cell r="J8878">
            <v>119613.01</v>
          </cell>
        </row>
        <row r="8879">
          <cell r="I8879" t="str">
            <v>BOITE RELISSE REGLISSO FRAISE 275GR</v>
          </cell>
          <cell r="J8879">
            <v>119241.8</v>
          </cell>
        </row>
        <row r="8880">
          <cell r="I8880" t="str">
            <v>GAUFRETTES POKER VANILLE 45 G X 5</v>
          </cell>
          <cell r="J8880">
            <v>119151.98</v>
          </cell>
        </row>
        <row r="8881">
          <cell r="I8881" t="str">
            <v>LOT 2 ETUIS TOBIGO CHOOKIES 2 EME -50%</v>
          </cell>
          <cell r="J8881">
            <v>118919.7</v>
          </cell>
        </row>
        <row r="8882">
          <cell r="I8882" t="str">
            <v>PACK DUO ASTA ARABICA 200GX2</v>
          </cell>
          <cell r="J8882">
            <v>118519</v>
          </cell>
        </row>
        <row r="8883">
          <cell r="I8883" t="str">
            <v xml:space="preserve">MIEL DE FORET MARJANE 250GR                      </v>
          </cell>
          <cell r="J8883">
            <v>118403.08</v>
          </cell>
        </row>
        <row r="8884">
          <cell r="I8884" t="str">
            <v>CHIPS CHILI LISSE LEADER 11G</v>
          </cell>
          <cell r="J8884">
            <v>118344.36</v>
          </cell>
        </row>
        <row r="8885">
          <cell r="I8885" t="str">
            <v>NOUGAT CRUNCHY AMANDE TURRON ELALMENDRO 75G</v>
          </cell>
          <cell r="J8885">
            <v>118139.73</v>
          </cell>
        </row>
        <row r="8886">
          <cell r="I8886" t="str">
            <v>JAVA TIMOR PURE ORIGINE COSTA RICA 200G SV</v>
          </cell>
          <cell r="J8886">
            <v>118139.7</v>
          </cell>
        </row>
        <row r="8887">
          <cell r="I8887" t="str">
            <v>FITNESS GRANOLA HONEY 200G</v>
          </cell>
          <cell r="J8887">
            <v>117931.13</v>
          </cell>
        </row>
        <row r="8888">
          <cell r="I8888" t="str">
            <v>VITAMEAL POT LEGUMES JARDINIERE DE LEGUMES 130GR</v>
          </cell>
          <cell r="J8888">
            <v>117784.23</v>
          </cell>
        </row>
        <row r="8889">
          <cell r="I8889" t="str">
            <v>BIORJ CROUSTILLANTS AU CHOCOLAT 500G</v>
          </cell>
          <cell r="J8889">
            <v>117691.86</v>
          </cell>
        </row>
        <row r="8890">
          <cell r="I8890" t="str">
            <v>TAB.DEG.NR.MENT.INT.100G CASINO</v>
          </cell>
          <cell r="J8890">
            <v>117643.36</v>
          </cell>
        </row>
        <row r="8891">
          <cell r="I8891" t="str">
            <v>THE FRUITS ROUGES 25S 40G CASINO</v>
          </cell>
          <cell r="J8891">
            <v>117429.58</v>
          </cell>
        </row>
        <row r="8892">
          <cell r="I8892" t="str">
            <v>MINI PICK UP CHOCO &amp; LAIT 106G</v>
          </cell>
          <cell r="J8892">
            <v>117288.57</v>
          </cell>
        </row>
        <row r="8893">
          <cell r="I8893" t="str">
            <v>PACK CAPSULES L'OR RISTRETO 2EME À1/2PX</v>
          </cell>
          <cell r="J8893">
            <v>117287.15</v>
          </cell>
        </row>
        <row r="8894">
          <cell r="I8894" t="str">
            <v xml:space="preserve">JELLY IDEAL CITRON 96 G </v>
          </cell>
          <cell r="J8894">
            <v>117167.2</v>
          </cell>
        </row>
        <row r="8895">
          <cell r="I8895" t="str">
            <v>BOITE RELISSE REGLISSO CERISE 275GR</v>
          </cell>
          <cell r="J8895">
            <v>117158.94</v>
          </cell>
        </row>
        <row r="8896">
          <cell r="I8896" t="str">
            <v>CHIPS PRINGLES SAUCE ONION 165G X2</v>
          </cell>
          <cell r="J8896">
            <v>117133.9</v>
          </cell>
        </row>
        <row r="8897">
          <cell r="I8897" t="str">
            <v>CEREALES KRUM RINGS  REVEY 400 GRS</v>
          </cell>
          <cell r="J8897">
            <v>116942.3</v>
          </cell>
        </row>
        <row r="8898">
          <cell r="I8898" t="str">
            <v>CHOCOLAT NOIR 70% SANS SUCRE AJOUTE VILLARS  100G</v>
          </cell>
          <cell r="J8898">
            <v>116845.55</v>
          </cell>
        </row>
        <row r="8899">
          <cell r="I8899" t="str">
            <v>THE EARL GREY 25S  TWINIGS</v>
          </cell>
          <cell r="J8899">
            <v>116690.69</v>
          </cell>
        </row>
        <row r="8900">
          <cell r="I8900" t="str">
            <v>HAPPY SWING VANILLES FLIS 150 G</v>
          </cell>
          <cell r="J8900">
            <v>116679.5</v>
          </cell>
        </row>
        <row r="8901">
          <cell r="I8901" t="str">
            <v>BISCUITS MCVITIES DIGESTIVE CHOCO NOIR 2 PIECES</v>
          </cell>
          <cell r="J8901">
            <v>116548.84</v>
          </cell>
        </row>
        <row r="8902">
          <cell r="I8902" t="str">
            <v xml:space="preserve"> CHOC.RAISIN/NOIS 100G RITTER</v>
          </cell>
          <cell r="J8902">
            <v>116519.85</v>
          </cell>
        </row>
        <row r="8903">
          <cell r="I8903" t="str">
            <v>DUOPACK ASTA ARABICA 200GR + TONIQUE 200GR</v>
          </cell>
          <cell r="J8903">
            <v>116508.3</v>
          </cell>
        </row>
        <row r="8904">
          <cell r="I8904" t="str">
            <v xml:space="preserve">BE FUN ORIGINAL 56GR </v>
          </cell>
          <cell r="J8904">
            <v>116326</v>
          </cell>
        </row>
        <row r="8905">
          <cell r="I8905" t="str">
            <v>GULLON CUOR DI CEREAL TRADITIONEL 280GR</v>
          </cell>
          <cell r="J8905">
            <v>116086.96</v>
          </cell>
        </row>
        <row r="8906">
          <cell r="I8906" t="str">
            <v>BOUDOIRS AUX CHOCOLAT  200G MARJANE</v>
          </cell>
          <cell r="J8906">
            <v>115992.19</v>
          </cell>
        </row>
        <row r="8907">
          <cell r="I8907" t="str">
            <v>BOITE TRESOR CELEBRATION 577G</v>
          </cell>
          <cell r="J8907">
            <v>115847.02</v>
          </cell>
        </row>
        <row r="8908">
          <cell r="I8908" t="str">
            <v>PACK 10 CAPSULES CAFE L'OR PAPOUASIE</v>
          </cell>
          <cell r="J8908">
            <v>115718.32</v>
          </cell>
        </row>
        <row r="8909">
          <cell r="I8909" t="str">
            <v>PEPITE DE CHOCOLAT NOIR 100G LA PATELIERE --BIO--</v>
          </cell>
          <cell r="J8909">
            <v>115706.89</v>
          </cell>
        </row>
        <row r="8910">
          <cell r="I8910" t="str">
            <v xml:space="preserve"> CHOC PRALIN.RITTER 100G</v>
          </cell>
          <cell r="J8910">
            <v>115534.18</v>
          </cell>
        </row>
        <row r="8911">
          <cell r="I8911" t="str">
            <v>PACK 5 BARRES NOUGAT CARAMEL 4+1 GRT 225 NOOCO</v>
          </cell>
          <cell r="J8911">
            <v>115173.99</v>
          </cell>
        </row>
        <row r="8912">
          <cell r="I8912" t="str">
            <v xml:space="preserve">PEPITES SANS COQUE SALEES 100G CASAMAYOR </v>
          </cell>
          <cell r="J8912">
            <v>115119.66</v>
          </cell>
        </row>
        <row r="8913">
          <cell r="I8913" t="str">
            <v>BISCUIT ZOO CACAO LEIBNIZ BAHLSEN 100G</v>
          </cell>
          <cell r="J8913">
            <v>114919.6</v>
          </cell>
        </row>
        <row r="8914">
          <cell r="I8914" t="str">
            <v>COTTON CANDY STRAWBERRY  POT 50G</v>
          </cell>
          <cell r="J8914">
            <v>114560.14</v>
          </cell>
        </row>
        <row r="8915">
          <cell r="I8915" t="str">
            <v>MAXI PACK LAVAZZA ROSSA 30 CAPSULES</v>
          </cell>
          <cell r="J8915">
            <v>114453.77</v>
          </cell>
        </row>
        <row r="8916">
          <cell r="I8916" t="str">
            <v>PT BEUR.PEPIT.CHOC 200G CASINO</v>
          </cell>
          <cell r="J8916">
            <v>114428.97</v>
          </cell>
        </row>
        <row r="8917">
          <cell r="I8917" t="str">
            <v>BISCUIT ZOO LEIBNIZ BAHLSEN 100G</v>
          </cell>
          <cell r="J8917">
            <v>114390.44</v>
          </cell>
        </row>
        <row r="8918">
          <cell r="I8918" t="str">
            <v>PAIN D EPICE AU MIEL 350G CASINO</v>
          </cell>
          <cell r="J8918">
            <v>114222.71</v>
          </cell>
        </row>
        <row r="8919">
          <cell r="I8919" t="str">
            <v>GOMMES VIDAL 100 GR CEINTURE MULTICOULEUR  100 GR</v>
          </cell>
          <cell r="J8919">
            <v>114078.75</v>
          </cell>
        </row>
        <row r="8920">
          <cell r="I8920" t="str">
            <v>BOMBONISIMO 12 UNITS 200G</v>
          </cell>
          <cell r="J8920">
            <v>113783.73</v>
          </cell>
        </row>
        <row r="8921">
          <cell r="I8921" t="str">
            <v xml:space="preserve">BOITE 10 CAPSULES MOKA </v>
          </cell>
          <cell r="J8921">
            <v>113772.41</v>
          </cell>
        </row>
        <row r="8922">
          <cell r="I8922" t="str">
            <v>CHOC EXCEL LAIT EXTRA CREM100G</v>
          </cell>
          <cell r="J8922">
            <v>113608.19</v>
          </cell>
        </row>
        <row r="8923">
          <cell r="I8923" t="str">
            <v>CONF FROIBOISE 370 GB MAMAN</v>
          </cell>
          <cell r="J8923">
            <v>113388.84</v>
          </cell>
        </row>
        <row r="8924">
          <cell r="I8924" t="str">
            <v>PREP SUCRE+GLUCOSE 3KG</v>
          </cell>
          <cell r="J8924">
            <v>113228.89</v>
          </cell>
        </row>
        <row r="8925">
          <cell r="I8925" t="str">
            <v>CONF ABR 37CL LIGHT EL BARAKA</v>
          </cell>
          <cell r="J8925">
            <v>113114.65</v>
          </cell>
        </row>
        <row r="8926">
          <cell r="I8926" t="str">
            <v xml:space="preserve">CEREAL NESQUIK MINIS  300G </v>
          </cell>
          <cell r="J8926">
            <v>113056.49</v>
          </cell>
        </row>
        <row r="8927">
          <cell r="I8927" t="str">
            <v>MONSTER MUNCH PIZZA 75G  LORENZ</v>
          </cell>
          <cell r="J8927">
            <v>113035.07</v>
          </cell>
        </row>
        <row r="8928">
          <cell r="I8928" t="str">
            <v>BISCUITS À L'AVOINE &amp; ORANGE S/GLUTEN 180 GR GUL</v>
          </cell>
          <cell r="J8928">
            <v>112979.6</v>
          </cell>
        </row>
        <row r="8929">
          <cell r="I8929" t="str">
            <v> RIAD EL AÂSSAL EUCALYPTUS 250 G</v>
          </cell>
          <cell r="J8929">
            <v>112950.7</v>
          </cell>
        </row>
        <row r="8930">
          <cell r="I8930" t="str">
            <v>MARSHMALLOW MIX MALLOW BEBETO 275G</v>
          </cell>
          <cell r="J8930">
            <v>112759.91</v>
          </cell>
        </row>
        <row r="8931">
          <cell r="I8931" t="str">
            <v>BOISSON AVOINE 1L BIO CASINO</v>
          </cell>
          <cell r="J8931">
            <v>112639.53</v>
          </cell>
        </row>
        <row r="8932">
          <cell r="I8932" t="str">
            <v xml:space="preserve">CUBE BLANC 500G SUKARI </v>
          </cell>
          <cell r="J8932">
            <v>112403.5</v>
          </cell>
        </row>
        <row r="8933">
          <cell r="I8933" t="str">
            <v>GRANOLA BARS AVOINE CHOCOLAT SANTE 40 GRS</v>
          </cell>
          <cell r="J8933">
            <v>112356.79</v>
          </cell>
        </row>
        <row r="8934">
          <cell r="I8934" t="str">
            <v>TARTELETTE FRAMBOISE 150G CASINO</v>
          </cell>
          <cell r="J8934">
            <v>112255.86</v>
          </cell>
        </row>
        <row r="8935">
          <cell r="I8935" t="str">
            <v>PREPARATION MOUSSE YAOURT 110G</v>
          </cell>
          <cell r="J8935">
            <v>112154.9</v>
          </cell>
        </row>
        <row r="8936">
          <cell r="I8936" t="str">
            <v>PACK CAPSULES L'OR ONYX 2EME À1/2PX</v>
          </cell>
          <cell r="J8936">
            <v>112154.45</v>
          </cell>
        </row>
        <row r="8937">
          <cell r="I8937" t="str">
            <v xml:space="preserve">TABLETTE CHOC LAIT NOISETTE ENTIERE MILKA 100GR </v>
          </cell>
          <cell r="J8937">
            <v>112086.16</v>
          </cell>
        </row>
        <row r="8938">
          <cell r="I8938" t="str">
            <v>VITAMEAL POT VIANDE BOEUF LEGUME 200 GR</v>
          </cell>
          <cell r="J8938">
            <v>112076.28</v>
          </cell>
        </row>
        <row r="8939">
          <cell r="I8939" t="str">
            <v xml:space="preserve"> BTE SWEET N LOW X50ST</v>
          </cell>
          <cell r="J8939">
            <v>112055.05</v>
          </cell>
        </row>
        <row r="8940">
          <cell r="I8940" t="str">
            <v xml:space="preserve"> CHOC TOFFIFEE STORCK 125G</v>
          </cell>
          <cell r="J8940">
            <v>111935.27</v>
          </cell>
        </row>
        <row r="8941">
          <cell r="I8941" t="str">
            <v>MCVITIES THINS CHOCO NOIR 150 G</v>
          </cell>
          <cell r="J8941">
            <v>111809.91</v>
          </cell>
        </row>
        <row r="8942">
          <cell r="I8942" t="str">
            <v>AMLOU AMANDE ET HUILE D ARGAN. MIEL 700GZAMAN D OR</v>
          </cell>
          <cell r="J8942">
            <v>111592.45</v>
          </cell>
        </row>
        <row r="8943">
          <cell r="I8943" t="str">
            <v>ROLLINO BALCONI CACAO 222GR</v>
          </cell>
          <cell r="J8943">
            <v>111580.71</v>
          </cell>
        </row>
        <row r="8944">
          <cell r="I8944" t="str">
            <v>CEREALE CHOCO 375G KELLOGGS</v>
          </cell>
          <cell r="J8944">
            <v>111367.43</v>
          </cell>
        </row>
        <row r="8945">
          <cell r="I8945" t="str">
            <v xml:space="preserve">CONFITURE PÊCHE DIET SSUCRE AJOUTÉE 280GR HERO </v>
          </cell>
          <cell r="J8945">
            <v>111349.68</v>
          </cell>
        </row>
        <row r="8946">
          <cell r="I8946" t="str">
            <v>LAIT DE CROISSANCE NURSIE 3  900GR</v>
          </cell>
          <cell r="J8946">
            <v>111330.4</v>
          </cell>
        </row>
        <row r="8947">
          <cell r="I8947" t="str">
            <v>MIEL DAR EL AASSAL ORANGER 850G PVC</v>
          </cell>
          <cell r="J8947">
            <v>111308.91</v>
          </cell>
        </row>
        <row r="8948">
          <cell r="I8948" t="str">
            <v>BEC VERSEUR CASSONADE ROUX SUCRE DE CANNE 650G</v>
          </cell>
          <cell r="J8948">
            <v>111259.9</v>
          </cell>
        </row>
        <row r="8949">
          <cell r="I8949" t="str">
            <v>MINI BOITE LINDOR LAIT 50G</v>
          </cell>
          <cell r="J8949">
            <v>111159.46</v>
          </cell>
        </row>
        <row r="8950">
          <cell r="I8950" t="str">
            <v>BISCUITS MCVITIES DIGESTIVE CHOCO MILK 2 PIECES</v>
          </cell>
          <cell r="J8950">
            <v>111132.85</v>
          </cell>
        </row>
        <row r="8951">
          <cell r="I8951" t="str">
            <v>TUILES CURVIES BBQ SANS GLUTEN SCHAR 170G</v>
          </cell>
          <cell r="J8951">
            <v>111049.97</v>
          </cell>
        </row>
        <row r="8952">
          <cell r="I8952" t="str">
            <v>BISC EL PRINCIO FRAISE 240 GR</v>
          </cell>
          <cell r="J8952">
            <v>110951.99</v>
          </cell>
        </row>
        <row r="8953">
          <cell r="I8953" t="str">
            <v>PETAL.RIZ BC FRT RGE 300G CASINO</v>
          </cell>
          <cell r="J8953">
            <v>110944.97</v>
          </cell>
        </row>
        <row r="8954">
          <cell r="I8954" t="str">
            <v>GREEN TEA PURE  THE VERT   20 SACHETS</v>
          </cell>
          <cell r="J8954">
            <v>110822.68</v>
          </cell>
        </row>
        <row r="8955">
          <cell r="I8955" t="str">
            <v>CONFITURE FIGUE 72CL 12/C</v>
          </cell>
          <cell r="J8955">
            <v>110792.41</v>
          </cell>
        </row>
        <row r="8956">
          <cell r="I8956" t="str">
            <v xml:space="preserve"> FLOCONS D AVOINE HAHNE 450G FEUILLES LARGES</v>
          </cell>
          <cell r="J8956">
            <v>110698.28</v>
          </cell>
        </row>
        <row r="8957">
          <cell r="I8957" t="str">
            <v>PUREE.GOURD.SSAX12 MULT.1.08KG</v>
          </cell>
          <cell r="J8957">
            <v>110679.35</v>
          </cell>
        </row>
        <row r="8958">
          <cell r="I8958" t="str">
            <v>CHOC.LAIT FOUR.PRALINE 150G CASINO</v>
          </cell>
          <cell r="J8958">
            <v>110675.71</v>
          </cell>
        </row>
        <row r="8959">
          <cell r="I8959" t="str">
            <v>CAFE MOULU LAVAZZA ESPRESSO TINS 250GR</v>
          </cell>
          <cell r="J8959">
            <v>110664.3</v>
          </cell>
        </row>
        <row r="8960">
          <cell r="I8960" t="str">
            <v>RITTER CHOCOLAT AMANDES ENTIERES 100GR</v>
          </cell>
          <cell r="J8960">
            <v>110645.11</v>
          </cell>
        </row>
        <row r="8961">
          <cell r="I8961" t="str">
            <v>GOMMES BEBETO OCEANPARK 80G</v>
          </cell>
          <cell r="J8961">
            <v>110575.52</v>
          </cell>
        </row>
        <row r="8962">
          <cell r="I8962" t="str">
            <v>TAB CHOCO LAIT NESTLE DOLCA 100G</v>
          </cell>
          <cell r="J8962">
            <v>110410.24000000001</v>
          </cell>
        </row>
        <row r="8963">
          <cell r="I8963" t="str">
            <v>MCVITIES THINS CHOCO LAIT 150 G</v>
          </cell>
          <cell r="J8963">
            <v>110386</v>
          </cell>
        </row>
        <row r="8964">
          <cell r="I8964" t="str">
            <v>GALETTES AU RIZ  NAPPÉ CHOCOLAT NOIR 2X4 VITALDAY</v>
          </cell>
          <cell r="J8964">
            <v>110304.62</v>
          </cell>
        </row>
        <row r="8965">
          <cell r="I8965" t="str">
            <v>MIEL PUR NATURE 250G</v>
          </cell>
          <cell r="J8965">
            <v>110265.22</v>
          </cell>
        </row>
        <row r="8966">
          <cell r="I8966" t="str">
            <v>CORN FLAKES BIO MARJANE  375G</v>
          </cell>
          <cell r="J8966">
            <v>110207.39</v>
          </cell>
        </row>
        <row r="8967">
          <cell r="I8967" t="str">
            <v>SERANO CACAHETE  SALÉ 200G</v>
          </cell>
          <cell r="J8967">
            <v>110186.04</v>
          </cell>
        </row>
        <row r="8968">
          <cell r="I8968" t="str">
            <v>BISC DIGEST LIGHT250G MCVITIES</v>
          </cell>
          <cell r="J8968">
            <v>110108.43</v>
          </cell>
        </row>
        <row r="8969">
          <cell r="I8969" t="str">
            <v>CONFITURE BONNE MAMAN FRUITS DES BOIS 370G</v>
          </cell>
          <cell r="J8969">
            <v>109937.93</v>
          </cell>
        </row>
        <row r="8970">
          <cell r="I8970" t="str">
            <v>THE VERT NATURE 36G CASINO BIO</v>
          </cell>
          <cell r="J8970">
            <v>109798.47</v>
          </cell>
        </row>
        <row r="8971">
          <cell r="I8971" t="str">
            <v>KIT KAT X10 415G OG NIP24-21</v>
          </cell>
          <cell r="J8971">
            <v>109635.7</v>
          </cell>
        </row>
        <row r="8972">
          <cell r="I8972" t="str">
            <v>THE CHAARA GAAT MEZOUAR 500GR</v>
          </cell>
          <cell r="J8972">
            <v>109578.5</v>
          </cell>
        </row>
        <row r="8973">
          <cell r="I8973" t="str">
            <v>CHIPS BRESTS CHÈVRE PIMENT D’ESPELETTE 125G</v>
          </cell>
          <cell r="J8973">
            <v>109567</v>
          </cell>
        </row>
        <row r="8974">
          <cell r="I8974" t="str">
            <v>GAUFRETTES DONTY COVER BLACK 20G</v>
          </cell>
          <cell r="J8974">
            <v>109385</v>
          </cell>
        </row>
        <row r="8975">
          <cell r="I8975" t="str">
            <v xml:space="preserve">NOIX DE CAJOU GRILLEE MARJANE 80 GR </v>
          </cell>
          <cell r="J8975">
            <v>109369.99</v>
          </cell>
        </row>
        <row r="8976">
          <cell r="I8976" t="str">
            <v>CAFE DECAFEINE EN CAPSULES FAYZ 50G</v>
          </cell>
          <cell r="J8976">
            <v>109341.75</v>
          </cell>
        </row>
        <row r="8977">
          <cell r="I8977" t="str">
            <v>CHIPS PRINGLES ORGINAL 165G X2</v>
          </cell>
          <cell r="J8977">
            <v>109190.5</v>
          </cell>
        </row>
        <row r="8978">
          <cell r="I8978" t="str">
            <v>SULTAN BAROUD RMA 100G</v>
          </cell>
          <cell r="J8978">
            <v>109133.17</v>
          </cell>
        </row>
        <row r="8979">
          <cell r="I8979" t="str">
            <v>CHOC.INST.GRANUL 400G CO DO</v>
          </cell>
          <cell r="J8979">
            <v>109107.15</v>
          </cell>
        </row>
        <row r="8980">
          <cell r="I8980" t="str">
            <v xml:space="preserve">MUESLI CHOCOLAT MARJANE 500 GR </v>
          </cell>
          <cell r="J8980">
            <v>109079.5</v>
          </cell>
        </row>
        <row r="8981">
          <cell r="I8981" t="str">
            <v>CAPSULES DOLCE GUSTO GRANDE INTENSO X16</v>
          </cell>
          <cell r="J8981">
            <v>109016.34</v>
          </cell>
        </row>
        <row r="8982">
          <cell r="I8982" t="str">
            <v>LAIT D AMANDE CALCIUM  BIO BJORG 500 ML</v>
          </cell>
          <cell r="J8982">
            <v>108903.36</v>
          </cell>
        </row>
        <row r="8983">
          <cell r="I8983" t="str">
            <v>PISTACHES SALÉES  SACHET 
 90G</v>
          </cell>
          <cell r="J8983">
            <v>108750.87</v>
          </cell>
        </row>
        <row r="8984">
          <cell r="I8984" t="str">
            <v>BISCUITS FOURRES CHOCOLATE O S SANS GLUTEN SCHAR</v>
          </cell>
          <cell r="J8984">
            <v>108724.31</v>
          </cell>
        </row>
        <row r="8985">
          <cell r="I8985" t="str">
            <v>PURE POMME MANGUE SSA 4X95G CO  BIO CASINO</v>
          </cell>
          <cell r="J8985">
            <v>108632.64</v>
          </cell>
        </row>
        <row r="8986">
          <cell r="I8986" t="str">
            <v>GOURD.POM.BANAN. 4X90G CO</v>
          </cell>
          <cell r="J8986">
            <v>108618.91</v>
          </cell>
        </row>
        <row r="8987">
          <cell r="I8987" t="str">
            <v>GAUF CHOCO LEA LIFE FLIS 95GR SS GLUTEN/LACTOSE/S</v>
          </cell>
          <cell r="J8987">
            <v>108529.06</v>
          </cell>
        </row>
        <row r="8988">
          <cell r="I8988" t="str">
            <v>PEPITE NOIRE 120G FANCY</v>
          </cell>
          <cell r="J8988">
            <v>108443.17</v>
          </cell>
        </row>
        <row r="8989">
          <cell r="I8989" t="str">
            <v>PETIT TENDRES 150G CASINO</v>
          </cell>
          <cell r="J8989">
            <v>108381.36</v>
          </cell>
        </row>
        <row r="8990">
          <cell r="I8990" t="str">
            <v>PIPAS &amp; PISTACHES SACHET 80G</v>
          </cell>
          <cell r="J8990">
            <v>108174.13</v>
          </cell>
        </row>
        <row r="8991">
          <cell r="I8991" t="str">
            <v>EYO'O COVER  48G</v>
          </cell>
          <cell r="J8991">
            <v>108112</v>
          </cell>
        </row>
        <row r="8992">
          <cell r="I8992" t="str">
            <v xml:space="preserve">BONBONS OURSON MARJANE 100 GR MARJANE </v>
          </cell>
          <cell r="J8992">
            <v>108105.35</v>
          </cell>
        </row>
        <row r="8993">
          <cell r="I8993" t="str">
            <v xml:space="preserve"> CHOC MARZIPAN RITTER 100G</v>
          </cell>
          <cell r="J8993">
            <v>108087.4</v>
          </cell>
        </row>
        <row r="8994">
          <cell r="I8994" t="str">
            <v>VITAMEAL CEREALES BLE LAIT 400 GR</v>
          </cell>
          <cell r="J8994">
            <v>107744.74</v>
          </cell>
        </row>
        <row r="8995">
          <cell r="I8995" t="str">
            <v>CAFE GRAIN FAMILIAL 1KG CO</v>
          </cell>
          <cell r="J8995">
            <v>107661.34</v>
          </cell>
        </row>
        <row r="8996">
          <cell r="I8996" t="str">
            <v>PAIN GRILLE MARETTI MIXTE DE FROMAGE  70GR</v>
          </cell>
          <cell r="J8996">
            <v>107543.36</v>
          </cell>
        </row>
        <row r="8997">
          <cell r="I8997" t="str">
            <v>CONF MYRTILLES SAUV SS284GDALF</v>
          </cell>
          <cell r="J8997">
            <v>107506.15</v>
          </cell>
        </row>
        <row r="8998">
          <cell r="I8998" t="str">
            <v>MUSELI 375G BIO BJORG</v>
          </cell>
          <cell r="J8998">
            <v>107375</v>
          </cell>
        </row>
        <row r="8999">
          <cell r="I8999" t="str">
            <v>MIEL DAR EL AASSAL EUCALYPTUS 4KG METAL</v>
          </cell>
          <cell r="J8999">
            <v>107344.57</v>
          </cell>
        </row>
        <row r="9000">
          <cell r="I9000" t="str">
            <v>CHICORE SOLUB NAT 100G LEROUX</v>
          </cell>
          <cell r="J9000">
            <v>107284.35</v>
          </cell>
        </row>
        <row r="9001">
          <cell r="I9001" t="str">
            <v>TARTELETTE CHOCO-NOIS 150G CASINO</v>
          </cell>
          <cell r="J9001">
            <v>107172.95</v>
          </cell>
        </row>
        <row r="9002">
          <cell r="I9002" t="str">
            <v>PATE A TARTINER LEKA CREAM 225 G</v>
          </cell>
          <cell r="J9002">
            <v>106958.15</v>
          </cell>
        </row>
        <row r="9003">
          <cell r="I9003" t="str">
            <v>BISCUIT CHOCO CHIP COOKIE SANS GLUTEN SCHAR 200G</v>
          </cell>
          <cell r="J9003">
            <v>106816.11</v>
          </cell>
        </row>
        <row r="9004">
          <cell r="I9004" t="str">
            <v>FLOCONS D’AVOINE GRAINES ET RAISINS BIO BJORG 375</v>
          </cell>
          <cell r="J9004">
            <v>106753.44</v>
          </cell>
        </row>
        <row r="9005">
          <cell r="I9005" t="str">
            <v>MENTION BIEN LT/NOIS 150G CASINO</v>
          </cell>
          <cell r="J9005">
            <v>106672.27</v>
          </cell>
        </row>
        <row r="9006">
          <cell r="I9006" t="str">
            <v>GAUFRETTES POKER CITRON 45 G</v>
          </cell>
          <cell r="J9006">
            <v>106653.81</v>
          </cell>
        </row>
        <row r="9007">
          <cell r="I9007" t="str">
            <v>WONDERFULL PISTACHES GRILLEES SALEES 220 GR</v>
          </cell>
          <cell r="J9007">
            <v>106521.88</v>
          </cell>
        </row>
        <row r="9008">
          <cell r="I9008" t="str">
            <v>PP RDM SSA POM MANGUE PAPAYE 4X90G NIP 3/21</v>
          </cell>
          <cell r="J9008">
            <v>106490.37</v>
          </cell>
        </row>
        <row r="9009">
          <cell r="I9009" t="str">
            <v>POM'POTES SSA POMME BRUGNON 90G NIP 17</v>
          </cell>
          <cell r="J9009">
            <v>106427.87</v>
          </cell>
        </row>
        <row r="9010">
          <cell r="I9010" t="str">
            <v>CUILLER X36 300G CASINO</v>
          </cell>
          <cell r="J9010">
            <v>106357.93</v>
          </cell>
        </row>
        <row r="9011">
          <cell r="I9011" t="str">
            <v>THE VERT 125G MENARA SPECIALE</v>
          </cell>
          <cell r="J9011">
            <v>106211.22</v>
          </cell>
        </row>
        <row r="9012">
          <cell r="I9012" t="str">
            <v>BISCOTTE CEREALES 36T 300G CASINO</v>
          </cell>
          <cell r="J9012">
            <v>106202.56</v>
          </cell>
        </row>
        <row r="9013">
          <cell r="I9013" t="str">
            <v xml:space="preserve">TOBIGO PYRAMIDO CITRON ENROBÉ CHOCOLAT NOIR   32 </v>
          </cell>
          <cell r="J9013">
            <v>105743.17</v>
          </cell>
        </row>
        <row r="9014">
          <cell r="I9014" t="str">
            <v xml:space="preserve"> MCV WHOLESENCE LIGHT 400G </v>
          </cell>
          <cell r="J9014">
            <v>105722.87</v>
          </cell>
        </row>
        <row r="9015">
          <cell r="I9015" t="str">
            <v>CEREALE REVEY XXL EXOTICO RINGS 400G</v>
          </cell>
          <cell r="J9015">
            <v>105671.35</v>
          </cell>
        </row>
        <row r="9016">
          <cell r="I9016" t="str">
            <v>GAUFFRETTE BONO WAFFER 24GR</v>
          </cell>
          <cell r="J9016">
            <v>105618.6</v>
          </cell>
        </row>
        <row r="9017">
          <cell r="I9017" t="str">
            <v>GOMMES FUNNY BEARS 80G</v>
          </cell>
          <cell r="J9017">
            <v>105608.68</v>
          </cell>
        </row>
        <row r="9018">
          <cell r="I9018" t="str">
            <v>BOISSON AMANDE INTENSE BIO BJORG 1L</v>
          </cell>
          <cell r="J9018">
            <v>105413.44</v>
          </cell>
        </row>
        <row r="9019">
          <cell r="I9019" t="str">
            <v>SUCETTES SPACE CHUPI DUO 20 UNITES SS GLUTEN</v>
          </cell>
          <cell r="J9019">
            <v>105338.86</v>
          </cell>
        </row>
        <row r="9020">
          <cell r="I9020" t="str">
            <v xml:space="preserve"> CAFE SOLUBLE MELITTA GOLD 100G JAR INSTANT COFFE</v>
          </cell>
          <cell r="J9020">
            <v>105322.5</v>
          </cell>
        </row>
        <row r="9021">
          <cell r="I9021" t="str">
            <v>EDULCORANT NATUREL TAGATOSE 100 COMPRIMES</v>
          </cell>
          <cell r="J9021">
            <v>105080.1</v>
          </cell>
        </row>
        <row r="9022">
          <cell r="I9022" t="str">
            <v>JELLY IDEAL ORANGE 96 G</v>
          </cell>
          <cell r="J9022">
            <v>104937.85</v>
          </cell>
        </row>
        <row r="9023">
          <cell r="I9023" t="str">
            <v>BONBONS SUPER SURPRISE DISNEY MIX 10GR</v>
          </cell>
          <cell r="J9023">
            <v>104744.38</v>
          </cell>
        </row>
        <row r="9024">
          <cell r="I9024" t="str">
            <v>PACK MILKA 20G CARAMEL X12</v>
          </cell>
          <cell r="J9024">
            <v>104476.65</v>
          </cell>
        </row>
        <row r="9025">
          <cell r="I9025" t="str">
            <v>SACHET MOELLO COEUR 100GR</v>
          </cell>
          <cell r="J9025">
            <v>104351.21</v>
          </cell>
        </row>
        <row r="9026">
          <cell r="I9026" t="str">
            <v>ICEBREAKER MINTS ASST BERRY DISPENSER 42G</v>
          </cell>
          <cell r="J9026">
            <v>104193.95</v>
          </cell>
        </row>
        <row r="9027">
          <cell r="I9027" t="str">
            <v>VITAMEAL POT VIANDE POULET CAROTTE 200 GR</v>
          </cell>
          <cell r="J9027">
            <v>104177.24</v>
          </cell>
        </row>
        <row r="9028">
          <cell r="I9028" t="str">
            <v>SOLUBLE CARRIONCLASSICO 200GR</v>
          </cell>
          <cell r="J9028">
            <v>104098.46</v>
          </cell>
        </row>
        <row r="9029">
          <cell r="I9029" t="str">
            <v>BONBONS MICHOC MOELO FRAISE 100G</v>
          </cell>
          <cell r="J9029">
            <v>104064.76</v>
          </cell>
        </row>
        <row r="9030">
          <cell r="I9030" t="str">
            <v>MINI MADELEINES PEPITES CHOCO ST MICHEL 175G</v>
          </cell>
          <cell r="J9030">
            <v>104022.39</v>
          </cell>
        </row>
        <row r="9031">
          <cell r="I9031" t="str">
            <v>LOT DUO DU CAFE SOUS VIDE COLOMBIE  200GX2</v>
          </cell>
          <cell r="J9031">
            <v>103996.12</v>
          </cell>
        </row>
        <row r="9032">
          <cell r="I9032" t="str">
            <v>BISCUIT MINI FILIPINOS BLANCO 75G</v>
          </cell>
          <cell r="J9032">
            <v>103843.64</v>
          </cell>
        </row>
        <row r="9033">
          <cell r="I9033" t="str">
            <v>CHIPS CREAM ONION 90G CHIO</v>
          </cell>
          <cell r="J9033">
            <v>103834.93</v>
          </cell>
        </row>
        <row r="9034">
          <cell r="I9034" t="str">
            <v>PETIT BEURRE POCKET 300G CASINO</v>
          </cell>
          <cell r="J9034">
            <v>103798.35</v>
          </cell>
        </row>
        <row r="9035">
          <cell r="I9035" t="str">
            <v xml:space="preserve">GRAND AROME  POULAIN BOITE 250G </v>
          </cell>
          <cell r="J9035">
            <v>103683.84</v>
          </cell>
        </row>
        <row r="9036">
          <cell r="I9036" t="str">
            <v>PREPARATION MOUSSE PISTACHE 110G</v>
          </cell>
          <cell r="J9036">
            <v>103663.3</v>
          </cell>
        </row>
        <row r="9037">
          <cell r="I9037" t="str">
            <v>PETIT BEURRE 200G CASINO</v>
          </cell>
          <cell r="J9037">
            <v>103644.3</v>
          </cell>
        </row>
        <row r="9038">
          <cell r="I9038" t="str">
            <v>SMOOTHIE ABRICOT,CAROTTES  ET CITROUILLE BIOTALIA</v>
          </cell>
          <cell r="J9038">
            <v>103498.97</v>
          </cell>
        </row>
        <row r="9039">
          <cell r="I9039" t="str">
            <v xml:space="preserve">CAFÉ GRAIN 250 GR MARJANE </v>
          </cell>
          <cell r="J9039">
            <v>103443.6</v>
          </cell>
        </row>
        <row r="9040">
          <cell r="I9040" t="str">
            <v>GAUFRETTE CAPRI CHOCO 45G</v>
          </cell>
          <cell r="J9040">
            <v>103429.9</v>
          </cell>
        </row>
        <row r="9041">
          <cell r="I9041" t="str">
            <v>ANANAS TRANCHE ENT.340G CO</v>
          </cell>
          <cell r="J9041">
            <v>103310.17</v>
          </cell>
        </row>
        <row r="9042">
          <cell r="I9042" t="str">
            <v>BISCUIT CRACKERS DELSER SALE 250G</v>
          </cell>
          <cell r="J9042">
            <v>102989.68</v>
          </cell>
        </row>
        <row r="9043">
          <cell r="I9043" t="str">
            <v>HAPPY POP CORN CARAMEL SACHET 100G</v>
          </cell>
          <cell r="J9043">
            <v>102988.12</v>
          </cell>
        </row>
        <row r="9044">
          <cell r="I9044" t="str">
            <v>BISCUIT N CREAM CHOCO LEIBNIZ BAHLSEN 228G</v>
          </cell>
          <cell r="J9044">
            <v>102969.36</v>
          </cell>
        </row>
        <row r="9045">
          <cell r="I9045" t="str">
            <v>COOKIES CHOCOLATE CHIP 25% CHOCO MERBA 150GR</v>
          </cell>
          <cell r="J9045">
            <v>102883.14</v>
          </cell>
        </row>
        <row r="9046">
          <cell r="I9046" t="str">
            <v>HIT CACAO BAHLSEN 134G</v>
          </cell>
          <cell r="J9046">
            <v>102779.74</v>
          </cell>
        </row>
        <row r="9047">
          <cell r="I9047" t="str">
            <v>GAUFR CREME NOIS 100G LOACKER</v>
          </cell>
          <cell r="J9047">
            <v>102779.3</v>
          </cell>
        </row>
        <row r="9048">
          <cell r="I9048" t="str">
            <v>GENOISE BALCONI MIX MAX DARK 320 GR</v>
          </cell>
          <cell r="J9048">
            <v>102769.5</v>
          </cell>
        </row>
        <row r="9049">
          <cell r="I9049" t="str">
            <v>ROLL UP GUM TUTTI FRUTTI LAMY LUTTI  29G</v>
          </cell>
          <cell r="J9049">
            <v>102689.15</v>
          </cell>
        </row>
        <row r="9050">
          <cell r="I9050" t="str">
            <v>MUESLI FIT CRANBERRY &amp; BLUEBERRY SANS SUCRE AJOUT</v>
          </cell>
          <cell r="J9050">
            <v>102611.83</v>
          </cell>
        </row>
        <row r="9051">
          <cell r="I9051" t="str">
            <v>POULAIN NOIR EXTRA 100G</v>
          </cell>
          <cell r="J9051">
            <v>102266.64</v>
          </cell>
        </row>
        <row r="9052">
          <cell r="I9052" t="str">
            <v>PICK UP! CHOCOLAT BAHLSEN 28G</v>
          </cell>
          <cell r="J9052">
            <v>102033.69</v>
          </cell>
        </row>
        <row r="9053">
          <cell r="I9053" t="str">
            <v xml:space="preserve">MUESLI  BIO BJORG 375G </v>
          </cell>
          <cell r="J9053">
            <v>101979.35</v>
          </cell>
        </row>
        <row r="9054">
          <cell r="I9054" t="str">
            <v>STICKS SALE 200G CO</v>
          </cell>
          <cell r="J9054">
            <v>101945.21</v>
          </cell>
        </row>
        <row r="9055">
          <cell r="I9055" t="str">
            <v>THE VERT GRAINS 100G VIOLON V601</v>
          </cell>
          <cell r="J9055">
            <v>101838.09</v>
          </cell>
        </row>
        <row r="9056">
          <cell r="I9056" t="str">
            <v>CONF PECHE LIGHT 284G DALFOUR</v>
          </cell>
          <cell r="J9056">
            <v>101654.39999999999</v>
          </cell>
        </row>
        <row r="9057">
          <cell r="I9057" t="str">
            <v>KIKOS BARBECUE 130G DEDEBO</v>
          </cell>
          <cell r="J9057">
            <v>101633.92</v>
          </cell>
        </row>
        <row r="9058">
          <cell r="I9058" t="str">
            <v>SPECULOOS 2X250G CASINO</v>
          </cell>
          <cell r="J9058">
            <v>101547.65</v>
          </cell>
        </row>
        <row r="9059">
          <cell r="I9059" t="str">
            <v>CHOCOLAT TWIX MINIS BAG 227GR</v>
          </cell>
          <cell r="J9059">
            <v>101457.74</v>
          </cell>
        </row>
        <row r="9060">
          <cell r="I9060" t="str">
            <v>TWININGS GREEN TEA AND MINT 25S</v>
          </cell>
          <cell r="J9060">
            <v>101435.68</v>
          </cell>
        </row>
        <row r="9061">
          <cell r="I9061" t="str">
            <v>TWININGS PURE GREEN  TEA 25S</v>
          </cell>
          <cell r="J9061">
            <v>101370.95</v>
          </cell>
        </row>
        <row r="9062">
          <cell r="I9062" t="str">
            <v>ASSALA CAFE MOULU S/V 225G</v>
          </cell>
          <cell r="J9062">
            <v>101242.41</v>
          </cell>
        </row>
        <row r="9063">
          <cell r="I9063" t="str">
            <v>RITTER CHOCOLAT NOIR AMANDES ENTIERES 100 G</v>
          </cell>
          <cell r="J9063">
            <v>101152.3</v>
          </cell>
        </row>
        <row r="9064">
          <cell r="I9064" t="str">
            <v>BONB MENTHISE 100G LAMY LUTTI</v>
          </cell>
          <cell r="J9064">
            <v>101016.81</v>
          </cell>
        </row>
        <row r="9065">
          <cell r="I9065" t="str">
            <v>PEPITES DE CHOCOLAT NOIR VAHINE 100GR</v>
          </cell>
          <cell r="J9065">
            <v>100945.02</v>
          </cell>
        </row>
        <row r="9066">
          <cell r="I9066" t="str">
            <v>ROLLINO  BALCONI NOCCIOLA 222GR</v>
          </cell>
          <cell r="J9066">
            <v>100855.74</v>
          </cell>
        </row>
        <row r="9067">
          <cell r="I9067" t="str">
            <v>GOUTER ROND CHOCO 330G DO CASINO</v>
          </cell>
          <cell r="J9067">
            <v>100836.75</v>
          </cell>
        </row>
        <row r="9068">
          <cell r="I9068" t="str">
            <v>BISCUITS  ORIGINAL SPECULLOS  400G</v>
          </cell>
          <cell r="J9068">
            <v>100790.66</v>
          </cell>
        </row>
        <row r="9069">
          <cell r="I9069" t="str">
            <v>TCHICO XXL DOUBLE CHOCOLATE 400G + UN GIFT (TROUS</v>
          </cell>
          <cell r="J9069">
            <v>100549.58</v>
          </cell>
        </row>
        <row r="9070">
          <cell r="I9070" t="str">
            <v>LEVURE SECHE SANS GLUTEN SCHAR</v>
          </cell>
          <cell r="J9070">
            <v>100401.87</v>
          </cell>
        </row>
        <row r="9071">
          <cell r="I9071" t="str">
            <v>LOT RITTER CHOCOLAT AMANDES 100G+NOIR NOIS 100G =</v>
          </cell>
          <cell r="J9071">
            <v>100359.09</v>
          </cell>
        </row>
        <row r="9072">
          <cell r="I9072" t="str">
            <v>PREPARATION MUFFINS VANILLE IDEAL  350GR</v>
          </cell>
          <cell r="J9072">
            <v>100204.58</v>
          </cell>
        </row>
        <row r="9073">
          <cell r="I9073" t="str">
            <v>THE VERT JASMIN 25S 45G CASINO</v>
          </cell>
          <cell r="J9073">
            <v>100176.7</v>
          </cell>
        </row>
        <row r="9074">
          <cell r="I9074" t="str">
            <v>TUBO STICK BRETELS SALES 300G</v>
          </cell>
          <cell r="J9074">
            <v>100141.83</v>
          </cell>
        </row>
        <row r="9075">
          <cell r="I9075" t="str">
            <v>DUO LAVAZZA  ORO 250GX2</v>
          </cell>
          <cell r="J9075">
            <v>100001.93</v>
          </cell>
        </row>
        <row r="9076">
          <cell r="I9076" t="str">
            <v xml:space="preserve">BISCUIT FOURRE CHOCO NOIR  BIO BJORG 150G   </v>
          </cell>
          <cell r="J9076">
            <v>99882.49</v>
          </cell>
        </row>
        <row r="9077">
          <cell r="I9077" t="str">
            <v xml:space="preserve"> CHOCO.BLANC SCHOGETTEN 100G</v>
          </cell>
          <cell r="J9077">
            <v>99814.720000000001</v>
          </cell>
        </row>
        <row r="9078">
          <cell r="I9078" t="str">
            <v>MUESLI CR,CHOC NOIS 500GCASINO</v>
          </cell>
          <cell r="J9078">
            <v>99808.75</v>
          </cell>
        </row>
        <row r="9079">
          <cell r="I9079" t="str">
            <v>GAUFRETTESDONTY COVER CACAO 20G</v>
          </cell>
          <cell r="J9079">
            <v>99749.6</v>
          </cell>
        </row>
        <row r="9080">
          <cell r="I9080" t="str">
            <v>SACHET GAUFRETTE TOBIGO VANILLE 90GR</v>
          </cell>
          <cell r="J9080">
            <v>99730.26</v>
          </cell>
        </row>
        <row r="9081">
          <cell r="I9081" t="str">
            <v>BUSCUIT P'TIT GOÛTER ORIGINAL 48G</v>
          </cell>
          <cell r="J9081">
            <v>99483.91</v>
          </cell>
        </row>
        <row r="9082">
          <cell r="I9082" t="str">
            <v>RIAD EL ASSAL MONTAGNE 400 G</v>
          </cell>
          <cell r="J9082">
            <v>99404.62</v>
          </cell>
        </row>
        <row r="9083">
          <cell r="I9083" t="str">
            <v>INF.CAMOMILLE 25S 20G CASINO</v>
          </cell>
          <cell r="J9083">
            <v>99298.8</v>
          </cell>
        </row>
        <row r="9084">
          <cell r="I9084" t="str">
            <v>NOOCO CHOCOLAT FOURRE LAIT&amp;BISCUIT 95G</v>
          </cell>
          <cell r="J9084">
            <v>99258.54</v>
          </cell>
        </row>
        <row r="9085">
          <cell r="I9085" t="str">
            <v>CHOCOLATALAIT ALPIN 100G MILKA</v>
          </cell>
          <cell r="J9085">
            <v>99242.4</v>
          </cell>
        </row>
        <row r="9086">
          <cell r="I9086" t="str">
            <v>CHOC.NOIR DEGU 90% CAC 100G CO</v>
          </cell>
          <cell r="J9086">
            <v>99217.5</v>
          </cell>
        </row>
        <row r="9087">
          <cell r="I9087" t="str">
            <v>CEREAL CHOCO CHAMPS HAHNE 375G</v>
          </cell>
          <cell r="J9087">
            <v>99182.69</v>
          </cell>
        </row>
        <row r="9088">
          <cell r="I9088" t="str">
            <v>DORADA AL HORNO 330 GR</v>
          </cell>
          <cell r="J9088">
            <v>99029</v>
          </cell>
        </row>
        <row r="9089">
          <cell r="I9089" t="str">
            <v>BELLAR EDDAHBI 200GR</v>
          </cell>
          <cell r="J9089">
            <v>98772.38</v>
          </cell>
        </row>
        <row r="9090">
          <cell r="I9090" t="str">
            <v>SKITTLES WBR 38G X14</v>
          </cell>
          <cell r="J9090">
            <v>98739</v>
          </cell>
        </row>
        <row r="9091">
          <cell r="I9091" t="str">
            <v>CONFITURE ORANGE LIGHT 37CL</v>
          </cell>
          <cell r="J9091">
            <v>98460.67</v>
          </cell>
        </row>
        <row r="9092">
          <cell r="I9092" t="str">
            <v>CHEWING-GUM MACEDOINE FIZZ X 4</v>
          </cell>
          <cell r="J9092">
            <v>98319</v>
          </cell>
        </row>
        <row r="9093">
          <cell r="I9093" t="str">
            <v>BE KIND DARK CHOC SEA SALT 3X30G</v>
          </cell>
          <cell r="J9093">
            <v>98291.14</v>
          </cell>
        </row>
        <row r="9094">
          <cell r="I9094" t="str">
            <v>FRUITS DE MER AU PRALINÉ 250 G</v>
          </cell>
          <cell r="J9094">
            <v>98218.12</v>
          </cell>
        </row>
        <row r="9095">
          <cell r="I9095" t="str">
            <v>INFUSION CITRON MIEL GINGEMBRE SULTAN 20S</v>
          </cell>
          <cell r="J9095">
            <v>98196.54</v>
          </cell>
        </row>
        <row r="9096">
          <cell r="I9096" t="str">
            <v xml:space="preserve">COOKIES CHOCOLAT NOIR 150GR GULLON MOMENT </v>
          </cell>
          <cell r="J9096">
            <v>98125</v>
          </cell>
        </row>
        <row r="9097">
          <cell r="I9097" t="str">
            <v>CONF FRAIS 21CL LIGHT EL BARAK</v>
          </cell>
          <cell r="J9097">
            <v>98100.82</v>
          </cell>
        </row>
        <row r="9098">
          <cell r="I9098" t="str">
            <v>CONF FIGUE 37CL LIGHT EL BARAK</v>
          </cell>
          <cell r="J9098">
            <v>98013.72</v>
          </cell>
        </row>
        <row r="9099">
          <cell r="I9099" t="str">
            <v>CHOCO 100G NOISETTE LINDT</v>
          </cell>
          <cell r="J9099">
            <v>97937.06</v>
          </cell>
        </row>
        <row r="9100">
          <cell r="I9100" t="str">
            <v>MILKA CHOCO MOOOO 200G NIP 37</v>
          </cell>
          <cell r="J9100">
            <v>97859.75</v>
          </cell>
        </row>
        <row r="9101">
          <cell r="I9101" t="str">
            <v>MILKA TENDRE LAIT LOT FAM 100G</v>
          </cell>
          <cell r="J9101">
            <v>97745.06</v>
          </cell>
        </row>
        <row r="9102">
          <cell r="I9102" t="str">
            <v>CONFITURE IPOMMEE 37CL AICHA</v>
          </cell>
          <cell r="J9102">
            <v>97596.93</v>
          </cell>
        </row>
        <row r="9103">
          <cell r="I9103" t="str">
            <v>FOUR,CHOC LAIT 375G DO CASINO</v>
          </cell>
          <cell r="J9103">
            <v>97404.51</v>
          </cell>
        </row>
        <row r="9104">
          <cell r="I9104" t="str">
            <v xml:space="preserve"> CONFITURE EXTRA MYRTILLES POT VERRE 270G LES DOM</v>
          </cell>
          <cell r="J9104">
            <v>97179.99</v>
          </cell>
        </row>
        <row r="9105">
          <cell r="I9105" t="str">
            <v>CAFE SOLUBLE 190GR GOLD ASTA</v>
          </cell>
          <cell r="J9105">
            <v>97166.5</v>
          </cell>
        </row>
        <row r="9106">
          <cell r="I9106" t="str">
            <v>NOIX PECAN 100G DP CASINO</v>
          </cell>
          <cell r="J9106">
            <v>97132.23</v>
          </cell>
        </row>
        <row r="9107">
          <cell r="I9107" t="str">
            <v>RIAD EL ASSAL LAVANDE 400 G</v>
          </cell>
          <cell r="J9107">
            <v>97025.79</v>
          </cell>
        </row>
        <row r="9108">
          <cell r="I9108" t="str">
            <v>CONFITURE FIGUE 21CL DELICIA</v>
          </cell>
          <cell r="J9108">
            <v>96971.46</v>
          </cell>
        </row>
        <row r="9109">
          <cell r="I9109" t="str">
            <v>PAIN BRIOCHE BON CHOC SANS GLUTEN SCHAR 220G</v>
          </cell>
          <cell r="J9109">
            <v>96938.08</v>
          </cell>
        </row>
        <row r="9110">
          <cell r="I9110" t="str">
            <v xml:space="preserve">BISCUITS CHOCOSTAR MOMENT 235,8 G GULLON </v>
          </cell>
          <cell r="J9110">
            <v>96930.84</v>
          </cell>
        </row>
        <row r="9111">
          <cell r="I9111" t="str">
            <v xml:space="preserve">BOITE 10 CAPSULES GRANO DE ORO </v>
          </cell>
          <cell r="J9111">
            <v>96918.06</v>
          </cell>
        </row>
        <row r="9112">
          <cell r="I9112" t="str">
            <v>FUNCHIPS SEL  85GR</v>
          </cell>
          <cell r="J9112">
            <v>96851.08</v>
          </cell>
        </row>
        <row r="9113">
          <cell r="I9113" t="str">
            <v>SKITTLES TROPICAL 38G X14</v>
          </cell>
          <cell r="J9113">
            <v>96831</v>
          </cell>
        </row>
        <row r="9114">
          <cell r="I9114" t="str">
            <v>GOMMES VIDAL 100 GR DULCIPICA MILTICOULEUR  100 G</v>
          </cell>
          <cell r="J9114">
            <v>96783.44</v>
          </cell>
        </row>
        <row r="9115">
          <cell r="I9115" t="str">
            <v>PACK CAPSULE LOR  DECOUV 30 UNITE</v>
          </cell>
          <cell r="J9115">
            <v>96668.15</v>
          </cell>
        </row>
        <row r="9116">
          <cell r="I9116" t="str">
            <v>CONFITURE FRAMBOISE 37 CL DÉLICIA</v>
          </cell>
          <cell r="J9116">
            <v>96658.71</v>
          </cell>
        </row>
        <row r="9117">
          <cell r="I9117" t="str">
            <v>AROME NATUREL VANILLE 20ML CASINO</v>
          </cell>
          <cell r="J9117">
            <v>96529.44</v>
          </cell>
        </row>
        <row r="9118">
          <cell r="I9118" t="str">
            <v>TUILES CURVIES PAPRIKA SANS GLUTEN SCHAR 170G</v>
          </cell>
          <cell r="J9118">
            <v>96312.72</v>
          </cell>
        </row>
        <row r="9119">
          <cell r="I9119" t="str">
            <v>RITTER DARK ALMOND &amp; ORANGE 100G</v>
          </cell>
          <cell r="J9119">
            <v>96257.25</v>
          </cell>
        </row>
        <row r="9120">
          <cell r="I9120" t="str">
            <v>SMOOTHIE POMME ET CASSIS BIOTALIA 120 G</v>
          </cell>
          <cell r="J9120">
            <v>96073.29</v>
          </cell>
        </row>
        <row r="9121">
          <cell r="I9121" t="str">
            <v>CHOC BOULES PRAL LAIT JACQUOT 1KG</v>
          </cell>
          <cell r="J9121">
            <v>96055.4</v>
          </cell>
        </row>
        <row r="9122">
          <cell r="I9122" t="str">
            <v>STEVIA BAR À CHOCOLAT 75G - NOIR 80%</v>
          </cell>
          <cell r="J9122">
            <v>96022.8</v>
          </cell>
        </row>
        <row r="9123">
          <cell r="I9123" t="str">
            <v>CAPS NOISETTE X10 52G CO</v>
          </cell>
          <cell r="J9123">
            <v>95791.81</v>
          </cell>
        </row>
        <row r="9124">
          <cell r="I9124" t="str">
            <v>TUILES CURVIES ORIGINAL SANS GLUTEN SCHAR 170G</v>
          </cell>
          <cell r="J9124">
            <v>95648.77</v>
          </cell>
        </row>
        <row r="9125">
          <cell r="I9125" t="str">
            <v>CONF.BLACKURRANT 430G STUTE</v>
          </cell>
          <cell r="J9125">
            <v>95296.5</v>
          </cell>
        </row>
        <row r="9126">
          <cell r="I9126" t="str">
            <v>PEPITE BLANCHE 150G FANCY</v>
          </cell>
          <cell r="J9126">
            <v>95018.87</v>
          </cell>
        </row>
        <row r="9127">
          <cell r="I9127" t="str">
            <v xml:space="preserve">AMANDE GRILLEE MARJANE 80 GR </v>
          </cell>
          <cell r="J9127">
            <v>94984.27</v>
          </cell>
        </row>
        <row r="9128">
          <cell r="I9128" t="str">
            <v>MUESLI CROUSTIL.30% 500G CO</v>
          </cell>
          <cell r="J9128">
            <v>94888.3</v>
          </cell>
        </row>
        <row r="9129">
          <cell r="I9129" t="str">
            <v>KROAST BRIOCHE 225G CASINO</v>
          </cell>
          <cell r="J9129">
            <v>94885.8</v>
          </cell>
        </row>
        <row r="9130">
          <cell r="I9130" t="str">
            <v>BISCUIT TARTEL CHOCO CARAMEL 135G</v>
          </cell>
          <cell r="J9130">
            <v>94824.34</v>
          </cell>
        </row>
        <row r="9131">
          <cell r="I9131" t="str">
            <v>CLOUDS TACO COLORS STDO 12BX80G</v>
          </cell>
          <cell r="J9131">
            <v>94687.57</v>
          </cell>
        </row>
        <row r="9132">
          <cell r="I9132" t="str">
            <v>CONFITURE MYRTILLE 370G CO</v>
          </cell>
          <cell r="J9132">
            <v>94646.7</v>
          </cell>
        </row>
        <row r="9133">
          <cell r="I9133" t="str">
            <v>FOUR.CHOC. LT 375G CO DO</v>
          </cell>
          <cell r="J9133">
            <v>94616.5</v>
          </cell>
        </row>
        <row r="9134">
          <cell r="I9134" t="str">
            <v>ROLLER FANTAISIE</v>
          </cell>
          <cell r="J9134">
            <v>94572</v>
          </cell>
        </row>
        <row r="9135">
          <cell r="I9135" t="str">
            <v>CHOC BTE ESCARGOT PRAL LT JCQT 300G</v>
          </cell>
          <cell r="J9135">
            <v>94570.96</v>
          </cell>
        </row>
        <row r="9136">
          <cell r="I9136" t="str">
            <v>SNATTS NATUCHIPS SOUR 12UX75G</v>
          </cell>
          <cell r="J9136">
            <v>94548.71</v>
          </cell>
        </row>
        <row r="9137">
          <cell r="I9137" t="str">
            <v>TABLETTE COUVERTURE TRAPHA 52% 200G 1X17</v>
          </cell>
          <cell r="J9137">
            <v>94130.03</v>
          </cell>
        </row>
        <row r="9138">
          <cell r="I9138" t="str">
            <v xml:space="preserve">CRACKERS SANS GLUTEN SCHAR 210G </v>
          </cell>
          <cell r="J9138">
            <v>94059.77</v>
          </cell>
        </row>
        <row r="9139">
          <cell r="I9139" t="str">
            <v>FUNCHIPS PAPRIKA&amp; CHILI 85GR</v>
          </cell>
          <cell r="J9139">
            <v>93907.09</v>
          </cell>
        </row>
        <row r="9140">
          <cell r="I9140" t="str">
            <v>CHUPA CHUP COLA SACHETX10</v>
          </cell>
          <cell r="J9140">
            <v>93896.93</v>
          </cell>
        </row>
        <row r="9141">
          <cell r="I9141" t="str">
            <v>LEGAL GD ARA INT MOULU 2X250G</v>
          </cell>
          <cell r="J9141">
            <v>93849.41</v>
          </cell>
        </row>
        <row r="9142">
          <cell r="I9142" t="str">
            <v>CHIO STICKLETTI CHEESE 80 GRS</v>
          </cell>
          <cell r="J9142">
            <v>93809.279999999999</v>
          </cell>
        </row>
        <row r="9143">
          <cell r="I9143" t="str">
            <v>EDULCORANT SWEET NLOWSPOON 80G</v>
          </cell>
          <cell r="J9143">
            <v>93791.73</v>
          </cell>
        </row>
        <row r="9144">
          <cell r="I9144" t="str">
            <v>PREPARATION MUFFINS CHOCOLAT IDEAL  345GR</v>
          </cell>
          <cell r="J9144">
            <v>93783.8</v>
          </cell>
        </row>
        <row r="9145">
          <cell r="I9145" t="str">
            <v>CEREALE SCHOKO RICE 375GHAHNE</v>
          </cell>
          <cell r="J9145">
            <v>93568.45</v>
          </cell>
        </row>
        <row r="9146">
          <cell r="I9146" t="str">
            <v xml:space="preserve"> CONF.STRAWBERRY 430G STUTE</v>
          </cell>
          <cell r="J9146">
            <v>93527.66</v>
          </cell>
        </row>
        <row r="9147">
          <cell r="I9147" t="str">
            <v>CONFITURE BONNE MAMAN MYRTILLE 370 G</v>
          </cell>
          <cell r="J9147">
            <v>93525.33</v>
          </cell>
        </row>
        <row r="9148">
          <cell r="I9148" t="str">
            <v>THE VERT 200G CHUNMEE V5011-200</v>
          </cell>
          <cell r="J9148">
            <v>93260.65</v>
          </cell>
        </row>
        <row r="9149">
          <cell r="I9149" t="str">
            <v>MINI-ROLL WAFERS CACAO 125G</v>
          </cell>
          <cell r="J9149">
            <v>93175.43</v>
          </cell>
        </row>
        <row r="9150">
          <cell r="I9150" t="str">
            <v>HARIBO HAPPY COLA BOITE 150G</v>
          </cell>
          <cell r="J9150">
            <v>93157.95</v>
          </cell>
        </row>
        <row r="9151">
          <cell r="I9151" t="str">
            <v>10 CAPSULES COMPATIBLES JAVA TIMOR  FORTISSIMO N1</v>
          </cell>
          <cell r="J9151">
            <v>93029.7</v>
          </cell>
        </row>
        <row r="9152">
          <cell r="I9152" t="str">
            <v>VITAMEAL POT LEGUMES CAROTTES + RIZ 130GR</v>
          </cell>
          <cell r="J9152">
            <v>92844.3</v>
          </cell>
        </row>
        <row r="9153">
          <cell r="I9153" t="str">
            <v>THE VERT 200G BABOUR CHAARA</v>
          </cell>
          <cell r="J9153">
            <v>92692.67</v>
          </cell>
        </row>
        <row r="9154">
          <cell r="I9154" t="str">
            <v>MINI MADELEINES CITRON 175G</v>
          </cell>
          <cell r="J9154">
            <v>92677.95</v>
          </cell>
        </row>
        <row r="9155">
          <cell r="I9155" t="str">
            <v>PREP.POUR PANCAKES 350G CASINO</v>
          </cell>
          <cell r="J9155">
            <v>92672.38</v>
          </cell>
        </row>
        <row r="9156">
          <cell r="I9156" t="str">
            <v>THE VERT MENTHE 36G CASINO BIO</v>
          </cell>
          <cell r="J9156">
            <v>92562.97</v>
          </cell>
        </row>
        <row r="9157">
          <cell r="I9157" t="str">
            <v>PACK X6 BARRES CEREALES FITNESS STRAWBERRY 23,5GR</v>
          </cell>
          <cell r="J9157">
            <v>92422.15</v>
          </cell>
        </row>
        <row r="9158">
          <cell r="I9158" t="str">
            <v>CHIPS CHEESE 90G CHIO</v>
          </cell>
          <cell r="J9158">
            <v>92360.71</v>
          </cell>
        </row>
        <row r="9159">
          <cell r="I9159" t="str">
            <v>POP CORN SUCRE  SACHET 200G</v>
          </cell>
          <cell r="J9159">
            <v>92186.73</v>
          </cell>
        </row>
        <row r="9160">
          <cell r="I9160" t="str">
            <v>CEREALE CHOCOLINIS HAHNE 375G</v>
          </cell>
          <cell r="J9160">
            <v>92148.28</v>
          </cell>
        </row>
        <row r="9161">
          <cell r="I9161" t="str">
            <v>JACQ.BOITE FRUITS DE MER 250G</v>
          </cell>
          <cell r="J9161">
            <v>92059.32</v>
          </cell>
        </row>
        <row r="9162">
          <cell r="I9162" t="str">
            <v>BISCUIT  DELICHOC LAIT 150G</v>
          </cell>
          <cell r="J9162">
            <v>91997.21</v>
          </cell>
        </row>
        <row r="9163">
          <cell r="I9163" t="str">
            <v>GAUFRETTE ENROBEE SNACK SANS GLUTEN SCHAR 105G</v>
          </cell>
          <cell r="J9163">
            <v>91980.44</v>
          </cell>
        </row>
        <row r="9164">
          <cell r="I9164" t="str">
            <v>SACHET MOELLO BANANE 100GR</v>
          </cell>
          <cell r="J9164">
            <v>91922.63</v>
          </cell>
        </row>
        <row r="9165">
          <cell r="I9165" t="str">
            <v>CHOCO EXCELLENCE NR70%35GLINDT</v>
          </cell>
          <cell r="J9165">
            <v>91804.42</v>
          </cell>
        </row>
        <row r="9166">
          <cell r="I9166" t="str">
            <v>BONBONS SUPER SURPRISE TMNT 10GR</v>
          </cell>
          <cell r="J9166">
            <v>91750.13</v>
          </cell>
        </row>
        <row r="9167">
          <cell r="I9167" t="str">
            <v>VITAMEAL BBF COCKTAIL DE FRUITS 130 GR</v>
          </cell>
          <cell r="J9167">
            <v>91688.82</v>
          </cell>
        </row>
        <row r="9168">
          <cell r="I9168" t="str">
            <v>NESTLE COOKIE CRISP 375G NIP 35</v>
          </cell>
          <cell r="J9168">
            <v>91598.98</v>
          </cell>
        </row>
        <row r="9169">
          <cell r="I9169" t="str">
            <v>BONB ARLAQUIN 100G LAMY LUTTI</v>
          </cell>
          <cell r="J9169">
            <v>91575.03</v>
          </cell>
        </row>
        <row r="9170">
          <cell r="I9170" t="str">
            <v>RITTER CHOCOLAT PEPPERMINT 100G</v>
          </cell>
          <cell r="J9170">
            <v>91491.29</v>
          </cell>
        </row>
        <row r="9171">
          <cell r="I9171" t="str">
            <v>RECRE OLE GOURDES CHOC 85G</v>
          </cell>
          <cell r="J9171">
            <v>91461.94</v>
          </cell>
        </row>
        <row r="9172">
          <cell r="I9172" t="str">
            <v xml:space="preserve">MIEL D’ORANGER MARJANE 250GR                     </v>
          </cell>
          <cell r="J9172">
            <v>91323.46</v>
          </cell>
        </row>
        <row r="9173">
          <cell r="I9173" t="str">
            <v xml:space="preserve">CHOCOLATS "COLLECTION" 200 G
</v>
          </cell>
          <cell r="J9173">
            <v>91236.7</v>
          </cell>
        </row>
        <row r="9174">
          <cell r="I9174" t="str">
            <v>GENOISE BALCONI YAOURT FRAGOLA 280GR</v>
          </cell>
          <cell r="J9174">
            <v>91194.04</v>
          </cell>
        </row>
        <row r="9175">
          <cell r="I9175" t="str">
            <v>KROAST BLE C.S/SUCR. 225G CASINO</v>
          </cell>
          <cell r="J9175">
            <v>91151.81</v>
          </cell>
        </row>
        <row r="9176">
          <cell r="I9176" t="str">
            <v xml:space="preserve">CAFE SOLUBLE MELITTA GOLD 50G JAR INSTANT COFFEE </v>
          </cell>
          <cell r="J9176">
            <v>91128.5</v>
          </cell>
        </row>
        <row r="9177">
          <cell r="I9177" t="str">
            <v xml:space="preserve">ICEBREAKER MINT COOL MINT DISPENSER 42G </v>
          </cell>
          <cell r="J9177">
            <v>91072.58</v>
          </cell>
        </row>
        <row r="9178">
          <cell r="I9178" t="str">
            <v>LUPPO CAKEBITE RED VELVET 182G ÉDITION IMITÉE</v>
          </cell>
          <cell r="J9178">
            <v>91042.45</v>
          </cell>
        </row>
        <row r="9179">
          <cell r="I9179" t="str">
            <v>CAFE GRAINS BRESIL 250G</v>
          </cell>
          <cell r="J9179">
            <v>91023.51</v>
          </cell>
        </row>
        <row r="9180">
          <cell r="I9180" t="str">
            <v>GAUFRETTESRISE UP CACAO 34G</v>
          </cell>
          <cell r="J9180">
            <v>90908.4</v>
          </cell>
        </row>
        <row r="9181">
          <cell r="I9181" t="str">
            <v>COTE D'OR MIGNONETTE LAIT 240G NIP12-21</v>
          </cell>
          <cell r="J9181">
            <v>90841.53</v>
          </cell>
        </row>
        <row r="9182">
          <cell r="I9182" t="str">
            <v>CAPS CARAMEL X10 52G CO</v>
          </cell>
          <cell r="J9182">
            <v>90794.05</v>
          </cell>
        </row>
        <row r="9183">
          <cell r="I9183" t="str">
            <v>MUESLI AVOINE CHOCOLAT BIO BJORG 375G</v>
          </cell>
          <cell r="J9183">
            <v>90693.24</v>
          </cell>
        </row>
        <row r="9184">
          <cell r="I9184" t="str">
            <v>MINI BROWNIES CHOCO JACQUET 150G</v>
          </cell>
          <cell r="J9184">
            <v>90652.06</v>
          </cell>
        </row>
        <row r="9185">
          <cell r="I9185" t="str">
            <v>AHMAD TEA JASMINE GREEN TEA 25 S</v>
          </cell>
          <cell r="J9185">
            <v>90651</v>
          </cell>
        </row>
        <row r="9186">
          <cell r="I9186" t="str">
            <v>CHIPS RED PAPRIKA CHIO 90G</v>
          </cell>
          <cell r="J9186">
            <v>90591.86</v>
          </cell>
        </row>
        <row r="9187">
          <cell r="I9187" t="str">
            <v xml:space="preserve"> TABLETTE COLLECTION 74% AVEC FRAMBOISE 80G VÉGÉT</v>
          </cell>
          <cell r="J9187">
            <v>90331.49</v>
          </cell>
        </row>
        <row r="9188">
          <cell r="I9188" t="str">
            <v xml:space="preserve">ICEBREAKER MINT FRUITSOURS DISPENSER 42G </v>
          </cell>
          <cell r="J9188">
            <v>90129.05</v>
          </cell>
        </row>
        <row r="9189">
          <cell r="I9189" t="str">
            <v>NOUGAT  NOISETTES 175 GR TRAPA</v>
          </cell>
          <cell r="J9189">
            <v>90080.93</v>
          </cell>
        </row>
        <row r="9190">
          <cell r="I9190" t="str">
            <v>BISC EL PRINCIO CHOCO 60 GR</v>
          </cell>
          <cell r="J9190">
            <v>90046.12</v>
          </cell>
        </row>
        <row r="9191">
          <cell r="I9191" t="str">
            <v xml:space="preserve"> CHOC NOUGAT SCHOGETTEN 100G</v>
          </cell>
          <cell r="J9191">
            <v>90034.43</v>
          </cell>
        </row>
        <row r="9192">
          <cell r="I9192" t="str">
            <v>FUNCHIPS BARBECUE 85GR</v>
          </cell>
          <cell r="J9192">
            <v>89904.01</v>
          </cell>
        </row>
        <row r="9193">
          <cell r="I9193" t="str">
            <v xml:space="preserve">MUESLI FIT STRAWBERRY &amp; CHERRY SANS SUCRE AJOUTE </v>
          </cell>
          <cell r="J9193">
            <v>89812.35</v>
          </cell>
        </row>
        <row r="9194">
          <cell r="I9194" t="str">
            <v>MADELEINE LONGUE AU SUCRE 250 GRS FOODY</v>
          </cell>
          <cell r="J9194">
            <v>89774.99</v>
          </cell>
        </row>
        <row r="9195">
          <cell r="I9195" t="str">
            <v>AMANDES FUMEES SACHET 120G FANCY</v>
          </cell>
          <cell r="J9195">
            <v>89760.08</v>
          </cell>
        </row>
        <row r="9196">
          <cell r="I9196" t="str">
            <v xml:space="preserve">BEURRE DE CACAHUÈTES SMOOTH - SANS MORCEAUX 340G </v>
          </cell>
          <cell r="J9196">
            <v>89751.44</v>
          </cell>
        </row>
        <row r="9197">
          <cell r="I9197" t="str">
            <v>BIORG GAUFFRES AU MIEL 175G</v>
          </cell>
          <cell r="J9197">
            <v>89726.02</v>
          </cell>
        </row>
        <row r="9198">
          <cell r="I9198" t="str">
            <v>CHOCOLAT SUISSE NOIR PURE 72% VILLARS 100 G</v>
          </cell>
          <cell r="J9198">
            <v>89565.09</v>
          </cell>
        </row>
        <row r="9199">
          <cell r="I9199" t="str">
            <v>FUNCHIPS PIZZA 85GR</v>
          </cell>
          <cell r="J9199">
            <v>89479.77</v>
          </cell>
        </row>
        <row r="9200">
          <cell r="I9200" t="str">
            <v>TABLETTE HERSHEY'S CREME &amp; COOCKIES 43GR</v>
          </cell>
          <cell r="J9200">
            <v>89405.81</v>
          </cell>
        </row>
        <row r="9201">
          <cell r="I9201" t="str">
            <v>PACK MARS 45GR 5+1 GRT</v>
          </cell>
          <cell r="J9201">
            <v>89294.5</v>
          </cell>
        </row>
        <row r="9202">
          <cell r="I9202" t="str">
            <v xml:space="preserve">GALETTES NAPPÉ CHOCOLAT NOIR 2X4 VITALDAY GULLON </v>
          </cell>
          <cell r="J9202">
            <v>89265.9</v>
          </cell>
        </row>
        <row r="9203">
          <cell r="I9203" t="str">
            <v>COTE D'OR MIGNONETTE NR ORANG 240G NIP12-21</v>
          </cell>
          <cell r="J9203">
            <v>89133.48</v>
          </cell>
        </row>
        <row r="9204">
          <cell r="I9204" t="str">
            <v>MARSHMALLOW WATERMELON BEBETO 135G</v>
          </cell>
          <cell r="J9204">
            <v>89011.48</v>
          </cell>
        </row>
        <row r="9205">
          <cell r="I9205" t="str">
            <v>KIKOS SALES 130G DEDEBO</v>
          </cell>
          <cell r="J9205">
            <v>88868.53</v>
          </cell>
        </row>
        <row r="9206">
          <cell r="I9206" t="str">
            <v>DOONUTS FOURRÉS 180G</v>
          </cell>
          <cell r="J9206">
            <v>88661.61</v>
          </cell>
        </row>
        <row r="9207">
          <cell r="I9207" t="str">
            <v>BISC BUTTER LEIBNZ 100G</v>
          </cell>
          <cell r="J9207">
            <v>88594.97</v>
          </cell>
        </row>
        <row r="9208">
          <cell r="I9208" t="str">
            <v>BUBBLE GUM 64G SS MENTOS BOTTLE</v>
          </cell>
          <cell r="J9208">
            <v>88475.34</v>
          </cell>
        </row>
        <row r="9209">
          <cell r="I9209" t="str">
            <v>GALETTES DE RIZ INTÉGRAL 115,2 GR VITALDAY GULLON</v>
          </cell>
          <cell r="J9209">
            <v>88474.65</v>
          </cell>
        </row>
        <row r="9210">
          <cell r="I9210" t="str">
            <v>PACK PROMO 4 TABLETTES 110 NOOCO</v>
          </cell>
          <cell r="J9210">
            <v>88385.03</v>
          </cell>
        </row>
        <row r="9211">
          <cell r="I9211" t="str">
            <v>MASTER MIX NUTS 175G LORENZ</v>
          </cell>
          <cell r="J9211">
            <v>88325.92</v>
          </cell>
        </row>
        <row r="9212">
          <cell r="I9212" t="str">
            <v>CARAMELS ENROB.CHOCO.280G COCARAMELS CASINO</v>
          </cell>
          <cell r="J9212">
            <v>88253.96</v>
          </cell>
        </row>
        <row r="9213">
          <cell r="I9213" t="str">
            <v>MERBA COOKIES BROWNIES CHOCOLAT 200 GR</v>
          </cell>
          <cell r="J9213">
            <v>88065.95</v>
          </cell>
        </row>
        <row r="9214">
          <cell r="I9214" t="str">
            <v>LAIT DE COCO LIGHT 12% 400ML BIO</v>
          </cell>
          <cell r="J9214">
            <v>88045.46</v>
          </cell>
        </row>
        <row r="9215">
          <cell r="I9215" t="str">
            <v>RECRE OLE VANILLE 85G</v>
          </cell>
          <cell r="J9215">
            <v>87936.9</v>
          </cell>
        </row>
        <row r="9216">
          <cell r="I9216" t="str">
            <v>RIAD EL ASSAL EUPHORBE 250 G</v>
          </cell>
          <cell r="J9216">
            <v>87904.43</v>
          </cell>
        </row>
        <row r="9217">
          <cell r="I9217" t="str">
            <v>MCVITIES THINS CAPPUCCINO 150 G</v>
          </cell>
          <cell r="J9217">
            <v>87853.34</v>
          </cell>
        </row>
        <row r="9218">
          <cell r="I9218" t="str">
            <v>CHOCOLAT TRILOGIA 100G SCHOGET</v>
          </cell>
          <cell r="J9218">
            <v>87841.24</v>
          </cell>
        </row>
        <row r="9219">
          <cell r="I9219" t="str">
            <v xml:space="preserve"> CHOC CRISP SCHOGETTEN 100G</v>
          </cell>
          <cell r="J9219">
            <v>87766.49</v>
          </cell>
        </row>
        <row r="9220">
          <cell r="I9220" t="str">
            <v>INF.REGLIS/MENTHE 25S 37.5G CASINO</v>
          </cell>
          <cell r="J9220">
            <v>87744.65</v>
          </cell>
        </row>
        <row r="9221">
          <cell r="I9221" t="str">
            <v>CHOCAO ENERGIE 250G</v>
          </cell>
          <cell r="J9221">
            <v>87715.1</v>
          </cell>
        </row>
        <row r="9222">
          <cell r="I9222" t="str">
            <v>ROLLER FRAMBOISE</v>
          </cell>
          <cell r="J9222">
            <v>87675.65</v>
          </cell>
        </row>
        <row r="9223">
          <cell r="I9223" t="str">
            <v>CHIPS READY SALE CHIO 90G</v>
          </cell>
          <cell r="J9223">
            <v>87634.65</v>
          </cell>
        </row>
        <row r="9224">
          <cell r="I9224" t="str">
            <v>TORTILLA CHIPS FROMAGE 150G CASINO</v>
          </cell>
          <cell r="J9224">
            <v>87217.37</v>
          </cell>
        </row>
        <row r="9225">
          <cell r="I9225" t="str">
            <v>RAFFAELLO NOIX COCO X26 260G</v>
          </cell>
          <cell r="J9225">
            <v>87173.71</v>
          </cell>
        </row>
        <row r="9226">
          <cell r="I9226" t="str">
            <v>BISCUIT MCVITIES CHOC CARAMELS 250GRS</v>
          </cell>
          <cell r="J9226">
            <v>87003.89</v>
          </cell>
        </row>
        <row r="9227">
          <cell r="I9227" t="str">
            <v>ELEPHANT SEL 80G</v>
          </cell>
          <cell r="J9227">
            <v>87000.2</v>
          </cell>
        </row>
        <row r="9228">
          <cell r="I9228" t="str">
            <v xml:space="preserve">BISCUIT DIGESTIVE CHOC SANS GLUTEN SCHAR 150G  </v>
          </cell>
          <cell r="J9228">
            <v>86810.69</v>
          </cell>
        </row>
        <row r="9229">
          <cell r="I9229" t="str">
            <v>GAUF VANILLE LEA LIFE FLIS 95GR SS GLUTEN/LACTOSE</v>
          </cell>
          <cell r="J9229">
            <v>86658.2</v>
          </cell>
        </row>
        <row r="9230">
          <cell r="I9230" t="str">
            <v xml:space="preserve">GOMMES VIDAL FOOTBALL BUBBLE GUM 100 GR </v>
          </cell>
          <cell r="J9230">
            <v>86644.11</v>
          </cell>
        </row>
        <row r="9231">
          <cell r="I9231" t="str">
            <v>BLONDIES BROWNIES SACHET 150G</v>
          </cell>
          <cell r="J9231">
            <v>86571.85</v>
          </cell>
        </row>
        <row r="9232">
          <cell r="I9232" t="str">
            <v>LOT GRANOLA FIT 300G +MUESLI FIT 225G  -50%</v>
          </cell>
          <cell r="J9232">
            <v>86448.4</v>
          </cell>
        </row>
        <row r="9233">
          <cell r="I9233" t="str">
            <v>PACK MILKA 20G CHIPS AHOYX12</v>
          </cell>
          <cell r="J9233">
            <v>86358.05</v>
          </cell>
        </row>
        <row r="9234">
          <cell r="I9234" t="str">
            <v xml:space="preserve"> CHOC.LAIT NOIS.SCHOGET 100G</v>
          </cell>
          <cell r="J9234">
            <v>86329.66</v>
          </cell>
        </row>
        <row r="9235">
          <cell r="I9235" t="str">
            <v>VITAMEAL POT FRUIT POMME POIRE 130 GR</v>
          </cell>
          <cell r="J9235">
            <v>86324.83</v>
          </cell>
        </row>
        <row r="9236">
          <cell r="I9236" t="str">
            <v>BEBETO PEACH RINGS GUMMY CANDY JUS DE FRUITS 60G</v>
          </cell>
          <cell r="J9236">
            <v>86232.12</v>
          </cell>
        </row>
        <row r="9237">
          <cell r="I9237" t="str">
            <v>THE VERT MENTHE 50S 80G CO</v>
          </cell>
          <cell r="J9237">
            <v>86156.25</v>
          </cell>
        </row>
        <row r="9238">
          <cell r="I9238" t="str">
            <v>ELEPHANT SEL 180G</v>
          </cell>
          <cell r="J9238">
            <v>86023.35</v>
          </cell>
        </row>
        <row r="9239">
          <cell r="I9239" t="str">
            <v>INFUSION AP.REPAS 25S 40G CASINO</v>
          </cell>
          <cell r="J9239">
            <v>85880.27</v>
          </cell>
        </row>
        <row r="9240">
          <cell r="I9240" t="str">
            <v>GOMME BEBETO ICE CREAM 80G</v>
          </cell>
          <cell r="J9240">
            <v>85871.74</v>
          </cell>
        </row>
        <row r="9241">
          <cell r="I9241" t="str">
            <v>PASTILLES VICHY MENTHE 125 G</v>
          </cell>
          <cell r="J9241">
            <v>85845.63</v>
          </cell>
        </row>
        <row r="9242">
          <cell r="I9242" t="str">
            <v>CARAMBAR CARAMEL 130G</v>
          </cell>
          <cell r="J9242">
            <v>85730.54</v>
          </cell>
        </row>
        <row r="9243">
          <cell r="I9243" t="str">
            <v>WHOLEMEAL BISCUIT LEIBNIZ BAHLSEN 200G</v>
          </cell>
          <cell r="J9243">
            <v>85534.52</v>
          </cell>
        </row>
        <row r="9244">
          <cell r="I9244" t="str">
            <v>LOT FROSTIES LE 2EME-50% 330GR</v>
          </cell>
          <cell r="J9244">
            <v>85426.27</v>
          </cell>
        </row>
        <row r="9245">
          <cell r="I9245" t="str">
            <v>GAUFR TORTIN CHOC NOIR 125G LO</v>
          </cell>
          <cell r="J9245">
            <v>85424.27</v>
          </cell>
        </row>
        <row r="9246">
          <cell r="I9246" t="str">
            <v>TORTILLAS CHILI 200G CASINO</v>
          </cell>
          <cell r="J9246">
            <v>85339.17</v>
          </cell>
        </row>
        <row r="9247">
          <cell r="I9247" t="str">
            <v>NOUGAT AMANDES 175GS.TRAPA.</v>
          </cell>
          <cell r="J9247">
            <v>85326.21</v>
          </cell>
        </row>
        <row r="9248">
          <cell r="I9248" t="str">
            <v>PICK UP! CHOCOLAT &amp; LAIT BAHLSEN 28G</v>
          </cell>
          <cell r="J9248">
            <v>85206.16</v>
          </cell>
        </row>
        <row r="9249">
          <cell r="I9249" t="str">
            <v>PATATAS FRITAS CAMPESINAS 130 GR</v>
          </cell>
          <cell r="J9249">
            <v>85154.6</v>
          </cell>
        </row>
        <row r="9250">
          <cell r="I9250" t="str">
            <v xml:space="preserve">PACK CAPSULE LOR 30UNITE INTENSE </v>
          </cell>
          <cell r="J9250">
            <v>84914.82</v>
          </cell>
        </row>
        <row r="9251">
          <cell r="I9251" t="str">
            <v>COOKIES NOUGATELLI MERBA 200GR</v>
          </cell>
          <cell r="J9251">
            <v>84839.53</v>
          </cell>
        </row>
        <row r="9252">
          <cell r="I9252" t="str">
            <v>CHOCOLAT LES GRANDES BLANC AMANDES 150G</v>
          </cell>
          <cell r="J9252">
            <v>84766.84</v>
          </cell>
        </row>
        <row r="9253">
          <cell r="I9253" t="str">
            <v>PICK UP CHOC LAIT 336G 10+2</v>
          </cell>
          <cell r="J9253">
            <v>84712.639999999999</v>
          </cell>
        </row>
        <row r="9254">
          <cell r="I9254" t="str">
            <v>LOT 2 GLACE IDEAL+RAIB GRT</v>
          </cell>
          <cell r="J9254">
            <v>84594.4</v>
          </cell>
        </row>
        <row r="9255">
          <cell r="I9255" t="str">
            <v>ROLLINO BALCONI LATTE 222GR</v>
          </cell>
          <cell r="J9255">
            <v>84536.02</v>
          </cell>
        </row>
        <row r="9256">
          <cell r="I9256" t="str">
            <v>VITAMEAL POT FRUIT POMME BANANE 130 GR</v>
          </cell>
          <cell r="J9256">
            <v>84493.65</v>
          </cell>
        </row>
        <row r="9257">
          <cell r="I9257" t="str">
            <v>BISCUITS AU CHOCOLAT SS GLUTEN SCHAR 150 G</v>
          </cell>
          <cell r="J9257">
            <v>84426.44</v>
          </cell>
        </row>
        <row r="9258">
          <cell r="I9258" t="str">
            <v xml:space="preserve">LAIT D'AMANDE VANILLE BIO BJORG 1L </v>
          </cell>
          <cell r="J9258">
            <v>84310.87</v>
          </cell>
        </row>
        <row r="9259">
          <cell r="I9259" t="str">
            <v>ALSA MIX GLACE CHOCOLAT 110G</v>
          </cell>
          <cell r="J9259">
            <v>84103</v>
          </cell>
        </row>
        <row r="9260">
          <cell r="I9260" t="str">
            <v>BISCUIT PETIT CLASSICO SANS GLUTEN  SCHAR 165G</v>
          </cell>
          <cell r="J9260">
            <v>84038.33</v>
          </cell>
        </row>
        <row r="9261">
          <cell r="I9261" t="str">
            <v>PACK CAPSULES L'OR PROFONDO 2EME À1/2PX</v>
          </cell>
          <cell r="J9261">
            <v>83985.41</v>
          </cell>
        </row>
        <row r="9262">
          <cell r="I9262" t="str">
            <v xml:space="preserve">GOMMES OURSONS 80G DAMEL  </v>
          </cell>
          <cell r="J9262">
            <v>83793.39</v>
          </cell>
        </row>
        <row r="9263">
          <cell r="I9263" t="str">
            <v>TRUFFES FANTAISIE 150 G NOIR</v>
          </cell>
          <cell r="J9263">
            <v>83694.98</v>
          </cell>
        </row>
        <row r="9264">
          <cell r="I9264" t="str">
            <v>VALUE PACK - TCHICO XXL DCM 550G (150G GRATUIT)</v>
          </cell>
          <cell r="J9264">
            <v>83448.100000000006</v>
          </cell>
        </row>
        <row r="9265">
          <cell r="I9265" t="str">
            <v>MIEL 900G ACACIA POT VERRE</v>
          </cell>
          <cell r="J9265">
            <v>83425.34</v>
          </cell>
        </row>
        <row r="9266">
          <cell r="I9266" t="str">
            <v>COTE D'OR MIGNONETTE NOIR 240G NIP12-21</v>
          </cell>
          <cell r="J9266">
            <v>83408.800000000003</v>
          </cell>
        </row>
        <row r="9267">
          <cell r="I9267" t="str">
            <v>RIAD EL ASSAL ORANGER 250 G</v>
          </cell>
          <cell r="J9267">
            <v>83389.350000000006</v>
          </cell>
        </row>
        <row r="9268">
          <cell r="I9268" t="str">
            <v>GAUFFRETTES LOACKER CHOCO BLC-COCO 100GR</v>
          </cell>
          <cell r="J9268">
            <v>83338.95</v>
          </cell>
        </row>
        <row r="9269">
          <cell r="I9269" t="str">
            <v>PIC UP CHO FOUR LT  336G 10+2</v>
          </cell>
          <cell r="J9269">
            <v>83281.399999999994</v>
          </cell>
        </row>
        <row r="9270">
          <cell r="I9270" t="str">
            <v>GOMMES VIDAL 100 GR OURSONS SUCRES  100 GR</v>
          </cell>
          <cell r="J9270">
            <v>83252.7</v>
          </cell>
        </row>
        <row r="9271">
          <cell r="I9271" t="str">
            <v>SNATTS NATUCHIPS TOMATO 12UX75G</v>
          </cell>
          <cell r="J9271">
            <v>83205.440000000002</v>
          </cell>
        </row>
        <row r="9272">
          <cell r="I9272" t="str">
            <v>SACHET MOELLO SEA MIX 100GR</v>
          </cell>
          <cell r="J9272">
            <v>83173.56</v>
          </cell>
        </row>
        <row r="9273">
          <cell r="I9273" t="str">
            <v>ST DALFOUR AIRELLES&amp;MYRTILLES SANS SUCRE 284G</v>
          </cell>
          <cell r="J9273">
            <v>83086.12</v>
          </cell>
        </row>
        <row r="9274">
          <cell r="I9274" t="str">
            <v>LEONCE BLC  CONF MYRTILLES 70% 320G</v>
          </cell>
          <cell r="J9274">
            <v>83065.62</v>
          </cell>
        </row>
        <row r="9275">
          <cell r="I9275" t="str">
            <v>MINI BAGUETTE BON MATIN SCHAR 200G</v>
          </cell>
          <cell r="J9275">
            <v>83018.350000000006</v>
          </cell>
        </row>
        <row r="9276">
          <cell r="I9276" t="str">
            <v>LOT AHMAD TEA JASMINE GREEN TEA 100 S + JASMINE G</v>
          </cell>
          <cell r="J9276">
            <v>82935.179999999993</v>
          </cell>
        </row>
        <row r="9277">
          <cell r="I9277" t="str">
            <v>MERBA COOKIES CHOCOLAT BLANC ET FRAMBOISE 150 GR</v>
          </cell>
          <cell r="J9277">
            <v>82927.539999999994</v>
          </cell>
        </row>
        <row r="9278">
          <cell r="I9278" t="str">
            <v>BISC FOURRE CHOC 500G HELLEMA</v>
          </cell>
          <cell r="J9278">
            <v>82830.100000000006</v>
          </cell>
        </row>
        <row r="9279">
          <cell r="I9279" t="str">
            <v>CAPSULES DOLCE GUSTO CAPPUCCINO  X 16</v>
          </cell>
          <cell r="J9279">
            <v>82774.8</v>
          </cell>
        </row>
        <row r="9280">
          <cell r="I9280" t="str">
            <v>HAM.BTE ESCARGOTS PRALIN.250G</v>
          </cell>
          <cell r="J9280">
            <v>82737.929999999993</v>
          </cell>
        </row>
        <row r="9281">
          <cell r="I9281" t="str">
            <v>DIETORELLE REGLISSE SANS SUCRE SACHET 70 G</v>
          </cell>
          <cell r="J9281">
            <v>82679.8</v>
          </cell>
        </row>
        <row r="9282">
          <cell r="I9282" t="str">
            <v>LINDT LES GRANDES LAIT NOISETTES CARAMEL 150G</v>
          </cell>
          <cell r="J9282">
            <v>82674.38</v>
          </cell>
        </row>
        <row r="9283">
          <cell r="I9283" t="str">
            <v>GALETTES AU BEURRE ST MICHEL 130G</v>
          </cell>
          <cell r="J9283">
            <v>82632.83</v>
          </cell>
        </row>
        <row r="9284">
          <cell r="I9284" t="str">
            <v>CORTADOS LOS CLASICOS 115 G</v>
          </cell>
          <cell r="J9284">
            <v>82627.34</v>
          </cell>
        </row>
        <row r="9285">
          <cell r="I9285" t="str">
            <v>PAIN EPICES MIEL BIO300GBJORG</v>
          </cell>
          <cell r="J9285">
            <v>82523.56</v>
          </cell>
        </row>
        <row r="9286">
          <cell r="I9286" t="str">
            <v>SUCRE POUDRE 75G FL CANDEREL</v>
          </cell>
          <cell r="J9286">
            <v>82427.899999999994</v>
          </cell>
        </row>
        <row r="9287">
          <cell r="I9287" t="str">
            <v>MINI PARTY SANS SUCRE NOISETTES BAG 125G</v>
          </cell>
          <cell r="J9287">
            <v>82412.5</v>
          </cell>
        </row>
        <row r="9288">
          <cell r="I9288" t="str">
            <v xml:space="preserve">LOT 2 RITTER CHOCOLAT PRALINE 100 G = RITTER GRT </v>
          </cell>
          <cell r="J9288">
            <v>82404.149999999994</v>
          </cell>
        </row>
        <row r="9289">
          <cell r="I9289" t="str">
            <v>THE NOIR ENGLISH BREAKFAST 100G</v>
          </cell>
          <cell r="J9289">
            <v>82369.55</v>
          </cell>
        </row>
        <row r="9290">
          <cell r="I9290" t="str">
            <v>REESES  BEURRE CACAHUETE 6 PK X 42 GR</v>
          </cell>
          <cell r="J9290">
            <v>82287.8</v>
          </cell>
        </row>
        <row r="9291">
          <cell r="I9291" t="str">
            <v>ROLLER PASTEQUE</v>
          </cell>
          <cell r="J9291">
            <v>82141.899999999994</v>
          </cell>
        </row>
        <row r="9292">
          <cell r="I9292" t="str">
            <v>COTTON CANDY BUBBLE GUM POT 50G</v>
          </cell>
          <cell r="J9292">
            <v>81818.64</v>
          </cell>
        </row>
        <row r="9293">
          <cell r="I9293" t="str">
            <v>LINDT COOKING EXTRA FONDANT 200G</v>
          </cell>
          <cell r="J9293">
            <v>81797.259999999995</v>
          </cell>
        </row>
        <row r="9294">
          <cell r="I9294" t="str">
            <v>ROLLER FRAISE</v>
          </cell>
          <cell r="J9294">
            <v>81774.75</v>
          </cell>
        </row>
        <row r="9295">
          <cell r="I9295" t="str">
            <v>SERANO POPCORN  SAE ET SUCRE CARAMILISE 90G</v>
          </cell>
          <cell r="J9295">
            <v>81736.14</v>
          </cell>
        </row>
        <row r="9296">
          <cell r="I9296" t="str">
            <v>TRUFFES FANTAISIE 150 G OR</v>
          </cell>
          <cell r="J9296">
            <v>81672.539999999994</v>
          </cell>
        </row>
        <row r="9297">
          <cell r="I9297" t="str">
            <v>BISCUIT ZOO BEARS &amp; BEES LEIBNIZ BAHLSEN 100G</v>
          </cell>
          <cell r="J9297">
            <v>81546</v>
          </cell>
        </row>
        <row r="9298">
          <cell r="I9298" t="str">
            <v>LOT DUO DU CAFE SOUS VIDE BRESIL  200GX2</v>
          </cell>
          <cell r="J9298">
            <v>81533.95</v>
          </cell>
        </row>
        <row r="9299">
          <cell r="I9299" t="str">
            <v>PEPITE BLANCHE 80GR</v>
          </cell>
          <cell r="J9299">
            <v>81533.63</v>
          </cell>
        </row>
        <row r="9300">
          <cell r="I9300" t="str">
            <v>LOT 2 MOUSSE IDEAL + RAIB GRATUIT</v>
          </cell>
          <cell r="J9300">
            <v>81490.899999999994</v>
          </cell>
        </row>
        <row r="9301">
          <cell r="I9301" t="str">
            <v>BISC HOBNOB S MC VITIES 255G</v>
          </cell>
          <cell r="J9301">
            <v>81489.490000000005</v>
          </cell>
        </row>
        <row r="9302">
          <cell r="I9302" t="str">
            <v>MELANGE GOURMAND 100G CO</v>
          </cell>
          <cell r="J9302">
            <v>81487.100000000006</v>
          </cell>
        </row>
        <row r="9303">
          <cell r="I9303" t="str">
            <v>AL ITKANE THE VERT CHHUNMEE REF 10016 100GR</v>
          </cell>
          <cell r="J9303">
            <v>81366.34</v>
          </cell>
        </row>
        <row r="9304">
          <cell r="I9304" t="str">
            <v>FUNKY FILS 180G CO</v>
          </cell>
          <cell r="J9304">
            <v>81356.86</v>
          </cell>
        </row>
        <row r="9305">
          <cell r="I9305" t="str">
            <v>BONB CREME FRAISE 640G</v>
          </cell>
          <cell r="J9305">
            <v>81348.850000000006</v>
          </cell>
        </row>
        <row r="9306">
          <cell r="I9306" t="str">
            <v>GAUFRETTES POKER NOISETTES 150G</v>
          </cell>
          <cell r="J9306">
            <v>81249.929999999993</v>
          </cell>
        </row>
        <row r="9307">
          <cell r="I9307" t="str">
            <v>BONBON SS SUCRE MENTHE 150G CASINO</v>
          </cell>
          <cell r="J9307">
            <v>81143.850000000006</v>
          </cell>
        </row>
        <row r="9308">
          <cell r="I9308" t="str">
            <v>EAU DE ROSE BIO LES DOMAINES 250ML</v>
          </cell>
          <cell r="J9308">
            <v>81101.740000000005</v>
          </cell>
        </row>
        <row r="9309">
          <cell r="I9309" t="str">
            <v>BONBONS TROPICAL FRUIT CAVENDISH &amp; HAVERY 200 GRS</v>
          </cell>
          <cell r="J9309">
            <v>81000</v>
          </cell>
        </row>
        <row r="9310">
          <cell r="I9310" t="str">
            <v>SAUCE TOPPING SURIVAN FRAISE 300G</v>
          </cell>
          <cell r="J9310">
            <v>80987.88</v>
          </cell>
        </row>
        <row r="9311">
          <cell r="I9311" t="str">
            <v xml:space="preserve">TDS RECHOK 150G </v>
          </cell>
          <cell r="J9311">
            <v>80973.05</v>
          </cell>
        </row>
        <row r="9312">
          <cell r="I9312" t="str">
            <v>BM CERISE GRIOT.450G DT20%OF</v>
          </cell>
          <cell r="J9312">
            <v>80965.600000000006</v>
          </cell>
        </row>
        <row r="9313">
          <cell r="I9313" t="str">
            <v xml:space="preserve"> CONF MORELLO DAIB 430G STUTE</v>
          </cell>
          <cell r="J9313">
            <v>80964</v>
          </cell>
        </row>
        <row r="9314">
          <cell r="I9314" t="str">
            <v xml:space="preserve">MILKSHAKE MOKATE CACAO 500 GR </v>
          </cell>
          <cell r="J9314">
            <v>80930.759999999995</v>
          </cell>
        </row>
        <row r="9315">
          <cell r="I9315" t="str">
            <v>GREEN TEA SELECTION 20 SACHETS</v>
          </cell>
          <cell r="J9315">
            <v>80925.25</v>
          </cell>
        </row>
        <row r="9316">
          <cell r="I9316" t="str">
            <v>PACK MILKA 20G STRAWBEREYX12</v>
          </cell>
          <cell r="J9316">
            <v>80917.45</v>
          </cell>
        </row>
        <row r="9317">
          <cell r="I9317" t="str">
            <v xml:space="preserve">GOMMES VIDAL 100 GR ASSORT LUMINEUX ACIDE 100 GR </v>
          </cell>
          <cell r="J9317">
            <v>80830.399999999994</v>
          </cell>
        </row>
        <row r="9318">
          <cell r="I9318" t="str">
            <v>BONBONS WILD BERRY DROPS, CAVENDISH &amp; HARVEY 175G</v>
          </cell>
          <cell r="J9318">
            <v>80798.16</v>
          </cell>
        </row>
        <row r="9319">
          <cell r="I9319" t="str">
            <v xml:space="preserve">NOIX DE CAJOU GRILLÉES SACHET  80G
</v>
          </cell>
          <cell r="J9319">
            <v>80758.12</v>
          </cell>
        </row>
        <row r="9320">
          <cell r="I9320" t="str">
            <v>CONFITURE CARAMEL 380G</v>
          </cell>
          <cell r="J9320">
            <v>80706.3</v>
          </cell>
        </row>
        <row r="9321">
          <cell r="I9321" t="str">
            <v xml:space="preserve">PAIN SUEDOIS KRISPROLLS WHOLEGRAIN COMPLET </v>
          </cell>
          <cell r="J9321">
            <v>80586.03</v>
          </cell>
        </row>
        <row r="9322">
          <cell r="I9322" t="str">
            <v>DOONUTS PEPITES CHOCO ST MICHEL 180G</v>
          </cell>
          <cell r="J9322">
            <v>80561.73</v>
          </cell>
        </row>
        <row r="9323">
          <cell r="I9323" t="str">
            <v>BISC FOURRE VANIL 500G HELLEMA</v>
          </cell>
          <cell r="J9323">
            <v>80499.92</v>
          </cell>
        </row>
        <row r="9324">
          <cell r="I9324" t="str">
            <v>PATE A TARTINER LINDT CHOCOLAT NOIR  200GR</v>
          </cell>
          <cell r="J9324">
            <v>80345.11</v>
          </cell>
        </row>
        <row r="9325">
          <cell r="I9325" t="str">
            <v>RIAD EL ASSAL ORANGER 400 G</v>
          </cell>
          <cell r="J9325">
            <v>80308.850000000006</v>
          </cell>
        </row>
        <row r="9326">
          <cell r="I9326" t="str">
            <v>PACK 5 BARRES NOUGAT, CARAMEL ET CACAHUÈTES 4+1 G</v>
          </cell>
          <cell r="J9326">
            <v>80283.320000000007</v>
          </cell>
        </row>
        <row r="9327">
          <cell r="I9327" t="str">
            <v>GALETTES MAIS 108,8 GR VITALDAY GULLON</v>
          </cell>
          <cell r="J9327">
            <v>80277.2</v>
          </cell>
        </row>
        <row r="9328">
          <cell r="I9328" t="str">
            <v xml:space="preserve"> CONFITURE EXTRA MYRTILLES, POT VERRE 450G LES DO</v>
          </cell>
          <cell r="J9328">
            <v>80171.39</v>
          </cell>
        </row>
        <row r="9329">
          <cell r="I9329" t="str">
            <v>LINDT SUISSE CLASSIC LAIT AMANDE 100G</v>
          </cell>
          <cell r="J9329">
            <v>80153.600000000006</v>
          </cell>
        </row>
        <row r="9330">
          <cell r="I9330" t="str">
            <v xml:space="preserve">MILKSHAKE MOKATE STRAWBERRY DELIGHT 500 GR </v>
          </cell>
          <cell r="J9330">
            <v>80061.539999999994</v>
          </cell>
        </row>
        <row r="9331">
          <cell r="I9331" t="str">
            <v>BISCUIT  FOUREE DORO VANILLE 32G</v>
          </cell>
          <cell r="J9331">
            <v>80025.990000000005</v>
          </cell>
        </row>
        <row r="9332">
          <cell r="I9332" t="str">
            <v xml:space="preserve">PACK FRÉGALIOR 4+1 36GR </v>
          </cell>
          <cell r="J9332">
            <v>79926.350000000006</v>
          </cell>
        </row>
        <row r="9333">
          <cell r="I9333" t="str">
            <v>CELEBRATION BTE OCTOGONAL385G</v>
          </cell>
          <cell r="J9333">
            <v>79917.7</v>
          </cell>
        </row>
        <row r="9334">
          <cell r="I9334" t="str">
            <v>MALABAR BUBBLE MIX 214G</v>
          </cell>
          <cell r="J9334">
            <v>79870.19</v>
          </cell>
        </row>
        <row r="9335">
          <cell r="I9335" t="str">
            <v xml:space="preserve">POM'POTES SSA POMME/FRAMBOISE 90G </v>
          </cell>
          <cell r="J9335">
            <v>79849.990000000005</v>
          </cell>
        </row>
        <row r="9336">
          <cell r="I9336" t="str">
            <v>INFUSION FRTS RGES 37,5G 25S C      CASINO</v>
          </cell>
          <cell r="J9336">
            <v>79811.47</v>
          </cell>
        </row>
        <row r="9337">
          <cell r="I9337" t="str">
            <v>PREPARATION IDEAL POUR COOKIES  310 G</v>
          </cell>
          <cell r="J9337">
            <v>79709.67</v>
          </cell>
        </row>
        <row r="9338">
          <cell r="I9338" t="str">
            <v>PACK RONDINO MILKY 42G X 5</v>
          </cell>
          <cell r="J9338">
            <v>79637.3</v>
          </cell>
        </row>
        <row r="9339">
          <cell r="I9339" t="str">
            <v>CORTADOS NOIR 115 G</v>
          </cell>
          <cell r="J9339">
            <v>79591.31</v>
          </cell>
        </row>
        <row r="9340">
          <cell r="I9340" t="str">
            <v>OZMO CORNET CARAMEL 25G</v>
          </cell>
          <cell r="J9340">
            <v>79585.62</v>
          </cell>
        </row>
        <row r="9341">
          <cell r="I9341" t="str">
            <v>MIEL ET GELEE ROYALE  250G DIVA</v>
          </cell>
          <cell r="J9341">
            <v>79578.37</v>
          </cell>
        </row>
        <row r="9342">
          <cell r="I9342" t="str">
            <v>CONF. FIGUE 21 CL EL BARAKA</v>
          </cell>
          <cell r="J9342">
            <v>79545.89</v>
          </cell>
        </row>
        <row r="9343">
          <cell r="I9343" t="str">
            <v>TRUFFES FANTAISIE NOISETTE
150 G ROUGE</v>
          </cell>
          <cell r="J9343">
            <v>79515.490000000005</v>
          </cell>
        </row>
        <row r="9344">
          <cell r="I9344" t="str">
            <v>GAUFRETTES POKER VANILLE 150G</v>
          </cell>
          <cell r="J9344">
            <v>79507.710000000006</v>
          </cell>
        </row>
        <row r="9345">
          <cell r="I9345" t="str">
            <v>BONB WILD BERRY SMINT</v>
          </cell>
          <cell r="J9345">
            <v>79427.62</v>
          </cell>
        </row>
        <row r="9346">
          <cell r="I9346" t="str">
            <v>NOIX DE COCO RÂPÉE 200G BIO</v>
          </cell>
          <cell r="J9346">
            <v>79355.63</v>
          </cell>
        </row>
        <row r="9347">
          <cell r="I9347" t="str">
            <v>COOKIE PECAN PEP.CHOC200GCASINO</v>
          </cell>
          <cell r="J9347">
            <v>79251.28</v>
          </cell>
        </row>
        <row r="9348">
          <cell r="I9348" t="str">
            <v>BISCUIT CRACKERS DELSER NON SALE 250G</v>
          </cell>
          <cell r="J9348">
            <v>79250.97</v>
          </cell>
        </row>
        <row r="9349">
          <cell r="I9349" t="str">
            <v>YOUPI CREME 10P</v>
          </cell>
          <cell r="J9349">
            <v>78949.72</v>
          </cell>
        </row>
        <row r="9350">
          <cell r="I9350" t="str">
            <v>EAU DE ROSE BIO LES DOMAINES 500ML</v>
          </cell>
          <cell r="J9350">
            <v>78907.72</v>
          </cell>
        </row>
        <row r="9351">
          <cell r="I9351" t="str">
            <v>MARMELADE ORANGE 370G B.MAMAN</v>
          </cell>
          <cell r="J9351">
            <v>78883.509999999995</v>
          </cell>
        </row>
        <row r="9352">
          <cell r="I9352" t="str">
            <v>POM'POTES SSA POMME/BANANE 90G</v>
          </cell>
          <cell r="J9352">
            <v>78879.600000000006</v>
          </cell>
        </row>
        <row r="9353">
          <cell r="I9353" t="str">
            <v>CAFÉ MONO ORIGINE BRÉSIL, SACHET PLASTIQUE 200 G</v>
          </cell>
          <cell r="J9353">
            <v>78754.8</v>
          </cell>
        </row>
        <row r="9354">
          <cell r="I9354" t="str">
            <v>COLLECTION AUT 1KGX9</v>
          </cell>
          <cell r="J9354">
            <v>78644.75</v>
          </cell>
        </row>
        <row r="9355">
          <cell r="I9355" t="str">
            <v>CHUPA CHUPS AU LAIT X10S</v>
          </cell>
          <cell r="J9355">
            <v>78641.649999999994</v>
          </cell>
        </row>
        <row r="9356">
          <cell r="I9356" t="str">
            <v>BOX 60 BOITES CHAMPS ELYSEES EDITION OR 468G LIND</v>
          </cell>
          <cell r="J9356">
            <v>78641.289999999994</v>
          </cell>
        </row>
        <row r="9357">
          <cell r="I9357" t="str">
            <v>AFTER EIGNT NUIT D LONDRE400G</v>
          </cell>
          <cell r="J9357">
            <v>78618.8</v>
          </cell>
        </row>
        <row r="9358">
          <cell r="I9358" t="str">
            <v>PEPITE DE CHOCOLAT AU LAIT 100G LA PATELIERE</v>
          </cell>
          <cell r="J9358">
            <v>78615.399999999994</v>
          </cell>
        </row>
        <row r="9359">
          <cell r="I9359" t="str">
            <v>TRUFFES FANTAISIE AMANDE 150 G
VIOLET</v>
          </cell>
          <cell r="J9359">
            <v>78579.240000000005</v>
          </cell>
        </row>
        <row r="9360">
          <cell r="I9360" t="str">
            <v>DAIM MINI'S MILK CARAMEL 200G</v>
          </cell>
          <cell r="J9360">
            <v>78488.55</v>
          </cell>
        </row>
        <row r="9361">
          <cell r="I9361" t="str">
            <v>CHOC CLASC LAIT NOISETTE 100G</v>
          </cell>
          <cell r="J9361">
            <v>78313.52</v>
          </cell>
        </row>
        <row r="9362">
          <cell r="I9362" t="str">
            <v>PACK RONDINO CACAO 42G X 5</v>
          </cell>
          <cell r="J9362">
            <v>78298.95</v>
          </cell>
        </row>
        <row r="9363">
          <cell r="I9363" t="str">
            <v>GAUFRE AU MIEL 175G BIO CASINO</v>
          </cell>
          <cell r="J9363">
            <v>78294.850000000006</v>
          </cell>
        </row>
        <row r="9364">
          <cell r="I9364" t="str">
            <v>RITTER CHOCOLAT FRAISE YAOURT 100G</v>
          </cell>
          <cell r="J9364">
            <v>78282.66</v>
          </cell>
        </row>
        <row r="9365">
          <cell r="I9365" t="str">
            <v>THE CHAKOUR VERT 200G</v>
          </cell>
          <cell r="J9365">
            <v>78242.33</v>
          </cell>
        </row>
        <row r="9366">
          <cell r="I9366" t="str">
            <v>MINI PARTY SANS SUCRE CACAO BAG 125G</v>
          </cell>
          <cell r="J9366">
            <v>78218.73</v>
          </cell>
        </row>
        <row r="9367">
          <cell r="I9367" t="str">
            <v>CEREALE REVEY XXL CHOCO WHITE 400G</v>
          </cell>
          <cell r="J9367">
            <v>78213.679999999993</v>
          </cell>
        </row>
        <row r="9368">
          <cell r="I9368" t="str">
            <v>TCHICO XXL DOUBLE CHOCOLATE 400G + TCHICO XXL 400</v>
          </cell>
          <cell r="J9368">
            <v>78125.240000000005</v>
          </cell>
        </row>
        <row r="9369">
          <cell r="I9369" t="str">
            <v>RIAD EL ASSAL MONTAGNE 250 G</v>
          </cell>
          <cell r="J9369">
            <v>78108.78</v>
          </cell>
        </row>
        <row r="9370">
          <cell r="I9370" t="str">
            <v>MIEL DAR EL AASSAL TOUTES FLEURS 4,3KG METAL</v>
          </cell>
          <cell r="J9370">
            <v>78027.25</v>
          </cell>
        </row>
        <row r="9371">
          <cell r="I9371" t="str">
            <v>THE CAMOMILLE &amp; LEMONGRASS  20 SACHETS</v>
          </cell>
          <cell r="J9371">
            <v>77985.89</v>
          </cell>
        </row>
        <row r="9372">
          <cell r="I9372" t="str">
            <v>COLORANTS ALIMENTAIRES  X3</v>
          </cell>
          <cell r="J9372">
            <v>77967.97</v>
          </cell>
        </row>
        <row r="9373">
          <cell r="I9373" t="str">
            <v xml:space="preserve">GOMMES VIDAL 100GR BESOS FRAISE CREME  100 GR </v>
          </cell>
          <cell r="J9373">
            <v>77963.95</v>
          </cell>
        </row>
        <row r="9374">
          <cell r="I9374" t="str">
            <v>PALMIERS CARAMEL ST MICHEL 100G</v>
          </cell>
          <cell r="J9374">
            <v>77941.83</v>
          </cell>
        </row>
        <row r="9375">
          <cell r="I9375" t="str">
            <v>WONDERFULL PISTACHES SANS SEL 220 GR</v>
          </cell>
          <cell r="J9375">
            <v>77923.350000000006</v>
          </cell>
        </row>
        <row r="9376">
          <cell r="I9376" t="str">
            <v>CONF IPOMEE 21CL AICHA</v>
          </cell>
          <cell r="J9376">
            <v>77877.679999999993</v>
          </cell>
        </row>
        <row r="9377">
          <cell r="I9377" t="str">
            <v>DOOMINO CHOCOLAT 180G</v>
          </cell>
          <cell r="J9377">
            <v>77801.05</v>
          </cell>
        </row>
        <row r="9378">
          <cell r="I9378" t="str">
            <v>H REESE'S PNT BTR CUP 8 PK 124G</v>
          </cell>
          <cell r="J9378">
            <v>77775.28</v>
          </cell>
        </row>
        <row r="9379">
          <cell r="I9379" t="str">
            <v>LOT DE DEUX RITTER CHOCOLAT NOISETTES 100 G= 1GRT</v>
          </cell>
          <cell r="J9379">
            <v>77726.98</v>
          </cell>
        </row>
        <row r="9380">
          <cell r="I9380" t="str">
            <v>AMANDES HACHEES DENIA BOITE 100GR</v>
          </cell>
          <cell r="J9380">
            <v>77552</v>
          </cell>
        </row>
        <row r="9381">
          <cell r="I9381" t="str">
            <v>BISC 16 GOUTERSCHOCOLAITBN285 G</v>
          </cell>
          <cell r="J9381">
            <v>77539.520000000004</v>
          </cell>
        </row>
        <row r="9382">
          <cell r="I9382" t="str">
            <v>HAPPY POP CORN TUTTI FRUTTI SACHET 100G</v>
          </cell>
          <cell r="J9382">
            <v>77498.55</v>
          </cell>
        </row>
        <row r="9383">
          <cell r="I9383" t="str">
            <v>FILIPINOS CHOCO LAIT SPECULOOS 128G</v>
          </cell>
          <cell r="J9383">
            <v>77460.100000000006</v>
          </cell>
        </row>
        <row r="9384">
          <cell r="I9384" t="str">
            <v>LOT NESCAFÉ CLASSIC 90G+130G</v>
          </cell>
          <cell r="J9384">
            <v>77274.75</v>
          </cell>
        </row>
        <row r="9385">
          <cell r="I9385" t="str">
            <v>MILKA XL CHOCO COOKIES 184GR</v>
          </cell>
          <cell r="J9385">
            <v>77086.070000000007</v>
          </cell>
        </row>
        <row r="9386">
          <cell r="I9386" t="str">
            <v>HAMLET COLLECT.PRALINES 200G</v>
          </cell>
          <cell r="J9386">
            <v>77075.399999999994</v>
          </cell>
        </row>
        <row r="9387">
          <cell r="I9387" t="str">
            <v>ASTA ESPRESSO MOKA 14 DOSETTES</v>
          </cell>
          <cell r="J9387">
            <v>76908.600000000006</v>
          </cell>
        </row>
        <row r="9388">
          <cell r="I9388" t="str">
            <v>CARAMELS LIQUORICE TOFFEES 150 G WALKERS</v>
          </cell>
          <cell r="J9388">
            <v>76832.06</v>
          </cell>
        </row>
        <row r="9389">
          <cell r="I9389" t="str">
            <v>STEVIA CHOCOLAT BAR 75G - CRUNCHY</v>
          </cell>
          <cell r="J9389">
            <v>76742.03</v>
          </cell>
        </row>
        <row r="9390">
          <cell r="I9390" t="str">
            <v>SNATTS BOCADITOS GARLIC 7UX120G</v>
          </cell>
          <cell r="J9390">
            <v>76721.94</v>
          </cell>
        </row>
        <row r="9391">
          <cell r="I9391" t="str">
            <v>SUCHARD ROCHER LAIT 7X35G</v>
          </cell>
          <cell r="J9391">
            <v>76628.78</v>
          </cell>
        </row>
        <row r="9392">
          <cell r="I9392" t="str">
            <v>BISC SABL. CRL. CHOC 200G CASINO</v>
          </cell>
          <cell r="J9392">
            <v>76621.91</v>
          </cell>
        </row>
        <row r="9393">
          <cell r="I9393" t="str">
            <v>POULAIN LIGNE GOURMANDE NOIR 100G</v>
          </cell>
          <cell r="J9393">
            <v>76619.47</v>
          </cell>
        </row>
        <row r="9394">
          <cell r="I9394" t="str">
            <v xml:space="preserve"> 2 PACK TCHICO STICKS NST*6 = 1 PACK TCHICO STICK</v>
          </cell>
          <cell r="J9394">
            <v>76610.720000000001</v>
          </cell>
        </row>
        <row r="9395">
          <cell r="I9395" t="str">
            <v>THE EARL GREY 100G</v>
          </cell>
          <cell r="J9395">
            <v>76586.009999999995</v>
          </cell>
        </row>
        <row r="9396">
          <cell r="I9396" t="str">
            <v xml:space="preserve">POULAIN PRALINOISE PUR BEURRE DE CACOA 180G </v>
          </cell>
          <cell r="J9396">
            <v>76579.53</v>
          </cell>
        </row>
        <row r="9397">
          <cell r="I9397" t="str">
            <v>SERANO MAIS GRILLÉ SALÉ 150G</v>
          </cell>
          <cell r="J9397">
            <v>76571.929999999993</v>
          </cell>
        </row>
        <row r="9398">
          <cell r="I9398" t="str">
            <v xml:space="preserve"> CONF. ABRICOT DIAB 430G STUTE</v>
          </cell>
          <cell r="J9398">
            <v>76566.210000000006</v>
          </cell>
        </row>
        <row r="9399">
          <cell r="I9399" t="str">
            <v>NOUGAT CREAMY AMANDE TURRON ELALMENDRO 75G</v>
          </cell>
          <cell r="J9399">
            <v>76469.39</v>
          </cell>
        </row>
        <row r="9400">
          <cell r="I9400" t="str">
            <v xml:space="preserve">BISC.SPRITZ CHOCO 200G BORGGREVE 2149 </v>
          </cell>
          <cell r="J9400">
            <v>76360.98</v>
          </cell>
        </row>
        <row r="9401">
          <cell r="I9401" t="str">
            <v>BOULES MIEL 375G CO DO BIO</v>
          </cell>
          <cell r="J9401">
            <v>76305.11</v>
          </cell>
        </row>
        <row r="9402">
          <cell r="I9402" t="str">
            <v>MIEL 250G ACACIA POT VERRE</v>
          </cell>
          <cell r="J9402">
            <v>76297.06</v>
          </cell>
        </row>
        <row r="9403">
          <cell r="I9403" t="str">
            <v>JAVA TIMOR PURE ORIGINE GUATEMALA 200G SV</v>
          </cell>
          <cell r="J9403">
            <v>76229.75</v>
          </cell>
        </row>
        <row r="9404">
          <cell r="I9404" t="str">
            <v>SKT CRAZY SOURS 38G</v>
          </cell>
          <cell r="J9404">
            <v>76208.7</v>
          </cell>
        </row>
        <row r="9405">
          <cell r="I9405" t="str">
            <v>ASTA ESPRESSO PRIMA 14 DOSETTES</v>
          </cell>
          <cell r="J9405">
            <v>76145.7</v>
          </cell>
        </row>
        <row r="9406">
          <cell r="I9406" t="str">
            <v>KIT KAT 2 FINGER 17,7GR</v>
          </cell>
          <cell r="J9406">
            <v>76091.72</v>
          </cell>
        </row>
        <row r="9407">
          <cell r="I9407" t="str">
            <v>REESES PEANUT BUTTER CREAMY 510G</v>
          </cell>
          <cell r="J9407">
            <v>76045.5</v>
          </cell>
        </row>
        <row r="9408">
          <cell r="I9408" t="str">
            <v>IV.PT.OEUFS.LT.ECLAT.NOIS200G</v>
          </cell>
          <cell r="J9408">
            <v>75991.33</v>
          </cell>
        </row>
        <row r="9409">
          <cell r="I9409" t="str">
            <v>NOIX DE CAJOU FROMAGE OIGNON DENIA  80GR</v>
          </cell>
          <cell r="J9409">
            <v>75905.16</v>
          </cell>
        </row>
        <row r="9410">
          <cell r="I9410" t="str">
            <v>BISCUIT TARTELETTE FRAMBOISE135G</v>
          </cell>
          <cell r="J9410">
            <v>75900.649999999994</v>
          </cell>
        </row>
        <row r="9411">
          <cell r="I9411" t="str">
            <v>PACK X6 BARRES CEREALES CHOCAPIC 25GR</v>
          </cell>
          <cell r="J9411">
            <v>75893.45</v>
          </cell>
        </row>
        <row r="9412">
          <cell r="I9412" t="str">
            <v>MINI MADELEINES CARAMEL 175G</v>
          </cell>
          <cell r="J9412">
            <v>75835.259999999995</v>
          </cell>
        </row>
        <row r="9413">
          <cell r="I9413" t="str">
            <v xml:space="preserve"> TABLETTE COLLECTION CHOCOLAT À LA COUPE 200 G</v>
          </cell>
          <cell r="J9413">
            <v>75823.53</v>
          </cell>
        </row>
        <row r="9414">
          <cell r="I9414" t="str">
            <v>MARMELADE MYRTILLE SS SUCRE 280G</v>
          </cell>
          <cell r="J9414">
            <v>75770.86</v>
          </cell>
        </row>
        <row r="9415">
          <cell r="I9415" t="str">
            <v>REESES KING SIZE 79G</v>
          </cell>
          <cell r="J9415">
            <v>75737.3</v>
          </cell>
        </row>
        <row r="9416">
          <cell r="I9416" t="str">
            <v>PISTACHES SANS SEL 75G CO</v>
          </cell>
          <cell r="J9416">
            <v>75576.55</v>
          </cell>
        </row>
        <row r="9417">
          <cell r="I9417" t="str">
            <v>SUCRE MORCEAUX BL.S\LOUIS4 1KG</v>
          </cell>
          <cell r="J9417">
            <v>75494.149999999994</v>
          </cell>
        </row>
        <row r="9418">
          <cell r="I9418" t="str">
            <v>BISCUIT DIGESTIVE SANS GLUTEN SCHAR 150G</v>
          </cell>
          <cell r="J9418">
            <v>75462.44</v>
          </cell>
        </row>
        <row r="9419">
          <cell r="I9419" t="str">
            <v>BISC.CHOCO LEIBNIZ  BAHLS 125G</v>
          </cell>
          <cell r="J9419">
            <v>75121.03</v>
          </cell>
        </row>
        <row r="9420">
          <cell r="I9420" t="str">
            <v>STARBUCKS TOFFEE NUT 51G LIMITED EDITION</v>
          </cell>
          <cell r="J9420">
            <v>75062.080000000002</v>
          </cell>
        </row>
        <row r="9421">
          <cell r="I9421" t="str">
            <v>LOT SOUIRI200GRx2</v>
          </cell>
          <cell r="J9421">
            <v>75031.02</v>
          </cell>
        </row>
        <row r="9422">
          <cell r="I9422" t="str">
            <v>LAIT D'AMANDE BIO SANS SUCRE (25CLX3)</v>
          </cell>
          <cell r="J9422">
            <v>74996.84</v>
          </cell>
        </row>
        <row r="9423">
          <cell r="I9423" t="str">
            <v>PAIN EPICES NATURE 500G CASINO</v>
          </cell>
          <cell r="J9423">
            <v>74945.47</v>
          </cell>
        </row>
        <row r="9424">
          <cell r="I9424" t="str">
            <v>PACK CAPSULES L'OR SUPREMO 2EME À1/2PX</v>
          </cell>
          <cell r="J9424">
            <v>74690.039999999994</v>
          </cell>
        </row>
        <row r="9425">
          <cell r="I9425" t="str">
            <v>CEREAL 375G FITNES+20%</v>
          </cell>
          <cell r="J9425">
            <v>74673.05</v>
          </cell>
        </row>
        <row r="9426">
          <cell r="I9426" t="str">
            <v>SERANO PERI  PERI CACAHUETE  175G</v>
          </cell>
          <cell r="J9426">
            <v>74655.31</v>
          </cell>
        </row>
        <row r="9427">
          <cell r="I9427" t="str">
            <v>WITOR S PRALINE SELECTION CRISPY 1KG</v>
          </cell>
          <cell r="J9427">
            <v>74650.12</v>
          </cell>
        </row>
        <row r="9428">
          <cell r="I9428" t="str">
            <v>CONF SS ANANAS &amp; MANGUE 284 G ST DALFOUR</v>
          </cell>
          <cell r="J9428">
            <v>74632.38</v>
          </cell>
        </row>
        <row r="9429">
          <cell r="I9429" t="str">
            <v>BONBONETAS CHOCOLAT AU LAIT 150 GR</v>
          </cell>
          <cell r="J9429">
            <v>74542.5</v>
          </cell>
        </row>
        <row r="9430">
          <cell r="I9430" t="str">
            <v>LAIT DE COCO CUISINE BIO BJORG 200ML</v>
          </cell>
          <cell r="J9430">
            <v>74541.490000000005</v>
          </cell>
        </row>
        <row r="9431">
          <cell r="I9431" t="str">
            <v>BONBON ACIDULES FRTS 400G CO</v>
          </cell>
          <cell r="J9431">
            <v>74512.100000000006</v>
          </cell>
        </row>
        <row r="9432">
          <cell r="I9432" t="str">
            <v>BARQUETTE ABRICOT 120G CASINO</v>
          </cell>
          <cell r="J9432">
            <v>74460.179999999993</v>
          </cell>
        </row>
        <row r="9433">
          <cell r="I9433" t="str">
            <v>KOPIKO CAPPUCCINO CANDY 140G 0244</v>
          </cell>
          <cell r="J9433">
            <v>74456.45</v>
          </cell>
        </row>
        <row r="9434">
          <cell r="I9434" t="str">
            <v>NOOCO CHOCOLAT FOURRE LAIT &amp; BISCUIT 30G</v>
          </cell>
          <cell r="J9434">
            <v>74427.539999999994</v>
          </cell>
        </row>
        <row r="9435">
          <cell r="I9435" t="str">
            <v>TWININGS GREEN TEA LEMON AND HONEY 25S</v>
          </cell>
          <cell r="J9435">
            <v>74286.5</v>
          </cell>
        </row>
        <row r="9436">
          <cell r="I9436" t="str">
            <v>CAPS.ESP.LUNGO INTENSE.X10 50G CASINO</v>
          </cell>
          <cell r="J9436">
            <v>74219.8</v>
          </cell>
        </row>
        <row r="9437">
          <cell r="I9437" t="str">
            <v>SERANO POPCORN AVEC  AMANDE ET  TOFFE  CARAMILISE</v>
          </cell>
          <cell r="J9437">
            <v>74161.78</v>
          </cell>
        </row>
        <row r="9438">
          <cell r="I9438" t="str">
            <v>BONB CARAMEL 110G</v>
          </cell>
          <cell r="J9438">
            <v>74146.12</v>
          </cell>
        </row>
        <row r="9439">
          <cell r="I9439" t="str">
            <v>FLAN CHOC DELICIO 80G  4 PORTI</v>
          </cell>
          <cell r="J9439">
            <v>74053.460000000006</v>
          </cell>
        </row>
        <row r="9440">
          <cell r="I9440" t="str">
            <v>BISCOTTES AUX CEREALES SANS GLUTEN SCHAR 250G</v>
          </cell>
          <cell r="J9440">
            <v>74031.37</v>
          </cell>
        </row>
        <row r="9441">
          <cell r="I9441" t="str">
            <v>MERBA COOKIES DOUBLE CHOCOLAT 200 GR</v>
          </cell>
          <cell r="J9441">
            <v>73992.58</v>
          </cell>
        </row>
        <row r="9442">
          <cell r="I9442" t="str">
            <v>BISCUIT TARTELETTE CITRON 125G</v>
          </cell>
          <cell r="J9442">
            <v>73962.149999999994</v>
          </cell>
        </row>
        <row r="9443">
          <cell r="I9443" t="str">
            <v>CHOCOL LAIT CARAMEL 100G SCHIG</v>
          </cell>
          <cell r="J9443">
            <v>73951.38</v>
          </cell>
        </row>
        <row r="9444">
          <cell r="I9444" t="str">
            <v>AMANDE GRILLEE 80GR</v>
          </cell>
          <cell r="J9444">
            <v>73831.3</v>
          </cell>
        </row>
        <row r="9445">
          <cell r="I9445" t="str">
            <v>COMPOT.P.VAN.FRAI.GRD4X90G CASINO</v>
          </cell>
          <cell r="J9445">
            <v>73795.520000000004</v>
          </cell>
        </row>
        <row r="9446">
          <cell r="I9446" t="str">
            <v xml:space="preserve">GALETTE COCO 200G BORGGREVE 2156 </v>
          </cell>
          <cell r="J9446">
            <v>73767.929999999993</v>
          </cell>
        </row>
        <row r="9447">
          <cell r="I9447" t="str">
            <v>FINITRONC BICOULEUR 12X80G</v>
          </cell>
          <cell r="J9447">
            <v>73719.95</v>
          </cell>
        </row>
        <row r="9448">
          <cell r="I9448" t="str">
            <v>BISCUIT ZOO COUNTRY BAHLSEN 100G</v>
          </cell>
          <cell r="J9448">
            <v>73713.61</v>
          </cell>
        </row>
        <row r="9449">
          <cell r="I9449" t="str">
            <v>BBS EUCALYP. MENTHOL 250G</v>
          </cell>
          <cell r="J9449">
            <v>73685.55</v>
          </cell>
        </row>
        <row r="9450">
          <cell r="I9450" t="str">
            <v>TRAPA - NOUGAT LAIT CROUSTILLANT 150G.</v>
          </cell>
          <cell r="J9450">
            <v>73658.899999999994</v>
          </cell>
        </row>
        <row r="9451">
          <cell r="I9451" t="str">
            <v>ALSA MIX GLACE FRAISE 100G</v>
          </cell>
          <cell r="J9451">
            <v>73640.5</v>
          </cell>
        </row>
        <row r="9452">
          <cell r="I9452" t="str">
            <v>SMOOTHIE POMME BIOITALIA 120 G</v>
          </cell>
          <cell r="J9452">
            <v>73622.149999999994</v>
          </cell>
        </row>
        <row r="9453">
          <cell r="I9453" t="str">
            <v>GALETTES SPECULOOS 130G</v>
          </cell>
          <cell r="J9453">
            <v>73460.759999999995</v>
          </cell>
        </row>
        <row r="9454">
          <cell r="I9454" t="str">
            <v>SUCRE VANILLE BOURBON  8X7,5G --BIO-- LA PATELIER</v>
          </cell>
          <cell r="J9454">
            <v>73457.7</v>
          </cell>
        </row>
        <row r="9455">
          <cell r="I9455" t="str">
            <v>THE NOIR CASSIQUE  25S</v>
          </cell>
          <cell r="J9455">
            <v>73454.2</v>
          </cell>
        </row>
        <row r="9456">
          <cell r="I9456" t="str">
            <v>LOT DEUX MUSLI CRUNCHY 350 2EME À A -50%</v>
          </cell>
          <cell r="J9456">
            <v>73451.77</v>
          </cell>
        </row>
        <row r="9457">
          <cell r="I9457" t="str">
            <v xml:space="preserve">CHEETOS CRUNCHY FLAMIN HOT 80G </v>
          </cell>
          <cell r="J9457">
            <v>73414.8</v>
          </cell>
        </row>
        <row r="9458">
          <cell r="I9458" t="str">
            <v>THE VERT BIO CLIPPER</v>
          </cell>
          <cell r="J9458">
            <v>73412.539999999994</v>
          </cell>
        </row>
        <row r="9459">
          <cell r="I9459" t="str">
            <v>BONBON SS SUCRE FRUITS 150G CASINO</v>
          </cell>
          <cell r="J9459">
            <v>73370.37</v>
          </cell>
        </row>
        <row r="9460">
          <cell r="I9460" t="str">
            <v>BISCUIT FOURRE FRAMBOISE BN 295 GRS</v>
          </cell>
          <cell r="J9460">
            <v>73285.990000000005</v>
          </cell>
        </row>
        <row r="9461">
          <cell r="I9461" t="str">
            <v xml:space="preserve"> CEREALES GOLDEN G NESTLE 375G</v>
          </cell>
          <cell r="J9461">
            <v>73259.839999999997</v>
          </cell>
        </row>
        <row r="9462">
          <cell r="I9462" t="str">
            <v>CRACOT.CEREALE COMPL.250G</v>
          </cell>
          <cell r="J9462">
            <v>73233.119999999995</v>
          </cell>
        </row>
        <row r="9463">
          <cell r="I9463" t="str">
            <v>OGLO  PIPAS EL TORO AGUA SAL 200G</v>
          </cell>
          <cell r="J9463">
            <v>73070.100000000006</v>
          </cell>
        </row>
        <row r="9464">
          <cell r="I9464" t="str">
            <v>CHIPS ANCIENNE 300G CO</v>
          </cell>
          <cell r="J9464">
            <v>73026.820000000007</v>
          </cell>
        </row>
        <row r="9465">
          <cell r="I9465" t="str">
            <v>CHOCO TRUFFLE BALL NOISET 200G</v>
          </cell>
          <cell r="J9465">
            <v>72999.67</v>
          </cell>
        </row>
        <row r="9466">
          <cell r="I9466" t="str">
            <v>THE FRUIT SELECTION  20 SACHETS</v>
          </cell>
          <cell r="J9466">
            <v>72983.72</v>
          </cell>
        </row>
        <row r="9467">
          <cell r="I9467" t="str">
            <v>COTE DOR TRUFFE INT.190G</v>
          </cell>
          <cell r="J9467">
            <v>72841.69</v>
          </cell>
        </row>
        <row r="9468">
          <cell r="I9468" t="str">
            <v>AMANDE FUMEE DENIA  80GR</v>
          </cell>
          <cell r="J9468">
            <v>72762.350000000006</v>
          </cell>
        </row>
        <row r="9469">
          <cell r="I9469" t="str">
            <v>THE JASMIN ROMANCE</v>
          </cell>
          <cell r="J9469">
            <v>72756.399999999994</v>
          </cell>
        </row>
        <row r="9470">
          <cell r="I9470" t="str">
            <v xml:space="preserve">TUC FROMAGE 100G </v>
          </cell>
          <cell r="J9470">
            <v>72729.25</v>
          </cell>
        </row>
        <row r="9471">
          <cell r="I9471" t="str">
            <v> KINDER MINI EGGS 182 G NOISETT</v>
          </cell>
          <cell r="J9471">
            <v>72719.31</v>
          </cell>
        </row>
        <row r="9472">
          <cell r="I9472" t="str">
            <v>MC VITIES GOLDEN OAT AVOINE CHOCO LAIT 28,5G</v>
          </cell>
          <cell r="J9472">
            <v>72666.02</v>
          </cell>
        </row>
        <row r="9473">
          <cell r="I9473" t="str">
            <v>IVORIA BALL ASS PRALINE 235G</v>
          </cell>
          <cell r="J9473">
            <v>72591.039999999994</v>
          </cell>
        </row>
        <row r="9474">
          <cell r="I9474" t="str">
            <v>BONBONS SMINT MINT</v>
          </cell>
          <cell r="J9474">
            <v>72585.990000000005</v>
          </cell>
        </row>
        <row r="9475">
          <cell r="I9475" t="str">
            <v xml:space="preserve"> CHOC.LAIT SCHOGETTEN 100G</v>
          </cell>
          <cell r="J9475">
            <v>72530.679999999993</v>
          </cell>
        </row>
        <row r="9476">
          <cell r="I9476" t="str">
            <v xml:space="preserve"> CHOC.BISCUIT RITTER 100G</v>
          </cell>
          <cell r="J9476">
            <v>72480.39</v>
          </cell>
        </row>
        <row r="9477">
          <cell r="I9477" t="str">
            <v>BEBETO DOUBLE JOY STRAWBERRY VANILLA 75G</v>
          </cell>
          <cell r="J9477">
            <v>72389.8</v>
          </cell>
        </row>
        <row r="9478">
          <cell r="I9478" t="str">
            <v>BOUTEILLES ROSES &amp; BLEUES FIZZ HALAL 12BX90G</v>
          </cell>
          <cell r="J9478">
            <v>72342.399999999994</v>
          </cell>
        </row>
        <row r="9479">
          <cell r="I9479" t="str">
            <v>BOISSON SOJA NAT.1L BIO CASINO</v>
          </cell>
          <cell r="J9479">
            <v>72233.960000000006</v>
          </cell>
        </row>
        <row r="9480">
          <cell r="I9480" t="str">
            <v>POUDRE DE MATCHA 50G BIO</v>
          </cell>
          <cell r="J9480">
            <v>72229.600000000006</v>
          </cell>
        </row>
        <row r="9481">
          <cell r="I9481" t="str">
            <v>POM’POTES POMME NATURE BIO 90G</v>
          </cell>
          <cell r="J9481">
            <v>72188.08</v>
          </cell>
        </row>
        <row r="9482">
          <cell r="I9482" t="str">
            <v>KOPIKO COFFEE CANDY 140G 0197</v>
          </cell>
          <cell r="J9482">
            <v>72160.800000000003</v>
          </cell>
        </row>
        <row r="9483">
          <cell r="I9483" t="str">
            <v>INF NUIT PAISIBLE 40G 25S CASINO</v>
          </cell>
          <cell r="J9483">
            <v>72078.87</v>
          </cell>
        </row>
        <row r="9484">
          <cell r="I9484" t="str">
            <v>ANANAS MCX 340G CO</v>
          </cell>
          <cell r="J9484">
            <v>72053.87</v>
          </cell>
        </row>
        <row r="9485">
          <cell r="I9485" t="str">
            <v>CHOC.MINI TAB.NR DEG.200G CO</v>
          </cell>
          <cell r="J9485">
            <v>72009.39</v>
          </cell>
        </row>
        <row r="9486">
          <cell r="I9486" t="str">
            <v>CONFITURE BONNE MAMAN / MURE 370G</v>
          </cell>
          <cell r="J9486">
            <v>72002.05</v>
          </cell>
        </row>
        <row r="9487">
          <cell r="I9487" t="str">
            <v>CONFI CERISE NR SS284G DALFOUR</v>
          </cell>
          <cell r="J9487">
            <v>71992.149999999994</v>
          </cell>
        </row>
        <row r="9488">
          <cell r="I9488" t="str">
            <v>BARRE CEREAL.FIGUEX6 125G CASINO</v>
          </cell>
          <cell r="J9488">
            <v>71956.3</v>
          </cell>
        </row>
        <row r="9489">
          <cell r="I9489" t="str">
            <v>FARINE D'AMANDE 200G BIO</v>
          </cell>
          <cell r="J9489">
            <v>71916.100000000006</v>
          </cell>
        </row>
        <row r="9490">
          <cell r="I9490" t="str">
            <v>BISCUIT  FOUREE DORO CACAO 32G</v>
          </cell>
          <cell r="J9490">
            <v>71827</v>
          </cell>
        </row>
        <row r="9491">
          <cell r="I9491" t="str">
            <v>WONDERFULL PISTACHES GRILLEES SALEES 115 GR</v>
          </cell>
          <cell r="J9491">
            <v>71787.7</v>
          </cell>
        </row>
        <row r="9492">
          <cell r="I9492" t="str">
            <v xml:space="preserve">GAUFRETTES RISE UP CRISPY 38G CACAO </v>
          </cell>
          <cell r="J9492">
            <v>71754.649999999994</v>
          </cell>
        </row>
        <row r="9493">
          <cell r="I9493" t="str">
            <v>THE LEMON VITALITY   (CITRON )</v>
          </cell>
          <cell r="J9493">
            <v>71749.759999999995</v>
          </cell>
        </row>
        <row r="9494">
          <cell r="I9494" t="str">
            <v>THE  PECHE 25S TWININGS</v>
          </cell>
          <cell r="J9494">
            <v>71576.3</v>
          </cell>
        </row>
        <row r="9495">
          <cell r="I9495" t="str">
            <v>PAQUET DE 16 PALETS COCO DORES ST GEORGES 125 G</v>
          </cell>
          <cell r="J9495">
            <v>71479.37</v>
          </cell>
        </row>
        <row r="9496">
          <cell r="I9496" t="str">
            <v>LOT DE DEUX LINDT SUISSE CLASSIC = 1GRT 100G</v>
          </cell>
          <cell r="J9496">
            <v>71441.679999999993</v>
          </cell>
        </row>
        <row r="9497">
          <cell r="I9497" t="str">
            <v>MUESLI CR,CHOC CAR, 500GCASINO</v>
          </cell>
          <cell r="J9497">
            <v>71391.94</v>
          </cell>
        </row>
        <row r="9498">
          <cell r="I9498" t="str">
            <v>HAMLET COLLECTION DELUXE 175G</v>
          </cell>
          <cell r="J9498">
            <v>71322.149999999994</v>
          </cell>
        </row>
        <row r="9499">
          <cell r="I9499" t="str">
            <v>BISCUITS MCVITIES DIGESTIVE ORIGINAL 2 PIECES</v>
          </cell>
          <cell r="J9499">
            <v>71293.899999999994</v>
          </cell>
        </row>
        <row r="9500">
          <cell r="I9500" t="str">
            <v>CHOCO IO,TENSE ORANGE NOIR 35G LINDT</v>
          </cell>
          <cell r="J9500">
            <v>71200.69</v>
          </cell>
        </row>
        <row r="9501">
          <cell r="I9501" t="str">
            <v>JAC.BOITE ASSORTIM.CHOCO 222G</v>
          </cell>
          <cell r="J9501">
            <v>71175.149999999994</v>
          </cell>
        </row>
        <row r="9502">
          <cell r="I9502" t="str">
            <v>PACK SAMAR 180GR X2 + 90GR GRATUIT</v>
          </cell>
          <cell r="J9502">
            <v>71147.3</v>
          </cell>
        </row>
        <row r="9503">
          <cell r="I9503" t="str">
            <v>ROYAL MIX 80GR</v>
          </cell>
          <cell r="J9503">
            <v>71134.45</v>
          </cell>
        </row>
        <row r="9504">
          <cell r="I9504" t="str">
            <v>CHIO STICKLETI SOURCREAM &amp; ONION 80 GRS</v>
          </cell>
          <cell r="J9504">
            <v>71069.03</v>
          </cell>
        </row>
        <row r="9505">
          <cell r="I9505" t="str">
            <v>GOMMES VIDAL 100 GR BOUTEILLE COLA  100 GR</v>
          </cell>
          <cell r="J9505">
            <v>71044.850000000006</v>
          </cell>
        </row>
        <row r="9506">
          <cell r="I9506" t="str">
            <v>BARRE CEREALE POM/VERT 125G CASINO</v>
          </cell>
          <cell r="J9506">
            <v>70979.11</v>
          </cell>
        </row>
        <row r="9507">
          <cell r="I9507" t="str">
            <v>GALETTES  BIO BJORG 130G</v>
          </cell>
          <cell r="J9507">
            <v>70962.34</v>
          </cell>
        </row>
        <row r="9508">
          <cell r="I9508" t="str">
            <v>GOMME MEGA JELLY MIX100G VIDAL</v>
          </cell>
          <cell r="J9508">
            <v>70943.89</v>
          </cell>
        </row>
        <row r="9509">
          <cell r="I9509" t="str">
            <v>BARRE CHOC.LT 125G CASINO</v>
          </cell>
          <cell r="J9509">
            <v>70893.259999999995</v>
          </cell>
        </row>
        <row r="9510">
          <cell r="I9510" t="str">
            <v>CERELAC FRUITS 250G+ 50G GRATUIT</v>
          </cell>
          <cell r="J9510">
            <v>70808.149999999994</v>
          </cell>
        </row>
        <row r="9511">
          <cell r="I9511" t="str">
            <v>CHOCOLAT NR DEG.100G BIO CASINO</v>
          </cell>
          <cell r="J9511">
            <v>70790.7</v>
          </cell>
        </row>
        <row r="9512">
          <cell r="I9512" t="str">
            <v>GALETTE MAIS 115G BIO CASINO</v>
          </cell>
          <cell r="J9512">
            <v>70547.23</v>
          </cell>
        </row>
        <row r="9513">
          <cell r="I9513" t="str">
            <v>HALAL TAPIS MAGIQUES 12X90GRS</v>
          </cell>
          <cell r="J9513">
            <v>70427.45</v>
          </cell>
        </row>
        <row r="9514">
          <cell r="I9514" t="str">
            <v>IVOR.BALL.ESCARGOT.LAIT.195G</v>
          </cell>
          <cell r="J9514">
            <v>70403.91</v>
          </cell>
        </row>
        <row r="9515">
          <cell r="I9515" t="str">
            <v>JAC.BOITE ASRTIM.CHOCO LT214G</v>
          </cell>
          <cell r="J9515">
            <v>70394.149999999994</v>
          </cell>
        </row>
        <row r="9516">
          <cell r="I9516" t="str">
            <v xml:space="preserve">MINI GAUFRETTES CHOCOLAT 270GR HUESITOS ORIGIN </v>
          </cell>
          <cell r="J9516">
            <v>70272.23</v>
          </cell>
        </row>
        <row r="9517">
          <cell r="I9517" t="str">
            <v>BONB  ACIDU FRUIT VERQUIN 125G</v>
          </cell>
          <cell r="J9517">
            <v>70240.320000000007</v>
          </cell>
        </row>
        <row r="9518">
          <cell r="I9518" t="str">
            <v>CHOC NR D,ECLAT FEV,100G CASINO</v>
          </cell>
          <cell r="J9518">
            <v>70159.399999999994</v>
          </cell>
        </row>
        <row r="9519">
          <cell r="I9519" t="str">
            <v>GAUFRETTE CAPRI VANILLE 45G</v>
          </cell>
          <cell r="J9519">
            <v>70136</v>
          </cell>
        </row>
        <row r="9520">
          <cell r="I9520" t="str">
            <v>NOIX CAJOU SANS SEL 100G CO</v>
          </cell>
          <cell r="J9520">
            <v>70075.100000000006</v>
          </cell>
        </row>
        <row r="9521">
          <cell r="I9521" t="str">
            <v>CARAMELS ASSORTED TOFFEES AND CHOCOLATE ECLAIRS 1</v>
          </cell>
          <cell r="J9521">
            <v>69980.61</v>
          </cell>
        </row>
        <row r="9522">
          <cell r="I9522" t="str">
            <v>SULTAN AL AMBAR 100G</v>
          </cell>
          <cell r="J9522">
            <v>69943.09</v>
          </cell>
        </row>
        <row r="9523">
          <cell r="I9523" t="str">
            <v>GOM MULTISURT AZUC8 100GVIDAL</v>
          </cell>
          <cell r="J9523">
            <v>69922.2</v>
          </cell>
        </row>
        <row r="9524">
          <cell r="I9524" t="str">
            <v>CHOCOLAT BLANC COCO 200G CO</v>
          </cell>
          <cell r="J9524">
            <v>69916.87</v>
          </cell>
        </row>
        <row r="9525">
          <cell r="I9525" t="str">
            <v>PEPITES DE CHOCOLAT AU LAIT VAHINE 100GR</v>
          </cell>
          <cell r="J9525">
            <v>69886.58</v>
          </cell>
        </row>
        <row r="9526">
          <cell r="I9526" t="str">
            <v>GENOISE BALCONI CHOCO LATTE 300GR</v>
          </cell>
          <cell r="J9526">
            <v>69842.759999999995</v>
          </cell>
        </row>
        <row r="9527">
          <cell r="I9527" t="str">
            <v>TABLETTE CHOCOLAT TORRAS LAIT/AMANDES 75GR</v>
          </cell>
          <cell r="J9527">
            <v>69838.149999999994</v>
          </cell>
        </row>
        <row r="9528">
          <cell r="I9528" t="str">
            <v>X-CUT CHIPS SALT 130G LORENZ 5459</v>
          </cell>
          <cell r="J9528">
            <v>69827.45</v>
          </cell>
        </row>
        <row r="9529">
          <cell r="I9529" t="str">
            <v>PREPARATION CAKE CHOCOLAT ALITKANE 350G</v>
          </cell>
          <cell r="J9529">
            <v>69808.17</v>
          </cell>
        </row>
        <row r="9530">
          <cell r="I9530" t="str">
            <v>CONFITURE BIO ABRICOT 370G</v>
          </cell>
          <cell r="J9530">
            <v>69803.06</v>
          </cell>
        </row>
        <row r="9531">
          <cell r="I9531" t="str">
            <v>TARTELETTE FRAISE 127G CASINO</v>
          </cell>
          <cell r="J9531">
            <v>69802.23</v>
          </cell>
        </row>
        <row r="9532">
          <cell r="I9532" t="str">
            <v>TWININGS GREEN TEA AND LEMON 25S</v>
          </cell>
          <cell r="J9532">
            <v>69792.33</v>
          </cell>
        </row>
        <row r="9533">
          <cell r="I9533" t="str">
            <v>LEROUX CHICOREE SOLUBLE CHOCOLAT 200GR</v>
          </cell>
          <cell r="J9533">
            <v>69767.600000000006</v>
          </cell>
        </row>
        <row r="9534">
          <cell r="I9534" t="str">
            <v>LITTLE JAC' CHOCOLATE JACQUET 140G</v>
          </cell>
          <cell r="J9534">
            <v>69719.149999999994</v>
          </cell>
        </row>
        <row r="9535">
          <cell r="I9535" t="str">
            <v xml:space="preserve">AMANDES GRILLÉES ET SALÉES SACHET 90G
</v>
          </cell>
          <cell r="J9535">
            <v>69711.75</v>
          </cell>
        </row>
        <row r="9536">
          <cell r="I9536" t="str">
            <v>LEONCE BLC CONF FRAMBOISE 70% 320G</v>
          </cell>
          <cell r="J9536">
            <v>69660.33</v>
          </cell>
        </row>
        <row r="9537">
          <cell r="I9537" t="str">
            <v>PERRUCHE CASSONADE 750GR</v>
          </cell>
          <cell r="J9537">
            <v>69654.350000000006</v>
          </cell>
        </row>
        <row r="9538">
          <cell r="I9538" t="str">
            <v>BONBONS COOLFAN TMNT 106GR</v>
          </cell>
          <cell r="J9538">
            <v>69620.55</v>
          </cell>
        </row>
        <row r="9539">
          <cell r="I9539" t="str">
            <v>GAUFR NAPOLITANER 125G QUADRAT</v>
          </cell>
          <cell r="J9539">
            <v>69615.53</v>
          </cell>
        </row>
        <row r="9540">
          <cell r="I9540" t="str">
            <v>BISCUIT  FOUREEDORO FRAISE 32G</v>
          </cell>
          <cell r="J9540">
            <v>69543</v>
          </cell>
        </row>
        <row r="9541">
          <cell r="I9541" t="str">
            <v>GAUFFRETTES LOACKER NOIR-NOISETTE 100GR</v>
          </cell>
          <cell r="J9541">
            <v>69495.94</v>
          </cell>
        </row>
        <row r="9542">
          <cell r="I9542" t="str">
            <v>AMANDE GRILLEE SALEE SACHET 120G FANCY</v>
          </cell>
          <cell r="J9542">
            <v>69452.34</v>
          </cell>
        </row>
        <row r="9543">
          <cell r="I9543" t="str">
            <v>CHOC CLASS LAIT RAIS NOIS 100G</v>
          </cell>
          <cell r="J9543">
            <v>69434.05</v>
          </cell>
        </row>
        <row r="9544">
          <cell r="I9544" t="str">
            <v>CHOCOLATS "COLLECTION" 100 G</v>
          </cell>
          <cell r="J9544">
            <v>69422.2</v>
          </cell>
        </row>
        <row r="9545">
          <cell r="I9545" t="str">
            <v>MENTI.BIEN CHOCO.LT 150G CASINO</v>
          </cell>
          <cell r="J9545">
            <v>69420.94</v>
          </cell>
        </row>
        <row r="9546">
          <cell r="I9546" t="str">
            <v>BISCUIT CUILLER DEGUST,150G CASINO</v>
          </cell>
          <cell r="J9546">
            <v>69327</v>
          </cell>
        </row>
        <row r="9547">
          <cell r="I9547" t="str">
            <v>FUNCHIPS FROMAGE &amp; OIGNON  85GR</v>
          </cell>
          <cell r="J9547">
            <v>69314.320000000007</v>
          </cell>
        </row>
        <row r="9548">
          <cell r="I9548" t="str">
            <v>CHICOREE LEROUX SOLUBLE NOISETTE 100G</v>
          </cell>
          <cell r="J9548">
            <v>69137.34</v>
          </cell>
        </row>
        <row r="9549">
          <cell r="I9549" t="str">
            <v>VITAMEAL POT FRUIT POMME PECHE 130 GR</v>
          </cell>
          <cell r="J9549">
            <v>69010.44</v>
          </cell>
        </row>
        <row r="9550">
          <cell r="I9550" t="str">
            <v xml:space="preserve">GRANOLA CHOCOLAT NOIX MARJANE 400 GR </v>
          </cell>
          <cell r="J9550">
            <v>68969.149999999994</v>
          </cell>
        </row>
        <row r="9551">
          <cell r="I9551" t="str">
            <v xml:space="preserve">GAUFRETTES CHOCOLAT 6X20GR HUESITOS ORIGIN </v>
          </cell>
          <cell r="J9551">
            <v>68968.740000000005</v>
          </cell>
        </row>
        <row r="9552">
          <cell r="I9552" t="str">
            <v>INF.VERVE/MENTHE 25S 35G CASINO</v>
          </cell>
          <cell r="J9552">
            <v>68912.55</v>
          </cell>
        </row>
        <row r="9553">
          <cell r="I9553" t="str">
            <v>24 PETIT BEURRE PEPITES CHOCOLAT ST GEORGES 200 G</v>
          </cell>
          <cell r="J9553">
            <v>68907.360000000001</v>
          </cell>
        </row>
        <row r="9554">
          <cell r="I9554" t="str">
            <v xml:space="preserve">BOISSON D’AMANDE 0% SUCRE (SANS GLUTEN) UHT JOYA </v>
          </cell>
          <cell r="J9554">
            <v>68866.13</v>
          </cell>
        </row>
        <row r="9555">
          <cell r="I9555" t="str">
            <v xml:space="preserve">STEVIA BARRE DE CHOCOLAT 75G - CHOCOLATS DE LAIT </v>
          </cell>
          <cell r="J9555">
            <v>68844.28</v>
          </cell>
        </row>
        <row r="9556">
          <cell r="I9556" t="str">
            <v>GAUFRETTES POKER CITRON 150 G</v>
          </cell>
          <cell r="J9556">
            <v>68841.679999999993</v>
          </cell>
        </row>
        <row r="9557">
          <cell r="I9557" t="str">
            <v>RITTER CHOCOLAT NOIX DE CAJOU ENTIERES SALEES 100</v>
          </cell>
          <cell r="J9557">
            <v>68828.23</v>
          </cell>
        </row>
        <row r="9558">
          <cell r="I9558" t="str">
            <v>WERTHER S ORIGINAL 300G</v>
          </cell>
          <cell r="J9558">
            <v>68732.75</v>
          </cell>
        </row>
        <row r="9559">
          <cell r="I9559" t="str">
            <v>MINI BISCUIT BEURRE LEIBNIZ BAHLSEN 100G</v>
          </cell>
          <cell r="J9559">
            <v>68628.800000000003</v>
          </cell>
        </row>
        <row r="9560">
          <cell r="I9560" t="str">
            <v xml:space="preserve">CONFITURE PRUNE DIET SSUCRE AJOUTÉE 280GR HERO </v>
          </cell>
          <cell r="J9560">
            <v>68621.22</v>
          </cell>
        </row>
        <row r="9561">
          <cell r="I9561" t="str">
            <v>TRESOR CHOC NOIS 620+130G</v>
          </cell>
          <cell r="J9561">
            <v>68528.2</v>
          </cell>
        </row>
        <row r="9562">
          <cell r="I9562" t="str">
            <v>CEREALES KELLOGS COCOPOPS JUMBOS 330GR</v>
          </cell>
          <cell r="J9562">
            <v>68523.3</v>
          </cell>
        </row>
        <row r="9563">
          <cell r="I9563" t="str">
            <v>SNATTS NATUCHIPS BBQ 12UX75G</v>
          </cell>
          <cell r="J9563">
            <v>68407.92</v>
          </cell>
        </row>
        <row r="9564">
          <cell r="I9564" t="str">
            <v>ICEBREAKER MINT CINNAMON DISPENSER 42G</v>
          </cell>
          <cell r="J9564">
            <v>68367.55</v>
          </cell>
        </row>
        <row r="9565">
          <cell r="I9565" t="str">
            <v>GRANDES GALETTES PUR BEURRE 135G  LA MERE POULARD</v>
          </cell>
          <cell r="J9565">
            <v>68245.7</v>
          </cell>
        </row>
        <row r="9566">
          <cell r="I9566" t="str">
            <v>CHEETOS KETCHUP STICKS 27GR</v>
          </cell>
          <cell r="J9566">
            <v>68208</v>
          </cell>
        </row>
        <row r="9567">
          <cell r="I9567" t="str">
            <v>INFUSION CITRON &amp; GINGEMBRE BIO CLIPPER 50G</v>
          </cell>
          <cell r="J9567">
            <v>68196.429999999993</v>
          </cell>
        </row>
        <row r="9568">
          <cell r="I9568" t="str">
            <v>PREP SUCRE+GLUCOSE 5KG</v>
          </cell>
          <cell r="J9568">
            <v>68166.399999999994</v>
          </cell>
        </row>
        <row r="9569">
          <cell r="I9569" t="str">
            <v>CONFITURE DE CITRON LIGHT 21CL</v>
          </cell>
          <cell r="J9569">
            <v>68139</v>
          </cell>
        </row>
        <row r="9570">
          <cell r="I9570" t="str">
            <v>CACAHUETE GRIL.SAL.200G</v>
          </cell>
          <cell r="J9570">
            <v>68052.009999999995</v>
          </cell>
        </row>
        <row r="9571">
          <cell r="I9571" t="str">
            <v>MOCCA STRONG 250G MELITTA  3831</v>
          </cell>
          <cell r="J9571">
            <v>68051.38</v>
          </cell>
        </row>
        <row r="9572">
          <cell r="I9572" t="str">
            <v>BARRE NOISETTE AMANDE 125G CASINO</v>
          </cell>
          <cell r="J9572">
            <v>67855.64</v>
          </cell>
        </row>
        <row r="9573">
          <cell r="I9573" t="str">
            <v>BONBONS COOLFAN DISNEY MIX 106GR</v>
          </cell>
          <cell r="J9573">
            <v>67790.399999999994</v>
          </cell>
        </row>
        <row r="9574">
          <cell r="I9574" t="str">
            <v>TORTILLA CHIPS CHILI 150G CASINO</v>
          </cell>
          <cell r="J9574">
            <v>67757.960000000006</v>
          </cell>
        </row>
        <row r="9575">
          <cell r="I9575" t="str">
            <v>GOMMES BEBETO CHERRY 80 GRS</v>
          </cell>
          <cell r="J9575">
            <v>67691.600000000006</v>
          </cell>
        </row>
        <row r="9576">
          <cell r="I9576" t="str">
            <v>CERE.FOU.CHOC.NOIS325G BIO CASINO</v>
          </cell>
          <cell r="J9576">
            <v>67441.13</v>
          </cell>
        </row>
        <row r="9577">
          <cell r="I9577" t="str">
            <v>TAGATESSE RECHARGES POUR LES BOITES DE COMPRIMES</v>
          </cell>
          <cell r="J9577">
            <v>67354.929999999993</v>
          </cell>
        </row>
        <row r="9578">
          <cell r="I9578" t="str">
            <v>STICKS QUELY AU FROMAGE 50GR</v>
          </cell>
          <cell r="J9578">
            <v>67348.62</v>
          </cell>
        </row>
        <row r="9579">
          <cell r="I9579" t="str">
            <v>PURE POM.FRAI.SSA4X95G CO BIOCASINO</v>
          </cell>
          <cell r="J9579">
            <v>67321.86</v>
          </cell>
        </row>
        <row r="9580">
          <cell r="I9580" t="str">
            <v>GOUTER RD TT CHOC 330G CASINO</v>
          </cell>
          <cell r="J9580">
            <v>67272.09</v>
          </cell>
        </row>
        <row r="9581">
          <cell r="I9581" t="str">
            <v>CHOCOLAT SUISSE NOIR 63% PATISSIER VILLARS 200G</v>
          </cell>
          <cell r="J9581">
            <v>67211.64</v>
          </cell>
        </row>
        <row r="9582">
          <cell r="I9582" t="str">
            <v>GAVOTTES CREPES DENTELLE NATURE 125G</v>
          </cell>
          <cell r="J9582">
            <v>67169.850000000006</v>
          </cell>
        </row>
        <row r="9583">
          <cell r="I9583" t="str">
            <v>BONB WERTHER S ORIGINAL 50G</v>
          </cell>
          <cell r="J9583">
            <v>67139.7</v>
          </cell>
        </row>
        <row r="9584">
          <cell r="I9584" t="str">
            <v>YOUPI GUM 10P</v>
          </cell>
          <cell r="J9584">
            <v>67049.77</v>
          </cell>
        </row>
        <row r="9585">
          <cell r="I9585" t="str">
            <v>SPAGHETT GUM TUTTI FRUTTI LAMY LUTTI 35G</v>
          </cell>
          <cell r="J9585">
            <v>66938.67</v>
          </cell>
        </row>
        <row r="9586">
          <cell r="I9586" t="str">
            <v>RIZ SOUF CHOC 375G CO DO BIO</v>
          </cell>
          <cell r="J9586">
            <v>66931.23</v>
          </cell>
        </row>
        <row r="9587">
          <cell r="I9587" t="str">
            <v>BOUTEILLES COLA FIZZ HALAL 12BX90G</v>
          </cell>
          <cell r="J9587">
            <v>66886.7</v>
          </cell>
        </row>
        <row r="9588">
          <cell r="I9588" t="str">
            <v>CARAMEL DUR CREME 175G CASINO</v>
          </cell>
          <cell r="J9588">
            <v>66857.929999999993</v>
          </cell>
        </row>
        <row r="9589">
          <cell r="I9589" t="str">
            <v>GAL.RIZ NA.CHO.NR100G BIO CASINO</v>
          </cell>
          <cell r="J9589">
            <v>66541.100000000006</v>
          </cell>
        </row>
        <row r="9590">
          <cell r="I9590" t="str">
            <v xml:space="preserve">POM'POTES SSA POMME/FRAISE 90G </v>
          </cell>
          <cell r="J9590">
            <v>66501.02</v>
          </cell>
        </row>
        <row r="9591">
          <cell r="I9591" t="str">
            <v>LEROUX CHICOREE SOLUBLE GRAINS 100G</v>
          </cell>
          <cell r="J9591">
            <v>66436.97</v>
          </cell>
        </row>
        <row r="9592">
          <cell r="I9592" t="str">
            <v>TOFFEES AU CARAMEL SALE WALKER'S  105G</v>
          </cell>
          <cell r="J9592">
            <v>66420.509999999995</v>
          </cell>
        </row>
        <row r="9593">
          <cell r="I9593" t="str">
            <v>CONF ORANGE FC DIAB 430G STUTE</v>
          </cell>
          <cell r="J9593">
            <v>66382.78</v>
          </cell>
        </row>
        <row r="9594">
          <cell r="I9594" t="str">
            <v>MARMELADE ABRICOT SS SUCRE 280G</v>
          </cell>
          <cell r="J9594">
            <v>66366.7</v>
          </cell>
        </row>
        <row r="9595">
          <cell r="I9595" t="str">
            <v>CHICORE SOLUB CARM100G LEROUX</v>
          </cell>
          <cell r="J9595">
            <v>66342.759999999995</v>
          </cell>
        </row>
        <row r="9596">
          <cell r="I9596" t="str">
            <v>EYO'O CREM'UP 28GX60P</v>
          </cell>
          <cell r="J9596">
            <v>66334</v>
          </cell>
        </row>
        <row r="9597">
          <cell r="I9597" t="str">
            <v xml:space="preserve">GOMMES RAIN WOW 80G DAMEL </v>
          </cell>
          <cell r="J9597">
            <v>66327.539999999994</v>
          </cell>
        </row>
        <row r="9598">
          <cell r="I9598" t="str">
            <v>VITAMEAL BBF POMME FRAISE 130 GR</v>
          </cell>
          <cell r="J9598">
            <v>66312.33</v>
          </cell>
        </row>
        <row r="9599">
          <cell r="I9599" t="str">
            <v xml:space="preserve">MIEL D EUCALYPTUS LUNE DE MIEL 375G </v>
          </cell>
          <cell r="J9599">
            <v>66173.06</v>
          </cell>
        </row>
        <row r="9600">
          <cell r="I9600" t="str">
            <v>CROÛTONS SALADE CAESAR 50G TIPIAK</v>
          </cell>
          <cell r="J9600">
            <v>66021.81</v>
          </cell>
        </row>
        <row r="9601">
          <cell r="I9601" t="str">
            <v>CONFITURE  INTENSE FRUITS ROUGE 335G BONNE MAMA</v>
          </cell>
          <cell r="J9601">
            <v>66011.360000000001</v>
          </cell>
        </row>
        <row r="9602">
          <cell r="I9602" t="str">
            <v>GAUFRETTE CHOCOLAT 110G CASINO</v>
          </cell>
          <cell r="J9602">
            <v>65980</v>
          </cell>
        </row>
        <row r="9603">
          <cell r="I9603" t="str">
            <v>AIGUEBELLE DELICE LAIT CREME FRAISE 32 G</v>
          </cell>
          <cell r="J9603">
            <v>65911.87</v>
          </cell>
        </row>
        <row r="9604">
          <cell r="I9604" t="str">
            <v>CRACKERS MULTICEREALES SANS GLUTEN SHAR 210G</v>
          </cell>
          <cell r="J9604">
            <v>65791.47</v>
          </cell>
        </row>
        <row r="9605">
          <cell r="I9605" t="str">
            <v>CHOC LAIT RITTER 100G</v>
          </cell>
          <cell r="J9605">
            <v>65746.05</v>
          </cell>
        </row>
        <row r="9606">
          <cell r="I9606" t="str">
            <v>THE VERT AGRUME 25S 50G CASINO</v>
          </cell>
          <cell r="J9606">
            <v>65581.89</v>
          </cell>
        </row>
        <row r="9607">
          <cell r="I9607" t="str">
            <v>ASSORTIMENT D'AUTOMNE 250 G</v>
          </cell>
          <cell r="J9607">
            <v>65537.789999999994</v>
          </cell>
        </row>
        <row r="9608">
          <cell r="I9608" t="str">
            <v>CAPS.ESPRESSO DOUX X40 CO 208G</v>
          </cell>
          <cell r="J9608">
            <v>65499.19</v>
          </cell>
        </row>
        <row r="9609">
          <cell r="I9609" t="str">
            <v xml:space="preserve">SPONGE CAKE BALCONI CHOCO DESSERT 400GR </v>
          </cell>
          <cell r="J9609">
            <v>65418.75</v>
          </cell>
        </row>
        <row r="9610">
          <cell r="I9610" t="str">
            <v>THE MIXED CITRUS   (AGRUMES )  20 SACHETS</v>
          </cell>
          <cell r="J9610">
            <v>65373.01</v>
          </cell>
        </row>
        <row r="9611">
          <cell r="I9611" t="str">
            <v>MILKA SENSATIONS OREO 156GR</v>
          </cell>
          <cell r="J9611">
            <v>65336.95</v>
          </cell>
        </row>
        <row r="9612">
          <cell r="I9612" t="str">
            <v>VITAMEAL CEREALES BBF BLE LAIT 50 GR</v>
          </cell>
          <cell r="J9612">
            <v>65280.09</v>
          </cell>
        </row>
        <row r="9613">
          <cell r="I9613" t="str">
            <v>TRAPA - NOUGAT  DARK CROUSTILLANT 140G.</v>
          </cell>
          <cell r="J9613">
            <v>65120.4</v>
          </cell>
        </row>
        <row r="9614">
          <cell r="I9614" t="str">
            <v>CHOCO TRUFFLE BALL AMANDE 200G</v>
          </cell>
          <cell r="J9614">
            <v>65108.68</v>
          </cell>
        </row>
        <row r="9615">
          <cell r="I9615" t="str">
            <v>CONFITURE INTENSE ABRICOT 335G BONNE MAMA</v>
          </cell>
          <cell r="J9615">
            <v>65095.4</v>
          </cell>
        </row>
        <row r="9616">
          <cell r="I9616" t="str">
            <v>ROCHERS LAIT 4X35G CO</v>
          </cell>
          <cell r="J9616">
            <v>65094.55</v>
          </cell>
        </row>
        <row r="9617">
          <cell r="I9617" t="str">
            <v>GOMME FINI ANNEAUX PECHE 100 G</v>
          </cell>
          <cell r="J9617">
            <v>65024.26</v>
          </cell>
        </row>
        <row r="9618">
          <cell r="I9618" t="str">
            <v xml:space="preserve">CAFÉ MONO ORIGINE ETHIOPIE, SACHET PLASTIQUE 200 </v>
          </cell>
          <cell r="J9618">
            <v>64999.62</v>
          </cell>
        </row>
        <row r="9619">
          <cell r="I9619" t="str">
            <v>PYRENEENS BALLOTINS NOIR 175G</v>
          </cell>
          <cell r="J9619">
            <v>64876.42</v>
          </cell>
        </row>
        <row r="9620">
          <cell r="I9620" t="str">
            <v>COTE DOR PRAL FDANT LT 200G</v>
          </cell>
          <cell r="J9620">
            <v>64864.49</v>
          </cell>
        </row>
        <row r="9621">
          <cell r="I9621" t="str">
            <v>STEVIA CHOCOLATE BAR 75G - CHOCOLAT BLANC</v>
          </cell>
          <cell r="J9621">
            <v>64848.52</v>
          </cell>
        </row>
        <row r="9622">
          <cell r="I9622" t="str">
            <v>PIPAS &amp; AMANDES SACHET 80G</v>
          </cell>
          <cell r="J9622">
            <v>64807.5</v>
          </cell>
        </row>
        <row r="9623">
          <cell r="I9623" t="str">
            <v>ELEPHANT BIO GING CITRON 20P 34G</v>
          </cell>
          <cell r="J9623">
            <v>64760.42</v>
          </cell>
        </row>
        <row r="9624">
          <cell r="I9624" t="str">
            <v>NOIX DE CAJOU PAPRIKA CHILI DENIA 80GR</v>
          </cell>
          <cell r="J9624">
            <v>64741.82</v>
          </cell>
        </row>
        <row r="9625">
          <cell r="I9625" t="str">
            <v>PIPAS SALÉES SACHET 40G</v>
          </cell>
          <cell r="J9625">
            <v>64740.7</v>
          </cell>
        </row>
        <row r="9626">
          <cell r="I9626" t="str">
            <v>CAPS.ESPRES.RISTRET.X40 CO 208</v>
          </cell>
          <cell r="J9626">
            <v>64733.03</v>
          </cell>
        </row>
        <row r="9627">
          <cell r="I9627" t="str">
            <v>LOT TABLETTE LAIT LINDT 100G+EXTRA NOIR = NOISE L</v>
          </cell>
          <cell r="J9627">
            <v>64671.55</v>
          </cell>
        </row>
        <row r="9628">
          <cell r="I9628" t="str">
            <v>INF.VERVEINE 25S 32,5G CASINO</v>
          </cell>
          <cell r="J9628">
            <v>64664.49</v>
          </cell>
        </row>
        <row r="9629">
          <cell r="I9629" t="str">
            <v>BAR PROTEIN PEANUT CREAM AND SALT 45 GR GOOD CALO</v>
          </cell>
          <cell r="J9629">
            <v>64557.279999999999</v>
          </cell>
        </row>
        <row r="9630">
          <cell r="I9630" t="str">
            <v xml:space="preserve">MUESLI FRUITS MARJANE 500 GR </v>
          </cell>
          <cell r="J9630">
            <v>64532.88</v>
          </cell>
        </row>
        <row r="9631">
          <cell r="I9631" t="str">
            <v>LUTTIMINT 100G LAMY LUTTI</v>
          </cell>
          <cell r="J9631">
            <v>64480.6</v>
          </cell>
        </row>
        <row r="9632">
          <cell r="I9632" t="str">
            <v>BISCUIT CHOCOLAT AU LAIT TABLETTE 150GR GULLON MO</v>
          </cell>
          <cell r="J9632">
            <v>64414.18</v>
          </cell>
        </row>
        <row r="9633">
          <cell r="I9633" t="str">
            <v>GOMME FINI ANNEAUX FRAISE 100 G</v>
          </cell>
          <cell r="J9633">
            <v>64380.800000000003</v>
          </cell>
        </row>
        <row r="9634">
          <cell r="I9634" t="str">
            <v>CAFE ETHIOPIE SA CO 250GCASINO</v>
          </cell>
          <cell r="J9634">
            <v>64191.51</v>
          </cell>
        </row>
        <row r="9635">
          <cell r="I9635" t="str">
            <v>PACK RIO DUO 23GX5P</v>
          </cell>
          <cell r="J9635">
            <v>64179.48</v>
          </cell>
        </row>
        <row r="9636">
          <cell r="I9636" t="str">
            <v>CONF MURES SAUV SS284G DALFOUR</v>
          </cell>
          <cell r="J9636">
            <v>64140.88</v>
          </cell>
        </row>
        <row r="9637">
          <cell r="I9637" t="str">
            <v>PAILLE ACIDE TORNADO 6</v>
          </cell>
          <cell r="J9637">
            <v>64128.11</v>
          </cell>
        </row>
        <row r="9638">
          <cell r="I9638" t="str">
            <v>GENOISE GENOVA INTENSO 38GR</v>
          </cell>
          <cell r="J9638">
            <v>64068</v>
          </cell>
        </row>
        <row r="9639">
          <cell r="I9639" t="str">
            <v xml:space="preserve">STEVIA BARRE DE CHOCOLAT 75G - CHOCOLATS AU LAIT </v>
          </cell>
          <cell r="J9639">
            <v>64063.93</v>
          </cell>
        </row>
        <row r="9640">
          <cell r="I9640" t="str">
            <v>BONBONS CUP DISNEY MIX 121GR</v>
          </cell>
          <cell r="J9640">
            <v>64047.15</v>
          </cell>
        </row>
        <row r="9641">
          <cell r="I9641" t="str">
            <v>LINDOR LAIT BOITE CADEAU 287G LINDT</v>
          </cell>
          <cell r="J9641">
            <v>63995.4</v>
          </cell>
        </row>
        <row r="9642">
          <cell r="I9642" t="str">
            <v xml:space="preserve"> CHOC.CORN FLAKES RITTER 100G</v>
          </cell>
          <cell r="J9642">
            <v>63991.44</v>
          </cell>
        </row>
        <row r="9643">
          <cell r="I9643" t="str">
            <v>VITAHALIB BOITE PROMO 900 GR</v>
          </cell>
          <cell r="J9643">
            <v>63975.75</v>
          </cell>
        </row>
        <row r="9644">
          <cell r="I9644" t="str">
            <v xml:space="preserve">SIROP DE DATTES FIOLE VERRE 300 G LES DOMAINE </v>
          </cell>
          <cell r="J9644">
            <v>63912.21</v>
          </cell>
        </row>
        <row r="9645">
          <cell r="I9645" t="str">
            <v>LU GRANOLA MINI 4X40G</v>
          </cell>
          <cell r="J9645">
            <v>63905.87</v>
          </cell>
        </row>
        <row r="9646">
          <cell r="I9646" t="str">
            <v xml:space="preserve">MIEL DE THYM LUNE DE MIEL 375G </v>
          </cell>
          <cell r="J9646">
            <v>63842.3</v>
          </cell>
        </row>
        <row r="9647">
          <cell r="I9647" t="str">
            <v>SWEET N LOW BTE 100SACHET</v>
          </cell>
          <cell r="J9647">
            <v>63822.7</v>
          </cell>
        </row>
        <row r="9648">
          <cell r="I9648" t="str">
            <v xml:space="preserve">MAIS BARBECUE DENIA 130GR </v>
          </cell>
          <cell r="J9648">
            <v>63698.12</v>
          </cell>
        </row>
        <row r="9649">
          <cell r="I9649" t="str">
            <v>POUDRE A LEVER 8X10G SS PHOSPHATE  -- BIO -- LA P</v>
          </cell>
          <cell r="J9649">
            <v>63634.11</v>
          </cell>
        </row>
        <row r="9650">
          <cell r="I9650" t="str">
            <v>CONFITURE FRAMBOISE 21 CL DÉLICIA</v>
          </cell>
          <cell r="J9650">
            <v>63549.58</v>
          </cell>
        </row>
        <row r="9651">
          <cell r="I9651" t="str">
            <v>BONBONS STRAWBERRY CANDIES FILLED, CAVENDISH &amp; HA</v>
          </cell>
          <cell r="J9651">
            <v>63535.5</v>
          </cell>
        </row>
        <row r="9652">
          <cell r="I9652" t="str">
            <v>SNATTS BOCADITOS TOMATO 7UX120G</v>
          </cell>
          <cell r="J9652">
            <v>63472.97</v>
          </cell>
        </row>
        <row r="9653">
          <cell r="I9653" t="str">
            <v>MIKADO LAIT 90G NIP18-21</v>
          </cell>
          <cell r="J9653">
            <v>63460.78</v>
          </cell>
        </row>
        <row r="9654">
          <cell r="I9654" t="str">
            <v>GOM MULTISURTI BRIL10100GVIDAL</v>
          </cell>
          <cell r="J9654">
            <v>63414.11</v>
          </cell>
        </row>
        <row r="9655">
          <cell r="I9655" t="str">
            <v>CONFITURE IPOMME 72CL AICHA</v>
          </cell>
          <cell r="J9655">
            <v>63232.13</v>
          </cell>
        </row>
        <row r="9656">
          <cell r="I9656" t="str">
            <v>VAHINE LEVURE CHIMIQUE 11G</v>
          </cell>
          <cell r="J9656">
            <v>63167.87</v>
          </cell>
        </row>
        <row r="9657">
          <cell r="I9657" t="str">
            <v xml:space="preserve">CAFÉ MONO ORIGINE COLOMBIE, SACHET PLASTIQUE 200 </v>
          </cell>
          <cell r="J9657">
            <v>63149.01</v>
          </cell>
        </row>
        <row r="9658">
          <cell r="I9658" t="str">
            <v>ENROBAGE BLANC 5/5 850G</v>
          </cell>
          <cell r="J9658">
            <v>63125.37</v>
          </cell>
        </row>
        <row r="9659">
          <cell r="I9659" t="str">
            <v>SACHET STAR MINT 100 G</v>
          </cell>
          <cell r="J9659">
            <v>63090.93</v>
          </cell>
        </row>
        <row r="9660">
          <cell r="I9660" t="str">
            <v>CACAHUETES GRILLEES 175G LOREN</v>
          </cell>
          <cell r="J9660">
            <v>63060.52</v>
          </cell>
        </row>
        <row r="9661">
          <cell r="I9661" t="str">
            <v>KELLOGG S MIEL POPS 620G NIP 30</v>
          </cell>
          <cell r="J9661">
            <v>63024.35</v>
          </cell>
        </row>
        <row r="9662">
          <cell r="I9662" t="str">
            <v>PECHE SIROP LEGER 235G CASINO</v>
          </cell>
          <cell r="J9662">
            <v>62975.47</v>
          </cell>
        </row>
        <row r="9663">
          <cell r="I9663" t="str">
            <v>SNICKERS  5X50G</v>
          </cell>
          <cell r="J9663">
            <v>62928.800000000003</v>
          </cell>
        </row>
        <row r="9664">
          <cell r="I9664" t="str">
            <v>LOT CONFITURE FRAMBOISE 37 + CONFITURE FRAISE 21C</v>
          </cell>
          <cell r="J9664">
            <v>62923.6</v>
          </cell>
        </row>
        <row r="9665">
          <cell r="I9665" t="str">
            <v>LINDT EXCELLENCE CITRON GINGEMBRE 100 G</v>
          </cell>
          <cell r="J9665">
            <v>62876.37</v>
          </cell>
        </row>
        <row r="9666">
          <cell r="I9666" t="str">
            <v xml:space="preserve">RAINBOW LOOPS COCOMELON 200 GR </v>
          </cell>
          <cell r="J9666">
            <v>62871.18</v>
          </cell>
        </row>
        <row r="9667">
          <cell r="I9667" t="str">
            <v>NAKD MYRTILLE 4X35G</v>
          </cell>
          <cell r="J9667">
            <v>62848.42</v>
          </cell>
        </row>
        <row r="9668">
          <cell r="I9668" t="str">
            <v>BONBONS CITRUS FRUIT DROPS, CAVENDISH &amp; HARVEY 20</v>
          </cell>
          <cell r="J9668">
            <v>62766.21</v>
          </cell>
        </row>
        <row r="9669">
          <cell r="I9669" t="str">
            <v>SUCRE D OR FORME FANTAISIES 500GR</v>
          </cell>
          <cell r="J9669">
            <v>62653.5</v>
          </cell>
        </row>
        <row r="9670">
          <cell r="I9670" t="str">
            <v>CHOC BOULES CREME LAIT JACQUOT 1KG</v>
          </cell>
          <cell r="J9670">
            <v>62637.9</v>
          </cell>
        </row>
        <row r="9671">
          <cell r="I9671" t="str">
            <v>LITTLE JAC' STRAWBERRY JACQUET 140G</v>
          </cell>
          <cell r="J9671">
            <v>62621.89</v>
          </cell>
        </row>
        <row r="9672">
          <cell r="I9672" t="str">
            <v>CARAMELS LIQUORICE WALKERS 105 GRS</v>
          </cell>
          <cell r="J9672">
            <v>62590.71</v>
          </cell>
        </row>
        <row r="9673">
          <cell r="I9673" t="str">
            <v xml:space="preserve">BONBONS DOUBLE FRUIT CERISE ET CITRON  CAVENDISH </v>
          </cell>
          <cell r="J9673">
            <v>62573.94</v>
          </cell>
        </row>
        <row r="9674">
          <cell r="I9674" t="str">
            <v>PACK NUTRY GRANOLA 25G*5P*24</v>
          </cell>
          <cell r="J9674">
            <v>62516.82</v>
          </cell>
        </row>
        <row r="9675">
          <cell r="I9675" t="str">
            <v>CRUNCHIPS EDITION LIMITEE CHAKALAKA 100G LORENZ</v>
          </cell>
          <cell r="J9675">
            <v>62432.1</v>
          </cell>
        </row>
        <row r="9676">
          <cell r="I9676" t="str">
            <v xml:space="preserve">TABLETTE 190GR CHOCOLAT NOIR AUX AMANDES </v>
          </cell>
          <cell r="J9676">
            <v>62416.4</v>
          </cell>
        </row>
        <row r="9677">
          <cell r="I9677" t="str">
            <v xml:space="preserve">GAUFRETTE CLASSIC 45G*5 PEANUT BUTTER LOACKER  </v>
          </cell>
          <cell r="J9677">
            <v>62375.85</v>
          </cell>
        </row>
        <row r="9678">
          <cell r="I9678" t="str">
            <v>INF.PECHE CASSIS 25S 40G CASINO</v>
          </cell>
          <cell r="J9678">
            <v>62323.58</v>
          </cell>
        </row>
        <row r="9679">
          <cell r="I9679" t="str">
            <v>CONFITURE PECHE 370G B MAMAN</v>
          </cell>
          <cell r="J9679">
            <v>62316.13</v>
          </cell>
        </row>
        <row r="9680">
          <cell r="I9680" t="str">
            <v xml:space="preserve">POM'POTES SSA POMME/POIRE  90G </v>
          </cell>
          <cell r="J9680">
            <v>62215.65</v>
          </cell>
        </row>
        <row r="9681">
          <cell r="I9681" t="str">
            <v xml:space="preserve">CAFÉ CREMA MARJANE  GR </v>
          </cell>
          <cell r="J9681">
            <v>62200.6</v>
          </cell>
        </row>
        <row r="9682">
          <cell r="I9682" t="str">
            <v>STICKS QUELY AUX OLIVES NOIRES 50GR</v>
          </cell>
          <cell r="J9682">
            <v>62132.800000000003</v>
          </cell>
        </row>
        <row r="9683">
          <cell r="I9683" t="str">
            <v>LOT BLÉDILAIT LAIT DE CROISSANCE 400G 1+1 À -50%</v>
          </cell>
          <cell r="J9683">
            <v>61997.85</v>
          </cell>
        </row>
        <row r="9684">
          <cell r="I9684" t="str">
            <v>BONBONS MICHOC MOELO MIX FRUIT 100G</v>
          </cell>
          <cell r="J9684">
            <v>61959.6</v>
          </cell>
        </row>
        <row r="9685">
          <cell r="I9685" t="str">
            <v>GAUFRETTES POKER CACAO 150G</v>
          </cell>
          <cell r="J9685">
            <v>61855.63</v>
          </cell>
        </row>
        <row r="9686">
          <cell r="I9686" t="str">
            <v xml:space="preserve">GAUFRETTE CLASSIC PEANUT BUTTER 45G LOACKER  </v>
          </cell>
          <cell r="J9686">
            <v>61817.95</v>
          </cell>
        </row>
        <row r="9687">
          <cell r="I9687" t="str">
            <v>LAY'S SALTED 45GR</v>
          </cell>
          <cell r="J9687">
            <v>61706.18</v>
          </cell>
        </row>
        <row r="9688">
          <cell r="I9688" t="str">
            <v>CAKE FRUIT KUCHENMEISTER 400G</v>
          </cell>
          <cell r="J9688">
            <v>61665.2</v>
          </cell>
        </row>
        <row r="9689">
          <cell r="I9689" t="str">
            <v>GENOISE BALCONI MIX COCCO 350 GR</v>
          </cell>
          <cell r="J9689">
            <v>61662.400000000001</v>
          </cell>
        </row>
        <row r="9690">
          <cell r="I9690" t="str">
            <v>POP CORN TUTTI FRUTTI SACHET 200G LIBERTY</v>
          </cell>
          <cell r="J9690">
            <v>61636.54</v>
          </cell>
        </row>
        <row r="9691">
          <cell r="I9691" t="str">
            <v>BISC  MAXI MIX  125G "WOLF"</v>
          </cell>
          <cell r="J9691">
            <v>61627</v>
          </cell>
        </row>
        <row r="9692">
          <cell r="I9692" t="str">
            <v>CHOCO TRUFFLE CAFE LATE 200 G</v>
          </cell>
          <cell r="J9692">
            <v>61615.23</v>
          </cell>
        </row>
        <row r="9693">
          <cell r="I9693" t="str">
            <v>CAKE MABRE KUCHENMEISTER 400 G</v>
          </cell>
          <cell r="J9693">
            <v>61610.05</v>
          </cell>
        </row>
        <row r="9694">
          <cell r="I9694" t="str">
            <v>CROUSTI PETALES CHOCOLAT NOIR BIO 300G BJORG</v>
          </cell>
          <cell r="J9694">
            <v>61498.3</v>
          </cell>
        </row>
        <row r="9695">
          <cell r="I9695" t="str">
            <v>POUDRE DE SPIRULINE 70G BIO</v>
          </cell>
          <cell r="J9695">
            <v>61358.92</v>
          </cell>
        </row>
        <row r="9696">
          <cell r="I9696" t="str">
            <v xml:space="preserve">MINI BROWNIES NOISETTES 150G       </v>
          </cell>
          <cell r="J9696">
            <v>61109.39</v>
          </cell>
        </row>
        <row r="9697">
          <cell r="I9697" t="str">
            <v xml:space="preserve">LAIT D'AMANDE CHOCOLAT  BIO BJORG 1L </v>
          </cell>
          <cell r="J9697">
            <v>61084.51</v>
          </cell>
        </row>
        <row r="9698">
          <cell r="I9698" t="str">
            <v>SACHET SUCETTES SPACE CHUPI EMOJIS 8 UNITES SS GL</v>
          </cell>
          <cell r="J9698">
            <v>61071.49</v>
          </cell>
        </row>
        <row r="9699">
          <cell r="I9699" t="str">
            <v>BISCUIT HOBNOBS MC VITIES AVOINE 26,5G1</v>
          </cell>
          <cell r="J9699">
            <v>60990.13</v>
          </cell>
        </row>
        <row r="9700">
          <cell r="I9700" t="str">
            <v>CHOCOLAT DE COUVERTURE NOIR INAYA 1 KG  CACAO BAR</v>
          </cell>
          <cell r="J9700">
            <v>60968.57</v>
          </cell>
        </row>
        <row r="9701">
          <cell r="I9701" t="str">
            <v>PATISSERIE COOKIES  ROASTED COCONUT 175G</v>
          </cell>
          <cell r="J9701">
            <v>60925.45</v>
          </cell>
        </row>
        <row r="9702">
          <cell r="I9702" t="str">
            <v>PACK RIO CHOCO 23GX5P</v>
          </cell>
          <cell r="J9702">
            <v>60826.03</v>
          </cell>
        </row>
        <row r="9703">
          <cell r="I9703" t="str">
            <v>SNATTS BOCADITOS OLIVE 8UX110G</v>
          </cell>
          <cell r="J9703">
            <v>60808.07</v>
          </cell>
        </row>
        <row r="9704">
          <cell r="I9704" t="str">
            <v>CHOC BOULES CREME NOIR JACQUOT 1KG</v>
          </cell>
          <cell r="J9704">
            <v>60804.23</v>
          </cell>
        </row>
        <row r="9705">
          <cell r="I9705" t="str">
            <v>PACK CAPSULES L'OR SPLENDENTE 2EME À1/2PX</v>
          </cell>
          <cell r="J9705">
            <v>60795.53</v>
          </cell>
        </row>
        <row r="9706">
          <cell r="I9706" t="str">
            <v>BISC FRUIT 218G SUNBEST</v>
          </cell>
          <cell r="J9706">
            <v>60734.3</v>
          </cell>
        </row>
        <row r="9707">
          <cell r="I9707" t="str">
            <v>THE ENGLISH 25S TWININGS</v>
          </cell>
          <cell r="J9707">
            <v>60701.85</v>
          </cell>
        </row>
        <row r="9708">
          <cell r="I9708" t="str">
            <v>CAKE CHOCOLAT KUCHENMEISTER 400G</v>
          </cell>
          <cell r="J9708">
            <v>60686.45</v>
          </cell>
        </row>
        <row r="9709">
          <cell r="I9709" t="str">
            <v>BISCUIT MARIA SANS GLUTEN SCHAR 125GR</v>
          </cell>
          <cell r="J9709">
            <v>60650.61</v>
          </cell>
        </row>
        <row r="9710">
          <cell r="I9710" t="str">
            <v>THE BABOUR 200 G</v>
          </cell>
          <cell r="J9710">
            <v>60592.89</v>
          </cell>
        </row>
        <row r="9711">
          <cell r="I9711" t="str">
            <v>SOJA NATURE 1L BJORG</v>
          </cell>
          <cell r="J9711">
            <v>60549.25</v>
          </cell>
        </row>
        <row r="9712">
          <cell r="I9712" t="str">
            <v xml:space="preserve">PAIN SUEDOIS KRISPROLLS GOLDEN WHEAT DORES </v>
          </cell>
          <cell r="J9712">
            <v>60531.74</v>
          </cell>
        </row>
        <row r="9713">
          <cell r="I9713" t="str">
            <v>CH.LAIT DEGUSTATION 100G CO</v>
          </cell>
          <cell r="J9713">
            <v>60497.19</v>
          </cell>
        </row>
        <row r="9714">
          <cell r="I9714" t="str">
            <v>SABLES PUR BEURRE 125G LA MERE POULARD</v>
          </cell>
          <cell r="J9714">
            <v>60445.85</v>
          </cell>
        </row>
        <row r="9715">
          <cell r="I9715" t="str">
            <v>MINI PARTY GAUFRETTES VANILLE BAG 125G</v>
          </cell>
          <cell r="J9715">
            <v>60435.31</v>
          </cell>
        </row>
        <row r="9716">
          <cell r="I9716" t="str">
            <v>CHOC.DEG.LT NOIS.100G CO BIO</v>
          </cell>
          <cell r="J9716">
            <v>60322.1</v>
          </cell>
        </row>
        <row r="9717">
          <cell r="I9717" t="str">
            <v>BONBON SS SUCRE REGLI.150G CO</v>
          </cell>
          <cell r="J9717">
            <v>60296.97</v>
          </cell>
        </row>
        <row r="9718">
          <cell r="I9718" t="str">
            <v>GRANOLA BARS AVOINE MIEL SANTE 40 GRS</v>
          </cell>
          <cell r="J9718">
            <v>60248.639999999999</v>
          </cell>
        </row>
        <row r="9719">
          <cell r="I9719" t="str">
            <v>BOITE 250G DECAFEINE MOULU ILLY</v>
          </cell>
          <cell r="J9719">
            <v>60206.61</v>
          </cell>
        </row>
        <row r="9720">
          <cell r="I9720" t="str">
            <v xml:space="preserve"> CAFE BELLACREMA ESPRESSO 250G MELITTA  4371</v>
          </cell>
          <cell r="J9720">
            <v>60197.34</v>
          </cell>
        </row>
        <row r="9721">
          <cell r="I9721" t="str">
            <v>ORIGINAL 100G MELITTA  6672</v>
          </cell>
          <cell r="J9721">
            <v>60142.43</v>
          </cell>
        </row>
        <row r="9722">
          <cell r="I9722" t="str">
            <v>MILKA XL LAIT CARAMEL 300G</v>
          </cell>
          <cell r="J9722">
            <v>60056.42</v>
          </cell>
        </row>
        <row r="9723">
          <cell r="I9723" t="str">
            <v>MINI PARTY GAUFRETTES NOISETTES BAG 125G</v>
          </cell>
          <cell r="J9723">
            <v>60053.96</v>
          </cell>
        </row>
        <row r="9724">
          <cell r="I9724" t="str">
            <v>STEVIA BARRE DE CHOCOLAT 75G - NOIR 50%</v>
          </cell>
          <cell r="J9724">
            <v>60029.64</v>
          </cell>
        </row>
        <row r="9725">
          <cell r="I9725" t="str">
            <v>BAR PROTEIN CREAM AND VANILLE 45 GR GOOD CALORIES</v>
          </cell>
          <cell r="J9725">
            <v>59941.58</v>
          </cell>
        </row>
        <row r="9726">
          <cell r="I9726" t="str">
            <v xml:space="preserve">FRUIT MUSLI SANS GLUTEN 375G SCHAR </v>
          </cell>
          <cell r="J9726">
            <v>59892.97</v>
          </cell>
        </row>
        <row r="9727">
          <cell r="I9727" t="str">
            <v>BONBONS CUP TMNT 121GR</v>
          </cell>
          <cell r="J9727">
            <v>59777.45</v>
          </cell>
        </row>
        <row r="9728">
          <cell r="I9728" t="str">
            <v>BAT VRILLE CHOC LAIT 90G CASINO</v>
          </cell>
          <cell r="J9728">
            <v>59756.69</v>
          </cell>
        </row>
        <row r="9729">
          <cell r="I9729" t="str">
            <v>CHOCOLATS DE NOËL 250 G</v>
          </cell>
          <cell r="J9729">
            <v>59751.6</v>
          </cell>
        </row>
        <row r="9730">
          <cell r="I9730" t="str">
            <v xml:space="preserve"> GALETTE D'OR ORIGINALE 48G</v>
          </cell>
          <cell r="J9730">
            <v>59746</v>
          </cell>
        </row>
        <row r="9731">
          <cell r="I9731" t="str">
            <v>FAMILY BROWNIE CHOCO JACQUET 285G</v>
          </cell>
          <cell r="J9731">
            <v>59741.35</v>
          </cell>
        </row>
        <row r="9732">
          <cell r="I9732" t="str">
            <v>BEBETO GRAPE GUMMY CANDY JUS DE FRUIT 60G</v>
          </cell>
          <cell r="J9732">
            <v>59628.65</v>
          </cell>
        </row>
        <row r="9733">
          <cell r="I9733" t="str">
            <v>CARAMELS MILK CHOCOLATE ECLAIRS 150 G WALKERS</v>
          </cell>
          <cell r="J9733">
            <v>59625.120000000003</v>
          </cell>
        </row>
        <row r="9734">
          <cell r="I9734" t="str">
            <v>CAPS.ESP.LUNGO INT X40 CO 208G</v>
          </cell>
          <cell r="J9734">
            <v>59579.41</v>
          </cell>
        </row>
        <row r="9735">
          <cell r="I9735" t="str">
            <v>GAVOTTES CREPES DENTELLE CHOCOL LAIT 90G MARIA</v>
          </cell>
          <cell r="J9735">
            <v>59564.58</v>
          </cell>
        </row>
        <row r="9736">
          <cell r="I9736" t="str">
            <v>LOT NESCAFE GOLD 95G +CREMA 100G A MOITIE PRIX</v>
          </cell>
          <cell r="J9736">
            <v>59523</v>
          </cell>
        </row>
        <row r="9737">
          <cell r="I9737" t="str">
            <v>JAC.BOITE ASSORTIM.CHOCO 433G</v>
          </cell>
          <cell r="J9737">
            <v>59237.25</v>
          </cell>
        </row>
        <row r="9738">
          <cell r="I9738" t="str">
            <v>BISC LANGUES CHAT 200G CASINO</v>
          </cell>
          <cell r="J9738">
            <v>59183.8</v>
          </cell>
        </row>
        <row r="9739">
          <cell r="I9739" t="str">
            <v>MEGACHOK CHOCOLAT 180 GR</v>
          </cell>
          <cell r="J9739">
            <v>59147.95</v>
          </cell>
        </row>
        <row r="9740">
          <cell r="I9740" t="str">
            <v>MINI-ROLL WAFERS COCONUT 125G</v>
          </cell>
          <cell r="J9740">
            <v>59134.67</v>
          </cell>
        </row>
        <row r="9741">
          <cell r="I9741" t="str">
            <v>TRAPA SUBLIMES  200 GRS</v>
          </cell>
          <cell r="J9741">
            <v>59127.360000000001</v>
          </cell>
        </row>
        <row r="9742">
          <cell r="I9742" t="str">
            <v>SALTLETTS JUNIOR FARM 125G LOR</v>
          </cell>
          <cell r="J9742">
            <v>59089.94</v>
          </cell>
        </row>
        <row r="9743">
          <cell r="I9743" t="str">
            <v>HUMMUS CHIPS TOMATO &amp; BASIL EAT REAL 45G</v>
          </cell>
          <cell r="J9743">
            <v>59087.88</v>
          </cell>
        </row>
        <row r="9744">
          <cell r="I9744" t="str">
            <v xml:space="preserve">PACK BE FUN ORIGINAL 56GR X 5 </v>
          </cell>
          <cell r="J9744">
            <v>59085</v>
          </cell>
        </row>
        <row r="9745">
          <cell r="I9745" t="str">
            <v>SUCETTES CARAMEL SACHET 156G</v>
          </cell>
          <cell r="J9745">
            <v>58988.77</v>
          </cell>
        </row>
        <row r="9746">
          <cell r="I9746" t="str">
            <v>GAUFRETTESRISE UP MILKY 34G</v>
          </cell>
          <cell r="J9746">
            <v>58984</v>
          </cell>
        </row>
        <row r="9747">
          <cell r="I9747" t="str">
            <v>SUCETTES MIX SACHET 156G</v>
          </cell>
          <cell r="J9747">
            <v>58944.97</v>
          </cell>
        </row>
        <row r="9748">
          <cell r="I9748" t="str">
            <v xml:space="preserve">MIEL ET PROPOLIS  250G DIVA   </v>
          </cell>
          <cell r="J9748">
            <v>58848.81</v>
          </cell>
        </row>
        <row r="9749">
          <cell r="I9749" t="str">
            <v>CHOC BTE ROCHERS PRAL LT JACQUOT 300G</v>
          </cell>
          <cell r="J9749">
            <v>58765.35</v>
          </cell>
        </row>
        <row r="9750">
          <cell r="I9750" t="str">
            <v>CONFITURE INTENSE FRAISE 335G BONNE MAMA</v>
          </cell>
          <cell r="J9750">
            <v>58764.25</v>
          </cell>
        </row>
        <row r="9751">
          <cell r="I9751" t="str">
            <v>BIS DELICHOC NOIR DELACRE 150G</v>
          </cell>
          <cell r="J9751">
            <v>58745.8</v>
          </cell>
        </row>
        <row r="9752">
          <cell r="I9752" t="str">
            <v>GALETTE MOELLEUSE PÉPITES CHOCOLAT 180G</v>
          </cell>
          <cell r="J9752">
            <v>58683.19</v>
          </cell>
        </row>
        <row r="9753">
          <cell r="I9753" t="str">
            <v xml:space="preserve">MIEL NOIR SAUVAGE 500G RUCHE D OR </v>
          </cell>
          <cell r="J9753">
            <v>58645.7</v>
          </cell>
        </row>
        <row r="9754">
          <cell r="I9754" t="str">
            <v>ARTESANIA 72G</v>
          </cell>
          <cell r="J9754">
            <v>58640.03</v>
          </cell>
        </row>
        <row r="9755">
          <cell r="I9755" t="str">
            <v>MARMELAD SS FRAISE310G</v>
          </cell>
          <cell r="J9755">
            <v>58589.77</v>
          </cell>
        </row>
        <row r="9756">
          <cell r="I9756" t="str">
            <v>THE VERT CITR.25S 37,5G CO</v>
          </cell>
          <cell r="J9756">
            <v>58561.1</v>
          </cell>
        </row>
        <row r="9757">
          <cell r="I9757" t="str">
            <v>ENGLISH BREAKFAST  20 SACHETS</v>
          </cell>
          <cell r="J9757">
            <v>58505.72</v>
          </cell>
        </row>
        <row r="9758">
          <cell r="I9758" t="str">
            <v>BON MENTHE FRAICHE VERQUIN125G</v>
          </cell>
          <cell r="J9758">
            <v>58391.17</v>
          </cell>
        </row>
        <row r="9759">
          <cell r="I9759" t="str">
            <v>POULAIN NOIR EXTRA NOISETTE 100G</v>
          </cell>
          <cell r="J9759">
            <v>58332.88</v>
          </cell>
        </row>
        <row r="9760">
          <cell r="I9760" t="str">
            <v>THE VANILLE 25S TWININGS</v>
          </cell>
          <cell r="J9760">
            <v>58315.69</v>
          </cell>
        </row>
        <row r="9761">
          <cell r="I9761" t="str">
            <v>THE VERT FAYZ GUNPOWDER 200 GRS</v>
          </cell>
          <cell r="J9761">
            <v>58273.71</v>
          </cell>
        </row>
        <row r="9762">
          <cell r="I9762" t="str">
            <v>TOTAS SABOR QUESO CABRA CON CEB. CARAM 130 GR</v>
          </cell>
          <cell r="J9762">
            <v>58260.95</v>
          </cell>
        </row>
        <row r="9763">
          <cell r="I9763" t="str">
            <v>KROAST BLE COMPLET 225G CASINO</v>
          </cell>
          <cell r="J9763">
            <v>58213.2</v>
          </cell>
        </row>
        <row r="9764">
          <cell r="I9764" t="str">
            <v>CAFE SOLUBLE NESCAFE GOLD CREMA 100GR</v>
          </cell>
          <cell r="J9764">
            <v>58028.82</v>
          </cell>
        </row>
        <row r="9765">
          <cell r="I9765" t="str">
            <v>THE VANILLA TRAQUILITY  ( VANILLE )  20 SACHETS</v>
          </cell>
          <cell r="J9765">
            <v>57993.78</v>
          </cell>
        </row>
        <row r="9766">
          <cell r="I9766" t="str">
            <v>CHOC.LAIT RAIS.NOIS 200G CO</v>
          </cell>
          <cell r="J9766">
            <v>57991.46</v>
          </cell>
        </row>
        <row r="9767">
          <cell r="I9767" t="str">
            <v>BISCUITS AUX CEREALES MISURA 120GR</v>
          </cell>
          <cell r="J9767">
            <v>57897.25</v>
          </cell>
        </row>
        <row r="9768">
          <cell r="I9768" t="str">
            <v>KINDER SCHOKO BONS 200G</v>
          </cell>
          <cell r="J9768">
            <v>57885.96</v>
          </cell>
        </row>
        <row r="9769">
          <cell r="I9769" t="str">
            <v>MIX BONBONS REGLISO REGLISE  16 PIECES /VERRE</v>
          </cell>
          <cell r="J9769">
            <v>57833.78</v>
          </cell>
        </row>
        <row r="9770">
          <cell r="I9770" t="str">
            <v>GOMME FINI TRANCHE PASTIQUE 100 G</v>
          </cell>
          <cell r="J9770">
            <v>57829.9</v>
          </cell>
        </row>
        <row r="9771">
          <cell r="I9771" t="str">
            <v>GALETT.RIZ QUINOA 115G BIO CASINO</v>
          </cell>
          <cell r="J9771">
            <v>57804.97</v>
          </cell>
        </row>
        <row r="9772">
          <cell r="I9772" t="str">
            <v>NAKD CCHT 4X35G</v>
          </cell>
          <cell r="J9772">
            <v>57759.360000000001</v>
          </cell>
        </row>
        <row r="9773">
          <cell r="I9773" t="str">
            <v xml:space="preserve"> CAFE SOLUBLE ASTA GOLD 90G</v>
          </cell>
          <cell r="J9773">
            <v>57759.35</v>
          </cell>
        </row>
        <row r="9774">
          <cell r="I9774" t="str">
            <v>ST DALFOUR MANGUES &amp; FRUITS DE LA PASSION SS 284 G</v>
          </cell>
          <cell r="J9774">
            <v>57730.35</v>
          </cell>
        </row>
        <row r="9775">
          <cell r="I9775" t="str">
            <v>CACAHUETES SALEES 100G CASINO</v>
          </cell>
          <cell r="J9775">
            <v>57668.59</v>
          </cell>
        </row>
        <row r="9776">
          <cell r="I9776" t="str">
            <v>CAPSULES ESP NESC DOLCE GUSTO</v>
          </cell>
          <cell r="J9776">
            <v>57596.1</v>
          </cell>
        </row>
        <row r="9777">
          <cell r="I9777" t="str">
            <v>NESCAFE CLASSIC DOY PACK 55G</v>
          </cell>
          <cell r="J9777">
            <v>57585.46</v>
          </cell>
        </row>
        <row r="9778">
          <cell r="I9778" t="str">
            <v>POM’POTES POMME ABRICOT BIO 90G</v>
          </cell>
          <cell r="J9778">
            <v>57562.05</v>
          </cell>
        </row>
        <row r="9779">
          <cell r="I9779" t="str">
            <v xml:space="preserve"> SUCRE TI PLAISIR BLANC 500G</v>
          </cell>
          <cell r="J9779">
            <v>57456.74</v>
          </cell>
        </row>
        <row r="9780">
          <cell r="I9780" t="str">
            <v>TRAPA-NOUGAT LAIT CROUSTILLANT DE  0% SUCRE 110 G</v>
          </cell>
          <cell r="J9780">
            <v>57312.02</v>
          </cell>
        </row>
        <row r="9781">
          <cell r="I9781" t="str">
            <v>VERVEINE FEUILLE 50G</v>
          </cell>
          <cell r="J9781">
            <v>57267.08</v>
          </cell>
        </row>
        <row r="9782">
          <cell r="I9782" t="str">
            <v>CHOCOLAT AU LAIT SANS SUCRE AJOUTE VILLARS  100G</v>
          </cell>
          <cell r="J9782">
            <v>57196.52</v>
          </cell>
        </row>
        <row r="9783">
          <cell r="I9783" t="str">
            <v>CARTE NOIR 225X2</v>
          </cell>
          <cell r="J9783">
            <v>57166.9</v>
          </cell>
        </row>
        <row r="9784">
          <cell r="I9784" t="str">
            <v>CAFE SOLUBLE  NESCAFE X 2 + MUG GRATUIT</v>
          </cell>
          <cell r="J9784">
            <v>57150.41</v>
          </cell>
        </row>
        <row r="9785">
          <cell r="I9785" t="str">
            <v>CAPSULES DOLCE GUSTO LATTE MACHIATTO CARAMEL X16</v>
          </cell>
          <cell r="J9785">
            <v>57105.919999999998</v>
          </cell>
        </row>
        <row r="9786">
          <cell r="I9786" t="str">
            <v>MINI PARTY GAUFRETTES CACAO BAG 125G</v>
          </cell>
          <cell r="J9786">
            <v>57081.68</v>
          </cell>
        </row>
        <row r="9787">
          <cell r="I9787" t="str">
            <v>PAILLE ACIDE FRAISE</v>
          </cell>
          <cell r="J9787">
            <v>57047.51</v>
          </cell>
        </row>
        <row r="9788">
          <cell r="I9788" t="str">
            <v xml:space="preserve">CHOCO CRUNCH LAIT 150 G
</v>
          </cell>
          <cell r="J9788">
            <v>57013.62</v>
          </cell>
        </row>
        <row r="9789">
          <cell r="I9789" t="str">
            <v>MINI KITKAT SAVEUR PISTACHE 100,8 GR</v>
          </cell>
          <cell r="J9789">
            <v>56976.86</v>
          </cell>
        </row>
        <row r="9790">
          <cell r="I9790" t="str">
            <v>TORTILLA CHIPS NATURE 150G NATURE CASINO</v>
          </cell>
          <cell r="J9790">
            <v>56965.87</v>
          </cell>
        </row>
        <row r="9791">
          <cell r="I9791" t="str">
            <v>MCVITIES HOBNOBS CHOCOLAT AU LAIT 300 GR</v>
          </cell>
          <cell r="J9791">
            <v>56886.99</v>
          </cell>
        </row>
        <row r="9792">
          <cell r="I9792" t="str">
            <v>BALLOTIN OF CLASSIC TRUFFES 200GR</v>
          </cell>
          <cell r="J9792">
            <v>56863.22</v>
          </cell>
        </row>
        <row r="9793">
          <cell r="I9793" t="str">
            <v>MN.GOUTE RD CHOC 168G CASINO</v>
          </cell>
          <cell r="J9793">
            <v>56815.56</v>
          </cell>
        </row>
        <row r="9794">
          <cell r="I9794" t="str">
            <v>AMLOU AMANDE ET HUILE D ARGAN.MIEL 200G ZAMAN D OR</v>
          </cell>
          <cell r="J9794">
            <v>56739.25</v>
          </cell>
        </row>
        <row r="9795">
          <cell r="I9795" t="str">
            <v>BONBONS CAVENDISH CITRON 100 GRS</v>
          </cell>
          <cell r="J9795">
            <v>56456.26</v>
          </cell>
        </row>
        <row r="9796">
          <cell r="I9796" t="str">
            <v>X-CUT CHIPS PAPRIKA 130G LORENZ  5411</v>
          </cell>
          <cell r="J9796">
            <v>56440.15</v>
          </cell>
        </row>
        <row r="9797">
          <cell r="I9797" t="str">
            <v>RITTER CHOCOLAT AMANDES ENTIERES SALÉES AU MIEL 1</v>
          </cell>
          <cell r="J9797">
            <v>56383.11</v>
          </cell>
        </row>
        <row r="9798">
          <cell r="I9798" t="str">
            <v>SPECIA.GOURD.SSA POM/POIR.4X90</v>
          </cell>
          <cell r="J9798">
            <v>56352.45</v>
          </cell>
        </row>
        <row r="9799">
          <cell r="I9799" t="str">
            <v>CHOC.DESSERT BLANC 175G CASINO</v>
          </cell>
          <cell r="J9799">
            <v>56340.79</v>
          </cell>
        </row>
        <row r="9800">
          <cell r="I9800" t="str">
            <v>LAY'S CAMPONESAS 44GR</v>
          </cell>
          <cell r="J9800">
            <v>56308.9</v>
          </cell>
        </row>
        <row r="9801">
          <cell r="I9801" t="str">
            <v>CRACKINGS ORIGINAL CHIO 100 GRS</v>
          </cell>
          <cell r="J9801">
            <v>56305</v>
          </cell>
        </row>
        <row r="9802">
          <cell r="I9802" t="str">
            <v>MARBRE CHOCOLAT 300G CASINO</v>
          </cell>
          <cell r="J9802">
            <v>56253.58</v>
          </cell>
        </row>
        <row r="9803">
          <cell r="I9803" t="str">
            <v>PALMIERS PUR BEURRE 100G BI CASINO</v>
          </cell>
          <cell r="J9803">
            <v>56214.9</v>
          </cell>
        </row>
        <row r="9804">
          <cell r="I9804" t="str">
            <v>WONDERFULL PISTACHES SALEES 115 GR</v>
          </cell>
          <cell r="J9804">
            <v>56182.95</v>
          </cell>
        </row>
        <row r="9805">
          <cell r="I9805" t="str">
            <v>POM’POTES POMME FRAISE BIO 90G</v>
          </cell>
          <cell r="J9805">
            <v>56127.8</v>
          </cell>
        </row>
        <row r="9806">
          <cell r="I9806" t="str">
            <v>SABLES ECLATS DE CHOCOLAT BTE 125G LA MERE POULAR</v>
          </cell>
          <cell r="J9806">
            <v>56095.76</v>
          </cell>
        </row>
        <row r="9807">
          <cell r="I9807" t="str">
            <v>FARINE DE COCO 250G BIO</v>
          </cell>
          <cell r="J9807">
            <v>56001.93</v>
          </cell>
        </row>
        <row r="9808">
          <cell r="I9808" t="str">
            <v>MILKA PAT 340G</v>
          </cell>
          <cell r="J9808">
            <v>55919</v>
          </cell>
        </row>
        <row r="9809">
          <cell r="I9809" t="str">
            <v>THE WINTER CHARM  20 SACHETS</v>
          </cell>
          <cell r="J9809">
            <v>55853.55</v>
          </cell>
        </row>
        <row r="9810">
          <cell r="I9810" t="str">
            <v>PT BEURRE TAB CHOC NR 150G</v>
          </cell>
          <cell r="J9810">
            <v>55804.98</v>
          </cell>
        </row>
        <row r="9811">
          <cell r="I9811" t="str">
            <v xml:space="preserve">GAUFRETTE NOISETTES LESS SUGAR 175G LOACKER   </v>
          </cell>
          <cell r="J9811">
            <v>55789.54</v>
          </cell>
        </row>
        <row r="9812">
          <cell r="I9812" t="str">
            <v>CARAMELS ENGHISH CREAMY 150G WALKERS</v>
          </cell>
          <cell r="J9812">
            <v>55664.21</v>
          </cell>
        </row>
        <row r="9813">
          <cell r="I9813" t="str">
            <v>MINI PARTY GAUFRETTES CITRON BAG 125G</v>
          </cell>
          <cell r="J9813">
            <v>55646.7</v>
          </cell>
        </row>
        <row r="9814">
          <cell r="I9814" t="str">
            <v>GAUFRETTES PARTY NOISETTES BAG 250G</v>
          </cell>
          <cell r="J9814">
            <v>55627.65</v>
          </cell>
        </row>
        <row r="9815">
          <cell r="I9815" t="str">
            <v>FLACON PERLES MULTICOLORES 80 G</v>
          </cell>
          <cell r="J9815">
            <v>55534.19</v>
          </cell>
        </row>
        <row r="9816">
          <cell r="I9816" t="str">
            <v>MOUSSE VANILLE 100G ALSA</v>
          </cell>
          <cell r="J9816">
            <v>55520.639999999999</v>
          </cell>
        </row>
        <row r="9817">
          <cell r="I9817" t="str">
            <v>LEIBNIZ KEKS -30% SUCRE KEKS BAHLSEN 200G</v>
          </cell>
          <cell r="J9817">
            <v>55471.14</v>
          </cell>
        </row>
        <row r="9818">
          <cell r="I9818" t="str">
            <v>MINI BISCUIT FOUREE AMADA MOOD DARK  135G</v>
          </cell>
          <cell r="J9818">
            <v>55466.400000000001</v>
          </cell>
        </row>
        <row r="9819">
          <cell r="I9819" t="str">
            <v>MILKA LAIT 200G</v>
          </cell>
          <cell r="J9819">
            <v>55409.120000000003</v>
          </cell>
        </row>
        <row r="9820">
          <cell r="I9820" t="str">
            <v>PALETS CITRON 125G LA MERE POULARD</v>
          </cell>
          <cell r="J9820">
            <v>55405.29</v>
          </cell>
        </row>
        <row r="9821">
          <cell r="I9821" t="str">
            <v>BONO COVER  22G</v>
          </cell>
          <cell r="J9821">
            <v>55404</v>
          </cell>
        </row>
        <row r="9822">
          <cell r="I9822" t="str">
            <v>MINI-ROLL WAFERS LIME 125G</v>
          </cell>
          <cell r="J9822">
            <v>55391.83</v>
          </cell>
        </row>
        <row r="9823">
          <cell r="I9823" t="str">
            <v>NESTLE CHOKELLA 350G NIP 35</v>
          </cell>
          <cell r="J9823">
            <v>55388.39</v>
          </cell>
        </row>
        <row r="9824">
          <cell r="I9824" t="str">
            <v>BONBONS CHOCO MICHOKO NOIR 100G</v>
          </cell>
          <cell r="J9824">
            <v>55383.18</v>
          </cell>
        </row>
        <row r="9825">
          <cell r="I9825" t="str">
            <v>CHOCOLAT BLANC 2X100G CO DO</v>
          </cell>
          <cell r="J9825">
            <v>55375.35</v>
          </cell>
        </row>
        <row r="9826">
          <cell r="I9826" t="str">
            <v>PEPITES SALEES 90G DAMEL 5425</v>
          </cell>
          <cell r="J9826">
            <v>55288.7</v>
          </cell>
        </row>
        <row r="9827">
          <cell r="I9827" t="str">
            <v>TUILES AMANDES 100G CASINO</v>
          </cell>
          <cell r="J9827">
            <v>55203.93</v>
          </cell>
        </row>
        <row r="9828">
          <cell r="I9828" t="str">
            <v xml:space="preserve"> TABLETTE CHOCOLAT SABU 100 GR </v>
          </cell>
          <cell r="J9828">
            <v>55183.9</v>
          </cell>
        </row>
        <row r="9829">
          <cell r="I9829" t="str">
            <v>LOT HIT CACAO BAHLSEN 134G =2ÈME À -50%</v>
          </cell>
          <cell r="J9829">
            <v>55107.55</v>
          </cell>
        </row>
        <row r="9830">
          <cell r="I9830" t="str">
            <v>POM’POTES POMME POIRE BIO 90G</v>
          </cell>
          <cell r="J9830">
            <v>55086.18</v>
          </cell>
        </row>
        <row r="9831">
          <cell r="I9831" t="str">
            <v>PACK RIO TUTTI FRUTTI 23X5P</v>
          </cell>
          <cell r="J9831">
            <v>54942.98</v>
          </cell>
        </row>
        <row r="9832">
          <cell r="I9832" t="str">
            <v>CACAO CRU EN POUDRE 100G BIO</v>
          </cell>
          <cell r="J9832">
            <v>54909.69</v>
          </cell>
        </row>
        <row r="9833">
          <cell r="I9833" t="str">
            <v>GOMME FINI VERS DE TERRE ACIDE 100 G</v>
          </cell>
          <cell r="J9833">
            <v>54867.15</v>
          </cell>
        </row>
        <row r="9834">
          <cell r="I9834" t="str">
            <v xml:space="preserve">KINDER HAPPY MOMENTS G184 OCCASION </v>
          </cell>
          <cell r="J9834">
            <v>54740.7</v>
          </cell>
        </row>
        <row r="9835">
          <cell r="I9835" t="str">
            <v>CERISES FIZZ HALAL 12BX90G</v>
          </cell>
          <cell r="J9835">
            <v>54725.55</v>
          </cell>
        </row>
        <row r="9836">
          <cell r="I9836" t="str">
            <v>BOIS.VEG AMAN INT 1L CO BIO</v>
          </cell>
          <cell r="J9836">
            <v>54665.33</v>
          </cell>
        </row>
        <row r="9837">
          <cell r="I9837" t="str">
            <v>PACK DORO CACAO 32G X 10</v>
          </cell>
          <cell r="J9837">
            <v>54623.72</v>
          </cell>
        </row>
        <row r="9838">
          <cell r="I9838" t="str">
            <v>COMPOTE POMME 37CL AICHA</v>
          </cell>
          <cell r="J9838">
            <v>54588.57</v>
          </cell>
        </row>
        <row r="9839">
          <cell r="I9839" t="str">
            <v>AHMAD TEA IDULGENT SELECTION  DECAFEINE 20 SACHETS</v>
          </cell>
          <cell r="J9839">
            <v>54580.6</v>
          </cell>
        </row>
        <row r="9840">
          <cell r="I9840" t="str">
            <v>MENTOS GUM P.FRESH CERISE 100G</v>
          </cell>
          <cell r="J9840">
            <v>54548.41</v>
          </cell>
        </row>
        <row r="9841">
          <cell r="I9841" t="str">
            <v>BONBONS MICHOC MOELO RIZOO 100G</v>
          </cell>
          <cell r="J9841">
            <v>54483.6</v>
          </cell>
        </row>
        <row r="9842">
          <cell r="I9842" t="str">
            <v>GAUFR KAKAO 125G QUADRTINI LOA</v>
          </cell>
          <cell r="J9842">
            <v>54426.59</v>
          </cell>
        </row>
        <row r="9843">
          <cell r="I9843" t="str">
            <v>GALETTES GOURMANDES CHOCOLAT 120G</v>
          </cell>
          <cell r="J9843">
            <v>54379.95</v>
          </cell>
        </row>
        <row r="9844">
          <cell r="I9844" t="str">
            <v>MAIS BBQ SACHET 65G</v>
          </cell>
          <cell r="J9844">
            <v>54318.95</v>
          </cell>
        </row>
        <row r="9845">
          <cell r="I9845" t="str">
            <v>COMPOTE POMME 72CL AICHA</v>
          </cell>
          <cell r="J9845">
            <v>54299.86</v>
          </cell>
        </row>
        <row r="9846">
          <cell r="I9846" t="str">
            <v>POULAIN LIGNE GOURMANDE LAIT 100G</v>
          </cell>
          <cell r="J9846">
            <v>54275.65</v>
          </cell>
        </row>
        <row r="9847">
          <cell r="I9847" t="str">
            <v>CACAHUETES GRILLEES SEC 150 GR</v>
          </cell>
          <cell r="J9847">
            <v>54255.76</v>
          </cell>
        </row>
        <row r="9848">
          <cell r="I9848" t="str">
            <v>AIGUEBELLE DELICE LAIT CREME BISCUITS AU CACAO 32</v>
          </cell>
          <cell r="J9848">
            <v>54116.45</v>
          </cell>
        </row>
        <row r="9849">
          <cell r="I9849" t="str">
            <v>CHOCO TWIST MIX 300 G</v>
          </cell>
          <cell r="J9849">
            <v>53971.5</v>
          </cell>
        </row>
        <row r="9850">
          <cell r="I9850" t="str">
            <v>POULPES FIZZ HALAL 12X90G</v>
          </cell>
          <cell r="J9850">
            <v>53897.35</v>
          </cell>
        </row>
        <row r="9851">
          <cell r="I9851" t="str">
            <v>WONDERFULL PISTACHES PIMENT DOUX 220 GR</v>
          </cell>
          <cell r="J9851">
            <v>53892.18</v>
          </cell>
        </row>
        <row r="9852">
          <cell r="I9852" t="str">
            <v>CEREALE REVEY XXL CARAMEL  PEANUTS 400G</v>
          </cell>
          <cell r="J9852">
            <v>53876.85</v>
          </cell>
        </row>
        <row r="9853">
          <cell r="I9853" t="str">
            <v>X-CUT CHIPS CHEESE ONION 130G LORENZ 5435</v>
          </cell>
          <cell r="J9853">
            <v>53796.02</v>
          </cell>
        </row>
        <row r="9854">
          <cell r="I9854" t="str">
            <v>PACK DOLCY CHOCOBAR GOLD 40G*5P</v>
          </cell>
          <cell r="J9854">
            <v>53761.19</v>
          </cell>
        </row>
        <row r="9855">
          <cell r="I9855" t="str">
            <v>BONBONS CAVENDISH CERISE 100 GRS</v>
          </cell>
          <cell r="J9855">
            <v>53669.26</v>
          </cell>
        </row>
        <row r="9856">
          <cell r="I9856" t="str">
            <v>POUDRE DE MACA 100G BIO</v>
          </cell>
          <cell r="J9856">
            <v>53629.07</v>
          </cell>
        </row>
        <row r="9857">
          <cell r="I9857" t="str">
            <v>SACHET SUCETTES SPACE CHUPI DUO 8 UNITES SS GLUTE</v>
          </cell>
          <cell r="J9857">
            <v>53608.32</v>
          </cell>
        </row>
        <row r="9858">
          <cell r="I9858" t="str">
            <v>CONFITURE EXTRA FRAISE POT VERRE 270G LES DOMAINE</v>
          </cell>
          <cell r="J9858">
            <v>53569.72</v>
          </cell>
        </row>
        <row r="9859">
          <cell r="I9859" t="str">
            <v>CHICOREE LEROUX SOLUBLE VANILLE 100G</v>
          </cell>
          <cell r="J9859">
            <v>53558.44</v>
          </cell>
        </row>
        <row r="9860">
          <cell r="I9860" t="str">
            <v xml:space="preserve">CORTADOS STEVIA 115 G </v>
          </cell>
          <cell r="J9860">
            <v>53496.68</v>
          </cell>
        </row>
        <row r="9861">
          <cell r="I9861" t="str">
            <v>MENTION BIEN NOIR 150G CASINO</v>
          </cell>
          <cell r="J9861">
            <v>53485.62</v>
          </cell>
        </row>
        <row r="9862">
          <cell r="I9862" t="str">
            <v>TETLEY THE VERT 25 SACHETS 38G</v>
          </cell>
          <cell r="J9862">
            <v>53473.69</v>
          </cell>
        </row>
        <row r="9863">
          <cell r="I9863" t="str">
            <v>CONF FIGUE 21CL LIGHT EL BARAK</v>
          </cell>
          <cell r="J9863">
            <v>53447.040000000001</v>
          </cell>
        </row>
        <row r="9864">
          <cell r="I9864" t="str">
            <v>AGAR AGAR GELIFIANT 100% NATUREL 5X4G LA PATELIER</v>
          </cell>
          <cell r="J9864">
            <v>53405.15</v>
          </cell>
        </row>
        <row r="9865">
          <cell r="I9865" t="str">
            <v>PIPAS KETCHUP SACHET 40G</v>
          </cell>
          <cell r="J9865">
            <v>53397.599999999999</v>
          </cell>
        </row>
        <row r="9866">
          <cell r="I9866" t="str">
            <v>INF NUIT PAISIBLE 30G BIO CASINO</v>
          </cell>
          <cell r="J9866">
            <v>53342.54</v>
          </cell>
        </row>
        <row r="9867">
          <cell r="I9867" t="str">
            <v>MARMELADE EXTRA FIGUE 340G</v>
          </cell>
          <cell r="J9867">
            <v>53320.25</v>
          </cell>
        </row>
        <row r="9868">
          <cell r="I9868" t="str">
            <v>GRANOLA BARS AVOINE MYRTILLE SANTE 40 GRS</v>
          </cell>
          <cell r="J9868">
            <v>53250.35</v>
          </cell>
        </row>
        <row r="9869">
          <cell r="I9869" t="str">
            <v>GOMME FINI BISOUS FRAISE 100 G</v>
          </cell>
          <cell r="J9869">
            <v>53224.4</v>
          </cell>
        </row>
        <row r="9870">
          <cell r="I9870" t="str">
            <v xml:space="preserve">TROPICAL MIX FIZZ HALAL </v>
          </cell>
          <cell r="J9870">
            <v>53187.55</v>
          </cell>
        </row>
        <row r="9871">
          <cell r="I9871" t="str">
            <v>ST DALFOUR POMMES &amp; CANNELLE SS 284 G</v>
          </cell>
          <cell r="J9871">
            <v>53070.33</v>
          </cell>
        </row>
        <row r="9872">
          <cell r="I9872" t="str">
            <v>BISCUITS FOURRE CITRON 300G</v>
          </cell>
          <cell r="J9872">
            <v>53063.05</v>
          </cell>
        </row>
        <row r="9873">
          <cell r="I9873" t="str">
            <v>PATATAS FRITAS EXTRA ONDULADAS BBQ 130 GR</v>
          </cell>
          <cell r="J9873">
            <v>53039.81</v>
          </cell>
        </row>
        <row r="9874">
          <cell r="I9874" t="str">
            <v>CONF ORANGE LIGHT 21CL AICHA</v>
          </cell>
          <cell r="J9874">
            <v>53019.97</v>
          </cell>
        </row>
        <row r="9875">
          <cell r="I9875" t="str">
            <v>GAUFR NOISETTE 75G LOACKER</v>
          </cell>
          <cell r="J9875">
            <v>53012.56</v>
          </cell>
        </row>
        <row r="9876">
          <cell r="I9876" t="str">
            <v>CHOCOLAT EXCELLENCE CHILI 100 G LINDT</v>
          </cell>
          <cell r="J9876">
            <v>52990.73</v>
          </cell>
        </row>
        <row r="9877">
          <cell r="I9877" t="str">
            <v>PREPARATION BROWNIES ALITKANE 330G</v>
          </cell>
          <cell r="J9877">
            <v>52961.17</v>
          </cell>
        </row>
        <row r="9878">
          <cell r="I9878" t="str">
            <v>THE A LA MENTHE 20S</v>
          </cell>
          <cell r="J9878">
            <v>52960.44</v>
          </cell>
        </row>
        <row r="9879">
          <cell r="I9879" t="str">
            <v>ASTA BLACK  POWER 10 CAPSULES ALUMINIUM</v>
          </cell>
          <cell r="J9879">
            <v>52947.9</v>
          </cell>
        </row>
        <row r="9880">
          <cell r="I9880" t="str">
            <v>BOISSON EPEAUTRE NOISETTE BIO BJORG 1 L</v>
          </cell>
          <cell r="J9880">
            <v>52930.06</v>
          </cell>
        </row>
        <row r="9881">
          <cell r="I9881" t="str">
            <v>GENOISE FRAMBOISE 150G CASINO</v>
          </cell>
          <cell r="J9881">
            <v>52815.68</v>
          </cell>
        </row>
        <row r="9882">
          <cell r="I9882" t="str">
            <v>LOT THÉ TIYAY 4011 200G *3</v>
          </cell>
          <cell r="J9882">
            <v>52789.85</v>
          </cell>
        </row>
        <row r="9883">
          <cell r="I9883" t="str">
            <v>GAL MAIS COMPLET 100G CASINO BIO</v>
          </cell>
          <cell r="J9883">
            <v>52789.27</v>
          </cell>
        </row>
        <row r="9884">
          <cell r="I9884" t="str">
            <v>BISC  MILK WAF  "BAHLSEN" 100G</v>
          </cell>
          <cell r="J9884">
            <v>52779.9</v>
          </cell>
        </row>
        <row r="9885">
          <cell r="I9885" t="str">
            <v>LYCHEES SIROP 1/2 TEPTIP JESS</v>
          </cell>
          <cell r="J9885">
            <v>52778.1</v>
          </cell>
        </row>
        <row r="9886">
          <cell r="I9886" t="str">
            <v>NAKD FRAMBOISE CHOCO X4 120G</v>
          </cell>
          <cell r="J9886">
            <v>52755.89</v>
          </cell>
        </row>
        <row r="9887">
          <cell r="I9887" t="str">
            <v>STICKS QUELY TOMATE, AIL ET ORIGAN 50GR</v>
          </cell>
          <cell r="J9887">
            <v>52749.58</v>
          </cell>
        </row>
        <row r="9888">
          <cell r="I9888" t="str">
            <v>FARINE BBF CEREALES BLE LAIT FRUITS 50 GR VITAMEA</v>
          </cell>
          <cell r="J9888">
            <v>52678.04</v>
          </cell>
        </row>
        <row r="9889">
          <cell r="I9889" t="str">
            <v>CAFE M.BRESIL 250G CASINO</v>
          </cell>
          <cell r="J9889">
            <v>52522.28</v>
          </cell>
        </row>
        <row r="9890">
          <cell r="I9890" t="str">
            <v>MINI COOKIES CHIQUILIN CHIQUICHOCS 140G ARTIACH</v>
          </cell>
          <cell r="J9890">
            <v>52498.559999999998</v>
          </cell>
        </row>
        <row r="9891">
          <cell r="I9891" t="str">
            <v>GAUFRETTES PARTY VANILLE BAG 250G</v>
          </cell>
          <cell r="J9891">
            <v>52483.9</v>
          </cell>
        </row>
        <row r="9892">
          <cell r="I9892" t="str">
            <v xml:space="preserve">MINI CHOCOLATE BAR JACQUET 135G </v>
          </cell>
          <cell r="J9892">
            <v>52413.96</v>
          </cell>
        </row>
        <row r="9893">
          <cell r="I9893" t="str">
            <v>OGLO PIPAS EL TORO SOLO SONDA 200G</v>
          </cell>
          <cell r="J9893">
            <v>52362.720000000001</v>
          </cell>
        </row>
        <row r="9894">
          <cell r="I9894" t="str">
            <v>LEVURE BOULANG.5S 27,5G CO</v>
          </cell>
          <cell r="J9894">
            <v>52358.85</v>
          </cell>
        </row>
        <row r="9895">
          <cell r="I9895" t="str">
            <v>CHOCO TRUFFLE BALL BITTER 200G</v>
          </cell>
          <cell r="J9895">
            <v>52351.75</v>
          </cell>
        </row>
        <row r="9896">
          <cell r="I9896" t="str">
            <v>BOISSON D’AMANDE BARISTA UHT JOYA 1L</v>
          </cell>
          <cell r="J9896">
            <v>52340.05</v>
          </cell>
        </row>
        <row r="9897">
          <cell r="I9897" t="str">
            <v>BONBONS DOUBLE FRUIT PAMPLEMOUSSE ET ANANS CAVEND</v>
          </cell>
          <cell r="J9897">
            <v>52315.07</v>
          </cell>
        </row>
        <row r="9898">
          <cell r="I9898" t="str">
            <v>PATATAS SABOR SAL &amp; VINAGRE 130 GR</v>
          </cell>
          <cell r="J9898">
            <v>52149.37</v>
          </cell>
        </row>
        <row r="9899">
          <cell r="I9899" t="str">
            <v>SUCHARD ROCHER NOIR 7X35G</v>
          </cell>
          <cell r="J9899">
            <v>52138.96</v>
          </cell>
        </row>
        <row r="9900">
          <cell r="I9900" t="str">
            <v>POMPOTE RDMSSA POMFRAMBLITCHI 4X90G</v>
          </cell>
          <cell r="J9900">
            <v>52129.59</v>
          </cell>
        </row>
        <row r="9901">
          <cell r="I9901" t="str">
            <v>COCONUT BROWNIES SACHET 150G</v>
          </cell>
          <cell r="J9901">
            <v>52014.64</v>
          </cell>
        </row>
        <row r="9902">
          <cell r="I9902" t="str">
            <v>JACQUOT  TRUFFES À LA NOIX DE COCO 200GR</v>
          </cell>
          <cell r="J9902">
            <v>52014.13</v>
          </cell>
        </row>
        <row r="9903">
          <cell r="I9903" t="str">
            <v>BISCUITS SALES SS GLUTEN SCHAR 175 G</v>
          </cell>
          <cell r="J9903">
            <v>51912.9</v>
          </cell>
        </row>
        <row r="9904">
          <cell r="I9904" t="str">
            <v>MUESLI CR,CHOC LAIT 500GCASINO</v>
          </cell>
          <cell r="J9904">
            <v>51894.05</v>
          </cell>
        </row>
        <row r="9905">
          <cell r="I9905" t="str">
            <v>CONFITURE ABRICOT 370G CO</v>
          </cell>
          <cell r="J9905">
            <v>51841.65</v>
          </cell>
        </row>
        <row r="9906">
          <cell r="I9906" t="str">
            <v>BARQUETTE CHOC,NOIS,120G CASINO</v>
          </cell>
          <cell r="J9906">
            <v>51829.62</v>
          </cell>
        </row>
        <row r="9907">
          <cell r="I9907" t="str">
            <v xml:space="preserve">TOAST CROSTINI SANS GLUTEN SCHAR 150G </v>
          </cell>
          <cell r="J9907">
            <v>51816.42</v>
          </cell>
        </row>
        <row r="9908">
          <cell r="I9908" t="str">
            <v>FLACON VERMICELLE GOÛT CHOCOLAT 65 G</v>
          </cell>
          <cell r="J9908">
            <v>51797.3</v>
          </cell>
        </row>
        <row r="9909">
          <cell r="I9909" t="str">
            <v>BONBONS GÉLIFIÉS SWEET MIX VEGAN 80G DAMEL</v>
          </cell>
          <cell r="J9909">
            <v>51734.9</v>
          </cell>
        </row>
        <row r="9910">
          <cell r="I9910" t="str">
            <v>CRACOTTE GRILLEE FROMENT 250G</v>
          </cell>
          <cell r="J9910">
            <v>51611.3</v>
          </cell>
        </row>
        <row r="9911">
          <cell r="I9911" t="str">
            <v>COMPOTE FRUIT ME UP POMME FRAISE  90G</v>
          </cell>
          <cell r="J9911">
            <v>51379.34</v>
          </cell>
        </row>
        <row r="9912">
          <cell r="I9912" t="str">
            <v>SCAT.PIRAM.COLLECTION G300X6</v>
          </cell>
          <cell r="J9912">
            <v>51376.6</v>
          </cell>
        </row>
        <row r="9913">
          <cell r="I9913" t="str">
            <v>ATTIYAY, THÉ VERT CHUNMEE RÉF 4011, 200 G</v>
          </cell>
          <cell r="J9913">
            <v>51375.26</v>
          </cell>
        </row>
        <row r="9914">
          <cell r="I9914" t="str">
            <v>NESC BRAZIL SRP 44G</v>
          </cell>
          <cell r="J9914">
            <v>51368.9</v>
          </cell>
        </row>
        <row r="9915">
          <cell r="I9915" t="str">
            <v>COOKIES SANS SUCRES 125G BP CASINO</v>
          </cell>
          <cell r="J9915">
            <v>51347.6</v>
          </cell>
        </row>
        <row r="9916">
          <cell r="I9916" t="str">
            <v>INF.POM.CANNELLE 25S 40G CASINO</v>
          </cell>
          <cell r="J9916">
            <v>51329.59</v>
          </cell>
        </row>
        <row r="9917">
          <cell r="I9917" t="str">
            <v>CHOC NR PEROU DG.85% 100G CASINO BIO</v>
          </cell>
          <cell r="J9917">
            <v>51328.41</v>
          </cell>
        </row>
        <row r="9918">
          <cell r="I9918" t="str">
            <v xml:space="preserve">PRALINES BOULES DE NOËL 200 G
BLEU
</v>
          </cell>
          <cell r="J9918">
            <v>51321.15</v>
          </cell>
        </row>
        <row r="9919">
          <cell r="I9919" t="str">
            <v>BARRE EXTRA CHOCO AMANDE 4X32G NIP 22</v>
          </cell>
          <cell r="J9919">
            <v>51318.8</v>
          </cell>
        </row>
        <row r="9920">
          <cell r="I9920" t="str">
            <v>COTTON CANDY RAINBOW SACHET  75G</v>
          </cell>
          <cell r="J9920">
            <v>51105.66</v>
          </cell>
        </row>
        <row r="9921">
          <cell r="I9921" t="str">
            <v xml:space="preserve"> CAFE PREMIUM HIGHLAND COFFEE 250G MELITTA  5736</v>
          </cell>
          <cell r="J9921">
            <v>51085</v>
          </cell>
        </row>
        <row r="9922">
          <cell r="I9922" t="str">
            <v>GAUFRETTES POKER CAPPUCCINO 45 G</v>
          </cell>
          <cell r="J9922">
            <v>51073.440000000002</v>
          </cell>
        </row>
        <row r="9923">
          <cell r="I9923" t="str">
            <v>HALAL COEUR DE PECHE SUCRE 12BX90</v>
          </cell>
          <cell r="J9923">
            <v>51018.3</v>
          </cell>
        </row>
        <row r="9924">
          <cell r="I9924" t="str">
            <v>THE  ROOIBOS AND CINNAMON  (ARBUSTE  &amp; CANNELLE )</v>
          </cell>
          <cell r="J9924">
            <v>50977.8</v>
          </cell>
        </row>
        <row r="9925">
          <cell r="I9925" t="str">
            <v xml:space="preserve">MIEL D ORANGER LUNE DE MIEL 375G </v>
          </cell>
          <cell r="J9925">
            <v>50838.33</v>
          </cell>
        </row>
        <row r="9926">
          <cell r="I9926" t="str">
            <v>BLONVILLIERS POUDRE BLONDE 1KG</v>
          </cell>
          <cell r="J9926">
            <v>50815.25</v>
          </cell>
        </row>
        <row r="9927">
          <cell r="I9927" t="str">
            <v xml:space="preserve">TOPPING HERSHEY'S CHOCOLAT 680GR </v>
          </cell>
          <cell r="J9927">
            <v>50807.06</v>
          </cell>
        </row>
        <row r="9928">
          <cell r="I9928" t="str">
            <v>OREO TUBO DOUBLE STUFFED 157G</v>
          </cell>
          <cell r="J9928">
            <v>50776.49</v>
          </cell>
        </row>
        <row r="9929">
          <cell r="I9929" t="str">
            <v>CHIPS APETINAS 90 G</v>
          </cell>
          <cell r="J9929">
            <v>50773.03</v>
          </cell>
        </row>
        <row r="9930">
          <cell r="I9930" t="str">
            <v>GOMME MURES 100G FINI</v>
          </cell>
          <cell r="J9930">
            <v>50726.96</v>
          </cell>
        </row>
        <row r="9931">
          <cell r="I9931" t="str">
            <v>RITTER CHOCOLAT NOIR EXTRA FIN 70% 100G</v>
          </cell>
          <cell r="J9931">
            <v>50723.3</v>
          </cell>
        </row>
        <row r="9932">
          <cell r="I9932" t="str">
            <v>PACK NUTRY 5 CEREALS 25G*5P*24</v>
          </cell>
          <cell r="J9932">
            <v>50647.61</v>
          </cell>
        </row>
        <row r="9933">
          <cell r="I9933" t="str">
            <v>CONF CASSIS SS 284G DALFOUR</v>
          </cell>
          <cell r="J9933">
            <v>50643.45</v>
          </cell>
        </row>
        <row r="9934">
          <cell r="I9934" t="str">
            <v>PRALINUTTA PATE TARTI.SS 350G</v>
          </cell>
          <cell r="J9934">
            <v>50601.120000000003</v>
          </cell>
        </row>
        <row r="9935">
          <cell r="I9935" t="str">
            <v>WONDERFULL PISTACHES POIVRE ET SEL 220 GR</v>
          </cell>
          <cell r="J9935">
            <v>50573.69</v>
          </cell>
        </row>
        <row r="9936">
          <cell r="I9936" t="str">
            <v>NUTRY GRANOLA 25G*144</v>
          </cell>
          <cell r="J9936">
            <v>50560</v>
          </cell>
        </row>
        <row r="9937">
          <cell r="I9937" t="str">
            <v>CONF ALLEGE FRAISE ANDROS 350G</v>
          </cell>
          <cell r="J9937">
            <v>50346.01</v>
          </cell>
        </row>
        <row r="9938">
          <cell r="I9938" t="str">
            <v>FILET 5 COUPELLES MIEL HELIOS  15GR</v>
          </cell>
          <cell r="J9938">
            <v>50340.42</v>
          </cell>
        </row>
        <row r="9939">
          <cell r="I9939" t="str">
            <v xml:space="preserve">CACAHUÈTES FROMAGE SACHET 80G
</v>
          </cell>
          <cell r="J9939">
            <v>50319</v>
          </cell>
        </row>
        <row r="9940">
          <cell r="I9940" t="str">
            <v>CHOCOLAT SUISSE NOIR NOISETTES &amp; CREPE CROUSTILLA</v>
          </cell>
          <cell r="J9940">
            <v>50316.56</v>
          </cell>
        </row>
        <row r="9941">
          <cell r="I9941" t="str">
            <v>GOM MEGARSURT AZUCAR7 100G VID</v>
          </cell>
          <cell r="J9941">
            <v>50300.65</v>
          </cell>
        </row>
        <row r="9942">
          <cell r="I9942" t="str">
            <v>AM FUSETTI 150G CASINO</v>
          </cell>
          <cell r="J9942">
            <v>50258.53</v>
          </cell>
        </row>
        <row r="9943">
          <cell r="I9943" t="str">
            <v>THE FRAMBOISE ET GRENADE 20S</v>
          </cell>
          <cell r="J9943">
            <v>50231.66</v>
          </cell>
        </row>
        <row r="9944">
          <cell r="I9944" t="str">
            <v>EARLY GREY 20 SACHETS</v>
          </cell>
          <cell r="J9944">
            <v>50124.19</v>
          </cell>
        </row>
        <row r="9945">
          <cell r="I9945" t="str">
            <v>CHOCOLAT DESSERT 200G</v>
          </cell>
          <cell r="J9945">
            <v>50111.85</v>
          </cell>
        </row>
        <row r="9946">
          <cell r="I9946" t="str">
            <v>SERANO POPCORN AVEC CACAHUETE  CARAMILISE 90G</v>
          </cell>
          <cell r="J9946">
            <v>50106.51</v>
          </cell>
        </row>
        <row r="9947">
          <cell r="I9947" t="str">
            <v>RIAD EL ASSAL LAVANDE 250 G</v>
          </cell>
          <cell r="J9947">
            <v>50005.36</v>
          </cell>
        </row>
        <row r="9948">
          <cell r="I9948" t="str">
            <v>BEURRE CACAHUETE CREM.350G CO</v>
          </cell>
          <cell r="J9948">
            <v>49864.1</v>
          </cell>
        </row>
        <row r="9949">
          <cell r="I9949" t="str">
            <v>SOJA BOIRE VAN 1L BIO BJORG</v>
          </cell>
          <cell r="J9949">
            <v>49853.54</v>
          </cell>
        </row>
        <row r="9950">
          <cell r="I9950" t="str">
            <v>INF.VERVEINE/ORAN.25S/35G CASINO</v>
          </cell>
          <cell r="J9950">
            <v>49843.81</v>
          </cell>
        </row>
        <row r="9951">
          <cell r="I9951" t="str">
            <v>THE CITRON 25S 45G CO               CASINO</v>
          </cell>
          <cell r="J9951">
            <v>49738.080000000002</v>
          </cell>
        </row>
        <row r="9952">
          <cell r="I9952" t="str">
            <v>HUMMUS CHIPS SEA SALT EAT REAL 45G</v>
          </cell>
          <cell r="J9952">
            <v>49723.54</v>
          </cell>
        </row>
        <row r="9953">
          <cell r="I9953" t="str">
            <v>CAKE CITRON KUCHENMEISTER 400G</v>
          </cell>
          <cell r="J9953">
            <v>49682</v>
          </cell>
        </row>
        <row r="9954">
          <cell r="I9954" t="str">
            <v>MIX BONBONS REGLISO 16 PIECES / VERRE</v>
          </cell>
          <cell r="J9954">
            <v>49652.29</v>
          </cell>
        </row>
        <row r="9955">
          <cell r="I9955" t="str">
            <v xml:space="preserve"> TABLETTE COLLECTION BLANCHE 90G.</v>
          </cell>
          <cell r="J9955">
            <v>49615.29</v>
          </cell>
        </row>
        <row r="9956">
          <cell r="I9956" t="str">
            <v xml:space="preserve">THE CINNAMON HAZE   (CANNELLE ) 20 SACHETS </v>
          </cell>
          <cell r="J9956">
            <v>49495.58</v>
          </cell>
        </row>
        <row r="9957">
          <cell r="I9957" t="str">
            <v>CHEWING GUM  AIRWAV.MENT.EXTREM5X10D 70G</v>
          </cell>
          <cell r="J9957">
            <v>49492.1</v>
          </cell>
        </row>
        <row r="9958">
          <cell r="I9958" t="str">
            <v>CAFE ESPRESSO INTENSE V22 GROUND MELITTA   3005</v>
          </cell>
          <cell r="J9958">
            <v>49439.9</v>
          </cell>
        </row>
        <row r="9959">
          <cell r="I9959" t="str">
            <v xml:space="preserve">THE BLACKCURRANT  ( CASSIS ) 20 SACHETS </v>
          </cell>
          <cell r="J9959">
            <v>49423.56</v>
          </cell>
        </row>
        <row r="9960">
          <cell r="I9960" t="str">
            <v>IVORIA BALL ASS LAIT 215G</v>
          </cell>
          <cell r="J9960">
            <v>49374.8</v>
          </cell>
        </row>
        <row r="9961">
          <cell r="I9961" t="str">
            <v>AMLOU AMANDES ET HUILE D ARGAN.MIEL350G ZAMAN D OR</v>
          </cell>
          <cell r="J9961">
            <v>49267.06</v>
          </cell>
        </row>
        <row r="9962">
          <cell r="I9962" t="str">
            <v>LOT INF SULTAN ORIGAN + CAMOMILLE 20S  (2EME À 50</v>
          </cell>
          <cell r="J9962">
            <v>49258.400000000001</v>
          </cell>
        </row>
        <row r="9963">
          <cell r="I9963" t="str">
            <v>BOISSON DE AMANDE PROTÉINÉE SANS SUCRE UHT JOYA 1</v>
          </cell>
          <cell r="J9963">
            <v>49170.36</v>
          </cell>
        </row>
        <row r="9964">
          <cell r="I9964" t="str">
            <v>CHOCOLAT PATISSIER TORRAS NOIR 52% CACAO 200GR</v>
          </cell>
          <cell r="J9964">
            <v>49143.09</v>
          </cell>
        </row>
        <row r="9965">
          <cell r="I9965" t="str">
            <v>GALETT.RIZ SARRA.115G CO BIOCASINO</v>
          </cell>
          <cell r="J9965">
            <v>49138.63</v>
          </cell>
        </row>
        <row r="9966">
          <cell r="I9966" t="str">
            <v>INFUSION CAMOMILLE MELISSE LAVANDE BIO CLIPPER 30</v>
          </cell>
          <cell r="J9966">
            <v>49091.98</v>
          </cell>
        </row>
        <row r="9967">
          <cell r="I9967" t="str">
            <v>PACK KEL MIEL POPS LE 2EME -50% 330G</v>
          </cell>
          <cell r="J9967">
            <v>49074.61</v>
          </cell>
        </row>
        <row r="9968">
          <cell r="I9968" t="str">
            <v xml:space="preserve"> CHOC.FORKIDS SCHOGETT 100G</v>
          </cell>
          <cell r="J9968">
            <v>49047.72</v>
          </cell>
        </row>
        <row r="9969">
          <cell r="I9969" t="str">
            <v>CAPPUCCINO PREMIUM CLASSIC GOLD SKIMMED MILK MOKA</v>
          </cell>
          <cell r="J9969">
            <v>49041.46</v>
          </cell>
        </row>
        <row r="9970">
          <cell r="I9970" t="str">
            <v>FLAN PATISSIER 480G CO</v>
          </cell>
          <cell r="J9970">
            <v>49034.400000000001</v>
          </cell>
        </row>
        <row r="9971">
          <cell r="I9971" t="str">
            <v>LE PETIT ST MICHEL CHOCOLAT 132G</v>
          </cell>
          <cell r="J9971">
            <v>49025.53</v>
          </cell>
        </row>
        <row r="9972">
          <cell r="I9972" t="str">
            <v>LENTIL CHIPS CREAMY DILL EAT REAL 40G</v>
          </cell>
          <cell r="J9972">
            <v>49005.96</v>
          </cell>
        </row>
        <row r="9973">
          <cell r="I9973" t="str">
            <v>THE R.BREAKFAST 25S 45G CASINO</v>
          </cell>
          <cell r="J9973">
            <v>48980.51</v>
          </cell>
        </row>
        <row r="9974">
          <cell r="I9974" t="str">
            <v>SERANO POPCORN  SALE AU BEURRE 65G</v>
          </cell>
          <cell r="J9974">
            <v>48967.06</v>
          </cell>
        </row>
        <row r="9975">
          <cell r="I9975" t="str">
            <v>TISANES  FENOUIL NATURELLES  20 S BELLAR</v>
          </cell>
          <cell r="J9975">
            <v>48923.4</v>
          </cell>
        </row>
        <row r="9976">
          <cell r="I9976" t="str">
            <v xml:space="preserve">BISCUIT'N CREAM CHOCO MILK LEIBNIZ BAHLSEN 190G </v>
          </cell>
          <cell r="J9976">
            <v>48813.42</v>
          </cell>
        </row>
        <row r="9977">
          <cell r="I9977" t="str">
            <v>GOMME BANANES 100 G FINI</v>
          </cell>
          <cell r="J9977">
            <v>48768.2</v>
          </cell>
        </row>
        <row r="9978">
          <cell r="I9978" t="str">
            <v>COTE D OR NOIR EXTRA 200G</v>
          </cell>
          <cell r="J9978">
            <v>48732.22</v>
          </cell>
        </row>
        <row r="9979">
          <cell r="I9979" t="str">
            <v>TRUFFES MANGUE 200GR CÉMOI</v>
          </cell>
          <cell r="J9979">
            <v>48721.120000000003</v>
          </cell>
        </row>
        <row r="9980">
          <cell r="I9980" t="str">
            <v>NOUGAT AMANDE CARAMEL TURRON ELALMENDRO 75G</v>
          </cell>
          <cell r="J9980">
            <v>48709.13</v>
          </cell>
        </row>
        <row r="9981">
          <cell r="I9981" t="str">
            <v>CHOCO LAIT EXTRA CREMEUX 35G LINDT</v>
          </cell>
          <cell r="J9981">
            <v>48697.13</v>
          </cell>
        </row>
        <row r="9982">
          <cell r="I9982" t="str">
            <v>GAUFRETTES POKER CAPPUCCINO 150 G</v>
          </cell>
          <cell r="J9982">
            <v>48591.93</v>
          </cell>
        </row>
        <row r="9983">
          <cell r="I9983" t="str">
            <v>COTE D OR LAIT EXTRA 200G</v>
          </cell>
          <cell r="J9983">
            <v>48573.57</v>
          </cell>
        </row>
        <row r="9984">
          <cell r="I9984" t="str">
            <v>BONBONS CAVENDISH ORANGE 100 GRS</v>
          </cell>
          <cell r="J9984">
            <v>48374.9</v>
          </cell>
        </row>
        <row r="9985">
          <cell r="I9985" t="str">
            <v>GOMME FINI BRIQUE ACIDULEES 100 G</v>
          </cell>
          <cell r="J9985">
            <v>48362.25</v>
          </cell>
        </row>
        <row r="9986">
          <cell r="I9986" t="str">
            <v>PACK PROMO SANDWICH LOTUS 150G X2</v>
          </cell>
          <cell r="J9986">
            <v>48358.15</v>
          </cell>
        </row>
        <row r="9987">
          <cell r="I9987" t="str">
            <v>BONBON SS SUCRE THE VERT 150GCASINO</v>
          </cell>
          <cell r="J9987">
            <v>48264.69</v>
          </cell>
        </row>
        <row r="9988">
          <cell r="I9988" t="str">
            <v>GAUFRETTES PARTY CACO BAG 250G</v>
          </cell>
          <cell r="J9988">
            <v>48248.49</v>
          </cell>
        </row>
        <row r="9989">
          <cell r="I9989" t="str">
            <v>CARAMELS ARABICA COFFEE WALKER'S 150G</v>
          </cell>
          <cell r="J9989">
            <v>48214.16</v>
          </cell>
        </row>
        <row r="9990">
          <cell r="I9990" t="str">
            <v>CAFE PASTILLES JAVA TIMOR</v>
          </cell>
          <cell r="J9990">
            <v>48199.65</v>
          </cell>
        </row>
        <row r="9991">
          <cell r="I9991" t="str">
            <v xml:space="preserve"> CAFE SOLUBLE ORIGINAL 50GGLAS INSTANT COFFEE 800</v>
          </cell>
          <cell r="J9991">
            <v>48167.6</v>
          </cell>
        </row>
        <row r="9992">
          <cell r="I9992" t="str">
            <v xml:space="preserve"> CONFITURE EXTRA FRAISE, POT VERRE 450G LES DOMAI</v>
          </cell>
          <cell r="J9992">
            <v>48152.35</v>
          </cell>
        </row>
        <row r="9993">
          <cell r="I9993" t="str">
            <v>CONFITURE EXTRA CLEMENTINE POT VERRE 270G  LES DO</v>
          </cell>
          <cell r="J9993">
            <v>48133.25</v>
          </cell>
        </row>
        <row r="9994">
          <cell r="I9994" t="str">
            <v>TRAPA - NOUGAT  BLANC CRISPY 140G.</v>
          </cell>
          <cell r="J9994">
            <v>48092.47</v>
          </cell>
        </row>
        <row r="9995">
          <cell r="I9995" t="str">
            <v>BONB CARAMEL ASSORT VERQUIN</v>
          </cell>
          <cell r="J9995">
            <v>48088.95</v>
          </cell>
        </row>
        <row r="9996">
          <cell r="I9996" t="str">
            <v>CONF ORANGE LIGHT 37CL AICHA</v>
          </cell>
          <cell r="J9996">
            <v>48058.02</v>
          </cell>
        </row>
        <row r="9997">
          <cell r="I9997" t="str">
            <v>CHIPS ANCIENNE 6X30G CO</v>
          </cell>
          <cell r="J9997">
            <v>48055.99</v>
          </cell>
        </row>
        <row r="9998">
          <cell r="I9998" t="str">
            <v>TABLETTE  0% SUCRES AJOUT DE LAIT 80 G</v>
          </cell>
          <cell r="J9998">
            <v>48007.73</v>
          </cell>
        </row>
        <row r="9999">
          <cell r="I9999" t="str">
            <v>BOISSON D’AVOINE BARISTA BIO UHT JOYA 1L</v>
          </cell>
          <cell r="J9999">
            <v>47993.33</v>
          </cell>
        </row>
        <row r="10000">
          <cell r="I10000" t="str">
            <v xml:space="preserve"> CONFITURE EXTRA FRAMBOISE POT VERRE 270G LES DOM</v>
          </cell>
          <cell r="J10000">
            <v>47978.74</v>
          </cell>
        </row>
        <row r="10001">
          <cell r="I10001" t="str">
            <v>BISC CHOC FRIENDS BAHLSEN 100G</v>
          </cell>
          <cell r="J10001">
            <v>47911.13</v>
          </cell>
        </row>
        <row r="10002">
          <cell r="I10002" t="str">
            <v>THE EARL GREY 25S 45G CASINO</v>
          </cell>
          <cell r="J10002">
            <v>47877.74</v>
          </cell>
        </row>
        <row r="10003">
          <cell r="I10003" t="str">
            <v>PALETS PUR BEURRE 125G LA MERE POULARD</v>
          </cell>
          <cell r="J10003">
            <v>47847.18</v>
          </cell>
        </row>
        <row r="10004">
          <cell r="I10004" t="str">
            <v>LOT INF PAUSE DET+ NAT P.ORIGAN L’ATLAS 20S</v>
          </cell>
          <cell r="J10004">
            <v>47775.45</v>
          </cell>
        </row>
        <row r="10005">
          <cell r="I10005" t="str">
            <v>CAFECREMA INTENSE V22 250G  MELITTA 1001</v>
          </cell>
          <cell r="J10005">
            <v>47729.75</v>
          </cell>
        </row>
        <row r="10006">
          <cell r="I10006" t="str">
            <v>CRUNCH AVOINE MIEL 5X42GNIP 13</v>
          </cell>
          <cell r="J10006">
            <v>47689.42</v>
          </cell>
        </row>
        <row r="10007">
          <cell r="I10007" t="str">
            <v>MARM ALLEG ORANGE 340G CO</v>
          </cell>
          <cell r="J10007">
            <v>47677.75</v>
          </cell>
        </row>
        <row r="10008">
          <cell r="I10008" t="str">
            <v>JAC.BOITE ASRTIM.CHOCO LT424G</v>
          </cell>
          <cell r="J10008">
            <v>47666.9</v>
          </cell>
        </row>
        <row r="10009">
          <cell r="I10009" t="str">
            <v>BONBONS CLEAR MINT DROPS,  CAVENDISH &amp; HARVEY 200</v>
          </cell>
          <cell r="J10009">
            <v>47658.5</v>
          </cell>
        </row>
        <row r="10010">
          <cell r="I10010" t="str">
            <v>LAIT EN POUDRE NIDO 900GR</v>
          </cell>
          <cell r="J10010">
            <v>47624.61</v>
          </cell>
        </row>
        <row r="10011">
          <cell r="I10011" t="str">
            <v>PÉPITES DE CACAO CRU 100G BIO</v>
          </cell>
          <cell r="J10011">
            <v>47602.27</v>
          </cell>
        </row>
        <row r="10012">
          <cell r="I10012" t="str">
            <v>LINDT CRÉATION NOIR 70% CRISPY WAFER (PRALINE FEU</v>
          </cell>
          <cell r="J10012">
            <v>47500.21</v>
          </cell>
        </row>
        <row r="10013">
          <cell r="I10013" t="str">
            <v>REESES WHITE 2 CUPS 39G</v>
          </cell>
          <cell r="J10013">
            <v>47455.22</v>
          </cell>
        </row>
        <row r="10014">
          <cell r="I10014" t="str">
            <v>BALLOTIN ESCARGOT LAIT 200G 195G BMNLCASINO</v>
          </cell>
          <cell r="J10014">
            <v>47423.4</v>
          </cell>
        </row>
        <row r="10015">
          <cell r="I10015" t="str">
            <v>GAUFRES HOL CARA 252G SA</v>
          </cell>
          <cell r="J10015">
            <v>47343.96</v>
          </cell>
        </row>
        <row r="10016">
          <cell r="I10016" t="str">
            <v>6  BARRES FOURREES LAIT CROCCHOC 125 G</v>
          </cell>
          <cell r="J10016">
            <v>47313.42</v>
          </cell>
        </row>
        <row r="10017">
          <cell r="I10017" t="str">
            <v>GAUFR COCONUT 100G LOACKER</v>
          </cell>
          <cell r="J10017">
            <v>47200.99</v>
          </cell>
        </row>
        <row r="10018">
          <cell r="I10018" t="str">
            <v>GOMME CROCODILES SUCRES 100 G FINI</v>
          </cell>
          <cell r="J10018">
            <v>47196.01</v>
          </cell>
        </row>
        <row r="10019">
          <cell r="I10019" t="str">
            <v xml:space="preserve">TOPPING CARAMEL  MARJANE 300 GR </v>
          </cell>
          <cell r="J10019">
            <v>46987.75</v>
          </cell>
        </row>
        <row r="10020">
          <cell r="I10020" t="str">
            <v>CROUSTI PETALES NATURE BIO  300G BJORG</v>
          </cell>
          <cell r="J10020">
            <v>46819.48</v>
          </cell>
        </row>
        <row r="10021">
          <cell r="I10021" t="str">
            <v>ALSA RAIB FO 40G</v>
          </cell>
          <cell r="J10021">
            <v>46816.56</v>
          </cell>
        </row>
        <row r="10022">
          <cell r="I10022" t="str">
            <v>CHIPS SAV.BARBECUE 135G CO</v>
          </cell>
          <cell r="J10022">
            <v>46773.96</v>
          </cell>
        </row>
        <row r="10023">
          <cell r="I10023" t="str">
            <v>SACHET VARIÉTÉ LAIT ET CONFISERIES 100G</v>
          </cell>
          <cell r="J10023">
            <v>46598.57</v>
          </cell>
        </row>
        <row r="10024">
          <cell r="I10024" t="str">
            <v>FLUTE SESAME 125G CASINO</v>
          </cell>
          <cell r="J10024">
            <v>46518.59</v>
          </cell>
        </row>
        <row r="10025">
          <cell r="I10025" t="str">
            <v>MARMELADE EXTRA ABRICOT 340G</v>
          </cell>
          <cell r="J10025">
            <v>46512.56</v>
          </cell>
        </row>
        <row r="10026">
          <cell r="I10026" t="str">
            <v>MAGIC DIBUS 220G GULLON</v>
          </cell>
          <cell r="J10026">
            <v>46472</v>
          </cell>
        </row>
        <row r="10027">
          <cell r="I10027" t="str">
            <v>CAFE CREMA GOLD 250G GROUND COFFEE MELITTA 0004</v>
          </cell>
          <cell r="J10027">
            <v>46443.6</v>
          </cell>
        </row>
        <row r="10028">
          <cell r="I10028" t="str">
            <v xml:space="preserve"> CAFE CAUSLESE CLASSIC 250G MELITTA  3817</v>
          </cell>
          <cell r="J10028">
            <v>46430.6</v>
          </cell>
        </row>
        <row r="10029">
          <cell r="I10029" t="str">
            <v xml:space="preserve">ICED COFFEE PREMIUM CARAMEL MOKATE X8 </v>
          </cell>
          <cell r="J10029">
            <v>46400.68</v>
          </cell>
        </row>
        <row r="10030">
          <cell r="I10030" t="str">
            <v xml:space="preserve"> TABELETTE COLLECTION LAIT 90G.</v>
          </cell>
          <cell r="J10030">
            <v>46381.7</v>
          </cell>
        </row>
        <row r="10031">
          <cell r="I10031" t="str">
            <v>SAVANE CHOCOLAT NOIR 310G</v>
          </cell>
          <cell r="J10031">
            <v>46337.61</v>
          </cell>
        </row>
        <row r="10032">
          <cell r="I10032" t="str">
            <v>KROAST FROMENT 225G CASINO</v>
          </cell>
          <cell r="J10032">
            <v>46295.43</v>
          </cell>
        </row>
        <row r="10033">
          <cell r="I10033" t="str">
            <v>THE VERT FAYZ CHAARA 180 GRS</v>
          </cell>
          <cell r="J10033">
            <v>46264.5</v>
          </cell>
        </row>
        <row r="10034">
          <cell r="I10034" t="str">
            <v>PATATAS FRITAS CASERA 130 GR</v>
          </cell>
          <cell r="J10034">
            <v>46261.9</v>
          </cell>
        </row>
        <row r="10035">
          <cell r="I10035" t="str">
            <v>MINI GAUFRETTES SUPER CHOCOLAT 5X46GR HUESITOS XL</v>
          </cell>
          <cell r="J10035">
            <v>46258</v>
          </cell>
        </row>
        <row r="10036">
          <cell r="I10036" t="str">
            <v>AMANDES POUDRE 125G CASINO</v>
          </cell>
          <cell r="J10036">
            <v>46195.95</v>
          </cell>
        </row>
        <row r="10037">
          <cell r="I10037" t="str">
            <v>THE CITRON  25S TWININGS</v>
          </cell>
          <cell r="J10037">
            <v>46030.86</v>
          </cell>
        </row>
        <row r="10038">
          <cell r="I10038" t="str">
            <v>RITTER CHOCOLAT NOISETTES 100 G</v>
          </cell>
          <cell r="J10038">
            <v>46018.8</v>
          </cell>
        </row>
        <row r="10039">
          <cell r="I10039" t="str">
            <v> MARIA CHOCOLATE 265 G.</v>
          </cell>
          <cell r="J10039">
            <v>46014.57</v>
          </cell>
        </row>
        <row r="10040">
          <cell r="I10040" t="str">
            <v>COMPOTE FRUIT ME UP POMME APPELE   90G</v>
          </cell>
          <cell r="J10040">
            <v>45995.26</v>
          </cell>
        </row>
        <row r="10041">
          <cell r="I10041" t="str">
            <v>LEVURE BOULANGERE TRADITIONNELLE 8X8G LA PATELIER</v>
          </cell>
          <cell r="J10041">
            <v>45990.25</v>
          </cell>
        </row>
        <row r="10042">
          <cell r="I10042" t="str">
            <v>KIKOSBARBECUE 40G DEDEBO</v>
          </cell>
          <cell r="J10042">
            <v>45941.08</v>
          </cell>
        </row>
        <row r="10043">
          <cell r="I10043" t="str">
            <v>PACK X2 CAPSULES JAVA TIMOR COMPATIBLE BRESIL</v>
          </cell>
          <cell r="J10043">
            <v>45915.65</v>
          </cell>
        </row>
        <row r="10044">
          <cell r="I10044" t="str">
            <v>COTTON CANDY FRAISE SACHET  75G</v>
          </cell>
          <cell r="J10044">
            <v>45835.27</v>
          </cell>
        </row>
        <row r="10045">
          <cell r="I10045" t="str">
            <v>M&amp;MS FRIEND CALENDRIER AV361G</v>
          </cell>
          <cell r="J10045">
            <v>45800.03</v>
          </cell>
        </row>
        <row r="10046">
          <cell r="I10046" t="str">
            <v xml:space="preserve">FIGURINES HIVER COLORÉES 250 G
</v>
          </cell>
          <cell r="J10046">
            <v>45751.35</v>
          </cell>
        </row>
        <row r="10047">
          <cell r="I10047" t="str">
            <v>CHIPS FRITOS BARBACOA 100 G</v>
          </cell>
          <cell r="J10047">
            <v>45740.21</v>
          </cell>
        </row>
        <row r="10048">
          <cell r="I10048" t="str">
            <v xml:space="preserve">SACHET SUCETTES SPACE CHUPI HIPNOTIK 8 UNITES SS </v>
          </cell>
          <cell r="J10048">
            <v>45678.8</v>
          </cell>
        </row>
        <row r="10049">
          <cell r="I10049" t="str">
            <v>BISCOT GERM BLE 300G BIO CASINO</v>
          </cell>
          <cell r="J10049">
            <v>45556.83</v>
          </cell>
        </row>
        <row r="10050">
          <cell r="I10050" t="str">
            <v>LITTLE MIX FIZZ  HALAL 12BX90G</v>
          </cell>
          <cell r="J10050">
            <v>45538.400000000001</v>
          </cell>
        </row>
        <row r="10051">
          <cell r="I10051" t="str">
            <v>CRÉATIONS SÉLECTION DE FINS CHOCOLATS CUPS  DELAV</v>
          </cell>
          <cell r="J10051">
            <v>45517.15</v>
          </cell>
        </row>
        <row r="10052">
          <cell r="I10052" t="str">
            <v>CHOCOLAT TURRON AUX AMANDES ELALMENDRO 100G</v>
          </cell>
          <cell r="J10052">
            <v>45450.84</v>
          </cell>
        </row>
        <row r="10053">
          <cell r="I10053" t="str">
            <v>LOT CHOCOLAT LAIT PLAISIR 38 G  +CHOCOLAT NOIR PL</v>
          </cell>
          <cell r="J10053">
            <v>45435.19</v>
          </cell>
        </row>
        <row r="10054">
          <cell r="I10054" t="str">
            <v>BISCUITS CACAO RIZ PRIVOLAT MISURA 120GR</v>
          </cell>
          <cell r="J10054">
            <v>45411.83</v>
          </cell>
        </row>
        <row r="10055">
          <cell r="I10055" t="str">
            <v>PEPITES CITROUILLES SANS SEL 100G CASAMAYOR</v>
          </cell>
          <cell r="J10055">
            <v>45348.23</v>
          </cell>
        </row>
        <row r="10056">
          <cell r="I10056" t="str">
            <v>CHIO STICKLETI POTATO 80 GRS</v>
          </cell>
          <cell r="J10056">
            <v>45227.16</v>
          </cell>
        </row>
        <row r="10057">
          <cell r="I10057" t="str">
            <v>IVORIA BALL ORANGETTE 200G</v>
          </cell>
          <cell r="J10057">
            <v>45208.08</v>
          </cell>
        </row>
        <row r="10058">
          <cell r="I10058" t="str">
            <v>CAFE  CREMA INTENSE 250G WHOLE BEANS MELITTA 5009</v>
          </cell>
          <cell r="J10058">
            <v>45201.77</v>
          </cell>
        </row>
        <row r="10059">
          <cell r="I10059" t="str">
            <v>CAFE BAR ESPRESSO INTENSE 250G WHOLE BEAN MELITTA</v>
          </cell>
          <cell r="J10059">
            <v>45195.41</v>
          </cell>
        </row>
        <row r="10060">
          <cell r="I10060" t="str">
            <v>CHOC,SUP,LAIT RIZ 100G CASINO</v>
          </cell>
          <cell r="J10060">
            <v>45068.99</v>
          </cell>
        </row>
        <row r="10061">
          <cell r="I10061" t="str">
            <v>BISCUIT TAB CHOC LAIT 150G</v>
          </cell>
          <cell r="J10061">
            <v>45054.080000000002</v>
          </cell>
        </row>
        <row r="10062">
          <cell r="I10062" t="str">
            <v>HERSHEY'S PEPITES SEMI SWEET 340GR</v>
          </cell>
          <cell r="J10062">
            <v>45049.64</v>
          </cell>
        </row>
        <row r="10063">
          <cell r="I10063" t="str">
            <v>BISCUITS GULLON DIBUS SHARKIES SANS GLUTEN 250GR</v>
          </cell>
          <cell r="J10063">
            <v>45034.05</v>
          </cell>
        </row>
        <row r="10064">
          <cell r="I10064" t="str">
            <v>BALLOTIN OF TRUFFES WITH CARAMEL PIECES 200GR</v>
          </cell>
          <cell r="J10064">
            <v>45032.959999999999</v>
          </cell>
        </row>
        <row r="10065">
          <cell r="I10065" t="str">
            <v>TUC PAPRIKA 100GR</v>
          </cell>
          <cell r="J10065">
            <v>44936.33</v>
          </cell>
        </row>
        <row r="10066">
          <cell r="I10066" t="str">
            <v>FORCE NOIRE 1KG CACAO BARRY  50%</v>
          </cell>
          <cell r="J10066">
            <v>44933.13</v>
          </cell>
        </row>
        <row r="10067">
          <cell r="I10067" t="str">
            <v>PREP.PATE CREPES 2X200G CASINO</v>
          </cell>
          <cell r="J10067">
            <v>44931.7</v>
          </cell>
        </row>
        <row r="10068">
          <cell r="I10068" t="str">
            <v>DIETORELLE FRAISE SANS SUCRE SACHET 70GR</v>
          </cell>
          <cell r="J10068">
            <v>44907.35</v>
          </cell>
        </row>
        <row r="10069">
          <cell r="I10069" t="str">
            <v>MINI PARTY GAUFRETTES COCONUT BAG 125G ELLEDI</v>
          </cell>
          <cell r="J10069">
            <v>44829.2</v>
          </cell>
        </row>
        <row r="10070">
          <cell r="I10070" t="str">
            <v>SABLE SANS SUCRES 125G BPV CASINO</v>
          </cell>
          <cell r="J10070">
            <v>44799.3</v>
          </cell>
        </row>
        <row r="10071">
          <cell r="I10071" t="str">
            <v>GOMMES SOFT JELLIES POT 300GR</v>
          </cell>
          <cell r="J10071">
            <v>44755.5</v>
          </cell>
        </row>
        <row r="10072">
          <cell r="I10072" t="str">
            <v>COOKIES CHOC 150G</v>
          </cell>
          <cell r="J10072">
            <v>44733.88</v>
          </cell>
        </row>
        <row r="10073">
          <cell r="I10073" t="str">
            <v>CAFE MEXIQUE MH 250G CASINO BIO</v>
          </cell>
          <cell r="J10073">
            <v>44694.14</v>
          </cell>
        </row>
        <row r="10074">
          <cell r="I10074" t="str">
            <v>CONF ORANGE T.C DIA 430GSTUTE</v>
          </cell>
          <cell r="J10074">
            <v>44593.06</v>
          </cell>
        </row>
        <row r="10075">
          <cell r="I10075" t="str">
            <v>BONBON MENTHE 360G CASINO</v>
          </cell>
          <cell r="J10075">
            <v>44518.91</v>
          </cell>
        </row>
        <row r="10076">
          <cell r="I10076" t="str">
            <v>BISCUIT OAT KEKS LEIBNIZ BAHLSEN 230G</v>
          </cell>
          <cell r="J10076">
            <v>44501.4</v>
          </cell>
        </row>
        <row r="10077">
          <cell r="I10077" t="str">
            <v>GOUTER SEC BRIOCHE 350G</v>
          </cell>
          <cell r="J10077">
            <v>44483.3</v>
          </cell>
        </row>
        <row r="10078">
          <cell r="I10078" t="str">
            <v>YOGI CHAI EPICES BIO 24G</v>
          </cell>
          <cell r="J10078">
            <v>44478.58</v>
          </cell>
        </row>
        <row r="10079">
          <cell r="I10079" t="str">
            <v>PERLES 3 CHOCOLAT 45G LA PATELIERE</v>
          </cell>
          <cell r="J10079">
            <v>44462.14</v>
          </cell>
        </row>
        <row r="10080">
          <cell r="I10080" t="str">
            <v>BALLOTIN OF TRUFFES WITH HAZELNUT PIECES 200GR</v>
          </cell>
          <cell r="J10080">
            <v>44448.42</v>
          </cell>
        </row>
        <row r="10081">
          <cell r="I10081" t="str">
            <v>CONFITURE DE CITRON  LIGHT 37CL</v>
          </cell>
          <cell r="J10081">
            <v>44445.55</v>
          </cell>
        </row>
        <row r="10082">
          <cell r="I10082" t="str">
            <v>JB INFU DIGEST.LEGERE BIO 30G</v>
          </cell>
          <cell r="J10082">
            <v>44440.75</v>
          </cell>
        </row>
        <row r="10083">
          <cell r="I10083" t="str">
            <v>MAGDALENAS 350G CO SA</v>
          </cell>
          <cell r="J10083">
            <v>44435.35</v>
          </cell>
        </row>
        <row r="10084">
          <cell r="I10084" t="str">
            <v>BONBONS DOUBLE FRUIT CITRON ET FRAISE CAVENDISH &amp;</v>
          </cell>
          <cell r="J10084">
            <v>44433.01</v>
          </cell>
        </row>
        <row r="10085">
          <cell r="I10085" t="str">
            <v>GAAUFR VANIL 125G QUARATINI LO</v>
          </cell>
          <cell r="J10085">
            <v>44370.7</v>
          </cell>
        </row>
        <row r="10086">
          <cell r="I10086" t="str">
            <v>STEVIA BARRE DE CHOCOLAT 75G - CHOCOLAT AU LAIT</v>
          </cell>
          <cell r="J10086">
            <v>44341.58</v>
          </cell>
        </row>
        <row r="10087">
          <cell r="I10087" t="str">
            <v>GALET.SUED.DOU.CHOC150G CASINO</v>
          </cell>
          <cell r="J10087">
            <v>44265</v>
          </cell>
        </row>
        <row r="10088">
          <cell r="I10088" t="str">
            <v>BREAKFAST CEREALS MARSHMALLOWS BEACH PARTY 325G O</v>
          </cell>
          <cell r="J10088">
            <v>44219.73</v>
          </cell>
        </row>
        <row r="10089">
          <cell r="I10089" t="str">
            <v>FLAN VANIL+CARAMEL DELICIO 90</v>
          </cell>
          <cell r="J10089">
            <v>44196.800000000003</v>
          </cell>
        </row>
        <row r="10090">
          <cell r="I10090" t="str">
            <v>NOIX MACADAMIA 100G DP CO</v>
          </cell>
          <cell r="J10090">
            <v>44174.44</v>
          </cell>
        </row>
        <row r="10091">
          <cell r="I10091" t="str">
            <v xml:space="preserve">TDS MINI SIMPSONS 275 GR </v>
          </cell>
          <cell r="J10091">
            <v>44166.03</v>
          </cell>
        </row>
        <row r="10092">
          <cell r="I10092" t="str">
            <v>AMLOU AMANDES ET HUILE D ARGAN 350G ZAMAN D OR</v>
          </cell>
          <cell r="J10092">
            <v>44162.37</v>
          </cell>
        </row>
        <row r="10093">
          <cell r="I10093" t="str">
            <v>CHOCOLAT SUISSE AU LAIT AMANDES &amp; NOUGAT  VILLARS</v>
          </cell>
          <cell r="J10093">
            <v>44157.38</v>
          </cell>
        </row>
        <row r="10094">
          <cell r="I10094" t="str">
            <v>ETUI LANGUES DE CHAT ST GEORGES 100 G</v>
          </cell>
          <cell r="J10094">
            <v>44153.22</v>
          </cell>
        </row>
        <row r="10095">
          <cell r="I10095" t="str">
            <v>CLASSIC TEA SELECTION  20 SACHETS</v>
          </cell>
          <cell r="J10095">
            <v>44113.9</v>
          </cell>
        </row>
        <row r="10096">
          <cell r="I10096" t="str">
            <v>GOUT,FOUR RD VANILL 330G DO CASINO</v>
          </cell>
          <cell r="J10096">
            <v>44099.61</v>
          </cell>
        </row>
        <row r="10097">
          <cell r="I10097" t="str">
            <v>COOKIES VANILLE  PEPITES CHOCOLAT MARJANE  175 GR</v>
          </cell>
          <cell r="J10097">
            <v>44035.57</v>
          </cell>
        </row>
        <row r="10098">
          <cell r="I10098" t="str">
            <v>CRUNCH AVOINE CHOC OLAT 5X42GNIP 13</v>
          </cell>
          <cell r="J10098">
            <v>44020.61</v>
          </cell>
        </row>
        <row r="10099">
          <cell r="I10099" t="str">
            <v>BISC.PT DEJ.CHOC.CRL 400G CASINO</v>
          </cell>
          <cell r="J10099">
            <v>44017.66</v>
          </cell>
        </row>
        <row r="10100">
          <cell r="I10100" t="str">
            <v>PACK NOOCO BISCUIT FOURREE CHOCOLAT 34G 5+1 GRT</v>
          </cell>
          <cell r="J10100">
            <v>43990.48</v>
          </cell>
        </row>
        <row r="10101">
          <cell r="I10101" t="str">
            <v>AMLOU AVEC MIEL 500 GR</v>
          </cell>
          <cell r="J10101">
            <v>43984.65</v>
          </cell>
        </row>
        <row r="10102">
          <cell r="I10102" t="str">
            <v>CONFITURE DE FRAISE MARJANE 370G</v>
          </cell>
          <cell r="J10102">
            <v>43970.239999999998</v>
          </cell>
        </row>
        <row r="10103">
          <cell r="I10103" t="str">
            <v>BONB CREME FRAISE 110G</v>
          </cell>
          <cell r="J10103">
            <v>43967.199999999997</v>
          </cell>
        </row>
        <row r="10104">
          <cell r="I10104" t="str">
            <v>CEREALS MY LITTLE PONY CHOCOLAT</v>
          </cell>
          <cell r="J10104">
            <v>43951.93</v>
          </cell>
        </row>
        <row r="10105">
          <cell r="I10105" t="str">
            <v xml:space="preserve">AMICELLI GAUFRETTE 150G RITTER </v>
          </cell>
          <cell r="J10105">
            <v>43888.45</v>
          </cell>
        </row>
        <row r="10106">
          <cell r="I10106" t="str">
            <v xml:space="preserve">PRALINES "ARBRE DE NOËL" 200 G
NOIR
</v>
          </cell>
          <cell r="J10106">
            <v>43888.07</v>
          </cell>
        </row>
        <row r="10107">
          <cell r="I10107" t="str">
            <v xml:space="preserve">CACAHUÈTES PIQUANT SACHET 80G
</v>
          </cell>
          <cell r="J10107">
            <v>43881.9</v>
          </cell>
        </row>
        <row r="10108">
          <cell r="I10108" t="str">
            <v>BONBONS FRUITS ROUGES BERRY MIX CAVENDISH &amp; HARVE</v>
          </cell>
          <cell r="J10108">
            <v>43854.25</v>
          </cell>
        </row>
        <row r="10109">
          <cell r="I10109" t="str">
            <v>YOGI GINGEMBRE ORANGE 22G</v>
          </cell>
          <cell r="J10109">
            <v>43841.17</v>
          </cell>
        </row>
        <row r="10110">
          <cell r="I10110" t="str">
            <v>AMLOU AMANDES ET HUILE D ARGAN 200G ZAMAN D OR</v>
          </cell>
          <cell r="J10110">
            <v>43792.800000000003</v>
          </cell>
        </row>
        <row r="10111">
          <cell r="I10111" t="str">
            <v>KIKOS SALES 40G DEDEBO</v>
          </cell>
          <cell r="J10111">
            <v>43698.27</v>
          </cell>
        </row>
        <row r="10112">
          <cell r="I10112" t="str">
            <v>PACK X2 CAPSULES JAVA TIMOR COMPATIBLE COLOMBIE</v>
          </cell>
          <cell r="J10112">
            <v>43674.879999999997</v>
          </cell>
        </row>
        <row r="10113">
          <cell r="I10113" t="str">
            <v>MERBA COOKIES CHOCOLAT NOIR ET NOISETTE 200 GR</v>
          </cell>
          <cell r="J10113">
            <v>43649.32</v>
          </cell>
        </row>
        <row r="10114">
          <cell r="I10114" t="str">
            <v>CONF IPOMEE 4/4 AICHA</v>
          </cell>
          <cell r="J10114">
            <v>43612.800000000003</v>
          </cell>
        </row>
        <row r="10115">
          <cell r="I10115" t="str">
            <v>GALETT.PUR BEURR.125G BIO CASINO</v>
          </cell>
          <cell r="J10115">
            <v>43544.959999999999</v>
          </cell>
        </row>
        <row r="10116">
          <cell r="I10116" t="str">
            <v>MIEL DE THYM 500G PUR 100% NATUREL</v>
          </cell>
          <cell r="J10116">
            <v>43481.42</v>
          </cell>
        </row>
        <row r="10117">
          <cell r="I10117" t="str">
            <v>COMPOTE FRUIT ME UP POMME BANANE   90G</v>
          </cell>
          <cell r="J10117">
            <v>43411.83</v>
          </cell>
        </row>
        <row r="10118">
          <cell r="I10118" t="str">
            <v>PIPAS KASKARAS SALEES 38GR</v>
          </cell>
          <cell r="J10118">
            <v>43403.11</v>
          </cell>
        </row>
        <row r="10119">
          <cell r="I10119" t="str">
            <v>GOMME FINI OEUFS FRITS 100 G</v>
          </cell>
          <cell r="J10119">
            <v>43382.3</v>
          </cell>
        </row>
        <row r="10120">
          <cell r="I10120" t="str">
            <v xml:space="preserve">CACAHUÈTES BBQ SACHET  80G
</v>
          </cell>
          <cell r="J10120">
            <v>43375.6</v>
          </cell>
        </row>
        <row r="10121">
          <cell r="I10121" t="str">
            <v xml:space="preserve">TORTINA PEANUT BUTTER 63G LOACKER  </v>
          </cell>
          <cell r="J10121">
            <v>43307.05</v>
          </cell>
        </row>
        <row r="10122">
          <cell r="I10122" t="str">
            <v>HAMLET COLLECTION CARAMEL175G</v>
          </cell>
          <cell r="J10122">
            <v>43286</v>
          </cell>
        </row>
        <row r="10123">
          <cell r="I10123" t="str">
            <v xml:space="preserve">CAPPUCCINO PREMIUM CLASSIC GOLD HAZELNUT  MOKATE </v>
          </cell>
          <cell r="J10123">
            <v>43271.95</v>
          </cell>
        </row>
        <row r="10124">
          <cell r="I10124" t="str">
            <v>BISCUIT KAMBLY COEUR AUX NOISETTES 100G</v>
          </cell>
          <cell r="J10124">
            <v>43196.05</v>
          </cell>
        </row>
        <row r="10125">
          <cell r="I10125" t="str">
            <v xml:space="preserve">CAJOU AROMATISÉES ARÔME PIQUANT, SACHET </v>
          </cell>
          <cell r="J10125">
            <v>43161.82</v>
          </cell>
        </row>
        <row r="10126">
          <cell r="I10126" t="str">
            <v xml:space="preserve">CONFITURE FIGUES DE SAISON 350GR HERO </v>
          </cell>
          <cell r="J10126">
            <v>43140.75</v>
          </cell>
        </row>
        <row r="10127">
          <cell r="I10127" t="str">
            <v>VERMICELLE COLOREE AIGUEBELLE 200GR</v>
          </cell>
          <cell r="J10127">
            <v>43105.03</v>
          </cell>
        </row>
        <row r="10128">
          <cell r="I10128" t="str">
            <v>BISCUIT KAMBLY COEUR TRUFFE 100G</v>
          </cell>
          <cell r="J10128">
            <v>43100.11</v>
          </cell>
        </row>
        <row r="10129">
          <cell r="I10129" t="str">
            <v>TDS MINI SIMPSONS CHOCOLATE  135G</v>
          </cell>
          <cell r="J10129">
            <v>43094.96</v>
          </cell>
        </row>
        <row r="10130">
          <cell r="I10130" t="str">
            <v>CRACKERS EMMENTAL 100G CASINO</v>
          </cell>
          <cell r="J10130">
            <v>43075.78</v>
          </cell>
        </row>
        <row r="10131">
          <cell r="I10131" t="str">
            <v>LOT 3 COOLBEANS SOURS MIX 60G  BEBETO</v>
          </cell>
          <cell r="J10131">
            <v>43061.4</v>
          </cell>
        </row>
        <row r="10132">
          <cell r="I10132" t="str">
            <v>PAIN CROUST BLÉ AU FROMAGE&amp;CIBOULETTE 130G DANVITA</v>
          </cell>
          <cell r="J10132">
            <v>43060.05</v>
          </cell>
        </row>
        <row r="10133">
          <cell r="I10133" t="str">
            <v>BOISSON RIZ NATURE 1L CASINO BIO</v>
          </cell>
          <cell r="J10133">
            <v>43047.16</v>
          </cell>
        </row>
        <row r="10134">
          <cell r="I10134" t="str">
            <v>MINI MARBLE CAKES JACQUET X5 135G</v>
          </cell>
          <cell r="J10134">
            <v>43038.25</v>
          </cell>
        </row>
        <row r="10135">
          <cell r="I10135" t="str">
            <v>CONFITURE EXTRA FRAMBOISE POT VERRE 450G LES DOMA</v>
          </cell>
          <cell r="J10135">
            <v>43038.05</v>
          </cell>
        </row>
        <row r="10136">
          <cell r="I10136" t="str">
            <v>KINDER CALEN.3D HOUSE 234GBOX</v>
          </cell>
          <cell r="J10136">
            <v>43030.85</v>
          </cell>
        </row>
        <row r="10137">
          <cell r="I10137" t="str">
            <v>TOPPING HERSHEY S CARAMEL 623GR</v>
          </cell>
          <cell r="J10137">
            <v>43010.5</v>
          </cell>
        </row>
        <row r="10138">
          <cell r="I10138" t="str">
            <v>BISCUITS BONNE MAMAN SABLES TOUT CHOCOLAT 150GR</v>
          </cell>
          <cell r="J10138">
            <v>42944.02</v>
          </cell>
        </row>
        <row r="10139">
          <cell r="I10139" t="str">
            <v>BOISSON AVOINE BIO SANS SUCRE (25CLX3)</v>
          </cell>
          <cell r="J10139">
            <v>42943.39</v>
          </cell>
        </row>
        <row r="10140">
          <cell r="I10140" t="str">
            <v>PACK DOLCY TEGOLINO CHOCLATE 52G*5P</v>
          </cell>
          <cell r="J10140">
            <v>42935</v>
          </cell>
        </row>
        <row r="10141">
          <cell r="I10141" t="str">
            <v>CHICORE CAFE BT FER 100G CO</v>
          </cell>
          <cell r="J10141">
            <v>42897.36</v>
          </cell>
        </row>
        <row r="10142">
          <cell r="I10142" t="str">
            <v>NOUGAT AMANDE CHOCOLAT TURRON ELALMENDRO 75G</v>
          </cell>
          <cell r="J10142">
            <v>42886.47</v>
          </cell>
        </row>
        <row r="10143">
          <cell r="I10143" t="str">
            <v>BARRES SPECIAL K CHOCO LAIT 120GNIP 14</v>
          </cell>
          <cell r="J10143">
            <v>42851.32</v>
          </cell>
        </row>
        <row r="10144">
          <cell r="I10144" t="str">
            <v xml:space="preserve">DUO ASTA BLACK BLEND 10 CAPSULES X 2 </v>
          </cell>
          <cell r="J10144">
            <v>42795.3</v>
          </cell>
        </row>
        <row r="10145">
          <cell r="I10145" t="str">
            <v>CHOCOLAT SUISSE NOIR AMANDE VILLARS 100 G</v>
          </cell>
          <cell r="J10145">
            <v>42652.09</v>
          </cell>
        </row>
        <row r="10146">
          <cell r="I10146" t="str">
            <v>BAR SON AVOI AMANX6 180G CO</v>
          </cell>
          <cell r="J10146">
            <v>42619.76</v>
          </cell>
        </row>
        <row r="10147">
          <cell r="I10147" t="str">
            <v xml:space="preserve">ICED COFFEE PREMIUM MOCHA  MOKATE X8 </v>
          </cell>
          <cell r="J10147">
            <v>42550.1</v>
          </cell>
        </row>
        <row r="10148">
          <cell r="I10148" t="str">
            <v>PEPITES CHUNKS 3 CHOCOLATS VAHINE 100GR</v>
          </cell>
          <cell r="J10148">
            <v>42501.4</v>
          </cell>
        </row>
        <row r="10149">
          <cell r="I10149" t="str">
            <v>AHMAD GREEN TEA DECAFEINE  20 SACHETS 40G</v>
          </cell>
          <cell r="J10149">
            <v>42496.95</v>
          </cell>
        </row>
        <row r="10150">
          <cell r="I10150" t="str">
            <v>DOUBLE CHOCO LEIBNIZ CREAM BAHLSEN 190G</v>
          </cell>
          <cell r="J10150">
            <v>42490.5</v>
          </cell>
        </row>
        <row r="10151">
          <cell r="I10151" t="str">
            <v>SPECIALITE DE MIEL ET FRAMBOISE 500G POT EN VERRE</v>
          </cell>
          <cell r="J10151">
            <v>42490.43</v>
          </cell>
        </row>
        <row r="10152">
          <cell r="I10152" t="str">
            <v>MONSTER MUNCH SALE 2X100G NIP 33</v>
          </cell>
          <cell r="J10152">
            <v>42453.279999999999</v>
          </cell>
        </row>
        <row r="10153">
          <cell r="I10153" t="str">
            <v>STICKS QUELY AUX GRAINES DE CHIA 50GR</v>
          </cell>
          <cell r="J10153">
            <v>42414.52</v>
          </cell>
        </row>
        <row r="10154">
          <cell r="I10154" t="str">
            <v>AMANDES BLANCHIES DENIA BOITE 150GR</v>
          </cell>
          <cell r="J10154">
            <v>42390.89</v>
          </cell>
        </row>
        <row r="10155">
          <cell r="I10155" t="str">
            <v>YOGI NUIT CALME 22G</v>
          </cell>
          <cell r="J10155">
            <v>42331.66</v>
          </cell>
        </row>
        <row r="10156">
          <cell r="I10156" t="str">
            <v>BISCUITS FLOCONS AVOINE 175G C CASINO</v>
          </cell>
          <cell r="J10156">
            <v>42309.98</v>
          </cell>
        </row>
        <row r="10157">
          <cell r="I10157" t="str">
            <v>BOUDOIRS 175G BIO CASINO</v>
          </cell>
          <cell r="J10157">
            <v>42280.53</v>
          </cell>
        </row>
        <row r="10158">
          <cell r="I10158" t="str">
            <v>MINI MADELEINES NATURES ST MICHEL 85G</v>
          </cell>
          <cell r="J10158">
            <v>42268.6</v>
          </cell>
        </row>
        <row r="10159">
          <cell r="I10159" t="str">
            <v>SABLES CARAMEL 125G LA MERE POULARD</v>
          </cell>
          <cell r="J10159">
            <v>42196.59</v>
          </cell>
        </row>
        <row r="10160">
          <cell r="I10160" t="str">
            <v xml:space="preserve">PAINS STICKS GRISSINI SANS GLUTEN SCHAR 150G </v>
          </cell>
          <cell r="J10160">
            <v>42196.54</v>
          </cell>
        </row>
        <row r="10161">
          <cell r="I10161" t="str">
            <v>INF.TILLEUL/CITRON 25S 34G CASINO</v>
          </cell>
          <cell r="J10161">
            <v>42148.9</v>
          </cell>
        </row>
        <row r="10162">
          <cell r="I10162" t="str">
            <v>BALLOTIN OF TRUFFES WITH ORANGE NEW 200GR</v>
          </cell>
          <cell r="J10162">
            <v>42106.95</v>
          </cell>
        </row>
        <row r="10163">
          <cell r="I10163" t="str">
            <v>CHOCOLAT TURRON CRUNCHY ELALMENDRO 100G</v>
          </cell>
          <cell r="J10163">
            <v>42076.53</v>
          </cell>
        </row>
        <row r="10164">
          <cell r="I10164" t="str">
            <v>THE VERT BIO AU CITRON CLIPPER</v>
          </cell>
          <cell r="J10164">
            <v>42049.2</v>
          </cell>
        </row>
        <row r="10165">
          <cell r="I10165" t="str">
            <v>GAUFR LEMON 125G QUADRATINI</v>
          </cell>
          <cell r="J10165">
            <v>41963.74</v>
          </cell>
        </row>
        <row r="10166">
          <cell r="I10166" t="str">
            <v>AHMAD TEA JASMINE GREEN TEA 100 S</v>
          </cell>
          <cell r="J10166">
            <v>41949.3</v>
          </cell>
        </row>
        <row r="10167">
          <cell r="I10167" t="str">
            <v>GRAINES DE COURGE 150G BIO</v>
          </cell>
          <cell r="J10167">
            <v>41921.160000000003</v>
          </cell>
        </row>
        <row r="10168">
          <cell r="I10168" t="str">
            <v>HAMLET COLLECTION DESSERT175G</v>
          </cell>
          <cell r="J10168">
            <v>41895.199999999997</v>
          </cell>
        </row>
        <row r="10169">
          <cell r="I10169" t="str">
            <v>GOU.FOU.RD CHOCO NOIR 185G CASINO BIO</v>
          </cell>
          <cell r="J10169">
            <v>41880.58</v>
          </cell>
        </row>
        <row r="10170">
          <cell r="I10170" t="str">
            <v>THE LION ROUGE 100G</v>
          </cell>
          <cell r="J10170">
            <v>41862.51</v>
          </cell>
        </row>
        <row r="10171">
          <cell r="I10171" t="str">
            <v xml:space="preserve">MIEL EUCALYPTUS 500G RUCHE D OR </v>
          </cell>
          <cell r="J10171">
            <v>41820.1</v>
          </cell>
        </row>
        <row r="10172">
          <cell r="I10172" t="str">
            <v>SERANO POPCORN  SALE AU MIEL  85G</v>
          </cell>
          <cell r="J10172">
            <v>41809.72</v>
          </cell>
        </row>
        <row r="10173">
          <cell r="I10173" t="str">
            <v>DESSERT NOIR ABSOLU 170G NESLTE</v>
          </cell>
          <cell r="J10173">
            <v>41767.96</v>
          </cell>
        </row>
        <row r="10174">
          <cell r="I10174" t="str">
            <v>GOMME FINI REQUINS 100G</v>
          </cell>
          <cell r="J10174">
            <v>41639.800000000003</v>
          </cell>
        </row>
        <row r="10175">
          <cell r="I10175" t="str">
            <v>CONFITURE QUATRE FRUIT 21CL AICHA</v>
          </cell>
          <cell r="J10175">
            <v>41619.5</v>
          </cell>
        </row>
        <row r="10176">
          <cell r="I10176" t="str">
            <v>PACK DORO FRAISE 32G X 10</v>
          </cell>
          <cell r="J10176">
            <v>41611.199999999997</v>
          </cell>
        </row>
        <row r="10177">
          <cell r="I10177" t="str">
            <v>EDULCORANTSWEET N LOWSPOON 40G</v>
          </cell>
          <cell r="J10177">
            <v>41545.129999999997</v>
          </cell>
        </row>
        <row r="10178">
          <cell r="I10178" t="str">
            <v>GOMME OURSONS SUCRES 100 G</v>
          </cell>
          <cell r="J10178">
            <v>41468.699999999997</v>
          </cell>
        </row>
        <row r="10179">
          <cell r="I10179" t="str">
            <v>CONFITURE HELIOS NATUREL FRAISE SANS GLUTEN 330G</v>
          </cell>
          <cell r="J10179">
            <v>41449.79</v>
          </cell>
        </row>
        <row r="10180">
          <cell r="I10180" t="str">
            <v>BONBONS GÉLIFIÉS SHINY MIX VEGAN 80G DAMEL</v>
          </cell>
          <cell r="J10180">
            <v>41414.99</v>
          </cell>
        </row>
        <row r="10181">
          <cell r="I10181" t="str">
            <v>NESCAFE CLASSIC DOY PACK 210G</v>
          </cell>
          <cell r="J10181">
            <v>41414.26</v>
          </cell>
        </row>
        <row r="10182">
          <cell r="I10182" t="str">
            <v>FERERO COL.GR.ASS X42 GLD431G</v>
          </cell>
          <cell r="J10182">
            <v>41402.1</v>
          </cell>
        </row>
        <row r="10183">
          <cell r="I10183" t="str">
            <v>PATE TART.EC.NOIS.200G CASINO</v>
          </cell>
          <cell r="J10183">
            <v>41350.400000000001</v>
          </cell>
        </row>
        <row r="10184">
          <cell r="I10184" t="str">
            <v>CR NESPRSO ALU LUNGOX18 95G</v>
          </cell>
          <cell r="J10184">
            <v>41222.800000000003</v>
          </cell>
        </row>
        <row r="10185">
          <cell r="I10185" t="str">
            <v>CREMINOS NOIR 70% CARTON BAG 48 G</v>
          </cell>
          <cell r="J10185">
            <v>41213.96</v>
          </cell>
        </row>
        <row r="10186">
          <cell r="I10186" t="str">
            <v>BISCUITS BONNE MAMAN  CROQUANTS NOIX DE COCO 150G</v>
          </cell>
          <cell r="J10186">
            <v>41156.54</v>
          </cell>
        </row>
        <row r="10187">
          <cell r="I10187" t="str">
            <v>ASSORTOMENT DE  CHOCOLAT  DELAVIUDA 200G</v>
          </cell>
          <cell r="J10187">
            <v>41140.870000000003</v>
          </cell>
        </row>
        <row r="10188">
          <cell r="I10188" t="str">
            <v>INF.CAMOMILLE 20S 30G CO BIO</v>
          </cell>
          <cell r="J10188">
            <v>41078.44</v>
          </cell>
        </row>
        <row r="10189">
          <cell r="I10189" t="str">
            <v>BREAKFAST CEREALS MARSHMALLOWS SEA PARTY 325G OHO</v>
          </cell>
          <cell r="J10189">
            <v>41005.300000000003</v>
          </cell>
        </row>
        <row r="10190">
          <cell r="I10190" t="str">
            <v xml:space="preserve">CAJOU AROMATISÉES ARÔME BBQ, SACHET </v>
          </cell>
          <cell r="J10190">
            <v>41004.339999999997</v>
          </cell>
        </row>
        <row r="10191">
          <cell r="I10191" t="str">
            <v>AVELL BALL 10ROC NOIS ENT130G</v>
          </cell>
          <cell r="J10191">
            <v>41002.17</v>
          </cell>
        </row>
        <row r="10192">
          <cell r="I10192" t="str">
            <v>PAIN GRIL.COMPL.250G BIO CASINO</v>
          </cell>
          <cell r="J10192">
            <v>40948.29</v>
          </cell>
        </row>
        <row r="10193">
          <cell r="I10193" t="str">
            <v>CHOCOLAT TURRON AMANDES NOISIETTE ELALMENDRO 100G</v>
          </cell>
          <cell r="J10193">
            <v>40930.160000000003</v>
          </cell>
        </row>
        <row r="10194">
          <cell r="I10194" t="str">
            <v>CAFE ESPRESSO CLASSIC 250G GROUND MELITTA  2008</v>
          </cell>
          <cell r="J10194">
            <v>40902.97</v>
          </cell>
        </row>
        <row r="10195">
          <cell r="I10195" t="str">
            <v>TRAPA SUBLIMES  0% S/A  155 GRS</v>
          </cell>
          <cell r="J10195">
            <v>40852.379999999997</v>
          </cell>
        </row>
        <row r="10196">
          <cell r="I10196" t="str">
            <v>CHOC.NR DESSERT 200G CASINO BIO</v>
          </cell>
          <cell r="J10196">
            <v>40810.44</v>
          </cell>
        </row>
        <row r="10197">
          <cell r="I10197" t="str">
            <v xml:space="preserve"> PAST.FISHERMAN FRIEND SS 25G</v>
          </cell>
          <cell r="J10197">
            <v>40805.74</v>
          </cell>
        </row>
        <row r="10198">
          <cell r="I10198" t="str">
            <v>CEREALES BARBIE RAINBOW LOOPS</v>
          </cell>
          <cell r="J10198">
            <v>40775.19</v>
          </cell>
        </row>
        <row r="10199">
          <cell r="I10199" t="str">
            <v>THE VERT SENCHA 20S CO BIO</v>
          </cell>
          <cell r="J10199">
            <v>40700.199999999997</v>
          </cell>
        </row>
        <row r="10200">
          <cell r="I10200" t="str">
            <v>INF.VERVEINE 20S 30G CO BIO</v>
          </cell>
          <cell r="J10200">
            <v>40697.94</v>
          </cell>
        </row>
        <row r="10201">
          <cell r="I10201" t="str">
            <v>WONDERFULL  AMANDES  NATURAL 115 GR</v>
          </cell>
          <cell r="J10201">
            <v>40655.129999999997</v>
          </cell>
        </row>
        <row r="10202">
          <cell r="I10202" t="str">
            <v>BISCUIT MINI FILIPINOS CHOCO 75G</v>
          </cell>
          <cell r="J10202">
            <v>40618.51</v>
          </cell>
        </row>
        <row r="10203">
          <cell r="I10203" t="str">
            <v>BISCUITS MINI FILIPINOS LECHE 75 G</v>
          </cell>
          <cell r="J10203">
            <v>40595.51</v>
          </cell>
        </row>
        <row r="10204">
          <cell r="I10204" t="str">
            <v>CONFITURE HELIOS NATUREL MYRTILLE SANS GLUTEN 330</v>
          </cell>
          <cell r="J10204">
            <v>40571.74</v>
          </cell>
        </row>
        <row r="10205">
          <cell r="I10205" t="str">
            <v>LINDT EXCELLENCE AMANDES GRILLEES  100 G</v>
          </cell>
          <cell r="J10205">
            <v>40569.730000000003</v>
          </cell>
        </row>
        <row r="10206">
          <cell r="I10206" t="str">
            <v>BONBONS ACID.T.FRUTTI SS 150G</v>
          </cell>
          <cell r="J10206">
            <v>40532.800000000003</v>
          </cell>
        </row>
        <row r="10207">
          <cell r="I10207" t="str">
            <v>CONFITURE SS POIRS WILLIAMS 284G ST DALFOUR</v>
          </cell>
          <cell r="J10207">
            <v>40469.83</v>
          </cell>
        </row>
        <row r="10208">
          <cell r="I10208" t="str">
            <v xml:space="preserve">GALETTE CHOCO 200G BORGGREVE 2217 </v>
          </cell>
          <cell r="J10208">
            <v>40466.769999999997</v>
          </cell>
        </row>
        <row r="10209">
          <cell r="I10209" t="str">
            <v xml:space="preserve">MINI CAKES WITH CHOCOLATE  150G   </v>
          </cell>
          <cell r="J10209">
            <v>40450.78</v>
          </cell>
        </row>
        <row r="10210">
          <cell r="I10210" t="str">
            <v>CAFE MH 250G BIO CASINO</v>
          </cell>
          <cell r="J10210">
            <v>40402.550000000003</v>
          </cell>
        </row>
        <row r="10211">
          <cell r="I10211" t="str">
            <v>BISCUIT TBLE WATER CARRS 125G</v>
          </cell>
          <cell r="J10211">
            <v>40301.69</v>
          </cell>
        </row>
        <row r="10212">
          <cell r="I10212" t="str">
            <v>BISC FOURRE CHOC300G</v>
          </cell>
          <cell r="J10212">
            <v>40295.53</v>
          </cell>
        </row>
        <row r="10213">
          <cell r="I10213" t="str">
            <v>CACAHUETTES WASABI 100G LORE</v>
          </cell>
          <cell r="J10213">
            <v>40288.35</v>
          </cell>
        </row>
        <row r="10214">
          <cell r="I10214" t="str">
            <v>CREPE DENTELLE CHOCO NOIR GAVOTTES 90GR</v>
          </cell>
          <cell r="J10214">
            <v>40285.89</v>
          </cell>
        </row>
        <row r="10215">
          <cell r="I10215" t="str">
            <v>COCKTAIL BLUE FRUITS SECS &amp; SNACKS 100GR</v>
          </cell>
          <cell r="J10215">
            <v>40285.5</v>
          </cell>
        </row>
        <row r="10216">
          <cell r="I10216" t="str">
            <v>GENOISE ORANGE 150G CASINO</v>
          </cell>
          <cell r="J10216">
            <v>40217.279999999999</v>
          </cell>
        </row>
        <row r="10217">
          <cell r="I10217" t="str">
            <v>CONFIT.MYRTILLE BIO 300G</v>
          </cell>
          <cell r="J10217">
            <v>40213.769999999997</v>
          </cell>
        </row>
        <row r="10218">
          <cell r="I10218" t="str">
            <v>PETIT BEURRE 167G CO BIOCASINO</v>
          </cell>
          <cell r="J10218">
            <v>40168.410000000003</v>
          </cell>
        </row>
        <row r="10219">
          <cell r="I10219" t="str">
            <v>TABLETTE CHOCOLAT TORRAS NOIR 75GR</v>
          </cell>
          <cell r="J10219">
            <v>40168.050000000003</v>
          </cell>
        </row>
        <row r="10220">
          <cell r="I10220" t="str">
            <v>CHUPA CHUPS MELODY POPS COLA 15G</v>
          </cell>
          <cell r="J10220">
            <v>40154</v>
          </cell>
        </row>
        <row r="10221">
          <cell r="I10221" t="str">
            <v>BALL ESCARGOT NR 195G BMNL</v>
          </cell>
          <cell r="J10221">
            <v>40143.54</v>
          </cell>
        </row>
        <row r="10222">
          <cell r="I10222" t="str">
            <v>CREMINOS SABORES CARTON BAG 48G</v>
          </cell>
          <cell r="J10222">
            <v>40138.65</v>
          </cell>
        </row>
        <row r="10223">
          <cell r="I10223" t="str">
            <v>BISCUIT KAMBLY BUTTERFLY 100G</v>
          </cell>
          <cell r="J10223">
            <v>40132.949999999997</v>
          </cell>
        </row>
        <row r="10224">
          <cell r="I10224" t="str">
            <v>INFUSION DIGESTION MENTHE FENOUIL  BIO CLIPPER 30</v>
          </cell>
          <cell r="J10224">
            <v>40125.53</v>
          </cell>
        </row>
        <row r="10225">
          <cell r="I10225" t="str">
            <v>PERLES MULTICOLORES EN SUCRE 80G LA PATELIERE</v>
          </cell>
          <cell r="J10225">
            <v>39999.43</v>
          </cell>
        </row>
        <row r="10226">
          <cell r="I10226" t="str">
            <v>BISCUITS FOURRE VANILLE 300G</v>
          </cell>
          <cell r="J10226">
            <v>39965.269999999997</v>
          </cell>
        </row>
        <row r="10227">
          <cell r="I10227" t="str">
            <v xml:space="preserve">GOMMES MINI SHINY MIX 80G DAMEL </v>
          </cell>
          <cell r="J10227">
            <v>39958.39</v>
          </cell>
        </row>
        <row r="10228">
          <cell r="I10228" t="str">
            <v>RITTER COCOA WAFER 100G</v>
          </cell>
          <cell r="J10228">
            <v>39949.81</v>
          </cell>
        </row>
        <row r="10229">
          <cell r="I10229" t="str">
            <v>PREPARATION CAKE NATURE ALITKANE 350G</v>
          </cell>
          <cell r="J10229">
            <v>39932.35</v>
          </cell>
        </row>
        <row r="10230">
          <cell r="I10230" t="str">
            <v>CREME MARRON VANIL370G CASINO</v>
          </cell>
          <cell r="J10230">
            <v>39917.480000000003</v>
          </cell>
        </row>
        <row r="10231">
          <cell r="I10231" t="str">
            <v>CER.FOU.CHO.NOI.375G CASINO</v>
          </cell>
          <cell r="J10231">
            <v>39902.61</v>
          </cell>
        </row>
        <row r="10232">
          <cell r="I10232" t="str">
            <v>NESCAFE CLASSIC DOY PACK 130G</v>
          </cell>
          <cell r="J10232">
            <v>39886.89</v>
          </cell>
        </row>
        <row r="10233">
          <cell r="I10233" t="str">
            <v>BISC FRUIT 218G SUNBEST</v>
          </cell>
          <cell r="J10233">
            <v>39815.519999999997</v>
          </cell>
        </row>
        <row r="10234">
          <cell r="I10234" t="str">
            <v>CAFE MOULU BOITE METAL BIO MLU MH 250G</v>
          </cell>
          <cell r="J10234">
            <v>39813.99</v>
          </cell>
        </row>
        <row r="10235">
          <cell r="I10235" t="str">
            <v xml:space="preserve">TOPPING CHOCOLAT MARJANE 300 GR </v>
          </cell>
          <cell r="J10235">
            <v>39807.65</v>
          </cell>
        </row>
        <row r="10236">
          <cell r="I10236" t="str">
            <v>BOIS SOJA CALC.VAN.1L BIO CASINO</v>
          </cell>
          <cell r="J10236">
            <v>39677.120000000003</v>
          </cell>
        </row>
        <row r="10237">
          <cell r="I10237" t="str">
            <v xml:space="preserve">PACK BISCUIT BE TOP ORIGINAL 46GR X 5 </v>
          </cell>
          <cell r="J10237">
            <v>39675</v>
          </cell>
        </row>
        <row r="10238">
          <cell r="I10238" t="str">
            <v>SCAT CUBOTTO COLLEC G150 WITOR'S</v>
          </cell>
          <cell r="J10238">
            <v>39645.31</v>
          </cell>
        </row>
        <row r="10239">
          <cell r="I10239" t="str">
            <v>CAFE PEROU MAX H.250G CO SA</v>
          </cell>
          <cell r="J10239">
            <v>39629.480000000003</v>
          </cell>
        </row>
        <row r="10240">
          <cell r="I10240" t="str">
            <v>GRAINES DE LIN BRUN 250G BIO</v>
          </cell>
          <cell r="J10240">
            <v>39581.42</v>
          </cell>
        </row>
        <row r="10241">
          <cell r="I10241" t="str">
            <v>TRESOR CHOCOLAT LAIT 750G NIP28-21</v>
          </cell>
          <cell r="J10241">
            <v>39556.01</v>
          </cell>
        </row>
        <row r="10242">
          <cell r="I10242" t="str">
            <v>PALETS CHOCOLAT BTE 125G LA MERE POULARD</v>
          </cell>
          <cell r="J10242">
            <v>39534.68</v>
          </cell>
        </row>
        <row r="10243">
          <cell r="I10243" t="str">
            <v>LU GRANOLA EXT.COOK.CHOCO 276G</v>
          </cell>
          <cell r="J10243">
            <v>39523.919999999998</v>
          </cell>
        </row>
        <row r="10244">
          <cell r="I10244" t="str">
            <v>SUCRE VANILLE  10X7,5G LA PATELIERE</v>
          </cell>
          <cell r="J10244">
            <v>39522.76</v>
          </cell>
        </row>
        <row r="10245">
          <cell r="I10245" t="str">
            <v>LOT FRUIT SEC MIX 200G +  CACAHUETES ENROBES  À -</v>
          </cell>
          <cell r="J10245">
            <v>39499.53</v>
          </cell>
        </row>
        <row r="10246">
          <cell r="I10246" t="str">
            <v>LOT MCVITIES 200 GRS CHOCOLAT+MACVITIES DIGESTIVE</v>
          </cell>
          <cell r="J10246">
            <v>39353.78</v>
          </cell>
        </row>
        <row r="10247">
          <cell r="I10247" t="str">
            <v>WONDERFULL AMANDESL GRILLEES SALEES 115 GR</v>
          </cell>
          <cell r="J10247">
            <v>39308.51</v>
          </cell>
        </row>
        <row r="10248">
          <cell r="I10248" t="str">
            <v xml:space="preserve">CONFITURE PËCHE  DE SAISON 350GR HERO </v>
          </cell>
          <cell r="J10248">
            <v>39304.65</v>
          </cell>
        </row>
        <row r="10249">
          <cell r="I10249" t="str">
            <v>ICED COFFEE PREMIUM CHOCOLAT  MOKATE X8</v>
          </cell>
          <cell r="J10249">
            <v>39255.75</v>
          </cell>
        </row>
        <row r="10250">
          <cell r="I10250" t="str">
            <v>CHOCOLAT SUISSE AU LAIT NOISETTES &amp; BISCUIT VILLA</v>
          </cell>
          <cell r="J10250">
            <v>39236.81</v>
          </cell>
        </row>
        <row r="10251">
          <cell r="I10251" t="str">
            <v>HWD ICEFRESH X5 70G OE</v>
          </cell>
          <cell r="J10251">
            <v>39216.5</v>
          </cell>
        </row>
        <row r="10252">
          <cell r="I10252" t="str">
            <v>GAUF. QUADRATINI TIRAMISU 110GR LOACK</v>
          </cell>
          <cell r="J10252">
            <v>39213.51</v>
          </cell>
        </row>
        <row r="10253">
          <cell r="I10253" t="str">
            <v>CAFE  CREMA GOLD 250G WHOLE BEANS MELITTA   4002</v>
          </cell>
          <cell r="J10253">
            <v>39183.32</v>
          </cell>
        </row>
        <row r="10254">
          <cell r="I10254" t="str">
            <v>TETLEY EARL GREY BTE 25 SAC.50G</v>
          </cell>
          <cell r="J10254">
            <v>39164.39</v>
          </cell>
        </row>
        <row r="10255">
          <cell r="I10255" t="str">
            <v xml:space="preserve">CRÉATIONS CRISPY DE FINS CHOCOLATS AUX NOISETTES </v>
          </cell>
          <cell r="J10255">
            <v>39123.17</v>
          </cell>
        </row>
        <row r="10256">
          <cell r="I10256" t="str">
            <v>BISCUIT FOURRE FRAMBOISE BIO BJORG 175G</v>
          </cell>
          <cell r="J10256">
            <v>39120.199999999997</v>
          </cell>
        </row>
        <row r="10257">
          <cell r="I10257" t="str">
            <v>CAFE MEXIQUE 250G CASINO</v>
          </cell>
          <cell r="J10257">
            <v>39091.72</v>
          </cell>
        </row>
        <row r="10258">
          <cell r="I10258" t="str">
            <v>FANTOMES SALES 80G CO DO</v>
          </cell>
          <cell r="J10258">
            <v>39064.550000000003</v>
          </cell>
        </row>
        <row r="10259">
          <cell r="I10259" t="str">
            <v>LU GRANOLA EXT.COOK.CHOCO 184G</v>
          </cell>
          <cell r="J10259">
            <v>39059.51</v>
          </cell>
        </row>
        <row r="10260">
          <cell r="I10260" t="str">
            <v>MARMELAD SS PECHE 310G</v>
          </cell>
          <cell r="J10260">
            <v>38999.75</v>
          </cell>
        </row>
        <row r="10261">
          <cell r="I10261" t="str">
            <v>MC VITIES GOLDEN OAT AVOINE DARK CHOC 28,5G</v>
          </cell>
          <cell r="J10261">
            <v>38975.050000000003</v>
          </cell>
        </row>
        <row r="10262">
          <cell r="I10262" t="str">
            <v>BISCUIT CHIQUILIN AU MIEL 175G  ARTIACH</v>
          </cell>
          <cell r="J10262">
            <v>38969.300000000003</v>
          </cell>
        </row>
        <row r="10263">
          <cell r="I10263" t="str">
            <v>SIROP DE GLUCOSE 250 G</v>
          </cell>
          <cell r="J10263">
            <v>38897.949999999997</v>
          </cell>
        </row>
        <row r="10264">
          <cell r="I10264" t="str">
            <v>SCAT QUADRATA COLLECT G200 WITOR'S</v>
          </cell>
          <cell r="J10264">
            <v>38814.660000000003</v>
          </cell>
        </row>
        <row r="10265">
          <cell r="I10265" t="str">
            <v>BARRE CHOCO NOIR X10 210G CO</v>
          </cell>
          <cell r="J10265">
            <v>38734.47</v>
          </cell>
        </row>
        <row r="10266">
          <cell r="I10266" t="str">
            <v xml:space="preserve">AL ITKANE, THE VERT GUNPOWDER 6x100G </v>
          </cell>
          <cell r="J10266">
            <v>38603.379999999997</v>
          </cell>
        </row>
        <row r="10267">
          <cell r="I10267" t="str">
            <v>CONFITURE EXTRA CLEMENTINE POT VERRE 450G LES DOM</v>
          </cell>
          <cell r="J10267">
            <v>38593.9</v>
          </cell>
        </row>
        <row r="10268">
          <cell r="I10268" t="str">
            <v>ANANAS TRANCHE HARMONY 227GR</v>
          </cell>
          <cell r="J10268">
            <v>38579</v>
          </cell>
        </row>
        <row r="10269">
          <cell r="I10269" t="str">
            <v>TUILES FINES NOIR ORANGE 125G</v>
          </cell>
          <cell r="J10269">
            <v>38555.360000000001</v>
          </cell>
        </row>
        <row r="10270">
          <cell r="I10270" t="str">
            <v>BOUTEILLES COLA LISSES HALAL HALAL 12X90G</v>
          </cell>
          <cell r="J10270">
            <v>38470.550000000003</v>
          </cell>
        </row>
        <row r="10271">
          <cell r="I10271" t="str">
            <v>TDS MINI SIMPSONS WHITE  275G</v>
          </cell>
          <cell r="J10271">
            <v>38439.440000000002</v>
          </cell>
        </row>
        <row r="10272">
          <cell r="I10272" t="str">
            <v>BISCUIT AUX AMANDES SANS GLUTEN SCHAR 130G</v>
          </cell>
          <cell r="J10272">
            <v>38363.22</v>
          </cell>
        </row>
        <row r="10273">
          <cell r="I10273" t="str">
            <v>BARRE CHOCO NOIR UTZ 125G CO</v>
          </cell>
          <cell r="J10273">
            <v>38322.36</v>
          </cell>
        </row>
        <row r="10274">
          <cell r="I10274" t="str">
            <v>BOITE INFUSION THÉ NOIR AUX FRUITS ROUGES MARJANE</v>
          </cell>
          <cell r="J10274">
            <v>38313.040000000001</v>
          </cell>
        </row>
        <row r="10275">
          <cell r="I10275" t="str">
            <v>SKITTLES POCHON 174G FRUITS</v>
          </cell>
          <cell r="J10275">
            <v>38268.36</v>
          </cell>
        </row>
        <row r="10276">
          <cell r="I10276" t="str">
            <v>CHOCOLAT SUISSE AU LAIT PURE VILLARS 100 G</v>
          </cell>
          <cell r="J10276">
            <v>38248.43</v>
          </cell>
        </row>
        <row r="10277">
          <cell r="I10277" t="str">
            <v>CACAHUETES ENROBES PIZZA 120G</v>
          </cell>
          <cell r="J10277">
            <v>38238.85</v>
          </cell>
        </row>
        <row r="10278">
          <cell r="I10278" t="str">
            <v>VALDELIC.BAL.PRAL.CROUST.150G</v>
          </cell>
          <cell r="J10278">
            <v>38126.14</v>
          </cell>
        </row>
        <row r="10279">
          <cell r="I10279" t="str">
            <v xml:space="preserve">BARBE A PAPA SOHO FRAISE POT </v>
          </cell>
          <cell r="J10279">
            <v>38099.1</v>
          </cell>
        </row>
        <row r="10280">
          <cell r="I10280" t="str">
            <v>PT BEUR.CHOC.NR 150G BIO CASINO</v>
          </cell>
          <cell r="J10280">
            <v>38075.589999999997</v>
          </cell>
        </row>
        <row r="10281">
          <cell r="I10281" t="str">
            <v>CACAHUETES ENROBES FROMAGE 120G</v>
          </cell>
          <cell r="J10281">
            <v>38031.519999999997</v>
          </cell>
        </row>
        <row r="10282">
          <cell r="I10282" t="str">
            <v>BBS MENTHE GLACIAL 250G CASINO</v>
          </cell>
          <cell r="J10282">
            <v>38025.68</v>
          </cell>
        </row>
        <row r="10283">
          <cell r="I10283" t="str">
            <v>LAYS KABAB 43GR</v>
          </cell>
          <cell r="J10283">
            <v>38013.440000000002</v>
          </cell>
        </row>
        <row r="10284">
          <cell r="I10284" t="str">
            <v>COKTAIL FRUITS SEC 80G</v>
          </cell>
          <cell r="J10284">
            <v>37984.85</v>
          </cell>
        </row>
        <row r="10285">
          <cell r="I10285" t="str">
            <v>CHOCOLAT DE COUVERTURE LAIT ALUNGA 1KG CACAO BARR</v>
          </cell>
          <cell r="J10285">
            <v>37975.18</v>
          </cell>
        </row>
        <row r="10286">
          <cell r="I10286" t="str">
            <v>CAPPUCCINO INSTANT COFFEE CANDY FLAVOUR ITALIAN T</v>
          </cell>
          <cell r="J10286">
            <v>37969.4</v>
          </cell>
        </row>
        <row r="10287">
          <cell r="I10287" t="str">
            <v>BONBONS MIXED FRUIT DROPS, CAVENDISH &amp; HARVEY 200</v>
          </cell>
          <cell r="J10287">
            <v>37869.1</v>
          </cell>
        </row>
        <row r="10288">
          <cell r="I10288" t="str">
            <v>SOJA CHOC P DEJ 1L BIO BJORG</v>
          </cell>
          <cell r="J10288">
            <v>37812.9</v>
          </cell>
        </row>
        <row r="10289">
          <cell r="I10289" t="str">
            <v>CONFITURE  INTENSE ORANGE 335G BONNE MAMA</v>
          </cell>
          <cell r="J10289">
            <v>37763.1</v>
          </cell>
        </row>
        <row r="10290">
          <cell r="I10290" t="str">
            <v>PAIN CROUST DE BLÉ AUX GRAINS DE CHIA 130G DANVIT</v>
          </cell>
          <cell r="J10290">
            <v>37738.339999999997</v>
          </cell>
        </row>
        <row r="10291">
          <cell r="I10291" t="str">
            <v>TUILES FINES LAIT 125G</v>
          </cell>
          <cell r="J10291">
            <v>37722.6</v>
          </cell>
        </row>
        <row r="10292">
          <cell r="I10292" t="str">
            <v>LINDOR LAIT STICK 38G</v>
          </cell>
          <cell r="J10292">
            <v>37722.239999999998</v>
          </cell>
        </row>
        <row r="10293">
          <cell r="I10293" t="str">
            <v>PATATAS FRITAS CAMPESINAS  30G TOSFRIT</v>
          </cell>
          <cell r="J10293">
            <v>37708.400000000001</v>
          </cell>
        </row>
        <row r="10294">
          <cell r="I10294" t="str">
            <v>MINI SABLE NAPPEE CHOC LT 160G CASINO</v>
          </cell>
          <cell r="J10294">
            <v>37668.89</v>
          </cell>
        </row>
        <row r="10295">
          <cell r="I10295" t="str">
            <v>CACAHUETE ENROBEE PAPRIKA</v>
          </cell>
          <cell r="J10295">
            <v>37618.79</v>
          </cell>
        </row>
        <row r="10296">
          <cell r="I10296" t="str">
            <v>BONBONS CAVENDISH &amp; HARVEY  REGLISSE  130G</v>
          </cell>
          <cell r="J10296">
            <v>37608</v>
          </cell>
        </row>
        <row r="10297">
          <cell r="I10297" t="str">
            <v>TOBIGO SUNNY 64G CRN 24UN</v>
          </cell>
          <cell r="J10297">
            <v>37605</v>
          </cell>
        </row>
        <row r="10298">
          <cell r="I10298" t="str">
            <v>CRAKERS OLI.ROMARIN 250G CO</v>
          </cell>
          <cell r="J10298">
            <v>37521.82</v>
          </cell>
        </row>
        <row r="10299">
          <cell r="I10299" t="str">
            <v>POUDRE DE CHLORELLE 70G BIO</v>
          </cell>
          <cell r="J10299">
            <v>37519.199999999997</v>
          </cell>
        </row>
        <row r="10300">
          <cell r="I10300" t="str">
            <v xml:space="preserve">CAPPUCCINO INSTANT COFFEE CANDY FLAVOUR AMERICAN </v>
          </cell>
          <cell r="J10300">
            <v>37446.300000000003</v>
          </cell>
        </row>
        <row r="10301">
          <cell r="I10301" t="str">
            <v xml:space="preserve">BONBONS PECTOL EUCALYPTUS SANS SUCRE 100G </v>
          </cell>
          <cell r="J10301">
            <v>37394.75</v>
          </cell>
        </row>
        <row r="10302">
          <cell r="I10302" t="str">
            <v>HWD POWERFRESH X5 70G OE</v>
          </cell>
          <cell r="J10302">
            <v>37383.65</v>
          </cell>
        </row>
        <row r="10303">
          <cell r="I10303" t="str">
            <v>PT BEURR.CHOC.LT 150G CO BIOCASINO</v>
          </cell>
          <cell r="J10303">
            <v>37334.620000000003</v>
          </cell>
        </row>
        <row r="10304">
          <cell r="I10304" t="str">
            <v>INF.TILLEUL MENT.25S 40G CASINO</v>
          </cell>
          <cell r="J10304">
            <v>37324.68</v>
          </cell>
        </row>
        <row r="10305">
          <cell r="I10305" t="str">
            <v>BONBONS CARACHOCO 150G LAMY</v>
          </cell>
          <cell r="J10305">
            <v>37290.1</v>
          </cell>
        </row>
        <row r="10306">
          <cell r="I10306" t="str">
            <v>IVORIA BALL NOUGATINE 200G</v>
          </cell>
          <cell r="J10306">
            <v>37256.879999999997</v>
          </cell>
        </row>
        <row r="10307">
          <cell r="I10307" t="str">
            <v>COMPOTE POMME 21CL AICHA</v>
          </cell>
          <cell r="J10307">
            <v>37255.72</v>
          </cell>
        </row>
        <row r="10308">
          <cell r="I10308" t="str">
            <v xml:space="preserve">QUADRATINI MULTIGRAIN  110G NOISETTE LOACKER </v>
          </cell>
          <cell r="J10308">
            <v>37212.730000000003</v>
          </cell>
        </row>
        <row r="10309">
          <cell r="I10309" t="str">
            <v xml:space="preserve">CHOCOLAT SUISSE NOIR NOISETTES VILLARS 100G </v>
          </cell>
          <cell r="J10309">
            <v>37117.160000000003</v>
          </cell>
        </row>
        <row r="10310">
          <cell r="I10310" t="str">
            <v>MIX PIPAS GIGANTONAS PISTACHES 80GR</v>
          </cell>
          <cell r="J10310">
            <v>37088.550000000003</v>
          </cell>
        </row>
        <row r="10311">
          <cell r="I10311" t="str">
            <v>NESC COLOMBIA  SRP 44G</v>
          </cell>
          <cell r="J10311">
            <v>37074.449999999997</v>
          </cell>
        </row>
        <row r="10312">
          <cell r="I10312" t="str">
            <v>GRILLETINE FROMENT X18 242G</v>
          </cell>
          <cell r="J10312">
            <v>37049.800000000003</v>
          </cell>
        </row>
        <row r="10313">
          <cell r="I10313" t="str">
            <v xml:space="preserve">SPECIALITE DE MIEL ET MYRTILLE 500G POT EN VERRE </v>
          </cell>
          <cell r="J10313">
            <v>36999.46</v>
          </cell>
        </row>
        <row r="10314">
          <cell r="I10314" t="str">
            <v>CHOCOLAT CHOCO-BLANC 87G LOACKER</v>
          </cell>
          <cell r="J10314">
            <v>36940.22</v>
          </cell>
        </row>
        <row r="10315">
          <cell r="I10315" t="str">
            <v>BOITE DIAMANT CELEBRATION 288G</v>
          </cell>
          <cell r="J10315">
            <v>36912.03</v>
          </cell>
        </row>
        <row r="10316">
          <cell r="I10316" t="str">
            <v>BISCUIT VANILLA CREAMS SANS SUCRE SCHAR 115G</v>
          </cell>
          <cell r="J10316">
            <v>36903.449999999997</v>
          </cell>
        </row>
        <row r="10317">
          <cell r="I10317" t="str">
            <v>CONF FRAIS 37CL LIGHT EL BARAK</v>
          </cell>
          <cell r="J10317">
            <v>36845.910000000003</v>
          </cell>
        </row>
        <row r="10318">
          <cell r="I10318" t="str">
            <v>WITOR S NOIR FONDANT 72%</v>
          </cell>
          <cell r="J10318">
            <v>36837.15</v>
          </cell>
        </row>
        <row r="10319">
          <cell r="I10319" t="str">
            <v>SOFT COOKIE WITH COCOA AND CHOCOLATE CHUNKS ELBIS</v>
          </cell>
          <cell r="J10319">
            <v>36830.47</v>
          </cell>
        </row>
        <row r="10320">
          <cell r="I10320" t="str">
            <v>BAR CERE FRTS RGES 108G CO</v>
          </cell>
          <cell r="J10320">
            <v>36819.79</v>
          </cell>
        </row>
        <row r="10321">
          <cell r="I10321" t="str">
            <v>TRAPA SEDUCCION CARTON BAG 6UNITS 56G</v>
          </cell>
          <cell r="J10321">
            <v>36815.519999999997</v>
          </cell>
        </row>
        <row r="10322">
          <cell r="I10322" t="str">
            <v>CHOCOLAT SUISSE AU LAIT AMANDE VILLARS 100 G</v>
          </cell>
          <cell r="J10322">
            <v>36808.78</v>
          </cell>
        </row>
        <row r="10323">
          <cell r="I10323" t="str">
            <v>GINGER NUTS MCVITIE'S 250G</v>
          </cell>
          <cell r="J10323">
            <v>36799.800000000003</v>
          </cell>
        </row>
        <row r="10324">
          <cell r="I10324" t="str">
            <v>HOLYW FRESH FRAISE 5X10D 70G OE</v>
          </cell>
          <cell r="J10324">
            <v>36795.050000000003</v>
          </cell>
        </row>
        <row r="10325">
          <cell r="I10325" t="str">
            <v>PEPITES SALEES BBQ 90G DAMEL 5203</v>
          </cell>
          <cell r="J10325">
            <v>36788.980000000003</v>
          </cell>
        </row>
        <row r="10326">
          <cell r="I10326" t="str">
            <v>MENTI.BIEN CHOC.LT POCK.250GCO</v>
          </cell>
          <cell r="J10326">
            <v>36786.93</v>
          </cell>
        </row>
        <row r="10327">
          <cell r="I10327" t="str">
            <v xml:space="preserve">AL ITKANE, THE VERT GUNPOWDER 6x200 G </v>
          </cell>
          <cell r="J10327">
            <v>36786.83</v>
          </cell>
        </row>
        <row r="10328">
          <cell r="I10328" t="str">
            <v>BONBONS MENTHE CHOCOLAT FILLED MINT CHOCO CAVENDI</v>
          </cell>
          <cell r="J10328">
            <v>36675.449999999997</v>
          </cell>
        </row>
        <row r="10329">
          <cell r="I10329" t="str">
            <v>TAB CHOCO LAIT NOISETTES NESTLE EXTRAFINO 123G</v>
          </cell>
          <cell r="J10329">
            <v>36654</v>
          </cell>
        </row>
        <row r="10330">
          <cell r="I10330" t="str">
            <v>SPONGE CAKE BALCONI TORTA VINNESE 400GR</v>
          </cell>
          <cell r="J10330">
            <v>36512</v>
          </cell>
        </row>
        <row r="10331">
          <cell r="I10331" t="str">
            <v>CANDY CANES SACHET DE 48 GRS SOUS LICENCE PAT PAT</v>
          </cell>
          <cell r="J10331">
            <v>36506.58</v>
          </cell>
        </row>
        <row r="10332">
          <cell r="I10332" t="str">
            <v>GAUFRETTES ARTINATA CHOCOLAT ARTIACH 210G</v>
          </cell>
          <cell r="J10332">
            <v>36393.64</v>
          </cell>
        </row>
        <row r="10333">
          <cell r="I10333" t="str">
            <v>WONDERFULL PISTACHES POIVRE ET SEL 115 GR</v>
          </cell>
          <cell r="J10333">
            <v>36187.97</v>
          </cell>
        </row>
        <row r="10334">
          <cell r="I10334" t="str">
            <v>EDULCORANT SWEET L X100COMPRIM</v>
          </cell>
          <cell r="J10334">
            <v>36180.480000000003</v>
          </cell>
        </row>
        <row r="10335">
          <cell r="I10335" t="str">
            <v>PREPA,CREME PAT,260G CASINO</v>
          </cell>
          <cell r="J10335">
            <v>36171.339999999997</v>
          </cell>
        </row>
        <row r="10336">
          <cell r="I10336" t="str">
            <v>CARAM.B.SAL SEL GERAND250G CO</v>
          </cell>
          <cell r="J10336">
            <v>36111.43</v>
          </cell>
        </row>
        <row r="10337">
          <cell r="I10337" t="str">
            <v>MONSTER MUNCH KETCHUP 2X100G NIP 33</v>
          </cell>
          <cell r="J10337">
            <v>36090.199999999997</v>
          </cell>
        </row>
        <row r="10338">
          <cell r="I10338" t="str">
            <v>CHOCO LEIBNIZ CHOCO NOIR BAHLSEN 125G</v>
          </cell>
          <cell r="J10338">
            <v>35992.1</v>
          </cell>
        </row>
        <row r="10339">
          <cell r="I10339" t="str">
            <v>CAFE VERT EN GRAINS CARRION 250GR</v>
          </cell>
          <cell r="J10339">
            <v>35983.65</v>
          </cell>
        </row>
        <row r="10340">
          <cell r="I10340" t="str">
            <v>DUO CAPSULES ASTA BLACK NOBLE 10 CAPSULES X 2</v>
          </cell>
          <cell r="J10340">
            <v>35979.75</v>
          </cell>
        </row>
        <row r="10341">
          <cell r="I10341" t="str">
            <v>OREO TUBE CHOCO BROWNIE 154G</v>
          </cell>
          <cell r="J10341">
            <v>35949.35</v>
          </cell>
        </row>
        <row r="10342">
          <cell r="I10342" t="str">
            <v>BOISSON DE AVOINE HAUT TENEUR DE PROTÉINE UHT JOY</v>
          </cell>
          <cell r="J10342">
            <v>35942.199999999997</v>
          </cell>
        </row>
        <row r="10343">
          <cell r="I10343" t="str">
            <v>GALETT.MULTICERE.115G BIO CASINO</v>
          </cell>
          <cell r="J10343">
            <v>35929.85</v>
          </cell>
        </row>
        <row r="10344">
          <cell r="I10344" t="str">
            <v>CERISE AU SIROP 37CL AICHA</v>
          </cell>
          <cell r="J10344">
            <v>35789.019999999997</v>
          </cell>
        </row>
        <row r="10345">
          <cell r="I10345" t="str">
            <v>AMLOU LIGHT, AMANDES ET HUILE D ARGAN 350G</v>
          </cell>
          <cell r="J10345">
            <v>35779.85</v>
          </cell>
        </row>
        <row r="10346">
          <cell r="I10346" t="str">
            <v>SOJA CUISINE 25CL BIO BJORG</v>
          </cell>
          <cell r="J10346">
            <v>35771.89</v>
          </cell>
        </row>
        <row r="10347">
          <cell r="I10347" t="str">
            <v>CHOCO TWIST CACAO 120 G</v>
          </cell>
          <cell r="J10347">
            <v>35675.65</v>
          </cell>
        </row>
        <row r="10348">
          <cell r="I10348" t="str">
            <v>DEMI-POIRE SIROP 1/2 MIDO</v>
          </cell>
          <cell r="J10348">
            <v>35660.35</v>
          </cell>
        </row>
        <row r="10349">
          <cell r="I10349" t="str">
            <v>LOT LINDT SUISSE CLASSIC EXTRA FIN NOIR 100G LE 2</v>
          </cell>
          <cell r="J10349">
            <v>35615.65</v>
          </cell>
        </row>
        <row r="10350">
          <cell r="I10350" t="str">
            <v>POUDRE CHOCOLAT 500G CASINO BIO</v>
          </cell>
          <cell r="J10350">
            <v>35529.269999999997</v>
          </cell>
        </row>
        <row r="10351">
          <cell r="I10351" t="str">
            <v>TRAPA - NOUGAT LAIT AVEC COOKIE NOIR 120 G</v>
          </cell>
          <cell r="J10351">
            <v>35499</v>
          </cell>
        </row>
        <row r="10352">
          <cell r="I10352" t="str">
            <v>POMPO BIO SSA P PFRB PMIR PBA16X90G</v>
          </cell>
          <cell r="J10352">
            <v>35439.18</v>
          </cell>
        </row>
        <row r="10353">
          <cell r="I10353" t="str">
            <v>DOLCY TEGOLINO CHOCLATE 52G</v>
          </cell>
          <cell r="J10353">
            <v>35360.43</v>
          </cell>
        </row>
        <row r="10354">
          <cell r="I10354" t="str">
            <v>COOKIES CHOCOLAT PEPITES CHOCOLAT MARJANE  175 GR</v>
          </cell>
          <cell r="J10354">
            <v>35333.97</v>
          </cell>
        </row>
        <row r="10355">
          <cell r="I10355" t="str">
            <v xml:space="preserve">CAPRESSO  PRESIDENT </v>
          </cell>
          <cell r="J10355">
            <v>35325.449999999997</v>
          </cell>
        </row>
        <row r="10356">
          <cell r="I10356" t="str">
            <v>PACK NESCAFE GOLD MOKA CAPPUCCINO 12X18,5G</v>
          </cell>
          <cell r="J10356">
            <v>35308.14</v>
          </cell>
        </row>
        <row r="10357">
          <cell r="I10357" t="str">
            <v>PREPARATION CREPES ALITKANE 280G</v>
          </cell>
          <cell r="J10357">
            <v>35273.47</v>
          </cell>
        </row>
        <row r="10358">
          <cell r="I10358" t="str">
            <v>CHIPS ANC.MOUTARDE 150G CO</v>
          </cell>
          <cell r="J10358">
            <v>35219.51</v>
          </cell>
        </row>
        <row r="10359">
          <cell r="I10359" t="str">
            <v>GIFT PACK 3 CHOCOLAT EL ALEMENDRO TURRON 300 G</v>
          </cell>
          <cell r="J10359">
            <v>35217.4</v>
          </cell>
        </row>
        <row r="10360">
          <cell r="I10360" t="str">
            <v>CONFITURE DE FIGUE MARJANE 370G</v>
          </cell>
          <cell r="J10360">
            <v>35136.300000000003</v>
          </cell>
        </row>
        <row r="10361">
          <cell r="I10361" t="str">
            <v>POUDRE INSTANTAN.450G CO DO</v>
          </cell>
          <cell r="J10361">
            <v>35055</v>
          </cell>
        </row>
        <row r="10362">
          <cell r="I10362" t="str">
            <v>SKITTLES CRAZY SOURS 152G</v>
          </cell>
          <cell r="J10362">
            <v>34970.050000000003</v>
          </cell>
        </row>
        <row r="10363">
          <cell r="I10363" t="str">
            <v>MINI MADELEINES PEPITES CHOCO ST MICHEL 75G</v>
          </cell>
          <cell r="J10363">
            <v>34959.019999999997</v>
          </cell>
        </row>
        <row r="10364">
          <cell r="I10364" t="str">
            <v>SOJA CALCIUM  1L BJORG</v>
          </cell>
          <cell r="J10364">
            <v>34957.699999999997</v>
          </cell>
        </row>
        <row r="10365">
          <cell r="I10365" t="str">
            <v>HIT CACAO BAHLSEN 220G + 2EME -50%</v>
          </cell>
          <cell r="J10365">
            <v>34925.75</v>
          </cell>
        </row>
        <row r="10366">
          <cell r="I10366" t="str">
            <v>BARQUETTE BIO NOUGAT DE MONTÉLIMAR</v>
          </cell>
          <cell r="J10366">
            <v>34858.699999999997</v>
          </cell>
        </row>
        <row r="10367">
          <cell r="I10367" t="str">
            <v>TDS MINI SIMPSONS WHITE  135G</v>
          </cell>
          <cell r="J10367">
            <v>34800.31</v>
          </cell>
        </row>
        <row r="10368">
          <cell r="I10368" t="str">
            <v>GRILLETINE BLE COMPLET X18 242G</v>
          </cell>
          <cell r="J10368">
            <v>34780.300000000003</v>
          </cell>
        </row>
        <row r="10369">
          <cell r="I10369" t="str">
            <v>SABLES FOURR,TATIN 100G CASINO</v>
          </cell>
          <cell r="J10369">
            <v>34735.15</v>
          </cell>
        </row>
        <row r="10370">
          <cell r="I10370" t="str">
            <v>CAFE MOULU LAVAZZA TIERRA ORGANIC 180GR</v>
          </cell>
          <cell r="J10370">
            <v>34695.33</v>
          </cell>
        </row>
        <row r="10371">
          <cell r="I10371" t="str">
            <v>TRAPA - BLANC NOUGAT AVEC COOKIE NOIR 120 G</v>
          </cell>
          <cell r="J10371">
            <v>34687.26</v>
          </cell>
        </row>
        <row r="10372">
          <cell r="I10372" t="str">
            <v>NESCAFE CAPPUCCINO VANILLE 275G</v>
          </cell>
          <cell r="J10372">
            <v>34675.65</v>
          </cell>
        </row>
        <row r="10373">
          <cell r="I10373" t="str">
            <v>HWD GREENFRESH X5 70G OE</v>
          </cell>
          <cell r="J10373">
            <v>34672.76</v>
          </cell>
        </row>
        <row r="10374">
          <cell r="I10374" t="str">
            <v>BOISSON RIZ AMANDE 1L BIO CASINO</v>
          </cell>
          <cell r="J10374">
            <v>34653.300000000003</v>
          </cell>
        </row>
        <row r="10375">
          <cell r="I10375" t="str">
            <v>SUCRE POUDRE 40G FLANCON CANDE</v>
          </cell>
          <cell r="J10375">
            <v>34625.360000000001</v>
          </cell>
        </row>
        <row r="10376">
          <cell r="I10376" t="str">
            <v>COMPOT POMME GOURD12X90G CO</v>
          </cell>
          <cell r="J10376">
            <v>34625.25</v>
          </cell>
        </row>
        <row r="10377">
          <cell r="I10377" t="str">
            <v>BISCUIT ORANGE 140G JEZYKI</v>
          </cell>
          <cell r="J10377">
            <v>34561</v>
          </cell>
        </row>
        <row r="10378">
          <cell r="I10378" t="str">
            <v xml:space="preserve">FITNESS GRANOLA CRUNCHY OATS 300G </v>
          </cell>
          <cell r="J10378">
            <v>34537.5</v>
          </cell>
        </row>
        <row r="10379">
          <cell r="I10379" t="str">
            <v xml:space="preserve">OREO TUBE GOLDEN 154G </v>
          </cell>
          <cell r="J10379">
            <v>34534.5</v>
          </cell>
        </row>
        <row r="10380">
          <cell r="I10380" t="str">
            <v>NOOCO CŒUR AU LAIT 30G</v>
          </cell>
          <cell r="J10380">
            <v>34519.65</v>
          </cell>
        </row>
        <row r="10381">
          <cell r="I10381" t="str">
            <v>GUYLIAN.BOITE OPUS.180G</v>
          </cell>
          <cell r="J10381">
            <v>34500.68</v>
          </cell>
        </row>
        <row r="10382">
          <cell r="I10382" t="str">
            <v>HWD BLANC.MTH.POL.X5 10D 70G OE</v>
          </cell>
          <cell r="J10382">
            <v>34499.24</v>
          </cell>
        </row>
        <row r="10383">
          <cell r="I10383" t="str">
            <v xml:space="preserve">GALETTE  BEURRE 200G BORGGREVE 2200 </v>
          </cell>
          <cell r="J10383">
            <v>34459.15</v>
          </cell>
        </row>
        <row r="10384">
          <cell r="I10384" t="str">
            <v>CREAT.GOURM.MARON GLACE 240G</v>
          </cell>
          <cell r="J10384">
            <v>34359.5</v>
          </cell>
        </row>
        <row r="10385">
          <cell r="I10385" t="str">
            <v>LOT SULTAN 4011 100GR X 2+ 100GR GRATUIT</v>
          </cell>
          <cell r="J10385">
            <v>34314.629999999997</v>
          </cell>
        </row>
        <row r="10386">
          <cell r="I10386" t="str">
            <v>ENGLISH TEA  No1   20 SACHETS</v>
          </cell>
          <cell r="J10386">
            <v>34312.26</v>
          </cell>
        </row>
        <row r="10387">
          <cell r="I10387" t="str">
            <v xml:space="preserve">CHOCO TWIST NOISETTE 120 G
</v>
          </cell>
          <cell r="J10387">
            <v>34268.199999999997</v>
          </cell>
        </row>
        <row r="10388">
          <cell r="I10388" t="str">
            <v>CAPRESSO  JAVA TIMOR</v>
          </cell>
          <cell r="J10388">
            <v>34260.449999999997</v>
          </cell>
        </row>
        <row r="10389">
          <cell r="I10389" t="str">
            <v>BISCUITS FOURRE FRAISE 300G</v>
          </cell>
          <cell r="J10389">
            <v>34216.800000000003</v>
          </cell>
        </row>
        <row r="10390">
          <cell r="I10390" t="str">
            <v>CHOCOLAT PATISSERIE AIGUEBELLE NOIR VG 175GR</v>
          </cell>
          <cell r="J10390">
            <v>34044.160000000003</v>
          </cell>
        </row>
        <row r="10391">
          <cell r="I10391" t="str">
            <v>MULTIP.SKITTL.FRUIT SAC.26G X 12 MINI</v>
          </cell>
          <cell r="J10391">
            <v>33973.199999999997</v>
          </cell>
        </row>
        <row r="10392">
          <cell r="I10392" t="str">
            <v>GAUFRETTES CHOCOLAT NOIR PLAISIR 38 G</v>
          </cell>
          <cell r="J10392">
            <v>33959.5</v>
          </cell>
        </row>
        <row r="10393">
          <cell r="I10393" t="str">
            <v>PACK X2 CAPSULES JAVA TIMOR COMPATIBLE NO6</v>
          </cell>
          <cell r="J10393">
            <v>33914.21</v>
          </cell>
        </row>
        <row r="10394">
          <cell r="I10394" t="str">
            <v>COMPOT.POIR.ABRI.GRD4X90G CASINO</v>
          </cell>
          <cell r="J10394">
            <v>33849.54</v>
          </cell>
        </row>
        <row r="10395">
          <cell r="I10395" t="str">
            <v>PALETS MADELEINE 125G CO</v>
          </cell>
          <cell r="J10395">
            <v>33807.54</v>
          </cell>
        </row>
        <row r="10396">
          <cell r="I10396" t="str">
            <v>GOMME FINI MINI CABLE 100 G</v>
          </cell>
          <cell r="J10396">
            <v>33757.5</v>
          </cell>
        </row>
        <row r="10397">
          <cell r="I10397" t="str">
            <v>FRUITS DE MER PRALINÉ 250 G
HAMLET</v>
          </cell>
          <cell r="J10397">
            <v>33757.160000000003</v>
          </cell>
        </row>
        <row r="10398">
          <cell r="I10398" t="str">
            <v>MONSTER MUNCH BARBECUE 2X100G NIP 33</v>
          </cell>
          <cell r="J10398">
            <v>33755.42</v>
          </cell>
        </row>
        <row r="10399">
          <cell r="I10399" t="str">
            <v>TWIN BAR CHOCO SANS GLUTEN SCHAR 64.5G</v>
          </cell>
          <cell r="J10399">
            <v>33715</v>
          </cell>
        </row>
        <row r="10400">
          <cell r="I10400" t="str">
            <v>FARINE D'AVOINE 250G BIO</v>
          </cell>
          <cell r="J10400">
            <v>33690.730000000003</v>
          </cell>
        </row>
        <row r="10401">
          <cell r="I10401" t="str">
            <v xml:space="preserve">PACK X2 CAPSULES JAVA TIMOR COMPATIBLE NO5 </v>
          </cell>
          <cell r="J10401">
            <v>33673.480000000003</v>
          </cell>
        </row>
        <row r="10402">
          <cell r="I10402" t="str">
            <v>BISC COOKIES 175G PEANUT</v>
          </cell>
          <cell r="J10402">
            <v>33574.85</v>
          </cell>
        </row>
        <row r="10403">
          <cell r="I10403" t="str">
            <v>BARRE CEREAL CHOC BANA 126G</v>
          </cell>
          <cell r="J10403">
            <v>33573.589999999997</v>
          </cell>
        </row>
        <row r="10404">
          <cell r="I10404" t="str">
            <v>TRIO LINDOR LAIT 37 GRS</v>
          </cell>
          <cell r="J10404">
            <v>33567.339999999997</v>
          </cell>
        </row>
        <row r="10405">
          <cell r="I10405" t="str">
            <v xml:space="preserve">AMANDES AROMATISÉES  ARÔME BBQ, SACHET </v>
          </cell>
          <cell r="J10405">
            <v>33553.15</v>
          </cell>
        </row>
        <row r="10406">
          <cell r="I10406" t="str">
            <v>COMPOTE FRUIT ME UP POMME POIRE 90G</v>
          </cell>
          <cell r="J10406">
            <v>33545.879999999997</v>
          </cell>
        </row>
        <row r="10407">
          <cell r="I10407" t="str">
            <v xml:space="preserve">POUDRE DE CACAO EXTRA BRUTE 1KG CACAO BARRY </v>
          </cell>
          <cell r="J10407">
            <v>33516.01</v>
          </cell>
        </row>
        <row r="10408">
          <cell r="I10408" t="str">
            <v xml:space="preserve">QUADRATINI  MULTIGRAIN 110G CHOCOLAT LOACKER </v>
          </cell>
          <cell r="J10408">
            <v>33507.19</v>
          </cell>
        </row>
        <row r="10409">
          <cell r="I10409" t="str">
            <v>PACK X2 CAPSULES JAVA TIMOR COMPATIBLE INTENSO NO</v>
          </cell>
          <cell r="J10409">
            <v>33481.5</v>
          </cell>
        </row>
        <row r="10410">
          <cell r="I10410" t="str">
            <v>GOMMES FRAISE 80G DAMEL</v>
          </cell>
          <cell r="J10410">
            <v>33426.31</v>
          </cell>
        </row>
        <row r="10411">
          <cell r="I10411" t="str">
            <v>TOBIGO PYRAMIDO MEGA CITRON CRN 30UN</v>
          </cell>
          <cell r="J10411">
            <v>33420</v>
          </cell>
        </row>
        <row r="10412">
          <cell r="I10412" t="str">
            <v>AHMAD TEA  LEMON &amp; MINT ICED TEA  20 SACHETS</v>
          </cell>
          <cell r="J10412">
            <v>33403.83</v>
          </cell>
        </row>
        <row r="10413">
          <cell r="I10413" t="str">
            <v>PACK BE SOFT LEMON PIE 40GX5P</v>
          </cell>
          <cell r="J10413">
            <v>33357.75</v>
          </cell>
        </row>
        <row r="10414">
          <cell r="I10414" t="str">
            <v xml:space="preserve">FRUIT ME UP POMME FRAISE 90GR PACK X4 </v>
          </cell>
          <cell r="J10414">
            <v>33344.199999999997</v>
          </cell>
        </row>
        <row r="10415">
          <cell r="I10415" t="str">
            <v>SACHET DÉCORS SAPIN LAIT 75G</v>
          </cell>
          <cell r="J10415">
            <v>33322.15</v>
          </cell>
        </row>
        <row r="10416">
          <cell r="I10416" t="str">
            <v>BISCUITS DE BLÉ COMPLET AVEC 6 CÉRÉALES MULTIGRA</v>
          </cell>
          <cell r="J10416">
            <v>33300.230000000003</v>
          </cell>
        </row>
        <row r="10417">
          <cell r="I10417" t="str">
            <v>L OR EXPRESSO CARAMEL X10 52G</v>
          </cell>
          <cell r="J10417">
            <v>33287.25</v>
          </cell>
        </row>
        <row r="10418">
          <cell r="I10418" t="str">
            <v>ELEP.BIO VERVEINE MENTHE 20P 26G</v>
          </cell>
          <cell r="J10418">
            <v>33279.9</v>
          </cell>
        </row>
        <row r="10419">
          <cell r="I10419" t="str">
            <v>BOITE INFUSION CHAI MARJANE 20 SACHETS PYRAMIDES</v>
          </cell>
          <cell r="J10419">
            <v>33279.39</v>
          </cell>
        </row>
        <row r="10420">
          <cell r="I10420" t="str">
            <v>CEREALES TRANSFORMERS CHOCOLAT CRUNCHY</v>
          </cell>
          <cell r="J10420">
            <v>33232.42</v>
          </cell>
        </row>
        <row r="10421">
          <cell r="I10421" t="str">
            <v>PEPITE DE CHOCOLAT BLANC 100G LA PATELIERE</v>
          </cell>
          <cell r="J10421">
            <v>33230.53</v>
          </cell>
        </row>
        <row r="10422">
          <cell r="I10422" t="str">
            <v>GRANOLA CHOCOLAT 300G BIO</v>
          </cell>
          <cell r="J10422">
            <v>33221.46</v>
          </cell>
        </row>
        <row r="10423">
          <cell r="I10423" t="str">
            <v>WITOR S CEREALI NOCCIOLE 1KG</v>
          </cell>
          <cell r="J10423">
            <v>33139.699999999997</v>
          </cell>
        </row>
        <row r="10424">
          <cell r="I10424" t="str">
            <v>CAPPUCCINO GOLD CARAMEL 100 GR</v>
          </cell>
          <cell r="J10424">
            <v>33097.07</v>
          </cell>
        </row>
        <row r="10425">
          <cell r="I10425" t="str">
            <v>QUINOA CHIPS SOUR CREAM &amp; CHIVES EAT REAL 30G</v>
          </cell>
          <cell r="J10425">
            <v>33050.22</v>
          </cell>
        </row>
        <row r="10426">
          <cell r="I10426" t="str">
            <v>SPECIALITE DE MIEL ET FRAISE 500G POT EN VERRE MA</v>
          </cell>
          <cell r="J10426">
            <v>33010.589999999997</v>
          </cell>
        </row>
        <row r="10427">
          <cell r="I10427" t="str">
            <v>NOIX DE CAJOU 75G CO</v>
          </cell>
          <cell r="J10427">
            <v>32985.85</v>
          </cell>
        </row>
        <row r="10428">
          <cell r="I10428" t="str">
            <v>TRUFFES DE CACAO  DELAVIUDA 100G</v>
          </cell>
          <cell r="J10428">
            <v>32951.85</v>
          </cell>
        </row>
        <row r="10429">
          <cell r="I10429" t="str">
            <v>CHOCOLAT NOIR 60%  CREA  100 G</v>
          </cell>
          <cell r="J10429">
            <v>32915.96</v>
          </cell>
        </row>
        <row r="10430">
          <cell r="I10430" t="str">
            <v xml:space="preserve">FRUIT ME UP POMME BANANE 90GR PACK X4 </v>
          </cell>
          <cell r="J10430">
            <v>32889.61</v>
          </cell>
        </row>
        <row r="10431">
          <cell r="I10431" t="str">
            <v xml:space="preserve">PETIT BEURRE BISCUITS SANS SUCRE  ELBISCO 225 GR </v>
          </cell>
          <cell r="J10431">
            <v>32628.75</v>
          </cell>
        </row>
        <row r="10432">
          <cell r="I10432" t="str">
            <v>SABLE GOURMAND CHOCNOISETTE 22 CASINO</v>
          </cell>
          <cell r="J10432">
            <v>32556.15</v>
          </cell>
        </row>
        <row r="10433">
          <cell r="I10433" t="str">
            <v>POMBEAR 80G 14U GREFUSA</v>
          </cell>
          <cell r="J10433">
            <v>32517.27</v>
          </cell>
        </row>
        <row r="10434">
          <cell r="I10434" t="str">
            <v>OREO TUBO REMIX TIRAMISU 157G</v>
          </cell>
          <cell r="J10434">
            <v>32512.75</v>
          </cell>
        </row>
        <row r="10435">
          <cell r="I10435" t="str">
            <v>HOT CHOCOLATE DRINK SALTED CARAMEL MOKATE 10 SACH</v>
          </cell>
          <cell r="J10435">
            <v>32506.51</v>
          </cell>
        </row>
        <row r="10436">
          <cell r="I10436" t="str">
            <v>PACK NESCAFE GOLD CAPPUCCINO 12X18,5G</v>
          </cell>
          <cell r="J10436">
            <v>32494.73</v>
          </cell>
        </row>
        <row r="10437">
          <cell r="I10437" t="str">
            <v>L OR EXPRESSO VANILLE X10 52G</v>
          </cell>
          <cell r="J10437">
            <v>32464.05</v>
          </cell>
        </row>
        <row r="10438">
          <cell r="I10438" t="str">
            <v>AROME NATUREL DE FLEUR D'ORANGER 250ML LA PATELI</v>
          </cell>
          <cell r="J10438">
            <v>32462.49</v>
          </cell>
        </row>
        <row r="10439">
          <cell r="I10439" t="str">
            <v xml:space="preserve">SNACK MARJANE 52 G </v>
          </cell>
          <cell r="J10439">
            <v>32437</v>
          </cell>
        </row>
        <row r="10440">
          <cell r="I10440" t="str">
            <v>LOT SUPER POULAIN BOITE 450G  2ÈME -50%</v>
          </cell>
          <cell r="J10440">
            <v>32423.06</v>
          </cell>
        </row>
        <row r="10441">
          <cell r="I10441" t="str">
            <v>BIST,DEJ, SS SUCRE 150G BPV CASINO</v>
          </cell>
          <cell r="J10441">
            <v>32419.59</v>
          </cell>
        </row>
        <row r="10442">
          <cell r="I10442" t="str">
            <v xml:space="preserve">CHOCO TWIST CARAMEL 120 G
</v>
          </cell>
          <cell r="J10442">
            <v>32335.15</v>
          </cell>
        </row>
        <row r="10443">
          <cell r="I10443" t="str">
            <v xml:space="preserve">CACAHUÈTES FROMAGE SACHET 40G
</v>
          </cell>
          <cell r="J10443">
            <v>32304.85</v>
          </cell>
        </row>
        <row r="10444">
          <cell r="I10444" t="str">
            <v xml:space="preserve">CHIPS PAPRIKA MARJANE 40 GR </v>
          </cell>
          <cell r="J10444">
            <v>32290.65</v>
          </cell>
        </row>
        <row r="10445">
          <cell r="I10445" t="str">
            <v xml:space="preserve">CHIPS HOT SPICY  MARJANE 40 GR </v>
          </cell>
          <cell r="J10445">
            <v>32287.5</v>
          </cell>
        </row>
        <row r="10446">
          <cell r="I10446" t="str">
            <v xml:space="preserve">CONFITURE FRAISE DE SAISON 350GR HERO </v>
          </cell>
          <cell r="J10446">
            <v>32236.560000000001</v>
          </cell>
        </row>
        <row r="10447">
          <cell r="I10447" t="str">
            <v>AMANDES AROMATISÉES ARÔME FROMAGE</v>
          </cell>
          <cell r="J10447">
            <v>32203.26</v>
          </cell>
        </row>
        <row r="10448">
          <cell r="I10448" t="str">
            <v>BISCUIT FOURRE CHOCOLAT LAIT 35G NOOCO</v>
          </cell>
          <cell r="J10448">
            <v>32199.07</v>
          </cell>
        </row>
        <row r="10449">
          <cell r="I10449" t="str">
            <v>BOX LES SCINTILLANTS LAIT ET NOIR 384G</v>
          </cell>
          <cell r="J10449">
            <v>32176.35</v>
          </cell>
        </row>
        <row r="10450">
          <cell r="I10450" t="str">
            <v>PACK THE VERT CHAARA DAHMISS 200GR X2 + 100GR GRT</v>
          </cell>
          <cell r="J10450">
            <v>32156.15</v>
          </cell>
        </row>
        <row r="10451">
          <cell r="I10451" t="str">
            <v>DUO CAPSULES ASTA BLACK STRONG 10 CAPSULES X 2</v>
          </cell>
          <cell r="J10451">
            <v>32093.9</v>
          </cell>
        </row>
        <row r="10452">
          <cell r="I10452" t="str">
            <v>LEGAL TRADIT FAMILIALE MOULU 4X250G NIP 38</v>
          </cell>
          <cell r="J10452">
            <v>32040.26</v>
          </cell>
        </row>
        <row r="10453">
          <cell r="I10453" t="str">
            <v>BARRE FRUIT SEC ET MEIL BIO BJORG 25G</v>
          </cell>
          <cell r="J10453">
            <v>31998.799999999999</v>
          </cell>
        </row>
        <row r="10454">
          <cell r="I10454" t="str">
            <v>CONFITURE DE MYRTHILE AICHA 21 CL</v>
          </cell>
          <cell r="J10454">
            <v>31992.6</v>
          </cell>
        </row>
        <row r="10455">
          <cell r="I10455" t="str">
            <v>BOITE INFUSION CAMOMILLE MARJANE  20 SACHETS PYRAM</v>
          </cell>
          <cell r="J10455">
            <v>31974.05</v>
          </cell>
        </row>
        <row r="10456">
          <cell r="I10456" t="str">
            <v>NUTRY 5 CEREALS 25G*144</v>
          </cell>
          <cell r="J10456">
            <v>31919.27</v>
          </cell>
        </row>
        <row r="10457">
          <cell r="I10457" t="str">
            <v>BAR SON AVOI CHOCX6 180G CO</v>
          </cell>
          <cell r="J10457">
            <v>31869.59</v>
          </cell>
        </row>
        <row r="10458">
          <cell r="I10458" t="str">
            <v>ELEPHANT BIO MENTHE THYM 20P 26G</v>
          </cell>
          <cell r="J10458">
            <v>31852.97</v>
          </cell>
        </row>
        <row r="10459">
          <cell r="I10459" t="str">
            <v>BARRE LAIT 200G CASINO</v>
          </cell>
          <cell r="J10459">
            <v>31845.17</v>
          </cell>
        </row>
        <row r="10460">
          <cell r="I10460" t="str">
            <v>GRANOLA DA MARIA - GRAINES D'AMANDE ET DE COURGE</v>
          </cell>
          <cell r="J10460">
            <v>31822.77</v>
          </cell>
        </row>
        <row r="10461">
          <cell r="I10461" t="str">
            <v>CAFE KENYA 250G SA CO</v>
          </cell>
          <cell r="J10461">
            <v>31769.65</v>
          </cell>
        </row>
        <row r="10462">
          <cell r="I10462" t="str">
            <v>BALLOTIN CADEAU ASSORTIMENT NOIR 185G</v>
          </cell>
          <cell r="J10462">
            <v>31706.04</v>
          </cell>
        </row>
        <row r="10463">
          <cell r="I10463" t="str">
            <v>SABLE GOURMAND CACAO 225G CASINO</v>
          </cell>
          <cell r="J10463">
            <v>31689.01</v>
          </cell>
        </row>
        <row r="10464">
          <cell r="I10464" t="str">
            <v>AMANDE GRILLE SALE 75G CO</v>
          </cell>
          <cell r="J10464">
            <v>31663.61</v>
          </cell>
        </row>
        <row r="10465">
          <cell r="I10465" t="str">
            <v>WAFFELETTEN DARK BAHLSEN 100G</v>
          </cell>
          <cell r="J10465">
            <v>31660.2</v>
          </cell>
        </row>
        <row r="10466">
          <cell r="I10466" t="str">
            <v>SKITTLES SACHET FRUITS 208G NIP 17</v>
          </cell>
          <cell r="J10466">
            <v>31608.45</v>
          </cell>
        </row>
        <row r="10467">
          <cell r="I10467" t="str">
            <v>INF.REGLISSE MENTHE 20S 30G CO BIO</v>
          </cell>
          <cell r="J10467">
            <v>31564.11</v>
          </cell>
        </row>
        <row r="10468">
          <cell r="I10468" t="str">
            <v>LEVURE BOULANGERE SUPER ACTIVE 5X5,5G LA PATELIER</v>
          </cell>
          <cell r="J10468">
            <v>31546.17</v>
          </cell>
        </row>
        <row r="10469">
          <cell r="I10469" t="str">
            <v>JBE INFUSION THYM CITRONNE 30G</v>
          </cell>
          <cell r="J10469">
            <v>31524.25</v>
          </cell>
        </row>
        <row r="10470">
          <cell r="I10470" t="str">
            <v xml:space="preserve">BALLOTIN ROCHERS LAIT 192G BMNL UTZ </v>
          </cell>
          <cell r="J10470">
            <v>31507.58</v>
          </cell>
        </row>
        <row r="10471">
          <cell r="I10471" t="str">
            <v>ROYAL MINTS 200 G
- MENTHE</v>
          </cell>
          <cell r="J10471">
            <v>31462.45</v>
          </cell>
        </row>
        <row r="10472">
          <cell r="I10472" t="str">
            <v>KINDER  CALEND BUENO 167G</v>
          </cell>
          <cell r="J10472">
            <v>31381.25</v>
          </cell>
        </row>
        <row r="10473">
          <cell r="I10473" t="str">
            <v>BALLOTIN CADEAU ASSORTIMENT DE CHOCOLATS 185G</v>
          </cell>
          <cell r="J10473">
            <v>31319.21</v>
          </cell>
        </row>
        <row r="10474">
          <cell r="I10474" t="str">
            <v>PREP. FLAN VANILLE 260G CO</v>
          </cell>
          <cell r="J10474">
            <v>31233.49</v>
          </cell>
        </row>
        <row r="10475">
          <cell r="I10475" t="str">
            <v xml:space="preserve">MIEL D’EUCALYPTUS MARJANE 250GR                  </v>
          </cell>
          <cell r="J10475">
            <v>31177.35</v>
          </cell>
        </row>
        <row r="10476">
          <cell r="I10476" t="str">
            <v>PRALINES ROUGE 180 G UTZ</v>
          </cell>
          <cell r="J10476">
            <v>31162.85</v>
          </cell>
        </row>
        <row r="10477">
          <cell r="I10477" t="str">
            <v>GALETTES RICHES EN CÉRÉALES NATURE 142G</v>
          </cell>
          <cell r="J10477">
            <v>31083</v>
          </cell>
        </row>
        <row r="10478">
          <cell r="I10478" t="str">
            <v>LU GUET APENS 105G</v>
          </cell>
          <cell r="J10478">
            <v>31070.76</v>
          </cell>
        </row>
        <row r="10479">
          <cell r="I10479" t="str">
            <v>GALETTES DE MAIS SANS GLUTEN</v>
          </cell>
          <cell r="J10479">
            <v>31037.33</v>
          </cell>
        </row>
        <row r="10480">
          <cell r="I10480" t="str">
            <v>BOITE INFUSION THÉ VERT AU JASMIN MARJANE  20 SACH</v>
          </cell>
          <cell r="J10480">
            <v>31027.5</v>
          </cell>
        </row>
        <row r="10481">
          <cell r="I10481" t="str">
            <v>BOITE INFUSION DIGESTION MARJANE  20 SACHETS PYRAM</v>
          </cell>
          <cell r="J10481">
            <v>31014.3</v>
          </cell>
        </row>
        <row r="10482">
          <cell r="I10482" t="str">
            <v>OR ESPRES MATTI.CAPS.ALU52G</v>
          </cell>
          <cell r="J10482">
            <v>30994.7</v>
          </cell>
        </row>
        <row r="10483">
          <cell r="I10483" t="str">
            <v>BOITE INFUSION REGLISSE MENTHE MARJANE  20 SACHETS</v>
          </cell>
          <cell r="J10483">
            <v>30954.62</v>
          </cell>
        </row>
        <row r="10484">
          <cell r="I10484" t="str">
            <v>BOITE INFUSION BONNE NUIT MARJANE  20 SACHETS PYRA</v>
          </cell>
          <cell r="J10484">
            <v>30935.65</v>
          </cell>
        </row>
        <row r="10485">
          <cell r="I10485" t="str">
            <v>TRUFFES DE CACAO AU CARAMEL  DELAVIUDA 100G</v>
          </cell>
          <cell r="J10485">
            <v>30840.7</v>
          </cell>
        </row>
        <row r="10486">
          <cell r="I10486" t="str">
            <v>PACK X2 CAPSULES JAVA TIMOR COMPATIBLE NO7</v>
          </cell>
          <cell r="J10486">
            <v>30789.91</v>
          </cell>
        </row>
        <row r="10487">
          <cell r="I10487" t="str">
            <v>CACAHUETES ENROBES BARBECUE 120G</v>
          </cell>
          <cell r="J10487">
            <v>30785.53</v>
          </cell>
        </row>
        <row r="10488">
          <cell r="I10488" t="str">
            <v>LINDT EXCELLENCE MIEL AMANDE 100 G</v>
          </cell>
          <cell r="J10488">
            <v>30761.35</v>
          </cell>
        </row>
        <row r="10489">
          <cell r="I10489" t="str">
            <v>NIOCCIOLATA BIO 250G</v>
          </cell>
          <cell r="J10489">
            <v>30743.3</v>
          </cell>
        </row>
        <row r="10490">
          <cell r="I10490" t="str">
            <v>GOUSSE DE VANILLE BOURBON 2G 100% NATUREL LA PATE</v>
          </cell>
          <cell r="J10490">
            <v>30742.93</v>
          </cell>
        </row>
        <row r="10491">
          <cell r="I10491" t="str">
            <v>NESTLE DESSERT TRUF LAIT 250G</v>
          </cell>
          <cell r="J10491">
            <v>30733.39</v>
          </cell>
        </row>
        <row r="10492">
          <cell r="I10492" t="str">
            <v xml:space="preserve">MIEL DE MONTAGNE 500G RUCHE D OR </v>
          </cell>
          <cell r="J10492">
            <v>30714.18</v>
          </cell>
        </row>
        <row r="10493">
          <cell r="I10493" t="str">
            <v>BIANCO WITOR S  250G</v>
          </cell>
          <cell r="J10493">
            <v>30709.95</v>
          </cell>
        </row>
        <row r="10494">
          <cell r="I10494" t="str">
            <v>DONUTS NAPPES X6 180G</v>
          </cell>
          <cell r="J10494">
            <v>30707.69</v>
          </cell>
        </row>
        <row r="10495">
          <cell r="I10495" t="str">
            <v>BONBON CACHOU REGLISSE PUR SIREA 13 G</v>
          </cell>
          <cell r="J10495">
            <v>30667</v>
          </cell>
        </row>
        <row r="10496">
          <cell r="I10496" t="str">
            <v>INF APRES REPAS 30G BIO CASINO</v>
          </cell>
          <cell r="J10496">
            <v>30665.919999999998</v>
          </cell>
        </row>
        <row r="10497">
          <cell r="I10497" t="str">
            <v>GAUFRETTES CHOCOLAT LAIT PLAISIR 38 G</v>
          </cell>
          <cell r="J10497">
            <v>30653.43</v>
          </cell>
        </row>
        <row r="10498">
          <cell r="I10498" t="str">
            <v>POIRE AU SIROP  4/4 MIDO</v>
          </cell>
          <cell r="J10498">
            <v>30550.400000000001</v>
          </cell>
        </row>
        <row r="10499">
          <cell r="I10499" t="str">
            <v>CONF.BIO EXTRA FRAISE 370G</v>
          </cell>
          <cell r="J10499">
            <v>30485.66</v>
          </cell>
        </row>
        <row r="10500">
          <cell r="I10500" t="str">
            <v>CACAHUETES ENROBES CHILI 120G</v>
          </cell>
          <cell r="J10500">
            <v>30482.04</v>
          </cell>
        </row>
        <row r="10501">
          <cell r="I10501" t="str">
            <v xml:space="preserve">FRUIT ME UP POMME POIRE 90GR PACK X4 </v>
          </cell>
          <cell r="J10501">
            <v>30473.599999999999</v>
          </cell>
        </row>
        <row r="10502">
          <cell r="I10502" t="str">
            <v>LAYS SALT 43GR</v>
          </cell>
          <cell r="J10502">
            <v>30469.8</v>
          </cell>
        </row>
        <row r="10503">
          <cell r="I10503" t="str">
            <v>CHIPS LAY S CHEESE ONION 43GR</v>
          </cell>
          <cell r="J10503">
            <v>30337</v>
          </cell>
        </row>
        <row r="10504">
          <cell r="I10504" t="str">
            <v>CHOC LT NOIS.ECLA.100G CO</v>
          </cell>
          <cell r="J10504">
            <v>30288.78</v>
          </cell>
        </row>
        <row r="10505">
          <cell r="I10505" t="str">
            <v>LAIT POUDRE ENRICHI 50G NIDO</v>
          </cell>
          <cell r="J10505">
            <v>30279.599999999999</v>
          </cell>
        </row>
        <row r="10506">
          <cell r="I10506" t="str">
            <v>CAFE SOLUBL 180G SAMAR GUSTO</v>
          </cell>
          <cell r="J10506">
            <v>30264.57</v>
          </cell>
        </row>
        <row r="10507">
          <cell r="I10507" t="str">
            <v>GAUFRETTES CHOCOLAT AU LAIT  6X20GR HUESITOS ORIG</v>
          </cell>
          <cell r="J10507">
            <v>30254.240000000002</v>
          </cell>
        </row>
        <row r="10508">
          <cell r="I10508" t="str">
            <v>CLASSICAL  SELECTION  6 BLACK TEA  60 SACHETS</v>
          </cell>
          <cell r="J10508">
            <v>30223.74</v>
          </cell>
        </row>
        <row r="10509">
          <cell r="I10509" t="str">
            <v>THE MANDARINE 25S 50G CASINO</v>
          </cell>
          <cell r="J10509">
            <v>30197.41</v>
          </cell>
        </row>
        <row r="10510">
          <cell r="I10510" t="str">
            <v>SAVANE GATEAU CLASSIQUE 310G</v>
          </cell>
          <cell r="J10510">
            <v>30170.16</v>
          </cell>
        </row>
        <row r="10511">
          <cell r="I10511" t="str">
            <v>NAPPAGE CARAMEL BEURRE SALE 200G LA PATELIERE</v>
          </cell>
          <cell r="J10511">
            <v>30156.99</v>
          </cell>
        </row>
        <row r="10512">
          <cell r="I10512" t="str">
            <v>PETALE RIZ BLE CHOC.300G CO</v>
          </cell>
          <cell r="J10512">
            <v>30153.94</v>
          </cell>
        </row>
        <row r="10513">
          <cell r="I10513" t="str">
            <v>CRACKER FROM/GRAINE 65G CASINO</v>
          </cell>
          <cell r="J10513">
            <v>30133.67</v>
          </cell>
        </row>
        <row r="10514">
          <cell r="I10514" t="str">
            <v>PRALINES OR 180 G</v>
          </cell>
          <cell r="J10514">
            <v>30126.43</v>
          </cell>
        </row>
        <row r="10515">
          <cell r="I10515" t="str">
            <v>LAIT DE COCO PREMIUM GRACE 400ML</v>
          </cell>
          <cell r="J10515">
            <v>30096.9</v>
          </cell>
        </row>
        <row r="10516">
          <cell r="I10516" t="str">
            <v>CAFE  ESPRESSO CLASSIC BLEN 250G WHOLE BEANS MELI</v>
          </cell>
          <cell r="J10516">
            <v>30022.02</v>
          </cell>
        </row>
        <row r="10517">
          <cell r="I10517" t="str">
            <v>GALETTES DE RIZ SANS GLUTEN 120G FIORENTINI</v>
          </cell>
          <cell r="J10517">
            <v>30012</v>
          </cell>
        </row>
        <row r="10518">
          <cell r="I10518" t="str">
            <v>CACAHUETES GRILL. SS SEL 200G</v>
          </cell>
          <cell r="J10518">
            <v>29994.59</v>
          </cell>
        </row>
        <row r="10519">
          <cell r="I10519" t="str">
            <v>GRANOLA FRAISE MARJANE 400 GR</v>
          </cell>
          <cell r="J10519">
            <v>29948.74</v>
          </cell>
        </row>
        <row r="10520">
          <cell r="I10520" t="str">
            <v xml:space="preserve">ASSORTIMENT D'HIVER 250 G
</v>
          </cell>
          <cell r="J10520">
            <v>29882.080000000002</v>
          </cell>
        </row>
        <row r="10521">
          <cell r="I10521" t="str">
            <v>MKA NUSSINI MMMAX 270G</v>
          </cell>
          <cell r="J10521">
            <v>29866.06</v>
          </cell>
        </row>
        <row r="10522">
          <cell r="I10522" t="str">
            <v>BONBONS MIEL 250G CO</v>
          </cell>
          <cell r="J10522">
            <v>29804.57</v>
          </cell>
        </row>
        <row r="10523">
          <cell r="I10523" t="str">
            <v>TRIO LINDOR NOIR 37 GRS</v>
          </cell>
          <cell r="J10523">
            <v>29802.1</v>
          </cell>
        </row>
        <row r="10524">
          <cell r="I10524" t="str">
            <v>SUCRE CUBES ROUX ENV TRANSPARENT 1KG</v>
          </cell>
          <cell r="J10524">
            <v>29782.5</v>
          </cell>
        </row>
        <row r="10525">
          <cell r="I10525" t="str">
            <v>ASS.EVENTAIL/CIGARET 100G CASINO</v>
          </cell>
          <cell r="J10525">
            <v>29774.13</v>
          </cell>
        </row>
        <row r="10526">
          <cell r="I10526" t="str">
            <v>GAUFR CACAO 75G LOACKER</v>
          </cell>
          <cell r="J10526">
            <v>29752.95</v>
          </cell>
        </row>
        <row r="10527">
          <cell r="I10527" t="str">
            <v>BISCUIT FOURRE MYRTILLES BIO BJORG 175G</v>
          </cell>
          <cell r="J10527">
            <v>29717.9</v>
          </cell>
        </row>
        <row r="10528">
          <cell r="I10528" t="str">
            <v>MENT.BOT.P.FR.REGLIS.50D 100G</v>
          </cell>
          <cell r="J10528">
            <v>29677.119999999999</v>
          </cell>
        </row>
        <row r="10529">
          <cell r="I10529" t="str">
            <v>CAJA ROJA BOMBONES  398G</v>
          </cell>
          <cell r="J10529">
            <v>29673</v>
          </cell>
        </row>
        <row r="10530">
          <cell r="I10530" t="str">
            <v>BISC. FIRST CLASS BAHLSEN 125G</v>
          </cell>
          <cell r="J10530">
            <v>29643.46</v>
          </cell>
        </row>
        <row r="10531">
          <cell r="I10531" t="str">
            <v>PASTILLE VERT 17G MENTAL</v>
          </cell>
          <cell r="J10531">
            <v>29639.35</v>
          </cell>
        </row>
        <row r="10532">
          <cell r="I10532" t="str">
            <v>BOITE PETIT SABLE 1 KG</v>
          </cell>
          <cell r="J10532">
            <v>29607.8</v>
          </cell>
        </row>
        <row r="10533">
          <cell r="I10533" t="str">
            <v>LOT BLEDINE MIEL &amp; LAIT 250G 1+1 À -50%</v>
          </cell>
          <cell r="J10533">
            <v>29601</v>
          </cell>
        </row>
        <row r="10534">
          <cell r="I10534" t="str">
            <v>CRUNCHY AVOINE ET MIEL X5 PRIX CHOC</v>
          </cell>
          <cell r="J10534">
            <v>29590.29</v>
          </cell>
        </row>
        <row r="10535">
          <cell r="I10535" t="str">
            <v>BROWNIE NOISETTES 285G CO</v>
          </cell>
          <cell r="J10535">
            <v>29555.34</v>
          </cell>
        </row>
        <row r="10536">
          <cell r="I10536" t="str">
            <v>CONFITURE FRAMBOISE 370G CO</v>
          </cell>
          <cell r="J10536">
            <v>29491.7</v>
          </cell>
        </row>
        <row r="10537">
          <cell r="I10537" t="str">
            <v>TRAPA - BOLSA  BOMBONES WHITE 105 G 1X12 NEW</v>
          </cell>
          <cell r="J10537">
            <v>29386.3</v>
          </cell>
        </row>
        <row r="10538">
          <cell r="I10538" t="str">
            <v>BOITE RELISSE REGLISSO ORIGINAL 275GR</v>
          </cell>
          <cell r="J10538">
            <v>29380.959999999999</v>
          </cell>
        </row>
        <row r="10539">
          <cell r="I10539" t="str">
            <v>FINES GAUFRES PB 100G CO DLCASINO</v>
          </cell>
          <cell r="J10539">
            <v>29252.03</v>
          </cell>
        </row>
        <row r="10540">
          <cell r="I10540" t="str">
            <v>CACAHUETE ENROBEE FROMAGE</v>
          </cell>
          <cell r="J10540">
            <v>29241.43</v>
          </cell>
        </row>
        <row r="10541">
          <cell r="I10541" t="str">
            <v>SKITTLES POCHON 174G CRAZY SOURS ACIDULES</v>
          </cell>
          <cell r="J10541">
            <v>29205.32</v>
          </cell>
        </row>
        <row r="10542">
          <cell r="I10542" t="str">
            <v>CHOCOLAT EXTRA NOIR 73% PEROU  CREA  100 G</v>
          </cell>
          <cell r="J10542">
            <v>29204.02</v>
          </cell>
        </row>
        <row r="10543">
          <cell r="I10543" t="str">
            <v>AHMAD TEA  EARLY GREY DECAFEINE  20 SACHETS 40G</v>
          </cell>
          <cell r="J10543">
            <v>29155.79</v>
          </cell>
        </row>
        <row r="10544">
          <cell r="I10544" t="str">
            <v>CHOC.DEG.NR AMAN.100G CASINO BIO</v>
          </cell>
          <cell r="J10544">
            <v>29130.52</v>
          </cell>
        </row>
        <row r="10545">
          <cell r="I10545" t="str">
            <v>STARB DG CARAM MACCHIA X12C 128G</v>
          </cell>
          <cell r="J10545">
            <v>29124.2</v>
          </cell>
        </row>
        <row r="10546">
          <cell r="I10546" t="str">
            <v>PIPPAS PEPITINAS KETCHUP 38GR</v>
          </cell>
          <cell r="J10546">
            <v>29084.92</v>
          </cell>
        </row>
        <row r="10547">
          <cell r="I10547" t="str">
            <v>GAUFRET. NOISETTE 200G</v>
          </cell>
          <cell r="J10547">
            <v>29078.31</v>
          </cell>
        </row>
        <row r="10548">
          <cell r="I10548" t="str">
            <v>GAUFFRETTES LOACKER DOUBLE CHOCO 125GR</v>
          </cell>
          <cell r="J10548">
            <v>29043.94</v>
          </cell>
        </row>
        <row r="10549">
          <cell r="I10549" t="str">
            <v>STOPTOU REGLISSE 165G</v>
          </cell>
          <cell r="J10549">
            <v>29013.63</v>
          </cell>
        </row>
        <row r="10550">
          <cell r="I10550" t="str">
            <v xml:space="preserve">GRANOLA FRUITS ROUGES 300G BIO </v>
          </cell>
          <cell r="J10550">
            <v>28991.27</v>
          </cell>
        </row>
        <row r="10551">
          <cell r="I10551" t="str">
            <v>KREMA FRUITS ROUGES 240G</v>
          </cell>
          <cell r="J10551">
            <v>28988.45</v>
          </cell>
        </row>
        <row r="10552">
          <cell r="I10552" t="str">
            <v>CRACKERS PIZZA 85G CASINO</v>
          </cell>
          <cell r="J10552">
            <v>28979.3</v>
          </cell>
        </row>
        <row r="10553">
          <cell r="I10553" t="str">
            <v>SUCRE EN VRAC</v>
          </cell>
          <cell r="J10553">
            <v>28917</v>
          </cell>
        </row>
        <row r="10554">
          <cell r="I10554" t="str">
            <v>KROAST FROMENT 400G CASINO</v>
          </cell>
          <cell r="J10554">
            <v>28889.63</v>
          </cell>
        </row>
        <row r="10555">
          <cell r="I10555" t="str">
            <v>GAUFRETTES CHOCOLAT NOIR PLAISIR 120G</v>
          </cell>
          <cell r="J10555">
            <v>28872.22</v>
          </cell>
        </row>
        <row r="10556">
          <cell r="I10556" t="str">
            <v>GAVOTTES ASSORTIMENT DESSERT AU BEURRE 100 GRS</v>
          </cell>
          <cell r="J10556">
            <v>28867.439999999999</v>
          </cell>
        </row>
        <row r="10557">
          <cell r="I10557" t="str">
            <v xml:space="preserve">HAPPY MAX  NAPPEE CHOCO NOISETTES FLIS 25G X 4 </v>
          </cell>
          <cell r="J10557">
            <v>28854.85</v>
          </cell>
        </row>
        <row r="10558">
          <cell r="I10558" t="str">
            <v>OREO DOUBLE CREME 1ROULE157G NIP 11</v>
          </cell>
          <cell r="J10558">
            <v>28826.35</v>
          </cell>
        </row>
        <row r="10559">
          <cell r="I10559" t="str">
            <v>CAP.X10 ESP.ED.LIM.CO DL 52G</v>
          </cell>
          <cell r="J10559">
            <v>28802.3</v>
          </cell>
        </row>
        <row r="10560">
          <cell r="I10560" t="str">
            <v>LINDT EXCELLENCE SEASAME 100G</v>
          </cell>
          <cell r="J10560">
            <v>28751.51</v>
          </cell>
        </row>
        <row r="10561">
          <cell r="I10561" t="str">
            <v>CHOCOLAT CHOCO-NOIR 55G LOACKER</v>
          </cell>
          <cell r="J10561">
            <v>28700.07</v>
          </cell>
        </row>
        <row r="10562">
          <cell r="I10562" t="str">
            <v>BOITE PETIT HENRY S 1KG</v>
          </cell>
          <cell r="J10562">
            <v>28672.7</v>
          </cell>
        </row>
        <row r="10563">
          <cell r="I10563" t="str">
            <v>AMANDES ENT.DECORTIQ.100G CO B</v>
          </cell>
          <cell r="J10563">
            <v>28656.16</v>
          </cell>
        </row>
        <row r="10564">
          <cell r="I10564" t="str">
            <v>KELLOGG S EXT PEPITE CHOC NOIS 500G NIP 38</v>
          </cell>
          <cell r="J10564">
            <v>28649.97</v>
          </cell>
        </row>
        <row r="10565">
          <cell r="I10565" t="str">
            <v>BISC.DEJ.AMAN.ABRIC. 400G CASINO</v>
          </cell>
          <cell r="J10565">
            <v>28631.74</v>
          </cell>
        </row>
        <row r="10566">
          <cell r="I10566" t="str">
            <v>BAR CHOCOLAT CHOCO-NOIR 87G LOACKER</v>
          </cell>
          <cell r="J10566">
            <v>28618.87</v>
          </cell>
        </row>
        <row r="10567">
          <cell r="I10567" t="str">
            <v>CREPE DENTELLE NAT.120G CO DL</v>
          </cell>
          <cell r="J10567">
            <v>28585.54</v>
          </cell>
        </row>
        <row r="10568">
          <cell r="I10568" t="str">
            <v>NOISETTES DECORTIQUEES 125G CO</v>
          </cell>
          <cell r="J10568">
            <v>28583.5</v>
          </cell>
        </row>
        <row r="10569">
          <cell r="I10569" t="str">
            <v>CHOCOLAT CHOCO-BLANC 55G LOACKER</v>
          </cell>
          <cell r="J10569">
            <v>28560.76</v>
          </cell>
        </row>
        <row r="10570">
          <cell r="I10570" t="str">
            <v>CHOC LT NOIS.ECLA.2X100G CASINO</v>
          </cell>
          <cell r="J10570">
            <v>28553.34</v>
          </cell>
        </row>
        <row r="10571">
          <cell r="I10571" t="str">
            <v xml:space="preserve">COOKIES WITH CHOCOLATE CHIPS  ELBSICO 175 GR </v>
          </cell>
          <cell r="J10571">
            <v>28533.15</v>
          </cell>
        </row>
        <row r="10572">
          <cell r="I10572" t="str">
            <v>CONFITURE HELIOS NATUREL PECHE SANS GLUTEN 330G</v>
          </cell>
          <cell r="J10572">
            <v>28523.39</v>
          </cell>
        </row>
        <row r="10573">
          <cell r="I10573" t="str">
            <v>CEREALES HONEY LOOPS HOTWEELS 200 GR</v>
          </cell>
          <cell r="J10573">
            <v>28517.48</v>
          </cell>
        </row>
        <row r="10574">
          <cell r="I10574" t="str">
            <v>GOMME FRAISE SAUVAGE 100G</v>
          </cell>
          <cell r="J10574">
            <v>28467.599999999999</v>
          </cell>
        </row>
        <row r="10575">
          <cell r="I10575" t="str">
            <v xml:space="preserve">AMANDES AROMATISÉES ARÔME PIQUANT, SACHET </v>
          </cell>
          <cell r="J10575">
            <v>28454.93</v>
          </cell>
        </row>
        <row r="10576">
          <cell r="I10576" t="str">
            <v>NESTLE DES TRUFFES CORSE 250G</v>
          </cell>
          <cell r="J10576">
            <v>28441.040000000001</v>
          </cell>
        </row>
        <row r="10577">
          <cell r="I10577" t="str">
            <v>AROME AMANDE AMERE 60ML INTENSE LA PATELIERE</v>
          </cell>
          <cell r="J10577">
            <v>28429.38</v>
          </cell>
        </row>
        <row r="10578">
          <cell r="I10578" t="str">
            <v>JBE INFUSION DETENTE SOMMEIL 30G</v>
          </cell>
          <cell r="J10578">
            <v>28425.37</v>
          </cell>
        </row>
        <row r="10579">
          <cell r="I10579" t="str">
            <v>CRUNCHIPS WOW JALAPENO 80G LORENZ</v>
          </cell>
          <cell r="J10579">
            <v>28365.8</v>
          </cell>
        </row>
        <row r="10580">
          <cell r="I10580" t="str">
            <v>QUADRATINI PEANUT BUTTER 125G LOACKER  5486</v>
          </cell>
          <cell r="J10580">
            <v>28359.05</v>
          </cell>
        </row>
        <row r="10581">
          <cell r="I10581" t="str">
            <v>BISCUIT'N CREAM 19G CHOCO LEIBNIZ BAHLSEN</v>
          </cell>
          <cell r="J10581">
            <v>28291.1</v>
          </cell>
        </row>
        <row r="10582">
          <cell r="I10582" t="str">
            <v xml:space="preserve"> TABLETTE COLLECTION LAIT AVEC NOISETTES 95G</v>
          </cell>
          <cell r="J10582">
            <v>28289.42</v>
          </cell>
        </row>
        <row r="10583">
          <cell r="I10583" t="str">
            <v>MARMELADE EXTRA FRUITS DES BOIS 340G</v>
          </cell>
          <cell r="J10583">
            <v>28269.71</v>
          </cell>
        </row>
        <row r="10584">
          <cell r="I10584" t="str">
            <v>SOFT COOKIE WITH COCOA AND CHOCOLATE, WHITE CHOCOL</v>
          </cell>
          <cell r="J10584">
            <v>28249.75</v>
          </cell>
        </row>
        <row r="10585">
          <cell r="I10585" t="str">
            <v>CRUNCHY AVOINE CHOC X5 PRIX CHOC</v>
          </cell>
          <cell r="J10585">
            <v>28211.63</v>
          </cell>
        </row>
        <row r="10586">
          <cell r="I10586" t="str">
            <v xml:space="preserve">FRUIT ME UP POMME APPELE 90GR PACK X4 </v>
          </cell>
          <cell r="J10586">
            <v>28198.75</v>
          </cell>
        </row>
        <row r="10587">
          <cell r="I10587" t="str">
            <v xml:space="preserve"> BARBE A PAPA SOHO TUTTI FRUTTI POT  50G</v>
          </cell>
          <cell r="J10587">
            <v>28198.57</v>
          </cell>
        </row>
        <row r="10588">
          <cell r="I10588" t="str">
            <v xml:space="preserve">BONBONS PECTOL LEMON SANS SUCRE 100G </v>
          </cell>
          <cell r="J10588">
            <v>28188.75</v>
          </cell>
        </row>
        <row r="10589">
          <cell r="I10589" t="str">
            <v>JOY'OEUFS LAIT CROUSTILLANT 100G</v>
          </cell>
          <cell r="J10589">
            <v>28150.03</v>
          </cell>
        </row>
        <row r="10590">
          <cell r="I10590" t="str">
            <v>SUCRE VANILLINE 10X7,5G CO</v>
          </cell>
          <cell r="J10590">
            <v>28112.61</v>
          </cell>
        </row>
        <row r="10591">
          <cell r="I10591" t="str">
            <v>ABRICOT BTE 425ML CASINO</v>
          </cell>
          <cell r="J10591">
            <v>28108.09</v>
          </cell>
        </row>
        <row r="10592">
          <cell r="I10592" t="str">
            <v>ROYAL ORANGE MINTS 200 G
- ORANGE</v>
          </cell>
          <cell r="J10592">
            <v>28089.74</v>
          </cell>
        </row>
        <row r="10593">
          <cell r="I10593" t="str">
            <v>CANDY CANES ROUGE / BLANC 144G
(12 PCS / 12,8 CM)</v>
          </cell>
          <cell r="J10593">
            <v>28008.77</v>
          </cell>
        </row>
        <row r="10594">
          <cell r="I10594" t="str">
            <v>AHMAD TEA WATERMEELON &amp; MINT ICED DRINK  20 SACHE</v>
          </cell>
          <cell r="J10594">
            <v>27941.439999999999</v>
          </cell>
        </row>
        <row r="10595">
          <cell r="I10595" t="str">
            <v>PACK NESCAFE GOLD VANILLE CAPPUCCINO 12X18,5G</v>
          </cell>
          <cell r="J10595">
            <v>27936.07</v>
          </cell>
        </row>
        <row r="10596">
          <cell r="I10596" t="str">
            <v>MARMELADE EXTRA MURES 340G</v>
          </cell>
          <cell r="J10596">
            <v>27929.86</v>
          </cell>
        </row>
        <row r="10597">
          <cell r="I10597" t="str">
            <v>SÉLECTION CHOCOLAT BONBONS EN BOITE CŒUR DELAVIUD</v>
          </cell>
          <cell r="J10597">
            <v>27904.15</v>
          </cell>
        </row>
        <row r="10598">
          <cell r="I10598" t="str">
            <v>TUBO COUPELLE CHOCOL MULTICOLORE CONF DE CACAO 40</v>
          </cell>
          <cell r="J10598">
            <v>27894.14</v>
          </cell>
        </row>
        <row r="10599">
          <cell r="I10599" t="str">
            <v>KINDER CALEND.SELECT.295GBOX</v>
          </cell>
          <cell r="J10599">
            <v>27875.15</v>
          </cell>
        </row>
        <row r="10600">
          <cell r="I10600" t="str">
            <v>AMLOU SANS MIEL 200 GR</v>
          </cell>
          <cell r="J10600">
            <v>27813.59</v>
          </cell>
        </row>
        <row r="10601">
          <cell r="I10601" t="str">
            <v>MIEL POT DE VERRE 30G X 4</v>
          </cell>
          <cell r="J10601">
            <v>27796.15</v>
          </cell>
        </row>
        <row r="10602">
          <cell r="I10602" t="str">
            <v>MENTI.BIEN LT FOUR.LT 140G CO</v>
          </cell>
          <cell r="J10602">
            <v>27781.23</v>
          </cell>
        </row>
        <row r="10603">
          <cell r="I10603" t="str">
            <v>PT BEUR.CEREALE 167G CASINO BIO</v>
          </cell>
          <cell r="J10603">
            <v>27736.9</v>
          </cell>
        </row>
        <row r="10604">
          <cell r="I10604" t="str">
            <v>QUADRATINI CHOCOLAT NOIR 125G LOACKER</v>
          </cell>
          <cell r="J10604">
            <v>27682.87</v>
          </cell>
        </row>
        <row r="10605">
          <cell r="I10605" t="str">
            <v>POLLEN LES DOMAINES 500G</v>
          </cell>
          <cell r="J10605">
            <v>27667.43</v>
          </cell>
        </row>
        <row r="10606">
          <cell r="I10606" t="str">
            <v>IVORIA.SPHERE.CHOC.NR.200G</v>
          </cell>
          <cell r="J10606">
            <v>27635.9</v>
          </cell>
        </row>
        <row r="10607">
          <cell r="I10607" t="str">
            <v>MIN.CREP.FOUR.CHEDD.65G CO DL CASINO</v>
          </cell>
          <cell r="J10607">
            <v>27631.41</v>
          </cell>
        </row>
        <row r="10608">
          <cell r="I10608" t="str">
            <v>PEPITES CARAMEL VAHINE 70GR</v>
          </cell>
          <cell r="J10608">
            <v>27622</v>
          </cell>
        </row>
        <row r="10609">
          <cell r="I10609" t="str">
            <v>CONF PRUNE 21 CL AICHA</v>
          </cell>
          <cell r="J10609">
            <v>27599.78</v>
          </cell>
        </row>
        <row r="10610">
          <cell r="I10610" t="str">
            <v>PACK DUO ASTA FORCE 200GR X2</v>
          </cell>
          <cell r="J10610">
            <v>27589.8</v>
          </cell>
        </row>
        <row r="10611">
          <cell r="I10611" t="str">
            <v>CONFITURE 4FRUITS 370G CO</v>
          </cell>
          <cell r="J10611">
            <v>27555.7</v>
          </cell>
        </row>
        <row r="10612">
          <cell r="I10612" t="str">
            <v>LEONCE BLC  CONF ABRICOT 70% 320G</v>
          </cell>
          <cell r="J10612">
            <v>27532.240000000002</v>
          </cell>
        </row>
        <row r="10613">
          <cell r="I10613" t="str">
            <v>LINDOR LAIT MINI CADEAU 75G LINDT</v>
          </cell>
          <cell r="J10613">
            <v>27524.37</v>
          </cell>
        </row>
        <row r="10614">
          <cell r="I10614" t="str">
            <v>POIRE WILLIAM S/LEG.425ML CASINO</v>
          </cell>
          <cell r="J10614">
            <v>27505.99</v>
          </cell>
        </row>
        <row r="10615">
          <cell r="I10615" t="str">
            <v>CONF S. S MIRABELLES 284G ST DALFOUR</v>
          </cell>
          <cell r="J10615">
            <v>27494.23</v>
          </cell>
        </row>
        <row r="10616">
          <cell r="I10616" t="str">
            <v>BOITE METAL THÉ VERT JASMIN MARJANE  100 GR</v>
          </cell>
          <cell r="J10616">
            <v>27478.55</v>
          </cell>
        </row>
        <row r="10617">
          <cell r="I10617" t="str">
            <v>TOPPING HERSHEY S FRAISE 623GR</v>
          </cell>
          <cell r="J10617">
            <v>27453.26</v>
          </cell>
        </row>
        <row r="10618">
          <cell r="I10618" t="str">
            <v>AMLOU AVEC MIEL 200 GR</v>
          </cell>
          <cell r="J10618">
            <v>27441.83</v>
          </cell>
        </row>
        <row r="10619">
          <cell r="I10619" t="str">
            <v xml:space="preserve">LOT AMANDES FUMES 120G  + CACAHUETES ENROBES À - </v>
          </cell>
          <cell r="J10619">
            <v>27414.91</v>
          </cell>
        </row>
        <row r="10620">
          <cell r="I10620" t="str">
            <v>CREME DE COCO 200ML SUZI W.</v>
          </cell>
          <cell r="J10620">
            <v>27391.59</v>
          </cell>
        </row>
        <row r="10621">
          <cell r="I10621" t="str">
            <v>BOITE INFUSION VERVEINE MARJANE  20 SACHETS PYRAMI</v>
          </cell>
          <cell r="J10621">
            <v>27359.65</v>
          </cell>
        </row>
        <row r="10622">
          <cell r="I10622" t="str">
            <v>SUCRE GLACE 5KG  SUKARI</v>
          </cell>
          <cell r="J10622">
            <v>27347.75</v>
          </cell>
        </row>
        <row r="10623">
          <cell r="I10623" t="str">
            <v>BONBON CACHOU ANIS SIREA 13 G</v>
          </cell>
          <cell r="J10623">
            <v>27337.25</v>
          </cell>
        </row>
        <row r="10624">
          <cell r="I10624" t="str">
            <v>JB INFU NUIT BIO 30G</v>
          </cell>
          <cell r="J10624">
            <v>27330.9</v>
          </cell>
        </row>
        <row r="10625">
          <cell r="I10625" t="str">
            <v>POUDRE D'AÇAÍ 50G BIO</v>
          </cell>
          <cell r="J10625">
            <v>27247.9</v>
          </cell>
        </row>
        <row r="10626">
          <cell r="I10626" t="str">
            <v>RITTER CHOCOLAT CARAMEL SALÉ 100G</v>
          </cell>
          <cell r="J10626">
            <v>27247.7</v>
          </cell>
        </row>
        <row r="10627">
          <cell r="I10627" t="str">
            <v>CER PETAL BLE CHOC 750G</v>
          </cell>
          <cell r="J10627">
            <v>27186.31</v>
          </cell>
        </row>
        <row r="10628">
          <cell r="I10628" t="str">
            <v>GRESSINS SESAME 125G BIO CASINO</v>
          </cell>
          <cell r="J10628">
            <v>27146.28</v>
          </cell>
        </row>
        <row r="10629">
          <cell r="I10629" t="str">
            <v>MENT.BOT.P.FRESH TROPIC.50D 100G</v>
          </cell>
          <cell r="J10629">
            <v>27102</v>
          </cell>
        </row>
        <row r="10630">
          <cell r="I10630" t="str">
            <v>MELANG F.VERG GRAIN 120G CASINO</v>
          </cell>
          <cell r="J10630">
            <v>26988.35</v>
          </cell>
        </row>
        <row r="10631">
          <cell r="I10631" t="str">
            <v>BISC  SALZLETTEN  250G LORENZ</v>
          </cell>
          <cell r="J10631">
            <v>26974.639999999999</v>
          </cell>
        </row>
        <row r="10632">
          <cell r="I10632" t="str">
            <v>CIGARETTES GOURMANDES 180G CASINO</v>
          </cell>
          <cell r="J10632">
            <v>26939.62</v>
          </cell>
        </row>
        <row r="10633">
          <cell r="I10633" t="str">
            <v>THE NR EARL GREY AR BERG 40GR  CASINO</v>
          </cell>
          <cell r="J10633">
            <v>26900.74</v>
          </cell>
        </row>
        <row r="10634">
          <cell r="I10634" t="str">
            <v>SPECIALITE DE MIEL ET CITRON 500G POT EN VERRE MA</v>
          </cell>
          <cell r="J10634">
            <v>26894.98</v>
          </cell>
        </row>
        <row r="10635">
          <cell r="I10635" t="str">
            <v xml:space="preserve"> BISCUITS FOURRE CHOCO 300G</v>
          </cell>
          <cell r="J10635">
            <v>26854.99</v>
          </cell>
        </row>
        <row r="10636">
          <cell r="I10636" t="str">
            <v xml:space="preserve">LOT DE DEUX LINDT EXCELLENCE MINI INTENSE ORANGE </v>
          </cell>
          <cell r="J10636">
            <v>26838.1</v>
          </cell>
        </row>
        <row r="10637">
          <cell r="I10637" t="str">
            <v>PACK BISCUIT BISCOTTI ORIGINAL 36GX10</v>
          </cell>
          <cell r="J10637">
            <v>26832.7</v>
          </cell>
        </row>
        <row r="10638">
          <cell r="I10638" t="str">
            <v>CHOCOLAT CHOCO-NAPOLITAIN 54G LOACKER</v>
          </cell>
          <cell r="J10638">
            <v>26828.080000000002</v>
          </cell>
        </row>
        <row r="10639">
          <cell r="I10639" t="str">
            <v>MOTTA BALL LING NGT MONT220G</v>
          </cell>
          <cell r="J10639">
            <v>26780.37</v>
          </cell>
        </row>
        <row r="10640">
          <cell r="I10640" t="str">
            <v xml:space="preserve">SOFT COOKIE WITH CHOCOLATE CHUNKS ELBISCO 160 GR </v>
          </cell>
          <cell r="J10640">
            <v>26771.19</v>
          </cell>
        </row>
        <row r="10641">
          <cell r="I10641" t="str">
            <v>DIETORELLE CITRON SANS SUCRE SACHET 70GR</v>
          </cell>
          <cell r="J10641">
            <v>26703.09</v>
          </cell>
        </row>
        <row r="10642">
          <cell r="I10642" t="str">
            <v>PAIN CROUST DE BLÉ AUX OLIVES &amp; L'AIL 130G DANVI</v>
          </cell>
          <cell r="J10642">
            <v>26666.18</v>
          </cell>
        </row>
        <row r="10643">
          <cell r="I10643" t="str">
            <v>BROWNIE PEPITE CHOC 285G CASINO</v>
          </cell>
          <cell r="J10643">
            <v>26619.59</v>
          </cell>
        </row>
        <row r="10644">
          <cell r="I10644" t="str">
            <v>ADVENT CALENDAR TEDDY 172G</v>
          </cell>
          <cell r="J10644">
            <v>26617.599999999999</v>
          </cell>
        </row>
        <row r="10645">
          <cell r="I10645" t="str">
            <v>CHOCOLATS REESE'S CACAHUETE 42GR</v>
          </cell>
          <cell r="J10645">
            <v>26608.5</v>
          </cell>
        </row>
        <row r="10646">
          <cell r="I10646" t="str">
            <v>GAUFRETTES RISE UP MAX CHOC 35G</v>
          </cell>
          <cell r="J10646">
            <v>26606</v>
          </cell>
        </row>
        <row r="10647">
          <cell r="I10647" t="str">
            <v>SABLES FOURRES CERISE 100G CASINO</v>
          </cell>
          <cell r="J10647">
            <v>26583.27</v>
          </cell>
        </row>
        <row r="10648">
          <cell r="I10648" t="str">
            <v>CAPSULES DOLCE GUSTO CHOCOCINO  X 16</v>
          </cell>
          <cell r="J10648">
            <v>26559.67</v>
          </cell>
        </row>
        <row r="10649">
          <cell r="I10649" t="str">
            <v>COOKIE C.FOND.CHOC.NOIS.160G C</v>
          </cell>
          <cell r="J10649">
            <v>26468.51</v>
          </cell>
        </row>
        <row r="10650">
          <cell r="I10650" t="str">
            <v>FLOCONS D AVOINE 500G CO</v>
          </cell>
          <cell r="J10650">
            <v>26462.1</v>
          </cell>
        </row>
        <row r="10651">
          <cell r="I10651" t="str">
            <v>VAHINE NAPPAGE CARAMEL NAT 200G</v>
          </cell>
          <cell r="J10651">
            <v>26452.959999999999</v>
          </cell>
        </row>
        <row r="10652">
          <cell r="I10652" t="str">
            <v>AMLOU LIGHT, AMANDES ET HUILE D ARGAN 200G</v>
          </cell>
          <cell r="J10652">
            <v>26411.19</v>
          </cell>
        </row>
        <row r="10653">
          <cell r="I10653" t="str">
            <v>CRACKER WITH OREGANO &amp; FETA CHEESE FLAVOUR ELBISC</v>
          </cell>
          <cell r="J10653">
            <v>26408.32</v>
          </cell>
        </row>
        <row r="10654">
          <cell r="I10654" t="str">
            <v>CAFE ROYAL  ALU LUNGO FORTE X18 99G</v>
          </cell>
          <cell r="J10654">
            <v>26373.3</v>
          </cell>
        </row>
        <row r="10655">
          <cell r="I10655" t="str">
            <v>LAIT DE COCO GRACE 400ML</v>
          </cell>
          <cell r="J10655">
            <v>26316.57</v>
          </cell>
        </row>
        <row r="10656">
          <cell r="I10656" t="str">
            <v>NOISETTE GRILLE 75G CASINO</v>
          </cell>
          <cell r="J10656">
            <v>26315.24</v>
          </cell>
        </row>
        <row r="10657">
          <cell r="I10657" t="str">
            <v>PACK X2 CAPSULES JAVA TIMOR COMPATIBLE NO9</v>
          </cell>
          <cell r="J10657">
            <v>26305.75</v>
          </cell>
        </row>
        <row r="10658">
          <cell r="I10658" t="str">
            <v>NESTLE DES TRUFFES NOIR 250G</v>
          </cell>
          <cell r="J10658">
            <v>26273.78</v>
          </cell>
        </row>
        <row r="10659">
          <cell r="I10659" t="str">
            <v>CACAHUETES ENROBES THYM 120G</v>
          </cell>
          <cell r="J10659">
            <v>26272.13</v>
          </cell>
        </row>
        <row r="10660">
          <cell r="I10660" t="str">
            <v>FUNCHIPS FROMAGE &amp; OIGNON  30GR</v>
          </cell>
          <cell r="J10660">
            <v>26241.48</v>
          </cell>
        </row>
        <row r="10661">
          <cell r="I10661" t="str">
            <v xml:space="preserve">BALLOTIN IMPRIMÉ - FEUILLETINES NOIR ET LAIT 180 </v>
          </cell>
          <cell r="J10661">
            <v>26209.03</v>
          </cell>
        </row>
        <row r="10662">
          <cell r="I10662" t="str">
            <v>AMLOU CACAHUETES ET MIEL 350G ZAMAN D OR</v>
          </cell>
          <cell r="J10662">
            <v>26205.71</v>
          </cell>
        </row>
        <row r="10663">
          <cell r="I10663" t="str">
            <v>MARMELADE ORANGE AMERE  HELIOS  340G</v>
          </cell>
          <cell r="J10663">
            <v>26186.83</v>
          </cell>
        </row>
        <row r="10664">
          <cell r="I10664" t="str">
            <v xml:space="preserve">BOISSON DE SOJA BARISTA UHT JOYA 1L </v>
          </cell>
          <cell r="J10664">
            <v>26171.95</v>
          </cell>
        </row>
        <row r="10665">
          <cell r="I10665" t="str">
            <v>MR JELLO BANANA 150G</v>
          </cell>
          <cell r="J10665">
            <v>26170.9</v>
          </cell>
        </row>
        <row r="10666">
          <cell r="I10666" t="str">
            <v xml:space="preserve">BOISSON D’AVOINE 0% SUCRE UHT JOYA 1L  </v>
          </cell>
          <cell r="J10666">
            <v>26129.65</v>
          </cell>
        </row>
        <row r="10667">
          <cell r="I10667" t="str">
            <v>INFUSION THYM CO BI0 22G</v>
          </cell>
          <cell r="J10667">
            <v>26084.560000000001</v>
          </cell>
        </row>
        <row r="10668">
          <cell r="I10668" t="str">
            <v>THE BLANC CITRON BIO CLIPPER 34G</v>
          </cell>
          <cell r="J10668">
            <v>25916.02</v>
          </cell>
        </row>
        <row r="10669">
          <cell r="I10669" t="str">
            <v>GOU ROND CHOCO LAIT 185G CODOB</v>
          </cell>
          <cell r="J10669">
            <v>25894.14</v>
          </cell>
        </row>
        <row r="10670">
          <cell r="I10670" t="str">
            <v>JBE THE BERT GINGEMBRE CITR VERT 30</v>
          </cell>
          <cell r="J10670">
            <v>25856.53</v>
          </cell>
        </row>
        <row r="10671">
          <cell r="I10671" t="str">
            <v xml:space="preserve">GALETTE MOELLEUSE NAPPÉE CHOCOLAT LAIT 180G  </v>
          </cell>
          <cell r="J10671">
            <v>25841.360000000001</v>
          </cell>
        </row>
        <row r="10672">
          <cell r="I10672" t="str">
            <v>CONFITURE D'ORANGE MARJANE 370G</v>
          </cell>
          <cell r="J10672">
            <v>25830.2</v>
          </cell>
        </row>
        <row r="10673">
          <cell r="I10673" t="str">
            <v>AMLOU AVEC MIEL 300 GR</v>
          </cell>
          <cell r="J10673">
            <v>25827.75</v>
          </cell>
        </row>
        <row r="10674">
          <cell r="I10674" t="str">
            <v>LOT DE DEUX POULAIN NOIR EXTRA = 1GRT 100G</v>
          </cell>
          <cell r="J10674">
            <v>25810.7</v>
          </cell>
        </row>
        <row r="10675">
          <cell r="I10675" t="str">
            <v xml:space="preserve">BONBONS PECTOL MIEL ET CITRON 125G DAMEL </v>
          </cell>
          <cell r="J10675">
            <v>25754.43</v>
          </cell>
        </row>
        <row r="10676">
          <cell r="I10676" t="str">
            <v>THE PURE CEYLON 25S TWININGS</v>
          </cell>
          <cell r="J10676">
            <v>25732.93</v>
          </cell>
        </row>
        <row r="10677">
          <cell r="I10677" t="str">
            <v>L OR ESPRESSO CHOCOLAT X10 52G</v>
          </cell>
          <cell r="J10677">
            <v>25713.75</v>
          </cell>
        </row>
        <row r="10678">
          <cell r="I10678" t="str">
            <v>CHIPS MONSTER MUNCH ORIGINAL 75 G LORENZ</v>
          </cell>
          <cell r="J10678">
            <v>25710.95</v>
          </cell>
        </row>
        <row r="10679">
          <cell r="I10679" t="str">
            <v>TDS RECHOK 176 GR</v>
          </cell>
          <cell r="J10679">
            <v>25705.72</v>
          </cell>
        </row>
        <row r="10680">
          <cell r="I10680" t="str">
            <v>FUNCHIPS PIZZA  30GR</v>
          </cell>
          <cell r="J10680">
            <v>25705.1</v>
          </cell>
        </row>
        <row r="10681">
          <cell r="I10681" t="str">
            <v>IV.PAP.AD.ASS.LT.NR.BLC 350G</v>
          </cell>
          <cell r="J10681">
            <v>25694.6</v>
          </cell>
        </row>
        <row r="10682">
          <cell r="I10682" t="str">
            <v>LOT THE SELHAM 200GR X2 + 100GR GRT</v>
          </cell>
          <cell r="J10682">
            <v>25625.7</v>
          </cell>
        </row>
        <row r="10683">
          <cell r="I10683" t="str">
            <v>COOKIES COCO CHOCO 200G CO</v>
          </cell>
          <cell r="J10683">
            <v>25609.47</v>
          </cell>
        </row>
        <row r="10684">
          <cell r="I10684" t="str">
            <v>MIX PIPAS GIGANTONAS AMANDES 80GR</v>
          </cell>
          <cell r="J10684">
            <v>25555.200000000001</v>
          </cell>
        </row>
        <row r="10685">
          <cell r="I10685" t="str">
            <v>CONFIT.FRAISE BIO 300G</v>
          </cell>
          <cell r="J10685">
            <v>25542.3</v>
          </cell>
        </row>
        <row r="10686">
          <cell r="I10686" t="str">
            <v>KIND.CALEND.AVENT CHALET184G</v>
          </cell>
          <cell r="J10686">
            <v>25522.81</v>
          </cell>
        </row>
        <row r="10687">
          <cell r="I10687" t="str">
            <v>BRETZELS AU SUCRE 150G CO</v>
          </cell>
          <cell r="J10687">
            <v>25500.77</v>
          </cell>
        </row>
        <row r="10688">
          <cell r="I10688" t="str">
            <v>NESC INDIA SRP 44G</v>
          </cell>
          <cell r="J10688">
            <v>25456.65</v>
          </cell>
        </row>
        <row r="10689">
          <cell r="I10689" t="str">
            <v>BAR CHOCOLAT CREME-CACAO 87G LOACKER</v>
          </cell>
          <cell r="J10689">
            <v>25423.67</v>
          </cell>
        </row>
        <row r="10690">
          <cell r="I10690" t="str">
            <v>COMPOTE POMMES 4/4 AICHA</v>
          </cell>
          <cell r="J10690">
            <v>25389.919999999998</v>
          </cell>
        </row>
        <row r="10691">
          <cell r="I10691" t="str">
            <v>BISCUIT KAMBLY BATTERFLY CHOCOLAT 100G</v>
          </cell>
          <cell r="J10691">
            <v>25375.7</v>
          </cell>
        </row>
        <row r="10692">
          <cell r="I10692" t="str">
            <v>BOITE METAL THÉ NOIR AUX FRUITS ROUGES MARJANE 100</v>
          </cell>
          <cell r="J10692">
            <v>25341.26</v>
          </cell>
        </row>
        <row r="10693">
          <cell r="I10693" t="str">
            <v xml:space="preserve"> MANGUE SIROP 425G JESSY</v>
          </cell>
          <cell r="J10693">
            <v>25341.13</v>
          </cell>
        </row>
        <row r="10694">
          <cell r="I10694" t="str">
            <v>CARAMEL BEURRE SALE VAHINE 185 G</v>
          </cell>
          <cell r="J10694">
            <v>25329.65</v>
          </cell>
        </row>
        <row r="10695">
          <cell r="I10695" t="str">
            <v>VALDELICE CITR.CHOCOL.NR140G</v>
          </cell>
          <cell r="J10695">
            <v>25189.85</v>
          </cell>
        </row>
        <row r="10696">
          <cell r="I10696" t="str">
            <v>LEVURE CHIMIQUE 6X11G LA PATELIERE</v>
          </cell>
          <cell r="J10696">
            <v>25117.13</v>
          </cell>
        </row>
        <row r="10697">
          <cell r="I10697" t="str">
            <v>POMPOTE RDMSSA POMMANGUEPAPAYE 90G</v>
          </cell>
          <cell r="J10697">
            <v>25102.48</v>
          </cell>
        </row>
        <row r="10698">
          <cell r="I10698" t="str">
            <v>COCKTAIL BLUE FRUITS SECS &amp; SNACKS 35GR</v>
          </cell>
          <cell r="J10698">
            <v>25041.27</v>
          </cell>
        </row>
        <row r="10699">
          <cell r="I10699" t="str">
            <v>PYRENEENS BALLOTINS ASSORTI 175G</v>
          </cell>
          <cell r="J10699">
            <v>25002.74</v>
          </cell>
        </row>
        <row r="10700">
          <cell r="I10700" t="str">
            <v>COLOR FILS 200G CO</v>
          </cell>
          <cell r="J10700">
            <v>24971.57</v>
          </cell>
        </row>
        <row r="10701">
          <cell r="I10701" t="str">
            <v>COOKIES CHOC/LAIT NOUG 200G</v>
          </cell>
          <cell r="J10701">
            <v>24855.599999999999</v>
          </cell>
        </row>
        <row r="10702">
          <cell r="I10702" t="str">
            <v>COOKIES CHOCO LAIT&amp;CAR.184G CO</v>
          </cell>
          <cell r="J10702">
            <v>24827.97</v>
          </cell>
        </row>
        <row r="10703">
          <cell r="I10703" t="str">
            <v xml:space="preserve">CRACKER WITH SPINACH AND DILL ELBISCO 105 GR </v>
          </cell>
          <cell r="J10703">
            <v>24803.58</v>
          </cell>
        </row>
        <row r="10704">
          <cell r="I10704" t="str">
            <v>COOKIES BROWNIE 200G CASINO</v>
          </cell>
          <cell r="J10704">
            <v>24802.15</v>
          </cell>
        </row>
        <row r="10705">
          <cell r="I10705" t="str">
            <v>CHEV.TRUF FANT NR 72%BIO160G</v>
          </cell>
          <cell r="J10705">
            <v>24764.98</v>
          </cell>
        </row>
        <row r="10706">
          <cell r="I10706" t="str">
            <v>ETUI PATE FRUIT CO X12 180G</v>
          </cell>
          <cell r="J10706">
            <v>24761.22</v>
          </cell>
        </row>
        <row r="10707">
          <cell r="I10707" t="str">
            <v>BISCUIT SALTED CARAMEL 140G JEZYKI</v>
          </cell>
          <cell r="J10707">
            <v>24752.13</v>
          </cell>
        </row>
        <row r="10708">
          <cell r="I10708" t="str">
            <v>CHIPS WASABI 135G CO</v>
          </cell>
          <cell r="J10708">
            <v>24750.66</v>
          </cell>
        </row>
        <row r="10709">
          <cell r="I10709" t="str">
            <v xml:space="preserve"> GAUFRETTES AMADA NEXT 117G</v>
          </cell>
          <cell r="J10709">
            <v>24709.27</v>
          </cell>
        </row>
        <row r="10710">
          <cell r="I10710" t="str">
            <v xml:space="preserve">BOISSON DE SOJA PURE BIO JOYA 1L </v>
          </cell>
          <cell r="J10710">
            <v>24705.02</v>
          </cell>
        </row>
        <row r="10711">
          <cell r="I10711" t="str">
            <v>BISC NAPPE CHOC LT 200G CASINO BIO</v>
          </cell>
          <cell r="J10711">
            <v>24700.799999999999</v>
          </cell>
        </row>
        <row r="10712">
          <cell r="I10712" t="str">
            <v>BOLAS SABOR  QUESO 110 GR  TOSFRIT</v>
          </cell>
          <cell r="J10712">
            <v>24698.28</v>
          </cell>
        </row>
        <row r="10713">
          <cell r="I10713" t="str">
            <v>GAUFRETTES CHOCOLAT LAIT PLAISIR 120G</v>
          </cell>
          <cell r="J10713">
            <v>24685</v>
          </cell>
        </row>
        <row r="10714">
          <cell r="I10714" t="str">
            <v>BOMBO ECLAIRS 30 P</v>
          </cell>
          <cell r="J10714">
            <v>24648.25</v>
          </cell>
        </row>
        <row r="10715">
          <cell r="I10715" t="str">
            <v>GAUFR COCONUT 125G QUADRATINI</v>
          </cell>
          <cell r="J10715">
            <v>24645.74</v>
          </cell>
        </row>
        <row r="10716">
          <cell r="I10716" t="str">
            <v>PACK TROPICAL MIX HALAL 90G &amp; CROCODILES SUCRES H</v>
          </cell>
          <cell r="J10716">
            <v>24618.85</v>
          </cell>
        </row>
        <row r="10717">
          <cell r="I10717" t="str">
            <v>GUY.BELGIAN CLASSICS ASS.305G</v>
          </cell>
          <cell r="J10717">
            <v>24596.959999999999</v>
          </cell>
        </row>
        <row r="10718">
          <cell r="I10718" t="str">
            <v xml:space="preserve"> TABLETTE LAIT DE COLLECTE AVEC AMANDES 95 G</v>
          </cell>
          <cell r="J10718">
            <v>24586.57</v>
          </cell>
        </row>
        <row r="10719">
          <cell r="I10719" t="str">
            <v xml:space="preserve">SKITTLES FRUIT 152G </v>
          </cell>
          <cell r="J10719">
            <v>24567</v>
          </cell>
        </row>
        <row r="10720">
          <cell r="I10720" t="str">
            <v>TRAPA - TURRÓN LECHE SIN LACTOSA 110 G</v>
          </cell>
          <cell r="J10720">
            <v>24553.25</v>
          </cell>
        </row>
        <row r="10721">
          <cell r="I10721" t="str">
            <v>POPCORN WILD POP ARÔME SWEET CHEESE, SACHET   </v>
          </cell>
          <cell r="J10721">
            <v>24528.35</v>
          </cell>
        </row>
        <row r="10722">
          <cell r="I10722" t="str">
            <v>BISCUITS CHOCO GRAINES 140 G CASINO BIO</v>
          </cell>
          <cell r="J10722">
            <v>24508.36</v>
          </cell>
        </row>
        <row r="10723">
          <cell r="I10723" t="str">
            <v>AMLOU CACAHUETES ET MIEL 200G ZAMAN D OR</v>
          </cell>
          <cell r="J10723">
            <v>24408.19</v>
          </cell>
        </row>
        <row r="10724">
          <cell r="I10724" t="str">
            <v>MINI TART.FOUR.LT CHOC.LT 225G</v>
          </cell>
          <cell r="J10724">
            <v>24393.53</v>
          </cell>
        </row>
        <row r="10725">
          <cell r="I10725" t="str">
            <v>MUESLI FRUITS 375G CO BIO</v>
          </cell>
          <cell r="J10725">
            <v>24392.880000000001</v>
          </cell>
        </row>
        <row r="10726">
          <cell r="I10726" t="str">
            <v>CHOC.BAR.LT.NOUGAT 100G CO</v>
          </cell>
          <cell r="J10726">
            <v>24386.17</v>
          </cell>
        </row>
        <row r="10727">
          <cell r="I10727" t="str">
            <v>BILLE CERE.CHOC.DOY.175G CO</v>
          </cell>
          <cell r="J10727">
            <v>24307.79</v>
          </cell>
        </row>
        <row r="10728">
          <cell r="I10728" t="str">
            <v>CONFITURE DE FIGUE 100 GR</v>
          </cell>
          <cell r="J10728">
            <v>24254.68</v>
          </cell>
        </row>
        <row r="10729">
          <cell r="I10729" t="str">
            <v>FONDANT AU CHOCOLAT 500G CASINO</v>
          </cell>
          <cell r="J10729">
            <v>24239.98</v>
          </cell>
        </row>
        <row r="10730">
          <cell r="I10730" t="str">
            <v>BISCUIT CAFE 140G JEYZKI</v>
          </cell>
          <cell r="J10730">
            <v>24195.32</v>
          </cell>
        </row>
        <row r="10731">
          <cell r="I10731" t="str">
            <v>LOT INFUSIONS SULTAN ORIGAN 20S + MENTHE 20S @-50</v>
          </cell>
          <cell r="J10731">
            <v>24187.5</v>
          </cell>
        </row>
        <row r="10732">
          <cell r="I10732" t="str">
            <v xml:space="preserve">FRUITS DE LUXE 200 G
(33 % FRUIT)
</v>
          </cell>
          <cell r="J10732">
            <v>24110.799999999999</v>
          </cell>
        </row>
        <row r="10733">
          <cell r="I10733" t="str">
            <v>FARINE DE RIZ COMPLET 200G BIO</v>
          </cell>
          <cell r="J10733">
            <v>24085.02</v>
          </cell>
        </row>
        <row r="10734">
          <cell r="I10734" t="str">
            <v>MAIS BBQ SACHET 40G</v>
          </cell>
          <cell r="J10734">
            <v>24021.7</v>
          </cell>
        </row>
        <row r="10735">
          <cell r="I10735" t="str">
            <v xml:space="preserve">TCHICO BALLS 330G = TROUSSE RÉVEY GRT </v>
          </cell>
          <cell r="J10735">
            <v>24004.69</v>
          </cell>
        </row>
        <row r="10736">
          <cell r="I10736" t="str">
            <v>BOITE METAL EARL GREY MARJANE 100 GR</v>
          </cell>
          <cell r="J10736">
            <v>23993.95</v>
          </cell>
        </row>
        <row r="10737">
          <cell r="I10737" t="str">
            <v>MONST MUNCH CRAZY CREM.OIG 150G</v>
          </cell>
          <cell r="J10737">
            <v>23986.68</v>
          </cell>
        </row>
        <row r="10738">
          <cell r="I10738" t="str">
            <v xml:space="preserve">CRÊPE DENTELLE SAVEUR CARAMEL AU BEURRE SALÉ 60G </v>
          </cell>
          <cell r="J10738">
            <v>23948.87</v>
          </cell>
        </row>
        <row r="10739">
          <cell r="I10739" t="str">
            <v>BARRE FOURREE AMADA DUOMAX MILKY 44G</v>
          </cell>
          <cell r="J10739">
            <v>23939.759999999998</v>
          </cell>
        </row>
        <row r="10740">
          <cell r="I10740" t="str">
            <v>STARB DG CAPPUCCINO X12C 120G</v>
          </cell>
          <cell r="J10740">
            <v>23922.9</v>
          </cell>
        </row>
        <row r="10741">
          <cell r="I10741" t="str">
            <v>CRACKERS COURGE 175G CO</v>
          </cell>
          <cell r="J10741">
            <v>23895.97</v>
          </cell>
        </row>
        <row r="10742">
          <cell r="I10742" t="str">
            <v>MINI CREP.FOUR.ROQUEF.65G CO D CASINO</v>
          </cell>
          <cell r="J10742">
            <v>23881.85</v>
          </cell>
        </row>
        <row r="10743">
          <cell r="I10743" t="str">
            <v>CELEBRATIONS BOUTEILLE 312G</v>
          </cell>
          <cell r="J10743">
            <v>23835.45</v>
          </cell>
        </row>
        <row r="10744">
          <cell r="I10744" t="str">
            <v>SUCRE VANILLE BIO BOURBON LOT DE 5 SACHETS DE 7,5</v>
          </cell>
          <cell r="J10744">
            <v>23806.22</v>
          </cell>
        </row>
        <row r="10745">
          <cell r="I10745" t="str">
            <v>CHOCOLAT NOIR BIO MACA&amp;GINGER TORRAS 100GR</v>
          </cell>
          <cell r="J10745">
            <v>23794.7</v>
          </cell>
        </row>
        <row r="10746">
          <cell r="I10746" t="str">
            <v>MR JELLO FRAISE  150G</v>
          </cell>
          <cell r="J10746">
            <v>23794.15</v>
          </cell>
        </row>
        <row r="10747">
          <cell r="I10747" t="str">
            <v>FUNCHIPS PAPRIKA&amp; CHILI  30GR</v>
          </cell>
          <cell r="J10747">
            <v>23771.35</v>
          </cell>
        </row>
        <row r="10748">
          <cell r="I10748" t="str">
            <v xml:space="preserve">BALLS CHERRY GOOD CALORIES 58 GR </v>
          </cell>
          <cell r="J10748">
            <v>23753.13</v>
          </cell>
        </row>
        <row r="10749">
          <cell r="I10749" t="str">
            <v xml:space="preserve">SUCETTES CHOCOLAT NOËL 120 G 
CHOCOLAT AU LAIT
</v>
          </cell>
          <cell r="J10749">
            <v>23749.5</v>
          </cell>
        </row>
        <row r="10750">
          <cell r="I10750" t="str">
            <v>CHIPS NATURE 6X30G CO</v>
          </cell>
          <cell r="J10750">
            <v>23748.49</v>
          </cell>
        </row>
        <row r="10751">
          <cell r="I10751" t="str">
            <v xml:space="preserve">BOITE THÉ CHUNMEE 200 GR MARJANE </v>
          </cell>
          <cell r="J10751">
            <v>23705.31</v>
          </cell>
        </row>
        <row r="10752">
          <cell r="I10752" t="str">
            <v>POIR,WILLIAM S/LEGER 825G NET T CASINO</v>
          </cell>
          <cell r="J10752">
            <v>23689.31</v>
          </cell>
        </row>
        <row r="10753">
          <cell r="I10753" t="str">
            <v>POM’POTES POMME BANANE BIO 90G</v>
          </cell>
          <cell r="J10753">
            <v>23687.49</v>
          </cell>
        </row>
        <row r="10754">
          <cell r="I10754" t="str">
            <v>POP CORN SOHO CARAMEL POT 130 GRS PLANET POP CORN</v>
          </cell>
          <cell r="J10754">
            <v>23671.8</v>
          </cell>
        </row>
        <row r="10755">
          <cell r="I10755" t="str">
            <v>TISANES BELLAR ORIGAN 20 S</v>
          </cell>
          <cell r="J10755">
            <v>23651</v>
          </cell>
        </row>
        <row r="10756">
          <cell r="I10756" t="str">
            <v>INFUS,VERVEIN,LE BRAS 30S/48G</v>
          </cell>
          <cell r="J10756">
            <v>23616.11</v>
          </cell>
        </row>
        <row r="10757">
          <cell r="I10757" t="str">
            <v>BISCUIT KAMBLY CHOCOLUNE MERINGUE 100G</v>
          </cell>
          <cell r="J10757">
            <v>23541.24</v>
          </cell>
        </row>
        <row r="10758">
          <cell r="I10758" t="str">
            <v>AMLOU CACAHUETES 200G ZAMAN D OR</v>
          </cell>
          <cell r="J10758">
            <v>23507.48</v>
          </cell>
        </row>
        <row r="10759">
          <cell r="I10759" t="str">
            <v>TOBIGO PYRAMIDO MEGA CHOCO CRN 30UN</v>
          </cell>
          <cell r="J10759">
            <v>23494</v>
          </cell>
        </row>
        <row r="10760">
          <cell r="I10760" t="str">
            <v>THE ANGLAIS TETLEY 25S 50G</v>
          </cell>
          <cell r="J10760">
            <v>23453.4</v>
          </cell>
        </row>
        <row r="10761">
          <cell r="I10761" t="str">
            <v>CONF ALLEG FRAISE 340G CO</v>
          </cell>
          <cell r="J10761">
            <v>23451.93</v>
          </cell>
        </row>
        <row r="10762">
          <cell r="I10762" t="str">
            <v>COLORANT ROUGE LIQUIDE 20ML NATUREL LA PATELIERE</v>
          </cell>
          <cell r="J10762">
            <v>23451.82</v>
          </cell>
        </row>
        <row r="10763">
          <cell r="I10763" t="str">
            <v>X-KORN BARBECUE 100G</v>
          </cell>
          <cell r="J10763">
            <v>23437.75</v>
          </cell>
        </row>
        <row r="10764">
          <cell r="I10764" t="str">
            <v>BOITE INFUSION EARL GREY MARJANE 20 SACHETS PYRAMI</v>
          </cell>
          <cell r="J10764">
            <v>23430.77</v>
          </cell>
        </row>
        <row r="10765">
          <cell r="I10765" t="str">
            <v>DOLCY TEGOLINO ORIGINAL 52G</v>
          </cell>
          <cell r="J10765">
            <v>23421</v>
          </cell>
        </row>
        <row r="10766">
          <cell r="I10766" t="str">
            <v>BOITE INFUSION THÉ NOIR ZAATAR MARJANE 20 SACHETS</v>
          </cell>
          <cell r="J10766">
            <v>23390.66</v>
          </cell>
        </row>
        <row r="10767">
          <cell r="I10767" t="str">
            <v>PAIN PLAT AU BLÉ ET À LA BETTERAVE, 110G DANVITA</v>
          </cell>
          <cell r="J10767">
            <v>23368.639999999999</v>
          </cell>
        </row>
        <row r="10768">
          <cell r="I10768" t="str">
            <v>LOT TISANE VERVEINE 20 SACHETS+DIGESTION 20SACHET</v>
          </cell>
          <cell r="J10768">
            <v>23334.45</v>
          </cell>
        </row>
        <row r="10769">
          <cell r="I10769" t="str">
            <v>IV.BALLOTIN ROCHE LAIT 192G</v>
          </cell>
          <cell r="J10769">
            <v>23320.1</v>
          </cell>
        </row>
        <row r="10770">
          <cell r="I10770" t="str">
            <v>GRAINES DE SARRASIN 250G BIO</v>
          </cell>
          <cell r="J10770">
            <v>23313.64</v>
          </cell>
        </row>
        <row r="10771">
          <cell r="I10771" t="str">
            <v>COTTON CANDY POPPING FRAISE SACHET  75G</v>
          </cell>
          <cell r="J10771">
            <v>23299.26</v>
          </cell>
        </row>
        <row r="10772">
          <cell r="I10772" t="str">
            <v xml:space="preserve">BALLS CACAO AND LIME GOOD CALORIES 58 GR </v>
          </cell>
          <cell r="J10772">
            <v>23288.89</v>
          </cell>
        </row>
        <row r="10773">
          <cell r="I10773" t="str">
            <v>MEGACHOK VANILLE 180 GR</v>
          </cell>
          <cell r="J10773">
            <v>23279.67</v>
          </cell>
        </row>
        <row r="10774">
          <cell r="I10774" t="str">
            <v>PACK MURES 90G &amp; VERS DE TERRE ACIDES HALAL 90G</v>
          </cell>
          <cell r="J10774">
            <v>23238.3</v>
          </cell>
        </row>
        <row r="10775">
          <cell r="I10775" t="str">
            <v>GRESSIN 125G SA CASINO</v>
          </cell>
          <cell r="J10775">
            <v>23237.8</v>
          </cell>
        </row>
        <row r="10776">
          <cell r="I10776" t="str">
            <v>NIC NAC S 40G LORENZ</v>
          </cell>
          <cell r="J10776">
            <v>23236.9</v>
          </cell>
        </row>
        <row r="10777">
          <cell r="I10777" t="str">
            <v>HAPPY POP CORN TUTTI FRUTTI POT 100G</v>
          </cell>
          <cell r="J10777">
            <v>23220</v>
          </cell>
        </row>
        <row r="10778">
          <cell r="I10778" t="str">
            <v>GALETTES DE CEREALES SANS GLUTEN</v>
          </cell>
          <cell r="J10778">
            <v>23216.02</v>
          </cell>
        </row>
        <row r="10779">
          <cell r="I10779" t="str">
            <v>BOITE INFUSION THÉ NOIR AUX AGRUMES  MARJANE 20 SA</v>
          </cell>
          <cell r="J10779">
            <v>23198.93</v>
          </cell>
        </row>
        <row r="10780">
          <cell r="I10780" t="str">
            <v xml:space="preserve">TOPPING SAVEUR VANILLE  MARJANE 300 GR </v>
          </cell>
          <cell r="J10780">
            <v>23181</v>
          </cell>
        </row>
        <row r="10781">
          <cell r="I10781" t="str">
            <v>BIORG BOISSON NATURE DE RIZ 1L</v>
          </cell>
          <cell r="J10781">
            <v>23180.03</v>
          </cell>
        </row>
        <row r="10782">
          <cell r="I10782" t="str">
            <v>FUNCHIPS SEL 30GR</v>
          </cell>
          <cell r="J10782">
            <v>23162.05</v>
          </cell>
        </row>
        <row r="10783">
          <cell r="I10783" t="str">
            <v>AROME NATUREL CITRON  LIQUIDE 20 ML</v>
          </cell>
          <cell r="J10783">
            <v>23136.7</v>
          </cell>
        </row>
        <row r="10784">
          <cell r="I10784" t="str">
            <v>LOT 3 BREZLI CHIO 80 GRS 1+1+3</v>
          </cell>
          <cell r="J10784">
            <v>23060</v>
          </cell>
        </row>
        <row r="10785">
          <cell r="I10785" t="str">
            <v>LOT DE DEUX RITTER = 1GRT 100G</v>
          </cell>
          <cell r="J10785">
            <v>23055.4</v>
          </cell>
        </row>
        <row r="10786">
          <cell r="I10786" t="str">
            <v xml:space="preserve">CRACKER WITH TOMATO &amp; BASIL ELBISCO 105 GR </v>
          </cell>
          <cell r="J10786">
            <v>23055.24</v>
          </cell>
        </row>
        <row r="10787">
          <cell r="I10787" t="str">
            <v>PACK PROMO MINI BROWNIES JACQUET 150G X2</v>
          </cell>
          <cell r="J10787">
            <v>23021.17</v>
          </cell>
        </row>
        <row r="10788">
          <cell r="I10788" t="str">
            <v>BISC SURFIN 85GR P.HENRY S</v>
          </cell>
          <cell r="J10788">
            <v>22980</v>
          </cell>
        </row>
        <row r="10789">
          <cell r="I10789" t="str">
            <v>ASTA MOITIE MOITIE ETUIT 8 STICKS 19 GR</v>
          </cell>
          <cell r="J10789">
            <v>22975.35</v>
          </cell>
        </row>
        <row r="10790">
          <cell r="I10790" t="str">
            <v>BAR CHOCOLAT LAIT 87G LOACKER</v>
          </cell>
          <cell r="J10790">
            <v>22968.66</v>
          </cell>
        </row>
        <row r="10791">
          <cell r="I10791" t="str">
            <v>PIGNONS PIN 50G CO BIO</v>
          </cell>
          <cell r="J10791">
            <v>22967.03</v>
          </cell>
        </row>
        <row r="10792">
          <cell r="I10792" t="str">
            <v>COOK.NOUG.PEPI.CHO.200G</v>
          </cell>
          <cell r="J10792">
            <v>22944.04</v>
          </cell>
        </row>
        <row r="10793">
          <cell r="I10793" t="str">
            <v>SKITTLES TROPICAL 152G</v>
          </cell>
          <cell r="J10793">
            <v>22914</v>
          </cell>
        </row>
        <row r="10794">
          <cell r="I10794" t="str">
            <v>GOMME SOFTFRUIT4   VIDAL 100G</v>
          </cell>
          <cell r="J10794">
            <v>22901.9</v>
          </cell>
        </row>
        <row r="10795">
          <cell r="I10795" t="str">
            <v>CAJA ROJA BOMBONES 198G</v>
          </cell>
          <cell r="J10795">
            <v>22888.55</v>
          </cell>
        </row>
        <row r="10796">
          <cell r="I10796" t="str">
            <v>LT CONC.SUCRE 170G CO</v>
          </cell>
          <cell r="J10796">
            <v>22802.03</v>
          </cell>
        </row>
        <row r="10797">
          <cell r="I10797" t="str">
            <v>BISCUITS FIBREXTRA BLE COMPLET 120GR</v>
          </cell>
          <cell r="J10797">
            <v>22696.720000000001</v>
          </cell>
        </row>
        <row r="10798">
          <cell r="I10798" t="str">
            <v>TETE BRULEE BARRE COLA KITACHE 200G NIP31</v>
          </cell>
          <cell r="J10798">
            <v>22691.9</v>
          </cell>
        </row>
        <row r="10799">
          <cell r="I10799" t="str">
            <v>VITAMEAL CEREALES BLE LAIT FRUIT 350 GR</v>
          </cell>
          <cell r="J10799">
            <v>22656.66</v>
          </cell>
        </row>
        <row r="10800">
          <cell r="I10800" t="str">
            <v>POM’POTES POMME MIRABELLE BIO 90G</v>
          </cell>
          <cell r="J10800">
            <v>22650.03</v>
          </cell>
        </row>
        <row r="10801">
          <cell r="I10801" t="str">
            <v>CONFITURE HELIOS NATUREL ORANGE SANS GLUTEN 330G</v>
          </cell>
          <cell r="J10801">
            <v>22636.86</v>
          </cell>
        </row>
        <row r="10802">
          <cell r="I10802" t="str">
            <v>SULTAN COLLECTION  MINT GREY  20 SACHETS</v>
          </cell>
          <cell r="J10802">
            <v>22601.19</v>
          </cell>
        </row>
        <row r="10803">
          <cell r="I10803" t="str">
            <v>SAVANE TOUT CHOCOLAT 310G</v>
          </cell>
          <cell r="J10803">
            <v>22551.67</v>
          </cell>
        </row>
        <row r="10804">
          <cell r="I10804" t="str">
            <v>GRAINES DE SÉSAME 150G BIO</v>
          </cell>
          <cell r="J10804">
            <v>22543.67</v>
          </cell>
        </row>
        <row r="10805">
          <cell r="I10805" t="str">
            <v>PACK BE DONUT CARAMEL 40GX5P</v>
          </cell>
          <cell r="J10805">
            <v>22464</v>
          </cell>
        </row>
        <row r="10806">
          <cell r="I10806" t="str">
            <v>CHOCOLAT SUISSE AU LAIT NOISETTES VILLARS 100 G</v>
          </cell>
          <cell r="J10806">
            <v>22458.1</v>
          </cell>
        </row>
        <row r="10807">
          <cell r="I10807" t="str">
            <v>BUTTER COOKIES SANS GLUTEN SCHAR 100G</v>
          </cell>
          <cell r="J10807">
            <v>22451.5</v>
          </cell>
        </row>
        <row r="10808">
          <cell r="I10808" t="str">
            <v>JB THE VERT MINCEUR 30 G BIO</v>
          </cell>
          <cell r="J10808">
            <v>22438.85</v>
          </cell>
        </row>
        <row r="10809">
          <cell r="I10809" t="str">
            <v>FUNCHIPS BARBECUE  30GR</v>
          </cell>
          <cell r="J10809">
            <v>22426.16</v>
          </cell>
        </row>
        <row r="10810">
          <cell r="I10810" t="str">
            <v>CHOCOLAT NESTLE DARK 70% 165G</v>
          </cell>
          <cell r="J10810">
            <v>22383.05</v>
          </cell>
        </row>
        <row r="10811">
          <cell r="I10811" t="str">
            <v>BOITE INFUSION THÉ NOIR MARJANE 20 SACHETS PYRAMID</v>
          </cell>
          <cell r="J10811">
            <v>22368.400000000001</v>
          </cell>
        </row>
        <row r="10812">
          <cell r="I10812" t="str">
            <v>BOITE INFUSION THÉ VERT MARJANE  20 SACHETS PYRAMI</v>
          </cell>
          <cell r="J10812">
            <v>22367.64</v>
          </cell>
        </row>
        <row r="10813">
          <cell r="I10813" t="str">
            <v>X-KORN MIEL &amp; MOUTARDE 100G</v>
          </cell>
          <cell r="J10813">
            <v>22346.12</v>
          </cell>
        </row>
        <row r="10814">
          <cell r="I10814" t="str">
            <v>BAIES GOJI 100G CO BIO</v>
          </cell>
          <cell r="J10814">
            <v>22327.58</v>
          </cell>
        </row>
        <row r="10815">
          <cell r="I10815" t="str">
            <v>BARILLA WASA FIBRES 230G</v>
          </cell>
          <cell r="J10815">
            <v>22263.279999999999</v>
          </cell>
        </row>
        <row r="10816">
          <cell r="I10816" t="str">
            <v>KINDER BUENO EGGS X14 140G</v>
          </cell>
          <cell r="J10816">
            <v>22263.200000000001</v>
          </cell>
        </row>
        <row r="10817">
          <cell r="I10817" t="str">
            <v>COOKIES WITH COCOA AND CHOCOLATE CHIPS EBISCO 175</v>
          </cell>
          <cell r="J10817">
            <v>22262.48</v>
          </cell>
        </row>
        <row r="10818">
          <cell r="I10818" t="str">
            <v>CHOCOLAT REESE S CARAMEL 47GR</v>
          </cell>
          <cell r="J10818">
            <v>22240</v>
          </cell>
        </row>
        <row r="10819">
          <cell r="I10819" t="str">
            <v>LINDT EXCELLENCE NOIR 78%  100G</v>
          </cell>
          <cell r="J10819">
            <v>22233.5</v>
          </cell>
        </row>
        <row r="10820">
          <cell r="I10820" t="str">
            <v>TRUFFES DE CACAO À L'ORANGE  DELAVIUDA 100G</v>
          </cell>
          <cell r="J10820">
            <v>22186.2</v>
          </cell>
        </row>
        <row r="10821">
          <cell r="I10821" t="str">
            <v>BOISS AMAN CA SSA 1L CO BIO</v>
          </cell>
          <cell r="J10821">
            <v>22171.41</v>
          </cell>
        </row>
        <row r="10822">
          <cell r="I10822" t="str">
            <v>X-KORN ORIGINAL 100G</v>
          </cell>
          <cell r="J10822">
            <v>22150.01</v>
          </cell>
        </row>
        <row r="10823">
          <cell r="I10823" t="str">
            <v>MAIS GRILLE ORIGINAL SALT 85G DAMEL 5388</v>
          </cell>
          <cell r="J10823">
            <v>22107.360000000001</v>
          </cell>
        </row>
        <row r="10824">
          <cell r="I10824" t="str">
            <v>CONFITURE DE FIGUE  250 GR</v>
          </cell>
          <cell r="J10824">
            <v>22088.400000000001</v>
          </cell>
        </row>
        <row r="10825">
          <cell r="I10825" t="str">
            <v>AMLOU CACAHUETES 350G ZAMAN D OR</v>
          </cell>
          <cell r="J10825">
            <v>22058.6</v>
          </cell>
        </row>
        <row r="10826">
          <cell r="I10826" t="str">
            <v xml:space="preserve">LOT AMANDES GRILLEES 120G  + CACAHUETES ENROBES  </v>
          </cell>
          <cell r="J10826">
            <v>22046.92</v>
          </cell>
        </row>
        <row r="10827">
          <cell r="I10827" t="str">
            <v>THE NOIR ENGLISH BREAKFAST 20S BELLAR</v>
          </cell>
          <cell r="J10827">
            <v>22036.3</v>
          </cell>
        </row>
        <row r="10828">
          <cell r="I10828" t="str">
            <v>CRACKERS EP LIN SES 175G CO</v>
          </cell>
          <cell r="J10828">
            <v>21989.45</v>
          </cell>
        </row>
        <row r="10829">
          <cell r="I10829" t="str">
            <v>CRACK FROM COURGE 200G CO BIOCASINO</v>
          </cell>
          <cell r="J10829">
            <v>21989.26</v>
          </cell>
        </row>
        <row r="10830">
          <cell r="I10830" t="str">
            <v>CHOCOLATS BOULANGER 250 G
AU PRALINÉ</v>
          </cell>
          <cell r="J10830">
            <v>21974.25</v>
          </cell>
        </row>
        <row r="10831">
          <cell r="I10831" t="str">
            <v>CHOC BOULES PRAL NOIR JACQUOT 1KG</v>
          </cell>
          <cell r="J10831">
            <v>21963.61</v>
          </cell>
        </row>
        <row r="10832">
          <cell r="I10832" t="str">
            <v>CHOCOLATS REESE'S MINIATURES 131GR</v>
          </cell>
          <cell r="J10832">
            <v>21896.63</v>
          </cell>
        </row>
        <row r="10833">
          <cell r="I10833" t="str">
            <v>PREP.ENTREMETS CHOCOLAT 250G C</v>
          </cell>
          <cell r="J10833">
            <v>21795.39</v>
          </cell>
        </row>
        <row r="10834">
          <cell r="I10834" t="str">
            <v>MAIS GRILLE CHEESE 85G DAMEL 5135</v>
          </cell>
          <cell r="J10834">
            <v>21779.91</v>
          </cell>
        </row>
        <row r="10835">
          <cell r="I10835" t="str">
            <v>TRAPA TURRON CRUJIENTE BLANCO LIMON 175 G 1X12</v>
          </cell>
          <cell r="J10835">
            <v>21774.15</v>
          </cell>
        </row>
        <row r="10836">
          <cell r="I10836" t="str">
            <v>GAUFR MILK-VANIL 75G LOACKER</v>
          </cell>
          <cell r="J10836">
            <v>21761.25</v>
          </cell>
        </row>
        <row r="10837">
          <cell r="I10837" t="str">
            <v>INF.TILLEUL 25S 35G CASINO</v>
          </cell>
          <cell r="J10837">
            <v>21695.39</v>
          </cell>
        </row>
        <row r="10838">
          <cell r="I10838" t="str">
            <v>PACK X2 LION 400GR LE 2EME A 1/2 PX</v>
          </cell>
          <cell r="J10838">
            <v>21677.81</v>
          </cell>
        </row>
        <row r="10839">
          <cell r="I10839" t="str">
            <v>THE RGE BREAKFAST 20S 30G CO BIO</v>
          </cell>
          <cell r="J10839">
            <v>21673.040000000001</v>
          </cell>
        </row>
        <row r="10840">
          <cell r="I10840" t="str">
            <v xml:space="preserve">TUILES FINES NOIR 125 G </v>
          </cell>
          <cell r="J10840">
            <v>21659.24</v>
          </cell>
        </row>
        <row r="10841">
          <cell r="I10841" t="str">
            <v>MIEL DE FORET 500G RUCHE D OR</v>
          </cell>
          <cell r="J10841">
            <v>21576</v>
          </cell>
        </row>
        <row r="10842">
          <cell r="I10842" t="str">
            <v>CRACKERS GOUDA 75G CO</v>
          </cell>
          <cell r="J10842">
            <v>21555.34</v>
          </cell>
        </row>
        <row r="10843">
          <cell r="I10843" t="str">
            <v>TETES BR.BAR FRAISE/POM.200G NIP 31</v>
          </cell>
          <cell r="J10843">
            <v>21546.05</v>
          </cell>
        </row>
        <row r="10844">
          <cell r="I10844" t="str">
            <v>CACAHUETES ENROBES MAIS 120G</v>
          </cell>
          <cell r="J10844">
            <v>21528.720000000001</v>
          </cell>
        </row>
        <row r="10845">
          <cell r="I10845" t="str">
            <v>GENOISE FOUR, CERISE 150G CASINO</v>
          </cell>
          <cell r="J10845">
            <v>21479.14</v>
          </cell>
        </row>
        <row r="10846">
          <cell r="I10846" t="str">
            <v>THE PURE DARJEELING 25S TWININGS</v>
          </cell>
          <cell r="J10846">
            <v>21364.27</v>
          </cell>
        </row>
        <row r="10847">
          <cell r="I10847" t="str">
            <v>POMPOTE RDMSSA POMFRAMBLITCHI 90G</v>
          </cell>
          <cell r="J10847">
            <v>21361.7</v>
          </cell>
        </row>
        <row r="10848">
          <cell r="I10848" t="str">
            <v>TETES BRULEES  PIKAMAX 150G</v>
          </cell>
          <cell r="J10848">
            <v>21301.5</v>
          </cell>
        </row>
        <row r="10849">
          <cell r="I10849" t="str">
            <v>CAFE LAVAZZA MATINO 250G X 2</v>
          </cell>
          <cell r="J10849">
            <v>21274.7</v>
          </cell>
        </row>
        <row r="10850">
          <cell r="I10850" t="str">
            <v>CHEV TRUFFES FANT BIO/MH160G</v>
          </cell>
          <cell r="J10850">
            <v>21190.23</v>
          </cell>
        </row>
        <row r="10851">
          <cell r="I10851" t="str">
            <v>CHIPS CHIO SOUR CREAM &amp; OINIONS 30 GRS</v>
          </cell>
          <cell r="J10851">
            <v>21174.27</v>
          </cell>
        </row>
        <row r="10852">
          <cell r="I10852" t="str">
            <v>CONFITURE CERISE 370G CO</v>
          </cell>
          <cell r="J10852">
            <v>21104.55</v>
          </cell>
        </row>
        <row r="10853">
          <cell r="I10853" t="str">
            <v>POM’POTES POMME FRAMBOISE BIO 90G</v>
          </cell>
          <cell r="J10853">
            <v>21089.21</v>
          </cell>
        </row>
        <row r="10854">
          <cell r="I10854" t="str">
            <v>CONFITURE HELIOS NATUREL FRAMBOISE SANS GLUTEN 33</v>
          </cell>
          <cell r="J10854">
            <v>20977.43</v>
          </cell>
        </row>
        <row r="10855">
          <cell r="I10855" t="str">
            <v xml:space="preserve"> PAST.FISHERMAN S FRIEN.OR 25G</v>
          </cell>
          <cell r="J10855">
            <v>20940.150000000001</v>
          </cell>
        </row>
        <row r="10856">
          <cell r="I10856" t="str">
            <v xml:space="preserve">PACK TRANCHES PASTEQUE ACIDES HALAL 90G &amp; LITTLE </v>
          </cell>
          <cell r="J10856">
            <v>20908.7</v>
          </cell>
        </row>
        <row r="10857">
          <cell r="I10857" t="str">
            <v>BEBETO SOUR WORMS GUMMY CANDY JUS DE FRUITS 60G</v>
          </cell>
          <cell r="J10857">
            <v>20902.16</v>
          </cell>
        </row>
        <row r="10858">
          <cell r="I10858" t="str">
            <v>PYRENEENS BALLOTINS LAIT 175G</v>
          </cell>
          <cell r="J10858">
            <v>20893.2</v>
          </cell>
        </row>
        <row r="10859">
          <cell r="I10859" t="str">
            <v xml:space="preserve">DARK CHOCOLAT AND ORANGE PEEL MINI COOKIES ROYAL </v>
          </cell>
          <cell r="J10859">
            <v>20867.259999999998</v>
          </cell>
        </row>
        <row r="10860">
          <cell r="I10860" t="str">
            <v xml:space="preserve">TUILES LAIT NOISETTES 125 G </v>
          </cell>
          <cell r="J10860">
            <v>20806.55</v>
          </cell>
        </row>
        <row r="10861">
          <cell r="I10861" t="str">
            <v>TB JUNGLE BARRES 150G</v>
          </cell>
          <cell r="J10861">
            <v>20793.45</v>
          </cell>
        </row>
        <row r="10862">
          <cell r="I10862" t="str">
            <v>BALLOTIN CADEAU - FEUILLETINES NOIR ET CARAMEL LA</v>
          </cell>
          <cell r="J10862">
            <v>20771.2</v>
          </cell>
        </row>
        <row r="10863">
          <cell r="I10863" t="str">
            <v xml:space="preserve">BALLS CACAO AND ORANGE GOOD CALORIES 58 GR </v>
          </cell>
          <cell r="J10863">
            <v>20714.37</v>
          </cell>
        </row>
        <row r="10864">
          <cell r="I10864" t="str">
            <v>xAFTER EIGHT ORANGE 400G</v>
          </cell>
          <cell r="J10864">
            <v>20713.240000000002</v>
          </cell>
        </row>
        <row r="10865">
          <cell r="I10865" t="str">
            <v>TART.CHOCO.CARA 125G CO DLCASINO</v>
          </cell>
          <cell r="J10865">
            <v>20702.990000000002</v>
          </cell>
        </row>
        <row r="10866">
          <cell r="I10866" t="str">
            <v>THE MARBOUHA 200G</v>
          </cell>
          <cell r="J10866">
            <v>20675.189999999999</v>
          </cell>
        </row>
        <row r="10867">
          <cell r="I10867" t="str">
            <v>THE  PECHE ET FRUIT DE PASSION 20S</v>
          </cell>
          <cell r="J10867">
            <v>20671.5</v>
          </cell>
        </row>
        <row r="10868">
          <cell r="I10868" t="str">
            <v>DIETORELLE MINT SANS SUCRE SACHET 70 G</v>
          </cell>
          <cell r="J10868">
            <v>20660.3</v>
          </cell>
        </row>
        <row r="10869">
          <cell r="I10869" t="str">
            <v>PATE A TARTINER TCHICO SQUEEZY NOISETTES 320G</v>
          </cell>
          <cell r="J10869">
            <v>20634.05</v>
          </cell>
        </row>
        <row r="10870">
          <cell r="I10870" t="str">
            <v>PACK BOUTEILLES COLA FIZZ HALAL 90G  &amp; HALAL COEU</v>
          </cell>
          <cell r="J10870">
            <v>20632.099999999999</v>
          </cell>
        </row>
        <row r="10871">
          <cell r="I10871" t="str">
            <v>PERPETUM DARK BAHLSEN 97G</v>
          </cell>
          <cell r="J10871">
            <v>20631.14</v>
          </cell>
        </row>
        <row r="10872">
          <cell r="I10872" t="str">
            <v>GALETTE BRETONNE 125G CASINO</v>
          </cell>
          <cell r="J10872">
            <v>20624.62</v>
          </cell>
        </row>
        <row r="10873">
          <cell r="I10873" t="str">
            <v>COOKIE WITH CRANBERRY, BLUEBERRY, BLACK RAISINS, C</v>
          </cell>
          <cell r="J10873">
            <v>20550.310000000001</v>
          </cell>
        </row>
        <row r="10874">
          <cell r="I10874" t="str">
            <v>FLUTE PB ROMARIN 100G CASINO</v>
          </cell>
          <cell r="J10874">
            <v>20539.91</v>
          </cell>
        </row>
        <row r="10875">
          <cell r="I10875" t="str">
            <v>CREME MARRONS VANILLEE 350G</v>
          </cell>
          <cell r="J10875">
            <v>20533.13</v>
          </cell>
        </row>
        <row r="10876">
          <cell r="I10876" t="str">
            <v>SPECULOOS POCKET 2X10 168G CO</v>
          </cell>
          <cell r="J10876">
            <v>20449.46</v>
          </cell>
        </row>
        <row r="10877">
          <cell r="I10877" t="str">
            <v>NATUR,THE VERT MTHE 30S,45G</v>
          </cell>
          <cell r="J10877">
            <v>20434.810000000001</v>
          </cell>
        </row>
        <row r="10878">
          <cell r="I10878" t="str">
            <v>WAFFLE MINIS ORIGINAL BAHLSEN 75G</v>
          </cell>
          <cell r="J10878">
            <v>20412.07</v>
          </cell>
        </row>
        <row r="10879">
          <cell r="I10879" t="str">
            <v>BISCOTTES A L'EPEAUTRE 200G CASINO BIO</v>
          </cell>
          <cell r="J10879">
            <v>20332.61</v>
          </cell>
        </row>
        <row r="10880">
          <cell r="I10880" t="str">
            <v>CONFITURE PECHE 370G CO</v>
          </cell>
          <cell r="J10880">
            <v>20316.310000000001</v>
          </cell>
        </row>
        <row r="10881">
          <cell r="I10881" t="str">
            <v>FLAN OEUF+CARAMEL DELICIO 103G</v>
          </cell>
          <cell r="J10881">
            <v>20315.14</v>
          </cell>
        </row>
        <row r="10882">
          <cell r="I10882" t="str">
            <v>SABLE CARAMEL B.SALE 120G CO D CASINO</v>
          </cell>
          <cell r="J10882">
            <v>20307.43</v>
          </cell>
        </row>
        <row r="10883">
          <cell r="I10883" t="str">
            <v>BABY SHARK CALEND.AVENT 65G</v>
          </cell>
          <cell r="J10883">
            <v>20280.75</v>
          </cell>
        </row>
        <row r="10884">
          <cell r="I10884" t="str">
            <v>PREPA PATE PIZZA 2X250G CASINO</v>
          </cell>
          <cell r="J10884">
            <v>20277.490000000002</v>
          </cell>
        </row>
        <row r="10885">
          <cell r="I10885" t="str">
            <v>BISCUITS FLOC,AVOINE CHOCO 175 CASINO</v>
          </cell>
          <cell r="J10885">
            <v>20275.72</v>
          </cell>
        </row>
        <row r="10886">
          <cell r="I10886" t="str">
            <v>BARRE XTRA COOKIES 168G CASINO</v>
          </cell>
          <cell r="J10886">
            <v>20274.97</v>
          </cell>
        </row>
        <row r="10887">
          <cell r="I10887" t="str">
            <v>RITTER CHOCOLAT ALPINE MILK 100 G</v>
          </cell>
          <cell r="J10887">
            <v>20262.7</v>
          </cell>
        </row>
        <row r="10888">
          <cell r="I10888" t="str">
            <v>CHOCOLAT RASPBERRY MINI COOKIES ROYAL DANSK BOITE</v>
          </cell>
          <cell r="J10888">
            <v>20254.68</v>
          </cell>
        </row>
        <row r="10889">
          <cell r="I10889" t="str">
            <v>JACQUES VABRE BAHIA BRESIL MOULU 250G</v>
          </cell>
          <cell r="J10889">
            <v>20231.27</v>
          </cell>
        </row>
        <row r="10890">
          <cell r="I10890" t="str">
            <v>PERPETUM MILK BAHLSEN 97G</v>
          </cell>
          <cell r="J10890">
            <v>20220.89</v>
          </cell>
        </row>
        <row r="10891">
          <cell r="I10891" t="str">
            <v xml:space="preserve">ICED COFFEE PREMIUM INSTANT CHOCOLATE MINT X8 </v>
          </cell>
          <cell r="J10891">
            <v>20219.900000000001</v>
          </cell>
        </row>
        <row r="10892">
          <cell r="I10892" t="str">
            <v>THE EARL GREY  BIO CLIPPER</v>
          </cell>
          <cell r="J10892">
            <v>20189</v>
          </cell>
        </row>
        <row r="10893">
          <cell r="I10893" t="str">
            <v>CHOCOLAT NESTLE DARK 85% 141G</v>
          </cell>
          <cell r="J10893">
            <v>20159.5</v>
          </cell>
        </row>
        <row r="10894">
          <cell r="I10894" t="str">
            <v>BISCUITS SESAM.VANIL.SSA 132G</v>
          </cell>
          <cell r="J10894">
            <v>20158.23</v>
          </cell>
        </row>
        <row r="10895">
          <cell r="I10895" t="str">
            <v>BOITE AMANDINE N° 11</v>
          </cell>
          <cell r="J10895">
            <v>20078.419999999998</v>
          </cell>
        </row>
        <row r="10896">
          <cell r="I10896" t="str">
            <v>NAP.FIGEAN.GLAC.CHOC250ML CASINO</v>
          </cell>
          <cell r="J10896">
            <v>20077.62</v>
          </cell>
        </row>
        <row r="10897">
          <cell r="I10897" t="str">
            <v>xLINDT CHP ELYSE BT ASORTI182G</v>
          </cell>
          <cell r="J10897">
            <v>20072.419999999998</v>
          </cell>
        </row>
        <row r="10898">
          <cell r="I10898" t="str">
            <v>JETAS KETCHUP 70G 16U GREFUSA</v>
          </cell>
          <cell r="J10898">
            <v>20069.400000000001</v>
          </cell>
        </row>
        <row r="10899">
          <cell r="I10899" t="str">
            <v>REV.AUT.NR LT BL ACRD MAJ360G</v>
          </cell>
          <cell r="J10899">
            <v>20033.849999999999</v>
          </cell>
        </row>
        <row r="10900">
          <cell r="I10900" t="str">
            <v>BONBONS RAISINS GRAPE MIX CAVENDISH &amp; HARVEY 100G</v>
          </cell>
          <cell r="J10900">
            <v>20030.86</v>
          </cell>
        </row>
        <row r="10901">
          <cell r="I10901" t="str">
            <v>FILTRE A CAFE N4  100/F EMMA</v>
          </cell>
          <cell r="J10901">
            <v>19942</v>
          </cell>
        </row>
        <row r="10902">
          <cell r="I10902" t="str">
            <v>BARRE NOUGAT BLANC TRADITIONNEL 100G</v>
          </cell>
          <cell r="J10902">
            <v>19911.53</v>
          </cell>
        </row>
        <row r="10903">
          <cell r="I10903" t="str">
            <v>MONT BLANC CHOCOLAT 4X125G</v>
          </cell>
          <cell r="J10903">
            <v>19871.18</v>
          </cell>
        </row>
        <row r="10904">
          <cell r="I10904" t="str">
            <v>COOK.CHOC.SSHDP 175G BIO CASINO</v>
          </cell>
          <cell r="J10904">
            <v>19865.830000000002</v>
          </cell>
        </row>
        <row r="10905">
          <cell r="I10905" t="str">
            <v>GINGER LEMON DANISH MINI COOKIES ROYAL DANSK BOIT</v>
          </cell>
          <cell r="J10905">
            <v>19850.16</v>
          </cell>
        </row>
        <row r="10906">
          <cell r="I10906" t="str">
            <v>PRINCE 4 X 300 CHOC LOT NIP16</v>
          </cell>
          <cell r="J10906">
            <v>19816.45</v>
          </cell>
        </row>
        <row r="10907">
          <cell r="I10907" t="str">
            <v>DUO CAPSULE ALUM LAVAZZA 10X2 58G</v>
          </cell>
          <cell r="J10907">
            <v>19801.25</v>
          </cell>
        </row>
        <row r="10908">
          <cell r="I10908" t="str">
            <v>FLUTE OIGNON CIB 100G CASINO</v>
          </cell>
          <cell r="J10908">
            <v>19743.490000000002</v>
          </cell>
        </row>
        <row r="10909">
          <cell r="I10909" t="str">
            <v>GELEE COING 370G CO</v>
          </cell>
          <cell r="J10909">
            <v>19692.66</v>
          </cell>
        </row>
        <row r="10910">
          <cell r="I10910" t="str">
            <v>BISLAIT+NOIX COCO COUNTRY 200G</v>
          </cell>
          <cell r="J10910">
            <v>19687.419999999998</v>
          </cell>
        </row>
        <row r="10911">
          <cell r="I10911" t="str">
            <v>MINI FLUTE EMMENTAL 65G CASINO</v>
          </cell>
          <cell r="J10911">
            <v>19681.259999999998</v>
          </cell>
        </row>
        <row r="10912">
          <cell r="I10912" t="str">
            <v>CEM BALL CHEV FETE LT NR 211G</v>
          </cell>
          <cell r="J10912">
            <v>19632.52</v>
          </cell>
        </row>
        <row r="10913">
          <cell r="I10913" t="str">
            <v>LRDA LES BOUCHEES LAIT&amp;NR186G</v>
          </cell>
          <cell r="J10913">
            <v>19612.61</v>
          </cell>
        </row>
        <row r="10914">
          <cell r="I10914" t="str">
            <v xml:space="preserve">BOITE THÉ GUNPOWDER 100 GR MARJANE </v>
          </cell>
          <cell r="J10914">
            <v>19588.240000000002</v>
          </cell>
        </row>
        <row r="10915">
          <cell r="I10915" t="str">
            <v>THE NOIR EARL GREY 20 SACHETS BELLAR</v>
          </cell>
          <cell r="J10915">
            <v>19556.400000000001</v>
          </cell>
        </row>
        <row r="10916">
          <cell r="I10916" t="str">
            <v>CARAMEL SS SUCRE 120G CO</v>
          </cell>
          <cell r="J10916">
            <v>19545.560000000001</v>
          </cell>
        </row>
        <row r="10917">
          <cell r="I10917" t="str">
            <v>PASTIL VERT LIGHT 12G MENTAL</v>
          </cell>
          <cell r="J10917">
            <v>19511.400000000001</v>
          </cell>
        </row>
        <row r="10918">
          <cell r="I10918" t="str">
            <v xml:space="preserve">CANDY CANES ROUGE / BLANC 85 G
(6 PCS / 12,8 CM)
</v>
          </cell>
          <cell r="J10918">
            <v>19494.8</v>
          </cell>
        </row>
        <row r="10919">
          <cell r="I10919" t="str">
            <v>SELEC CRISPY MILK BST G 95 WITOR'S</v>
          </cell>
          <cell r="J10919">
            <v>19467.95</v>
          </cell>
        </row>
        <row r="10920">
          <cell r="I10920" t="str">
            <v>PETAL RIZ/BLE COMP.500G CO</v>
          </cell>
          <cell r="J10920">
            <v>19454.98</v>
          </cell>
        </row>
        <row r="10921">
          <cell r="I10921" t="str">
            <v>COCKTAIL APERITIF 120G CO</v>
          </cell>
          <cell r="J10921">
            <v>19439.41</v>
          </cell>
        </row>
        <row r="10922">
          <cell r="I10922" t="str">
            <v>PAIN PLAT COMPLET AUX GRAINES MIXTES 110G  DANVIT</v>
          </cell>
          <cell r="J10922">
            <v>19403.97</v>
          </cell>
        </row>
        <row r="10923">
          <cell r="I10923" t="str">
            <v>NESTLE DARK SUBLIME85%BOMBONES 144G</v>
          </cell>
          <cell r="J10923">
            <v>19372.5</v>
          </cell>
        </row>
        <row r="10924">
          <cell r="I10924" t="str">
            <v>LAIT COCO BTE 400ML COSA</v>
          </cell>
          <cell r="J10924">
            <v>19366.900000000001</v>
          </cell>
        </row>
        <row r="10925">
          <cell r="I10925" t="str">
            <v>CHOCOLAT CAJA ROJA BOITE 250G</v>
          </cell>
          <cell r="J10925">
            <v>19348.150000000001</v>
          </cell>
        </row>
        <row r="10926">
          <cell r="I10926" t="str">
            <v>CROUSTILLAN.CACAHUETE 140G CASINO</v>
          </cell>
          <cell r="J10926">
            <v>19340.59</v>
          </cell>
        </row>
        <row r="10927">
          <cell r="I10927" t="str">
            <v>INFUS,BQ,BON,DIGEST,30S,55G</v>
          </cell>
          <cell r="J10927">
            <v>19314.599999999999</v>
          </cell>
        </row>
        <row r="10928">
          <cell r="I10928" t="str">
            <v>X-KORN CHEESE 100G</v>
          </cell>
          <cell r="J10928">
            <v>19293.45</v>
          </cell>
        </row>
        <row r="10929">
          <cell r="I10929" t="str">
            <v>BAT VRILLE CHOC NOIR 90G CASINO</v>
          </cell>
          <cell r="J10929">
            <v>19280.77</v>
          </cell>
        </row>
        <row r="10930">
          <cell r="I10930" t="str">
            <v>NOISETTES DECORTIQUEES 125G CO</v>
          </cell>
          <cell r="J10930">
            <v>19276.16</v>
          </cell>
        </row>
        <row r="10931">
          <cell r="I10931" t="str">
            <v>BTE RICOLA AA MENTHOL 50G OE</v>
          </cell>
          <cell r="J10931">
            <v>19250.43</v>
          </cell>
        </row>
        <row r="10932">
          <cell r="I10932" t="str">
            <v>LES SCINTILLANTS LAIT 384G</v>
          </cell>
          <cell r="J10932">
            <v>19219.5</v>
          </cell>
        </row>
        <row r="10933">
          <cell r="I10933" t="str">
            <v>BARILLA WASA LEGER 270G</v>
          </cell>
          <cell r="J10933">
            <v>19175.78</v>
          </cell>
        </row>
        <row r="10934">
          <cell r="I10934" t="str">
            <v>CONFITURE D'ABRICOT MARJANE 370G</v>
          </cell>
          <cell r="J10934">
            <v>19108.45</v>
          </cell>
        </row>
        <row r="10935">
          <cell r="I10935" t="str">
            <v>MONT BLANC PRALINE 4X125G</v>
          </cell>
          <cell r="J10935">
            <v>19082.43</v>
          </cell>
        </row>
        <row r="10936">
          <cell r="I10936" t="str">
            <v>CHUPA CHUPS 20 CENTER SHOCKS 80G</v>
          </cell>
          <cell r="J10936">
            <v>19022.96</v>
          </cell>
        </row>
        <row r="10937">
          <cell r="I10937" t="str">
            <v>MILKA BONBONS DE NOEL OREO86G</v>
          </cell>
          <cell r="J10937">
            <v>18978.77</v>
          </cell>
        </row>
        <row r="10938">
          <cell r="I10938" t="str">
            <v>LION BIO 400G NIP43</v>
          </cell>
          <cell r="J10938">
            <v>18965.400000000001</v>
          </cell>
        </row>
        <row r="10939">
          <cell r="I10939" t="str">
            <v>GAUFRETTES GOUT GOUDA 75G COML CASINO</v>
          </cell>
          <cell r="J10939">
            <v>18943.990000000002</v>
          </cell>
        </row>
        <row r="10940">
          <cell r="I10940" t="str">
            <v xml:space="preserve">HERSHEY'S PEPITES CHOCOLAT AU LAIT 326GR </v>
          </cell>
          <cell r="J10940">
            <v>18898.8</v>
          </cell>
        </row>
        <row r="10941">
          <cell r="I10941" t="str">
            <v xml:space="preserve">TOPPING FRAISE MARJANE 300  GR </v>
          </cell>
          <cell r="J10941">
            <v>18873.95</v>
          </cell>
        </row>
        <row r="10942">
          <cell r="I10942" t="str">
            <v>BISC. NOIX COCO 100G CO DLCASIN</v>
          </cell>
          <cell r="J10942">
            <v>18759.689999999999</v>
          </cell>
        </row>
        <row r="10943">
          <cell r="I10943" t="str">
            <v>TURRON  IMPERIAL EL ALEMENDRO 200 G</v>
          </cell>
          <cell r="J10943">
            <v>18708.95</v>
          </cell>
        </row>
        <row r="10944">
          <cell r="I10944" t="str">
            <v>GAUFRETTE ENR.CHOCO 150G COGAUFRETTE 150 CASINO</v>
          </cell>
          <cell r="J10944">
            <v>18708.53</v>
          </cell>
        </row>
        <row r="10945">
          <cell r="I10945" t="str">
            <v>COTE D OR LT NOISETT 180G</v>
          </cell>
          <cell r="J10945">
            <v>18684.39</v>
          </cell>
        </row>
        <row r="10946">
          <cell r="I10946" t="str">
            <v>AMANDES EFFILEES D'ESPAGNE BIO SACHET 125G*</v>
          </cell>
          <cell r="J10946">
            <v>18661.13</v>
          </cell>
        </row>
        <row r="10947">
          <cell r="I10947" t="str">
            <v>JV CAFE MOULU POPAYAN 250G</v>
          </cell>
          <cell r="J10947">
            <v>18622.71</v>
          </cell>
        </row>
        <row r="10948">
          <cell r="I10948" t="str">
            <v>RECRE OLE VANILLE 12X85G</v>
          </cell>
          <cell r="J10948">
            <v>18583.2</v>
          </cell>
        </row>
        <row r="10949">
          <cell r="I10949" t="str">
            <v>CHUPA CHUPS FRESH COLA 192G NIP 34</v>
          </cell>
          <cell r="J10949">
            <v>18539.740000000002</v>
          </cell>
        </row>
        <row r="10950">
          <cell r="I10950" t="str">
            <v>BISCUIT DARK BAHLSEN 125G</v>
          </cell>
          <cell r="J10950">
            <v>18529.439999999999</v>
          </cell>
        </row>
        <row r="10951">
          <cell r="I10951" t="str">
            <v>MELANG FT ROUG EXOT.120G CASINO</v>
          </cell>
          <cell r="J10951">
            <v>18490.490000000002</v>
          </cell>
        </row>
        <row r="10952">
          <cell r="I10952" t="str">
            <v>PETITS CŒURS EN SUCRE 50G LA PATELIERE</v>
          </cell>
          <cell r="J10952">
            <v>18478.53</v>
          </cell>
        </row>
        <row r="10953">
          <cell r="I10953" t="str">
            <v>FIGURINES OCÉAN 250 G L/B/N
AU PRALINÉ</v>
          </cell>
          <cell r="J10953">
            <v>18459.7</v>
          </cell>
        </row>
        <row r="10954">
          <cell r="I10954" t="str">
            <v>CONFITURE DE FRAMBOISE LIGHT 37 CL</v>
          </cell>
          <cell r="J10954">
            <v>18457.599999999999</v>
          </cell>
        </row>
        <row r="10955">
          <cell r="I10955" t="str">
            <v>GRESSINS ROMARIN 125G CO</v>
          </cell>
          <cell r="J10955">
            <v>18449.830000000002</v>
          </cell>
        </row>
        <row r="10956">
          <cell r="I10956" t="str">
            <v>M&amp;M'S BOITE METAL 330G</v>
          </cell>
          <cell r="J10956">
            <v>18449.77</v>
          </cell>
        </row>
        <row r="10957">
          <cell r="I10957" t="str">
            <v>BISCUIT SABLE CANNELLE 85G 25P</v>
          </cell>
          <cell r="J10957">
            <v>18430</v>
          </cell>
        </row>
        <row r="10958">
          <cell r="I10958" t="str">
            <v>JOY'ŒUFS KID PÉTILLANT 100G</v>
          </cell>
          <cell r="J10958">
            <v>18428.759999999998</v>
          </cell>
        </row>
        <row r="10959">
          <cell r="I10959" t="str">
            <v>AMANDE DECORTI. GRILLEE S/S 400G</v>
          </cell>
          <cell r="J10959">
            <v>18344.04</v>
          </cell>
        </row>
        <row r="10960">
          <cell r="I10960" t="str">
            <v>CONFITURE ST DALFOUR KUMQUAT SS SUCRE 284 G</v>
          </cell>
          <cell r="J10960">
            <v>18341.3</v>
          </cell>
        </row>
        <row r="10961">
          <cell r="I10961" t="str">
            <v>REV.AUTHNTQ PRA.PRALISSIM360G</v>
          </cell>
          <cell r="J10961">
            <v>18332.87</v>
          </cell>
        </row>
        <row r="10962">
          <cell r="I10962" t="str">
            <v>TV SULTAN AMBAR MENTHE ET ROSE 150G</v>
          </cell>
          <cell r="J10962">
            <v>18330</v>
          </cell>
        </row>
        <row r="10963">
          <cell r="I10963" t="str">
            <v>TETE BRULEE FRAISE&amp;FRAMBOISE 135G NIP 3</v>
          </cell>
          <cell r="J10963">
            <v>18303.599999999999</v>
          </cell>
        </row>
        <row r="10964">
          <cell r="I10964" t="str">
            <v>POM'POTES SSA POMME/CERISE 90G</v>
          </cell>
          <cell r="J10964">
            <v>18302.07</v>
          </cell>
        </row>
        <row r="10965">
          <cell r="I10965" t="str">
            <v>NESTLE MIX 190G NIP 3/21</v>
          </cell>
          <cell r="J10965">
            <v>18278.82</v>
          </cell>
        </row>
        <row r="10966">
          <cell r="I10966" t="str">
            <v>PYRENEENS BALLOTINS NOIR 70% 175G</v>
          </cell>
          <cell r="J10966">
            <v>18268.61</v>
          </cell>
        </row>
        <row r="10967">
          <cell r="I10967" t="str">
            <v xml:space="preserve">LAIT DE COCO 200ML THAI EXPERT </v>
          </cell>
          <cell r="J10967">
            <v>18255.04</v>
          </cell>
        </row>
        <row r="10968">
          <cell r="I10968" t="str">
            <v>BALLOTIN CADEAU - FEUILLETINES NOIR ET LAIT 210 G</v>
          </cell>
          <cell r="J10968">
            <v>18246.650000000001</v>
          </cell>
        </row>
        <row r="10969">
          <cell r="I10969" t="str">
            <v>MIEL DE CITRONNIER  LUNE DE MIEL 375G</v>
          </cell>
          <cell r="J10969">
            <v>18244.169999999998</v>
          </cell>
        </row>
        <row r="10970">
          <cell r="I10970" t="str">
            <v>MINI ROLLS BALCONI CHOCOLAT 180GR</v>
          </cell>
          <cell r="J10970">
            <v>18209.080000000002</v>
          </cell>
        </row>
        <row r="10971">
          <cell r="I10971" t="str">
            <v>BOISSON RIZ NOISETTES 1L CASINO BIO</v>
          </cell>
          <cell r="J10971">
            <v>18208.810000000001</v>
          </cell>
        </row>
        <row r="10972">
          <cell r="I10972" t="str">
            <v>IV.SPHERE.CHOC.LAIT.200G</v>
          </cell>
          <cell r="J10972">
            <v>18195.05</v>
          </cell>
        </row>
        <row r="10973">
          <cell r="I10973" t="str">
            <v>CONF ALL FRAMBOISE 340G CO</v>
          </cell>
          <cell r="J10973">
            <v>18129.3</v>
          </cell>
        </row>
        <row r="10974">
          <cell r="I10974" t="str">
            <v>BISC.FOURR.NOISETTE 125G CASINO</v>
          </cell>
          <cell r="J10974">
            <v>18128.03</v>
          </cell>
        </row>
        <row r="10975">
          <cell r="I10975" t="str">
            <v>TOBIGO ROUNDY VANILLE 60G 30UN</v>
          </cell>
          <cell r="J10975">
            <v>18078</v>
          </cell>
        </row>
        <row r="10976">
          <cell r="I10976" t="str">
            <v>REV.AUTHENTIQ NR&amp;LT ECLAT360G</v>
          </cell>
          <cell r="J10976">
            <v>18074.5</v>
          </cell>
        </row>
        <row r="10977">
          <cell r="I10977" t="str">
            <v>MALABAR TUTTI 214G</v>
          </cell>
          <cell r="J10977">
            <v>18070.650000000001</v>
          </cell>
        </row>
        <row r="10978">
          <cell r="I10978" t="str">
            <v>KELLOGG S VARIETY 215G NIP 30</v>
          </cell>
          <cell r="J10978">
            <v>18052.95</v>
          </cell>
        </row>
        <row r="10979">
          <cell r="I10979" t="str">
            <v>VERMICELLES CHOCOLAT 60G LA PATELIERE</v>
          </cell>
          <cell r="J10979">
            <v>18035.23</v>
          </cell>
        </row>
        <row r="10980">
          <cell r="I10980" t="str">
            <v>JB INFU VENTRE PLAT 30 G BIO</v>
          </cell>
          <cell r="J10980">
            <v>18027.45</v>
          </cell>
        </row>
        <row r="10981">
          <cell r="I10981" t="str">
            <v>CAFE SOL.LYOPHILISE 200G CO</v>
          </cell>
          <cell r="J10981">
            <v>18018.650000000001</v>
          </cell>
        </row>
        <row r="10982">
          <cell r="I10982" t="str">
            <v>GAUFRETTES MARUJA CACAO 350GR</v>
          </cell>
          <cell r="J10982">
            <v>17908.55</v>
          </cell>
        </row>
        <row r="10983">
          <cell r="I10983" t="str">
            <v>CHUP.10 LOLLIE DEXTROSE CTRN 94G</v>
          </cell>
          <cell r="J10983">
            <v>17895.8</v>
          </cell>
        </row>
        <row r="10984">
          <cell r="I10984" t="str">
            <v xml:space="preserve">PACK ANNEAUX PECHE ACIDE HALAL 90G &amp; OURS LISSES </v>
          </cell>
          <cell r="J10984">
            <v>17852.5</v>
          </cell>
        </row>
        <row r="10985">
          <cell r="I10985" t="str">
            <v>CACAHUETES AVEC PEAU 250G CO</v>
          </cell>
          <cell r="J10985">
            <v>17813.34</v>
          </cell>
        </row>
        <row r="10986">
          <cell r="I10986" t="str">
            <v>POP CORN SALE 60G, PLANET POP CORN</v>
          </cell>
          <cell r="J10986">
            <v>17802.23</v>
          </cell>
        </row>
        <row r="10987">
          <cell r="I10987" t="str">
            <v>POM'POTES SSA MIRABELLES 90G</v>
          </cell>
          <cell r="J10987">
            <v>17768.07</v>
          </cell>
        </row>
        <row r="10988">
          <cell r="I10988" t="str">
            <v>CRACKERS TOMAT.OLIVE 75G CO</v>
          </cell>
          <cell r="J10988">
            <v>17749.41</v>
          </cell>
        </row>
        <row r="10989">
          <cell r="I10989" t="str">
            <v>BALLOTIN CHEVERNY ASSORTIMENTS PRALINÉS 239G</v>
          </cell>
          <cell r="J10989">
            <v>17746.53</v>
          </cell>
        </row>
        <row r="10990">
          <cell r="I10990" t="str">
            <v>CROUSTIL.GOUT EMMENT.90G COML</v>
          </cell>
          <cell r="J10990">
            <v>17737.63</v>
          </cell>
        </row>
        <row r="10991">
          <cell r="I10991" t="str">
            <v xml:space="preserve">POP CORN TUTTI FRUTTI SOHO 130 G </v>
          </cell>
          <cell r="J10991">
            <v>17735.5</v>
          </cell>
        </row>
        <row r="10992">
          <cell r="I10992" t="str">
            <v>BISCUIT FOUR.FIGUE 165G CASINO</v>
          </cell>
          <cell r="J10992">
            <v>17723.419999999998</v>
          </cell>
        </row>
        <row r="10993">
          <cell r="I10993" t="str">
            <v>CROK'NOISETTE 2X52G CO</v>
          </cell>
          <cell r="J10993">
            <v>17697.490000000002</v>
          </cell>
        </row>
        <row r="10994">
          <cell r="I10994" t="str">
            <v>LOT GAUFRETTE 75G LOACKER 2+1 GRATUIT</v>
          </cell>
          <cell r="J10994">
            <v>17688.400000000001</v>
          </cell>
        </row>
        <row r="10995">
          <cell r="I10995" t="str">
            <v>BOULES CHOCOLAT NR MOON 156G</v>
          </cell>
          <cell r="J10995">
            <v>17606.849999999999</v>
          </cell>
        </row>
        <row r="10996">
          <cell r="I10996" t="str">
            <v xml:space="preserve">BISCOTTE BLÉ ELBISCO 250 GR </v>
          </cell>
          <cell r="J10996">
            <v>17604.900000000001</v>
          </cell>
        </row>
        <row r="10997">
          <cell r="I10997" t="str">
            <v>KARELEA PALMIERS SSA 100G</v>
          </cell>
          <cell r="J10997">
            <v>17596.95</v>
          </cell>
        </row>
        <row r="10998">
          <cell r="I10998" t="str">
            <v>MINI TOAST GRILLE ROGER 150G</v>
          </cell>
          <cell r="J10998">
            <v>17517.060000000001</v>
          </cell>
        </row>
        <row r="10999">
          <cell r="I10999" t="str">
            <v>NESTLE DARK SUBLIME BOMBONES 291G</v>
          </cell>
          <cell r="J10999">
            <v>17510</v>
          </cell>
        </row>
        <row r="11000">
          <cell r="I11000" t="str">
            <v>AROME NATUREL D ORANGE  LIQUIDE 20 ML</v>
          </cell>
          <cell r="J11000">
            <v>17505.82</v>
          </cell>
        </row>
        <row r="11001">
          <cell r="I11001" t="str">
            <v xml:space="preserve">BOITE THÉ GUNPOWDER 200 GR MARJANE </v>
          </cell>
          <cell r="J11001">
            <v>17497.080000000002</v>
          </cell>
        </row>
        <row r="11002">
          <cell r="I11002" t="str">
            <v>CHOCAPIC BIO 375G NIP 37</v>
          </cell>
          <cell r="J11002">
            <v>17471.55</v>
          </cell>
        </row>
        <row r="11003">
          <cell r="I11003" t="str">
            <v>INFUSION MARMOTTE 30S 48G</v>
          </cell>
          <cell r="J11003">
            <v>17458.759999999998</v>
          </cell>
        </row>
        <row r="11004">
          <cell r="I11004" t="str">
            <v>NESCAFE CHOCO CAPPUCINO 148G</v>
          </cell>
          <cell r="J11004">
            <v>17453.7</v>
          </cell>
        </row>
        <row r="11005">
          <cell r="I11005" t="str">
            <v>CONFITURE ORANGE 360G BIO CASINO</v>
          </cell>
          <cell r="J11005">
            <v>17439.54</v>
          </cell>
        </row>
        <row r="11006">
          <cell r="I11006" t="str">
            <v>EDULCORANT NATUREL TAGATOSE 500G</v>
          </cell>
          <cell r="J11006">
            <v>17433.5</v>
          </cell>
        </row>
        <row r="11007">
          <cell r="I11007" t="str">
            <v>SULTAN COLLECTION  MOROCCAN CHAI 20 SACHETS</v>
          </cell>
          <cell r="J11007">
            <v>17422.509999999998</v>
          </cell>
        </row>
        <row r="11008">
          <cell r="I11008" t="str">
            <v>SABLES ENROBES 40G</v>
          </cell>
          <cell r="J11008">
            <v>17414.5</v>
          </cell>
        </row>
        <row r="11009">
          <cell r="I11009" t="str">
            <v>MILKA BONBONS DE NOEL LAIT86G</v>
          </cell>
          <cell r="J11009">
            <v>17402.38</v>
          </cell>
        </row>
        <row r="11010">
          <cell r="I11010" t="str">
            <v>SELEC CRISPY HAZELNUT BST G 95 WITOR'S</v>
          </cell>
          <cell r="J11010">
            <v>17376.57</v>
          </cell>
        </row>
        <row r="11011">
          <cell r="I11011" t="str">
            <v>NESC AFRICAS SRP 44G</v>
          </cell>
          <cell r="J11011">
            <v>17322.8</v>
          </cell>
        </row>
        <row r="11012">
          <cell r="I11012" t="str">
            <v>TOBLERONE BARRE BLANC 360G</v>
          </cell>
          <cell r="J11012">
            <v>17263.75</v>
          </cell>
        </row>
        <row r="11013">
          <cell r="I11013" t="str">
            <v>MONT BLANC CREME CARAMEL 125GX4</v>
          </cell>
          <cell r="J11013">
            <v>17230.54</v>
          </cell>
        </row>
        <row r="11014">
          <cell r="I11014" t="str">
            <v>COMPOTE BLEDINA 130GR POMME / PRUNE</v>
          </cell>
          <cell r="J11014">
            <v>17165.349999999999</v>
          </cell>
        </row>
        <row r="11015">
          <cell r="I11015" t="str">
            <v>PAST.FISHERMAN S FREIN.MEN 25G</v>
          </cell>
          <cell r="J11015">
            <v>17145.95</v>
          </cell>
        </row>
        <row r="11016">
          <cell r="I11016" t="str">
            <v>BISC NAPPE CHOC NR 200G CASINO BIO</v>
          </cell>
          <cell r="J11016">
            <v>17142.66</v>
          </cell>
        </row>
        <row r="11017">
          <cell r="I11017" t="str">
            <v>GALETTE EPEAUTRE 115G CASINO BIO</v>
          </cell>
          <cell r="J11017">
            <v>17128.27</v>
          </cell>
        </row>
        <row r="11018">
          <cell r="I11018" t="str">
            <v>CHOCOLAT CHOCO-NAPOLITAIN 87G LOACKER</v>
          </cell>
          <cell r="J11018">
            <v>17081.62</v>
          </cell>
        </row>
        <row r="11019">
          <cell r="I11019" t="str">
            <v>CHOCOLAT EXTRA NOIR 73% EQUATOR  CREA 100 G</v>
          </cell>
          <cell r="J11019">
            <v>17060</v>
          </cell>
        </row>
        <row r="11020">
          <cell r="I11020" t="str">
            <v>BTE RICOLA AA CITRON 50G OE</v>
          </cell>
          <cell r="J11020">
            <v>17052.63</v>
          </cell>
        </row>
        <row r="11021">
          <cell r="I11021" t="str">
            <v>BISCUIT CEREALES SANS GLUTEN SCHAR 220G</v>
          </cell>
          <cell r="J11021">
            <v>16986.8</v>
          </cell>
        </row>
        <row r="11022">
          <cell r="I11022" t="str">
            <v>PAIN SUED.FROMEN225G BIO CASINO</v>
          </cell>
          <cell r="J11022">
            <v>16981.05</v>
          </cell>
        </row>
        <row r="11023">
          <cell r="I11023" t="str">
            <v>MARMELAD SS POMME 310G</v>
          </cell>
          <cell r="J11023">
            <v>16917.599999999999</v>
          </cell>
        </row>
        <row r="11024">
          <cell r="I11024" t="str">
            <v>CHUNKS NOIRS ET BLANCS 100G LA PATELIERE</v>
          </cell>
          <cell r="J11024">
            <v>16910.580000000002</v>
          </cell>
        </row>
        <row r="11025">
          <cell r="I11025" t="str">
            <v>BALLOTIN MARRON GLACE MORCEAUX 250G BMNL</v>
          </cell>
          <cell r="J11025">
            <v>16895.78</v>
          </cell>
        </row>
        <row r="11026">
          <cell r="I11026" t="str">
            <v>PEPITES XXL 75G DAMEL 5449</v>
          </cell>
          <cell r="J11026">
            <v>16887.900000000001</v>
          </cell>
        </row>
        <row r="11027">
          <cell r="I11027" t="str">
            <v>CHOCOLAT AU LAIT ET CACAO  CREA  100 G</v>
          </cell>
          <cell r="J11027">
            <v>16841.14</v>
          </cell>
        </row>
        <row r="11028">
          <cell r="I11028" t="str">
            <v>AMLOU SANS MIEL 500GR</v>
          </cell>
          <cell r="J11028">
            <v>16833.849999999999</v>
          </cell>
        </row>
        <row r="11029">
          <cell r="I11029" t="str">
            <v>THE VERT  5x  603 500G SULTAN</v>
          </cell>
          <cell r="J11029">
            <v>16830.12</v>
          </cell>
        </row>
        <row r="11030">
          <cell r="I11030" t="str">
            <v>KINDER BUENO OEUFS 80G</v>
          </cell>
          <cell r="J11030">
            <v>16776</v>
          </cell>
        </row>
        <row r="11031">
          <cell r="I11031" t="str">
            <v>FUNCHIPS SEL &amp; VINAIGRE 85GR</v>
          </cell>
          <cell r="J11031">
            <v>16772.93</v>
          </cell>
        </row>
        <row r="11032">
          <cell r="I11032" t="str">
            <v>CRAQUINES FIGUES GRAINES 100G</v>
          </cell>
          <cell r="J11032">
            <v>16736.150000000001</v>
          </cell>
        </row>
        <row r="11033">
          <cell r="I11033" t="str">
            <v>SCAT QUADRATA GIAND&amp;CR G200 WITOR'S</v>
          </cell>
          <cell r="J11033">
            <v>16734.349999999999</v>
          </cell>
        </row>
        <row r="11034">
          <cell r="I11034" t="str">
            <v>CHOCOLAT EXTRA NOIR 74% MADAGASCAR  CREA  100 G</v>
          </cell>
          <cell r="J11034">
            <v>16728.61</v>
          </cell>
        </row>
        <row r="11035">
          <cell r="I11035" t="str">
            <v>MARMELADE FRAMBOISE  HELIOS 340G</v>
          </cell>
          <cell r="J11035">
            <v>16727.7</v>
          </cell>
        </row>
        <row r="11036">
          <cell r="I11036" t="str">
            <v>TARTINE DE PAIN BLE COMPLET 240G NIP 28</v>
          </cell>
          <cell r="J11036">
            <v>16719.2</v>
          </cell>
        </row>
        <row r="11037">
          <cell r="I11037" t="str">
            <v>NESTLE DARK SUBLIME BOMBONES 145G</v>
          </cell>
          <cell r="J11037">
            <v>16700.73</v>
          </cell>
        </row>
        <row r="11038">
          <cell r="I11038" t="str">
            <v>HAPPY HOLIDAYS 225 GRS</v>
          </cell>
          <cell r="J11038">
            <v>16675.830000000002</v>
          </cell>
        </row>
        <row r="11039">
          <cell r="I11039" t="str">
            <v xml:space="preserve">BOISSON DE RIZ 0% SUCRE UHT JOYA 1L </v>
          </cell>
          <cell r="J11039">
            <v>16602.759999999998</v>
          </cell>
        </row>
        <row r="11040">
          <cell r="I11040" t="str">
            <v>REESES XL BAR 120G</v>
          </cell>
          <cell r="J11040">
            <v>16602.5</v>
          </cell>
        </row>
        <row r="11041">
          <cell r="I11041" t="str">
            <v>CHOCOLAT CUORE DARK  WITORS 145G</v>
          </cell>
          <cell r="J11041">
            <v>16596.099999999999</v>
          </cell>
        </row>
        <row r="11042">
          <cell r="I11042" t="str">
            <v>AMLOU AUX AMANDES RIAD EL  AÂSSAL  200GR</v>
          </cell>
          <cell r="J11042">
            <v>16569</v>
          </cell>
        </row>
        <row r="11043">
          <cell r="I11043" t="str">
            <v>CONFITURE D'ORANGE  100 GR</v>
          </cell>
          <cell r="J11043">
            <v>16514.439999999999</v>
          </cell>
        </row>
        <row r="11044">
          <cell r="I11044" t="str">
            <v>BALL PRALINE LT 217G BMNL</v>
          </cell>
          <cell r="J11044">
            <v>16492.09</v>
          </cell>
        </row>
        <row r="11045">
          <cell r="I11045" t="str">
            <v>POP CORN FROMAGE 60G, PLANET POP CORN</v>
          </cell>
          <cell r="J11045">
            <v>16463.14</v>
          </cell>
        </row>
        <row r="11046">
          <cell r="I11046" t="str">
            <v>CIGARES GOURMET S CITRON</v>
          </cell>
          <cell r="J11046">
            <v>16433.7</v>
          </cell>
        </row>
        <row r="11047">
          <cell r="I11047" t="str">
            <v>M.CRACK.QUIN.SESA.110G CO BIO</v>
          </cell>
          <cell r="J11047">
            <v>16426.78</v>
          </cell>
        </row>
        <row r="11048">
          <cell r="I11048" t="str">
            <v>M M S CARAMEL SALE 367G</v>
          </cell>
          <cell r="J11048">
            <v>16408.75</v>
          </cell>
        </row>
        <row r="11049">
          <cell r="I11049" t="str">
            <v>EXTRA LAIT CHOCOLAT 500G NIP 38</v>
          </cell>
          <cell r="J11049">
            <v>16341.51</v>
          </cell>
        </row>
        <row r="11050">
          <cell r="I11050" t="str">
            <v>PERLES ARGENTEES EN SUCRE 85G LA PATELIERE</v>
          </cell>
          <cell r="J11050">
            <v>16304.75</v>
          </cell>
        </row>
        <row r="11051">
          <cell r="I11051" t="str">
            <v>SUCETTES CARAMBAR FAMILY 204G</v>
          </cell>
          <cell r="J11051">
            <v>16288.53</v>
          </cell>
        </row>
        <row r="11052">
          <cell r="I11052" t="str">
            <v>MOTTA BALL 16CARRE FRT200G</v>
          </cell>
          <cell r="J11052">
            <v>16284.19</v>
          </cell>
        </row>
        <row r="11053">
          <cell r="I11053" t="str">
            <v>POM'POTES SSA POMME/MURE 90G</v>
          </cell>
          <cell r="J11053">
            <v>16237.07</v>
          </cell>
        </row>
        <row r="11054">
          <cell r="I11054" t="str">
            <v>AMLOU SANS MIEL 300 GR</v>
          </cell>
          <cell r="J11054">
            <v>16222.35</v>
          </cell>
        </row>
        <row r="11055">
          <cell r="I11055" t="str">
            <v>PAIN AMANDE PB 100G CO DL CASINO</v>
          </cell>
          <cell r="J11055">
            <v>16212.12</v>
          </cell>
        </row>
        <row r="11056">
          <cell r="I11056" t="str">
            <v>NESTLE TURRONALMENDRADO 230G</v>
          </cell>
          <cell r="J11056">
            <v>16158.45</v>
          </cell>
        </row>
        <row r="11057">
          <cell r="I11057" t="str">
            <v>CD'OR MINI BOUCH LT TRUFF197G</v>
          </cell>
          <cell r="J11057">
            <v>16133.32</v>
          </cell>
        </row>
        <row r="11058">
          <cell r="I11058" t="str">
            <v>JAC.BOITE PATE FRT EXOTIQ550G</v>
          </cell>
          <cell r="J11058">
            <v>16130.25</v>
          </cell>
        </row>
        <row r="11059">
          <cell r="I11059" t="str">
            <v>SIROP D AGAVE DOSEUR 350G</v>
          </cell>
          <cell r="J11059">
            <v>16125.3</v>
          </cell>
        </row>
        <row r="11060">
          <cell r="I11060" t="str">
            <v>NUT S BERRIES 150GR</v>
          </cell>
          <cell r="J11060">
            <v>16113.76</v>
          </cell>
        </row>
        <row r="11061">
          <cell r="I11061" t="str">
            <v xml:space="preserve">TUILES LAIT CARAMEL/SDM 125 G </v>
          </cell>
          <cell r="J11061">
            <v>16111.5</v>
          </cell>
        </row>
        <row r="11062">
          <cell r="I11062" t="str">
            <v xml:space="preserve">TORTILLA NACHOS ORIGINAL SANS GLUTEN 45G </v>
          </cell>
          <cell r="J11062">
            <v>16062.34</v>
          </cell>
        </row>
        <row r="11063">
          <cell r="I11063" t="str">
            <v>SELCREAMY MILK AND HAZ NUTS BSTG95 WITOR'S</v>
          </cell>
          <cell r="J11063">
            <v>16037.8</v>
          </cell>
        </row>
        <row r="11064">
          <cell r="I11064" t="str">
            <v>KELLOGG S COCO POP S 550G NIP 20</v>
          </cell>
          <cell r="J11064">
            <v>15938.55</v>
          </cell>
        </row>
        <row r="11065">
          <cell r="I11065" t="str">
            <v>COMPOTE BLEDINA 130GR POMME / MANGUE</v>
          </cell>
          <cell r="J11065">
            <v>15914.89</v>
          </cell>
        </row>
        <row r="11066">
          <cell r="I11066" t="str">
            <v>LOT 3 ETUIS 10 CAPSULES DECOUVERTE BRESIL COLOMBI</v>
          </cell>
          <cell r="J11066">
            <v>15895.05</v>
          </cell>
        </row>
        <row r="11067">
          <cell r="I11067" t="str">
            <v>SELECTION CARAMEL G 95 WITOR'S</v>
          </cell>
          <cell r="J11067">
            <v>15893.6</v>
          </cell>
        </row>
        <row r="11068">
          <cell r="I11068" t="str">
            <v xml:space="preserve">LOT INF SILHOUET+ VERVEINE SULTAN NAT 1,4GX20S </v>
          </cell>
          <cell r="J11068">
            <v>15875.6</v>
          </cell>
        </row>
        <row r="11069">
          <cell r="I11069" t="str">
            <v>AMANDES FUMEES 75G CO</v>
          </cell>
          <cell r="J11069">
            <v>15854.31</v>
          </cell>
        </row>
        <row r="11070">
          <cell r="I11070" t="str">
            <v>SAB.SPRIT CARRE CHOC 150G CASINO</v>
          </cell>
          <cell r="J11070">
            <v>15830.06</v>
          </cell>
        </row>
        <row r="11071">
          <cell r="I11071" t="str">
            <v>BISC PETIT.HENRY S 42G</v>
          </cell>
          <cell r="J11071">
            <v>15778</v>
          </cell>
        </row>
        <row r="11072">
          <cell r="I11072" t="str">
            <v>CHOCOLAT CREME-CACAO 55G LOACKER</v>
          </cell>
          <cell r="J11072">
            <v>15718.22</v>
          </cell>
        </row>
        <row r="11073">
          <cell r="I11073" t="str">
            <v>INFUSION THYM 30S,35G</v>
          </cell>
          <cell r="J11073">
            <v>15703.35</v>
          </cell>
        </row>
        <row r="11074">
          <cell r="I11074" t="str">
            <v>BISC CLUB CRACKERS 150 G</v>
          </cell>
          <cell r="J11074">
            <v>15673.69</v>
          </cell>
        </row>
        <row r="11075">
          <cell r="I11075" t="str">
            <v>GAUFRET,GT FROMAGE NOIX 75G CASINO</v>
          </cell>
          <cell r="J11075">
            <v>15664.07</v>
          </cell>
        </row>
        <row r="11076">
          <cell r="I11076" t="str">
            <v>CONFITURE DIET D'ABRICOT MARJANE 300G</v>
          </cell>
          <cell r="J11076">
            <v>15622.9</v>
          </cell>
        </row>
        <row r="11077">
          <cell r="I11077" t="str">
            <v>CONF ALL PRUNE RC 340G CO</v>
          </cell>
          <cell r="J11077">
            <v>15596.6</v>
          </cell>
        </row>
        <row r="11078">
          <cell r="I11078" t="str">
            <v>PP SSA PO PRC PMUR PFRAM 48+24X90G</v>
          </cell>
          <cell r="J11078">
            <v>15552.45</v>
          </cell>
        </row>
        <row r="11079">
          <cell r="I11079" t="str">
            <v>CHOCOLAT LAIT 55G LOACKER</v>
          </cell>
          <cell r="J11079">
            <v>15525.68</v>
          </cell>
        </row>
        <row r="11080">
          <cell r="I11080" t="str">
            <v>SAUCE CARAMEL 190G CASINO</v>
          </cell>
          <cell r="J11080">
            <v>15517.2</v>
          </cell>
        </row>
        <row r="11081">
          <cell r="I11081" t="str">
            <v>SELEC CRISPY DARK BST G 95 WITOR'S</v>
          </cell>
          <cell r="J11081">
            <v>15505.4</v>
          </cell>
        </row>
        <row r="11082">
          <cell r="I11082" t="str">
            <v xml:space="preserve">CRACKER WITH SESAME SEEDS  105 GR </v>
          </cell>
          <cell r="J11082">
            <v>15474.63</v>
          </cell>
        </row>
        <row r="11083">
          <cell r="I11083" t="str">
            <v>MONSTER MUNCH CRAZY ORIGIN 150G</v>
          </cell>
          <cell r="J11083">
            <v>15443.6</v>
          </cell>
        </row>
        <row r="11084">
          <cell r="I11084" t="str">
            <v>AMANDES EFFILEES SACHET 125G (S.L.)</v>
          </cell>
          <cell r="J11084">
            <v>15438.76</v>
          </cell>
        </row>
        <row r="11085">
          <cell r="I11085" t="str">
            <v>NESCAFE CAPPUCCINO CHOCO BLAN 270G NIP 43</v>
          </cell>
          <cell r="J11085">
            <v>15421.35</v>
          </cell>
        </row>
        <row r="11086">
          <cell r="I11086" t="str">
            <v xml:space="preserve"> COOKIES  MOCCA COUNTRY 175G</v>
          </cell>
          <cell r="J11086">
            <v>15402.6</v>
          </cell>
        </row>
        <row r="11087">
          <cell r="I11087" t="str">
            <v>CREME DE MARRON BIO 370G</v>
          </cell>
          <cell r="J11087">
            <v>15401.6</v>
          </cell>
        </row>
        <row r="11088">
          <cell r="I11088" t="str">
            <v>GALETTES RICHES EN CÉRÉALES CHOCOLAT 142G</v>
          </cell>
          <cell r="J11088">
            <v>15363.91</v>
          </cell>
        </row>
        <row r="11089">
          <cell r="I11089" t="str">
            <v>BIO PAIN D'EPICES 30% PUR MIEL 150G</v>
          </cell>
          <cell r="J11089">
            <v>15340.38</v>
          </cell>
        </row>
        <row r="11090">
          <cell r="I11090" t="str">
            <v>MONST MUNCH C. PAPRIKA 150G</v>
          </cell>
          <cell r="J11090">
            <v>15333.13</v>
          </cell>
        </row>
        <row r="11091">
          <cell r="I11091" t="str">
            <v>GOFIO LA PINA    900G</v>
          </cell>
          <cell r="J11091">
            <v>15315.35</v>
          </cell>
        </row>
        <row r="11092">
          <cell r="I11092" t="str">
            <v>LOT DE DEUX TRADITION FAMILIALE 100% CAFÉ ROBUSTA</v>
          </cell>
          <cell r="J11092">
            <v>15300.85</v>
          </cell>
        </row>
        <row r="11093">
          <cell r="I11093" t="str">
            <v xml:space="preserve">CHOCOLATS "VELOURS XL" 400 G
</v>
          </cell>
          <cell r="J11093">
            <v>15293.2</v>
          </cell>
        </row>
        <row r="11094">
          <cell r="I11094" t="str">
            <v>LENTIL CHIPS SEA SALT EAT REAL 40G</v>
          </cell>
          <cell r="J11094">
            <v>15250.73</v>
          </cell>
        </row>
        <row r="11095">
          <cell r="I11095" t="str">
            <v>THE ANGLAIS TETLEY 50S 100G        </v>
          </cell>
          <cell r="J11095">
            <v>15226.75</v>
          </cell>
        </row>
        <row r="11096">
          <cell r="I11096" t="str">
            <v>CONFITU.LAIT NAT.350G CO DLCASINO</v>
          </cell>
          <cell r="J11096">
            <v>15168.49</v>
          </cell>
        </row>
        <row r="11097">
          <cell r="I11097" t="str">
            <v>CRACKERS PAVOT SESAM,100G CASINO</v>
          </cell>
          <cell r="J11097">
            <v>15166.72</v>
          </cell>
        </row>
        <row r="11098">
          <cell r="I11098" t="str">
            <v>PACK DONTY COVER CACAO 20G X 10</v>
          </cell>
          <cell r="J11098">
            <v>15151.5</v>
          </cell>
        </row>
        <row r="11099">
          <cell r="I11099" t="str">
            <v>CAFE ROYAL NS ALU ESPRESSO X18 NIP22-21</v>
          </cell>
          <cell r="J11099">
            <v>15090.99</v>
          </cell>
        </row>
        <row r="11100">
          <cell r="I11100" t="str">
            <v>GOFIO AL BADIA  1 KG</v>
          </cell>
          <cell r="J11100">
            <v>15055.2</v>
          </cell>
        </row>
        <row r="11101">
          <cell r="I11101" t="str">
            <v>CHOCOLAT NESTLE DARK 288G</v>
          </cell>
          <cell r="J11101">
            <v>15054.65</v>
          </cell>
        </row>
        <row r="11102">
          <cell r="I11102" t="str">
            <v>BISC SABLES COCO  42G</v>
          </cell>
          <cell r="J11102">
            <v>15051.97</v>
          </cell>
        </row>
        <row r="11103">
          <cell r="I11103" t="str">
            <v>LU PAILLE D OR FRAMBOISE 170G NIP39</v>
          </cell>
          <cell r="J11103">
            <v>14999.34</v>
          </cell>
        </row>
        <row r="11104">
          <cell r="I11104" t="str">
            <v>COTE DOR 190G TRUFFE CACAO</v>
          </cell>
          <cell r="J11104">
            <v>14981.26</v>
          </cell>
        </row>
        <row r="11105">
          <cell r="I11105" t="str">
            <v>COMPOTE BLEDINA 130GR COCKTAIL</v>
          </cell>
          <cell r="J11105">
            <v>14949.4</v>
          </cell>
        </row>
        <row r="11106">
          <cell r="I11106" t="str">
            <v>INF.TISAN.APRES REPAS CITRON 20S</v>
          </cell>
          <cell r="J11106">
            <v>14915.1</v>
          </cell>
        </row>
        <row r="11107">
          <cell r="I11107" t="str">
            <v>CO MINI ROC MIX 195G</v>
          </cell>
          <cell r="J11107">
            <v>14884.88</v>
          </cell>
        </row>
        <row r="11108">
          <cell r="I11108" t="str">
            <v>COMPOTE BLEDINA 130GR POMME / POIRE</v>
          </cell>
          <cell r="J11108">
            <v>14878.75</v>
          </cell>
        </row>
        <row r="11109">
          <cell r="I11109" t="str">
            <v>THÉ LA PINA 500G</v>
          </cell>
          <cell r="J11109">
            <v>14861.8</v>
          </cell>
        </row>
        <row r="11110">
          <cell r="I11110" t="str">
            <v>CHEVAL.ARG.BAL.AS.NR BIO 175G</v>
          </cell>
          <cell r="J11110">
            <v>14853.02</v>
          </cell>
        </row>
        <row r="11111">
          <cell r="I11111" t="str">
            <v>LES SCINTILLANTS PRALINÉ CROUSTILLANT 398G</v>
          </cell>
          <cell r="J11111">
            <v>14841.65</v>
          </cell>
        </row>
        <row r="11112">
          <cell r="I11112" t="str">
            <v>PASTIL BLANC LIGHT 12G MENTAL</v>
          </cell>
          <cell r="J11112">
            <v>14840.95</v>
          </cell>
        </row>
        <row r="11113">
          <cell r="I11113" t="str">
            <v>FEUILLETE FROMAGE 85G CASINO</v>
          </cell>
          <cell r="J11113">
            <v>14802.31</v>
          </cell>
        </row>
        <row r="11114">
          <cell r="I11114" t="str">
            <v>POM'POTES SSA POMME/CLAUDE 90G</v>
          </cell>
          <cell r="J11114">
            <v>14797.49</v>
          </cell>
        </row>
        <row r="11115">
          <cell r="I11115" t="str">
            <v>COMPOTE BLEDINA 130GR POMME / BANANE</v>
          </cell>
          <cell r="J11115">
            <v>14731.8</v>
          </cell>
        </row>
        <row r="11116">
          <cell r="I11116" t="str">
            <v>PACK DOLCY DONUT COLOR  56G*5P</v>
          </cell>
          <cell r="J11116">
            <v>14688.5</v>
          </cell>
        </row>
        <row r="11117">
          <cell r="I11117" t="str">
            <v>POP CORN BARBECUE 60G,PLANET POP CORN</v>
          </cell>
          <cell r="J11117">
            <v>14647.7</v>
          </cell>
        </row>
        <row r="11118">
          <cell r="I11118" t="str">
            <v>TCHICO XXL DOUBLE CHOCOLATE MILK 400G = TCHICO ST</v>
          </cell>
          <cell r="J11118">
            <v>14630.9</v>
          </cell>
        </row>
        <row r="11119">
          <cell r="I11119" t="str">
            <v>GALET.SUED.POM.CAN100G CO DL</v>
          </cell>
          <cell r="J11119">
            <v>14511.53</v>
          </cell>
        </row>
        <row r="11120">
          <cell r="I11120" t="str">
            <v>FERRER ROCH CUB X27 337,5G</v>
          </cell>
          <cell r="J11120">
            <v>14467.3</v>
          </cell>
        </row>
        <row r="11121">
          <cell r="I11121" t="str">
            <v>BOITE BOULES PRALINE NOISETTE 1KGCASINO</v>
          </cell>
          <cell r="J11121">
            <v>14441.2</v>
          </cell>
        </row>
        <row r="11122">
          <cell r="I11122" t="str">
            <v>LOT 2 X CAPRICCIO ROUGE 225G  2EME A 1/2 PRIX</v>
          </cell>
          <cell r="J11122">
            <v>14421</v>
          </cell>
        </row>
        <row r="11123">
          <cell r="I11123" t="str">
            <v>GRANOLA DA MARIA - BAIES DE GOJI ET COPEAUX DE NO</v>
          </cell>
          <cell r="J11123">
            <v>14405.9</v>
          </cell>
        </row>
        <row r="11124">
          <cell r="I11124" t="str">
            <v>SUCETTES CARAMBAR CARAMEL 204G</v>
          </cell>
          <cell r="J11124">
            <v>14359.76</v>
          </cell>
        </row>
        <row r="11125">
          <cell r="I11125" t="str">
            <v xml:space="preserve">POPCORN WILD POP ARÔME SWEET BARBECUE, SACHET </v>
          </cell>
          <cell r="J11125">
            <v>14323.65</v>
          </cell>
        </row>
        <row r="11126">
          <cell r="I11126" t="str">
            <v>BISC,PD CEREAL,CHOC,200G BI CASINO</v>
          </cell>
          <cell r="J11126">
            <v>14322.35</v>
          </cell>
        </row>
        <row r="11127">
          <cell r="I11127" t="str">
            <v>SUCREVIA EN PASTILLES5,5G(100 PASTILLES)</v>
          </cell>
          <cell r="J11127">
            <v>14316.5</v>
          </cell>
        </row>
        <row r="11128">
          <cell r="I11128" t="str">
            <v>AMLOU JUNIOR, AMANDES, HUILE D ARGAN ET MIEL 200G</v>
          </cell>
          <cell r="J11128">
            <v>14297.69</v>
          </cell>
        </row>
        <row r="11129">
          <cell r="I11129" t="str">
            <v>DOLCY CHOCOBAR GOLD 40G</v>
          </cell>
          <cell r="J11129">
            <v>14266</v>
          </cell>
        </row>
        <row r="11130">
          <cell r="I11130" t="str">
            <v>VALDELICE ORANG.CHOCOL.NR140G</v>
          </cell>
          <cell r="J11130">
            <v>14252.33</v>
          </cell>
        </row>
        <row r="11131">
          <cell r="I11131" t="str">
            <v>CART CIGARE</v>
          </cell>
          <cell r="J11131">
            <v>14220.5</v>
          </cell>
        </row>
        <row r="11132">
          <cell r="I11132" t="str">
            <v>CHOCOLAS MENTHE 125 G</v>
          </cell>
          <cell r="J11132">
            <v>14189.11</v>
          </cell>
        </row>
        <row r="11133">
          <cell r="I11133" t="str">
            <v xml:space="preserve">POP CORN SOHO CARAMEL CACAHUETE POT </v>
          </cell>
          <cell r="J11133">
            <v>14184.2</v>
          </cell>
        </row>
        <row r="11134">
          <cell r="I11134" t="str">
            <v>ROCHERS NOIR PACK 4 140G CO</v>
          </cell>
          <cell r="J11134">
            <v>14116.6</v>
          </cell>
        </row>
        <row r="11135">
          <cell r="I11135" t="str">
            <v xml:space="preserve">TORTILLA NACHOS CHEESE SANS GLUTEN 45G </v>
          </cell>
          <cell r="J11135">
            <v>14115.5</v>
          </cell>
        </row>
        <row r="11136">
          <cell r="I11136" t="str">
            <v xml:space="preserve">FLORENTINS ORANGE + CHOCOLAT 
NOIR 100 G
</v>
          </cell>
          <cell r="J11136">
            <v>14096.69</v>
          </cell>
        </row>
        <row r="11137">
          <cell r="I11137" t="str">
            <v>TOBLERONE BARRE NOIR 360G</v>
          </cell>
          <cell r="J11137">
            <v>14095.05</v>
          </cell>
        </row>
        <row r="11138">
          <cell r="I11138" t="str">
            <v>RECRE OLE GOURDES CHOC 12X85G</v>
          </cell>
          <cell r="J11138">
            <v>13993.76</v>
          </cell>
        </row>
        <row r="11139">
          <cell r="I11139" t="str">
            <v>CHEVAL.ARG.BAL.ASS.BIO 180G</v>
          </cell>
          <cell r="J11139">
            <v>13942.42</v>
          </cell>
        </row>
        <row r="11140">
          <cell r="I11140" t="str">
            <v>WAFERS CUBI NOCCIOLA  125 GR</v>
          </cell>
          <cell r="J11140">
            <v>13940.35</v>
          </cell>
        </row>
        <row r="11141">
          <cell r="I11141" t="str">
            <v>KARELEA PT BEURRE SS 150G</v>
          </cell>
          <cell r="J11141">
            <v>13933.91</v>
          </cell>
        </row>
        <row r="11142">
          <cell r="I11142" t="str">
            <v>MONT BLANC DESSERT  RIZ AU LAIT 4X125G</v>
          </cell>
          <cell r="J11142">
            <v>13922.03</v>
          </cell>
        </row>
        <row r="11143">
          <cell r="I11143" t="str">
            <v>PYRENEENS LAIT ED LIMITEE 175G</v>
          </cell>
          <cell r="J11143">
            <v>13886.4</v>
          </cell>
        </row>
        <row r="11144">
          <cell r="I11144" t="str">
            <v>TORTILLA NACHOS MEXICAN SANS GLUTEN 45G</v>
          </cell>
          <cell r="J11144">
            <v>13813.52</v>
          </cell>
        </row>
        <row r="11145">
          <cell r="I11145" t="str">
            <v>PERLES DOREES EN SUCRE 70G LA PATELIERE</v>
          </cell>
          <cell r="J11145">
            <v>13784.91</v>
          </cell>
        </row>
        <row r="11146">
          <cell r="I11146" t="str">
            <v>GUBLINS XL QUESO 124G 18U GREFUSA</v>
          </cell>
          <cell r="J11146">
            <v>13743.42</v>
          </cell>
        </row>
        <row r="11147">
          <cell r="I11147" t="str">
            <v>LOT 2 CARAMEL WALKERS 105GRS DEUXIEME -50% TOFFEE</v>
          </cell>
          <cell r="J11147">
            <v>13738.38</v>
          </cell>
        </row>
        <row r="11148">
          <cell r="I11148" t="str">
            <v>CAFE M.COLOMBIE 250G CASINO</v>
          </cell>
          <cell r="J11148">
            <v>13657.47</v>
          </cell>
        </row>
        <row r="11149">
          <cell r="I11149" t="str">
            <v>PAILLE OR FRAIS/FRAIS BOIS 170 NIP33</v>
          </cell>
          <cell r="J11149">
            <v>13638.31</v>
          </cell>
        </row>
        <row r="11150">
          <cell r="I11150" t="str">
            <v>FARINE DE BANANE 200G BIO</v>
          </cell>
          <cell r="J11150">
            <v>13625.77</v>
          </cell>
        </row>
        <row r="11151">
          <cell r="I11151" t="str">
            <v>SACHET MINI BARRES CHOCOLAT MAXBAR 142 GR</v>
          </cell>
          <cell r="J11151">
            <v>13586.34</v>
          </cell>
        </row>
        <row r="11152">
          <cell r="I11152" t="str">
            <v>HAPPY POP CORN CARAMEL POT 100G</v>
          </cell>
          <cell r="J11152">
            <v>13563</v>
          </cell>
        </row>
        <row r="11153">
          <cell r="I11153" t="str">
            <v>REV.AUTHNTQ LT VOIE LACTE360G</v>
          </cell>
          <cell r="J11153">
            <v>13549.75</v>
          </cell>
        </row>
        <row r="11154">
          <cell r="I11154" t="str">
            <v>MOTTA PATE DE FRT 250G</v>
          </cell>
          <cell r="J11154">
            <v>13539.75</v>
          </cell>
        </row>
        <row r="11155">
          <cell r="I11155" t="str">
            <v>CHOCOLAT CUORE CARAMEL   WITORS 145G</v>
          </cell>
          <cell r="J11155">
            <v>13538.61</v>
          </cell>
        </row>
        <row r="11156">
          <cell r="I11156" t="str">
            <v>CHOCOLAT EN POUDRE COLACAO 250G</v>
          </cell>
          <cell r="J11156">
            <v>13476.45</v>
          </cell>
        </row>
        <row r="11157">
          <cell r="I11157" t="str">
            <v>CUORE MILK CBOX RAG145X12</v>
          </cell>
          <cell r="J11157">
            <v>13472</v>
          </cell>
        </row>
        <row r="11158">
          <cell r="I11158" t="str">
            <v>COOKIES CHOCO LAIT&amp;AM.184G CO</v>
          </cell>
          <cell r="J11158">
            <v>13391.34</v>
          </cell>
        </row>
        <row r="11159">
          <cell r="I11159" t="str">
            <v>WAFERS CUBI CACAO 125 GR</v>
          </cell>
          <cell r="J11159">
            <v>13391.04</v>
          </cell>
        </row>
        <row r="11160">
          <cell r="I11160" t="str">
            <v>SULTAN COLLECTION  ENGLISH BREAKFAST  20 SACHETS</v>
          </cell>
          <cell r="J11160">
            <v>13357.45</v>
          </cell>
        </row>
        <row r="11161">
          <cell r="I11161" t="str">
            <v>MADELAINE SPOFY  CACAO  45G</v>
          </cell>
          <cell r="J11161">
            <v>13353.98</v>
          </cell>
        </row>
        <row r="11162">
          <cell r="I11162" t="str">
            <v>THE VERT EN GRAINS AL MORJANE 200G</v>
          </cell>
          <cell r="J11162">
            <v>13305.1</v>
          </cell>
        </row>
        <row r="11163">
          <cell r="I11163" t="str">
            <v xml:space="preserve">COOKIES BIO 150 GR GULLON </v>
          </cell>
          <cell r="J11163">
            <v>13276.59</v>
          </cell>
        </row>
        <row r="11164">
          <cell r="I11164" t="str">
            <v>TOBLERONE BARRE AMANDES SALEES 360G</v>
          </cell>
          <cell r="J11164">
            <v>13275.03</v>
          </cell>
        </row>
        <row r="11165">
          <cell r="I11165" t="str">
            <v>CHUPA CHUPS EXTRUDED MULTIPACK LONG TUBE 80G</v>
          </cell>
          <cell r="J11165">
            <v>13208.15</v>
          </cell>
        </row>
        <row r="11166">
          <cell r="I11166" t="str">
            <v>BOOM TIJUANA 95G 15U GREFUSA</v>
          </cell>
          <cell r="J11166">
            <v>13178.31</v>
          </cell>
        </row>
        <row r="11167">
          <cell r="I11167" t="str">
            <v>MONT BLANC VANILLE 4X125G</v>
          </cell>
          <cell r="J11167">
            <v>13177.85</v>
          </cell>
        </row>
        <row r="11168">
          <cell r="I11168" t="str">
            <v>AMLOU AUX AMANDES RIAD EL  AÂSSAL  350GR</v>
          </cell>
          <cell r="J11168">
            <v>13119.9</v>
          </cell>
        </row>
        <row r="11169">
          <cell r="I11169" t="str">
            <v>CHOCOLAT CUORE HAZELNUT  WITORS 145G</v>
          </cell>
          <cell r="J11169">
            <v>12997.14</v>
          </cell>
        </row>
        <row r="11170">
          <cell r="I11170" t="str">
            <v>TARTELETTE CHOCO/NOIS 127G CASINO</v>
          </cell>
          <cell r="J11170">
            <v>12901.22</v>
          </cell>
        </row>
        <row r="11171">
          <cell r="I11171" t="str">
            <v>MEXI BITES CORN SNACK TACO 125G</v>
          </cell>
          <cell r="J11171">
            <v>12887.34</v>
          </cell>
        </row>
        <row r="11172">
          <cell r="I11172" t="str">
            <v>COULIS DE FRAMBOISE 165G CASINO</v>
          </cell>
          <cell r="J11172">
            <v>12854.58</v>
          </cell>
        </row>
        <row r="11173">
          <cell r="I11173" t="str">
            <v>CHEV.COFFRET ASSORT.NOEL.300G</v>
          </cell>
          <cell r="J11173">
            <v>12851.5</v>
          </cell>
        </row>
        <row r="11174">
          <cell r="I11174" t="str">
            <v xml:space="preserve"> SAVANE POCKET CHOCO 210G</v>
          </cell>
          <cell r="J11174">
            <v>12850.8</v>
          </cell>
        </row>
        <row r="11175">
          <cell r="I11175" t="str">
            <v>NOISETTE EN POUDRE 125G CASINO</v>
          </cell>
          <cell r="J11175">
            <v>12766.01</v>
          </cell>
        </row>
        <row r="11176">
          <cell r="I11176" t="str">
            <v>INF DETOX LES 2 MARM 30S 50G</v>
          </cell>
          <cell r="J11176">
            <v>12761.67</v>
          </cell>
        </row>
        <row r="11177">
          <cell r="I11177" t="str">
            <v xml:space="preserve">AROME AMANDE AMERE LIQUIDE 20ML LA PATELIERE </v>
          </cell>
          <cell r="J11177">
            <v>12745.8</v>
          </cell>
        </row>
        <row r="11178">
          <cell r="I11178" t="str">
            <v>AMANDES FUMEES GS 150G</v>
          </cell>
          <cell r="J11178">
            <v>12745.33</v>
          </cell>
        </row>
        <row r="11179">
          <cell r="I11179" t="str">
            <v>COMPOTE BLEDINA 130GR POMME / PECHE</v>
          </cell>
          <cell r="J11179">
            <v>12720.21</v>
          </cell>
        </row>
        <row r="11180">
          <cell r="I11180" t="str">
            <v>BALLOTIN GROS MORCEAUX MARRONS 250G ARTISAN PROVE</v>
          </cell>
          <cell r="J11180">
            <v>12705.15</v>
          </cell>
        </row>
        <row r="11181">
          <cell r="I11181" t="str">
            <v xml:space="preserve">MIEL SAUVAGE BIO 500G RUCHE D OR </v>
          </cell>
          <cell r="J11181">
            <v>12595</v>
          </cell>
        </row>
        <row r="11182">
          <cell r="I11182" t="str">
            <v>CONFITURE DIET DE PÊCHE MARJANE 300G</v>
          </cell>
          <cell r="J11182">
            <v>12557.41</v>
          </cell>
        </row>
        <row r="11183">
          <cell r="I11183" t="str">
            <v xml:space="preserve">ŒUFS SURPRISE "POPY" 60 G RFA
CHOCOLAT AU LAIT / </v>
          </cell>
          <cell r="J11183">
            <v>12512.64</v>
          </cell>
        </row>
        <row r="11184">
          <cell r="I11184" t="str">
            <v>CHUPACHUPS 3 CRZY DIP FRAISE 42G</v>
          </cell>
          <cell r="J11184">
            <v>12450.45</v>
          </cell>
        </row>
        <row r="11185">
          <cell r="I11185" t="str">
            <v>GOUTER RD.CHOC 2X300G CODO</v>
          </cell>
          <cell r="J11185">
            <v>12433.65</v>
          </cell>
        </row>
        <row r="11186">
          <cell r="I11186" t="str">
            <v>BISCUIT SOJA ORANGE 160G CO</v>
          </cell>
          <cell r="J11186">
            <v>12431.56</v>
          </cell>
        </row>
        <row r="11187">
          <cell r="I11187" t="str">
            <v>FIORENTINI  SON D AVOINE 250 GRS</v>
          </cell>
          <cell r="J11187">
            <v>12420.44</v>
          </cell>
        </row>
        <row r="11188">
          <cell r="I11188" t="str">
            <v>HWD MINI MINTS MENTH.12.5G</v>
          </cell>
          <cell r="J11188">
            <v>12415.38</v>
          </cell>
        </row>
        <row r="11189">
          <cell r="I11189" t="str">
            <v>CHUPA CHUPS SACHET BEST OF 192G NIP 34</v>
          </cell>
          <cell r="J11189">
            <v>12344.77</v>
          </cell>
        </row>
        <row r="11190">
          <cell r="I11190" t="str">
            <v>BONBON TIC TAC SPEARMINT 16GR</v>
          </cell>
          <cell r="J11190">
            <v>12342.02</v>
          </cell>
        </row>
        <row r="11191">
          <cell r="I11191" t="str">
            <v>COTE D'OR MINI BOUCHE NR158G</v>
          </cell>
          <cell r="J11191">
            <v>12339.33</v>
          </cell>
        </row>
        <row r="11192">
          <cell r="I11192" t="str">
            <v>PASTILLES BLANC 17G MENTAL</v>
          </cell>
          <cell r="J11192">
            <v>12300.3</v>
          </cell>
        </row>
        <row r="11193">
          <cell r="I11193" t="str">
            <v>CONFITURE D'ORANGE  250 GR</v>
          </cell>
          <cell r="J11193">
            <v>12276.65</v>
          </cell>
        </row>
        <row r="11194">
          <cell r="I11194" t="str">
            <v>RECRE OLE CARAMEL CHOC 85G</v>
          </cell>
          <cell r="J11194">
            <v>12273.75</v>
          </cell>
        </row>
        <row r="11195">
          <cell r="I11195" t="str">
            <v>MILKA SENSATIONS CHOCO INSIDE 156GR</v>
          </cell>
          <cell r="J11195">
            <v>12248.4</v>
          </cell>
        </row>
        <row r="11196">
          <cell r="I11196" t="str">
            <v>CHUPA.6 SUCETTES XXL FRAISE 174G</v>
          </cell>
          <cell r="J11196">
            <v>12247.75</v>
          </cell>
        </row>
        <row r="11197">
          <cell r="I11197" t="str">
            <v>TARTINE PAIN BLE COMPL.BIO 240G</v>
          </cell>
          <cell r="J11197">
            <v>12230.16</v>
          </cell>
        </row>
        <row r="11198">
          <cell r="I11198" t="str">
            <v>PAIN D'EPICES GOURMET PUR MIEL 200G</v>
          </cell>
          <cell r="J11198">
            <v>12175.88</v>
          </cell>
        </row>
        <row r="11199">
          <cell r="I11199" t="str">
            <v>GUBLINS BBQ 135G 18U GREFUSA</v>
          </cell>
          <cell r="J11199">
            <v>12090.23</v>
          </cell>
        </row>
        <row r="11200">
          <cell r="I11200" t="str">
            <v>SUZIWAN LAIT.DE.COCO 200ML</v>
          </cell>
          <cell r="J11200">
            <v>12066.82</v>
          </cell>
        </row>
        <row r="11201">
          <cell r="I11201" t="str">
            <v>PACK X3 THE LA BOUILLOIRE 143GR</v>
          </cell>
          <cell r="J11201">
            <v>12048</v>
          </cell>
        </row>
        <row r="11202">
          <cell r="I11202" t="str">
            <v>AMANDES GRILLEES 150 GR</v>
          </cell>
          <cell r="J11202">
            <v>12045.73</v>
          </cell>
        </row>
        <row r="11203">
          <cell r="I11203" t="str">
            <v>STICKS CHOCOLAT NOIR 125 G UTZ</v>
          </cell>
          <cell r="J11203">
            <v>12045.28</v>
          </cell>
        </row>
        <row r="11204">
          <cell r="I11204" t="str">
            <v>LOT 2 STICKS QUELY TOMATE, AIL ET ORIGAN 50GR DEU</v>
          </cell>
          <cell r="J11204">
            <v>11952.4</v>
          </cell>
        </row>
        <row r="11205">
          <cell r="I11205" t="str">
            <v>THE TCHAI EPICES ETIQUABLE.36G BIO</v>
          </cell>
          <cell r="J11205">
            <v>11935.82</v>
          </cell>
        </row>
        <row r="11206">
          <cell r="I11206" t="str">
            <v xml:space="preserve"> MIX PREPARATION CAKE CHOCOLAT 280G 2ÈME -50% ALI</v>
          </cell>
          <cell r="J11206">
            <v>11920.53</v>
          </cell>
        </row>
        <row r="11207">
          <cell r="I11207" t="str">
            <v>AHMAD TEA  NATURAL BENEFITS IMMUNE 20 S</v>
          </cell>
          <cell r="J11207">
            <v>11913.75</v>
          </cell>
        </row>
        <row r="11208">
          <cell r="I11208" t="str">
            <v>LOT 2 STICKS QUELY AU FROMAGE 50GR DEUXIEME A -50</v>
          </cell>
          <cell r="J11208">
            <v>11900.2</v>
          </cell>
        </row>
        <row r="11209">
          <cell r="I11209" t="str">
            <v>CERNEAUX NOIX 100G CO BIO</v>
          </cell>
          <cell r="J11209">
            <v>11882.34</v>
          </cell>
        </row>
        <row r="11210">
          <cell r="I11210" t="str">
            <v>RIEG.MIN.BONH.NEIG.ALU LT100G</v>
          </cell>
          <cell r="J11210">
            <v>11879.95</v>
          </cell>
        </row>
        <row r="11211">
          <cell r="I11211" t="str">
            <v>LOT CONFITURE FRAISE 72 CL+FRAMBOISE 21 CL GRT</v>
          </cell>
          <cell r="J11211">
            <v>11764.1</v>
          </cell>
        </row>
        <row r="11212">
          <cell r="I11212" t="str">
            <v>MARMELADE POMME HELIOS 340G</v>
          </cell>
          <cell r="J11212">
            <v>11761.42</v>
          </cell>
        </row>
        <row r="11213">
          <cell r="I11213" t="str">
            <v>KIND. MIX BTE SELECT.LT 174G</v>
          </cell>
          <cell r="J11213">
            <v>11712.36</v>
          </cell>
        </row>
        <row r="11214">
          <cell r="I11214" t="str">
            <v>SMARTIES BX TUB BLEU PAP130G</v>
          </cell>
          <cell r="J11214">
            <v>11712.06</v>
          </cell>
        </row>
        <row r="11215">
          <cell r="I11215" t="str">
            <v>LIPT BIO 20M MARRAKECH MINT 34G</v>
          </cell>
          <cell r="J11215">
            <v>11708.25</v>
          </cell>
        </row>
        <row r="11216">
          <cell r="I11216" t="str">
            <v xml:space="preserve">NOUGAT JIJONA SOFT ALMOND  200GR CASTILLO </v>
          </cell>
          <cell r="J11216">
            <v>11690.35</v>
          </cell>
        </row>
        <row r="11217">
          <cell r="I11217" t="str">
            <v>PP SSA PO PCER PBAN PMIR 48+24X90G</v>
          </cell>
          <cell r="J11217">
            <v>11686.9</v>
          </cell>
        </row>
        <row r="11218">
          <cell r="I11218" t="str">
            <v>POCKET 4 DÉCORS AMANDES ASSORTIES</v>
          </cell>
          <cell r="J11218">
            <v>11666.54</v>
          </cell>
        </row>
        <row r="11219">
          <cell r="I11219" t="str">
            <v>P.POMME FRAISE MYRT 4X100G COB</v>
          </cell>
          <cell r="J11219">
            <v>11610.93</v>
          </cell>
        </row>
        <row r="11220">
          <cell r="I11220" t="str">
            <v>AHMAD TEA  NATURAL BENEFITS SLIM 20 S</v>
          </cell>
          <cell r="J11220">
            <v>11596.05</v>
          </cell>
        </row>
        <row r="11221">
          <cell r="I11221" t="str">
            <v>CONF ALLEGEE ABRICOT ANDROS 350G</v>
          </cell>
          <cell r="J11221">
            <v>11491.28</v>
          </cell>
        </row>
        <row r="11222">
          <cell r="I11222" t="str">
            <v>CAFE ROYAL GR HONDURAS INT 500G</v>
          </cell>
          <cell r="J11222">
            <v>11489.04</v>
          </cell>
        </row>
        <row r="11223">
          <cell r="I11223" t="str">
            <v>CHOCOLAT CAJA ROJA ETUI 200G</v>
          </cell>
          <cell r="J11223">
            <v>11486.75</v>
          </cell>
        </row>
        <row r="11224">
          <cell r="I11224" t="str">
            <v xml:space="preserve"> CIGARES CACAO 22G HENRYS</v>
          </cell>
          <cell r="J11224">
            <v>11484.84</v>
          </cell>
        </row>
        <row r="11225">
          <cell r="I11225" t="str">
            <v>CELEBRAT.BTE CH.SAP.215G</v>
          </cell>
          <cell r="J11225">
            <v>11455.05</v>
          </cell>
        </row>
        <row r="11226">
          <cell r="I11226" t="str">
            <v>CONF.BIO 100% FRUIT MYRTILLE 290G</v>
          </cell>
          <cell r="J11226">
            <v>11446.61</v>
          </cell>
        </row>
        <row r="11227">
          <cell r="I11227" t="str">
            <v>MEXI BITES CORN SNACK CHILI 125G</v>
          </cell>
          <cell r="J11227">
            <v>11364.08</v>
          </cell>
        </row>
        <row r="11228">
          <cell r="I11228" t="str">
            <v>CONFITURE BIO EXTRA PÊCHE MARJANE 325G</v>
          </cell>
          <cell r="J11228">
            <v>11358.75</v>
          </cell>
        </row>
        <row r="11229">
          <cell r="I11229" t="str">
            <v>RITZ ORIGINAL 200G</v>
          </cell>
          <cell r="J11229">
            <v>11333.35</v>
          </cell>
        </row>
        <row r="11230">
          <cell r="I11230" t="str">
            <v xml:space="preserve"> CHIPS SALTED CHIO 175G</v>
          </cell>
          <cell r="J11230">
            <v>11325.01</v>
          </cell>
        </row>
        <row r="11231">
          <cell r="I11231" t="str">
            <v>LOT 2 STICKS QUELY AUX OLIVES NOIRES 50GR DEUXIEM</v>
          </cell>
          <cell r="J11231">
            <v>11320.55</v>
          </cell>
        </row>
        <row r="11232">
          <cell r="I11232" t="str">
            <v>CRAQUINES EMMENTAL OIGNON 100G</v>
          </cell>
          <cell r="J11232">
            <v>11241.86</v>
          </cell>
        </row>
        <row r="11233">
          <cell r="I11233" t="str">
            <v>CONFITURE DE COING 100 GR</v>
          </cell>
          <cell r="J11233">
            <v>11235.91</v>
          </cell>
        </row>
        <row r="11234">
          <cell r="I11234" t="str">
            <v>LOT 3 ETUIS 10 CAPSULES BRESIL COLOMBIE NICARAGUA</v>
          </cell>
          <cell r="J11234">
            <v>11133.15</v>
          </cell>
        </row>
        <row r="11235">
          <cell r="I11235" t="str">
            <v>NX.CAJ POIV.ROMARIN CO 100G</v>
          </cell>
          <cell r="J11235">
            <v>11092.64</v>
          </cell>
        </row>
        <row r="11236">
          <cell r="I11236" t="str">
            <v>BISC.CHOC.QUINOA 135G BIO CASINO</v>
          </cell>
          <cell r="J11236">
            <v>11056.85</v>
          </cell>
        </row>
        <row r="11237">
          <cell r="I11237" t="str">
            <v>SPRITS CHOCOLAT ROND 250G</v>
          </cell>
          <cell r="J11237">
            <v>11048.33</v>
          </cell>
        </row>
        <row r="11238">
          <cell r="I11238" t="str">
            <v>AHMAD TEA EARLY GRET ICED TEA 20 SACHETS</v>
          </cell>
          <cell r="J11238">
            <v>11039.47</v>
          </cell>
        </row>
        <row r="11239">
          <cell r="I11239" t="str">
            <v>MDMONDE NOIR AMANDES NOIS PILEES</v>
          </cell>
          <cell r="J11239">
            <v>11034.48</v>
          </cell>
        </row>
        <row r="11240">
          <cell r="I11240" t="str">
            <v>CHUPA.MIX 10 SUCET FUN FMLY 130G</v>
          </cell>
          <cell r="J11240">
            <v>11024.78</v>
          </cell>
        </row>
        <row r="11241">
          <cell r="I11241" t="str">
            <v>AMANDE CRANBERRY MIX 150 GR NIP41</v>
          </cell>
          <cell r="J11241">
            <v>11004.2</v>
          </cell>
        </row>
        <row r="11242">
          <cell r="I11242" t="str">
            <v>CONFITURE ELBARAKA POMME   37 CL</v>
          </cell>
          <cell r="J11242">
            <v>10983.6</v>
          </cell>
        </row>
        <row r="11243">
          <cell r="I11243" t="str">
            <v xml:space="preserve">TOPPING SAVEUR MANGUE  MARJANE 300 GR </v>
          </cell>
          <cell r="J11243">
            <v>10953.7</v>
          </cell>
        </row>
        <row r="11244">
          <cell r="I11244" t="str">
            <v>SHORTBREAD 150G CO SAV</v>
          </cell>
          <cell r="J11244">
            <v>10941.92</v>
          </cell>
        </row>
        <row r="11245">
          <cell r="I11245" t="str">
            <v xml:space="preserve">NOUGAT ALICANTE ALMOND 200GR CASTILLO </v>
          </cell>
          <cell r="J11245">
            <v>10920.57</v>
          </cell>
        </row>
        <row r="11246">
          <cell r="I11246" t="str">
            <v>CREAMY WAFERS CHOCOLATE BAHLSEN 75G</v>
          </cell>
          <cell r="J11246">
            <v>10910.79</v>
          </cell>
        </row>
        <row r="11247">
          <cell r="I11247" t="str">
            <v>THE TONIQUE GUARANA ETIQUABLE BIO 36G</v>
          </cell>
          <cell r="J11247">
            <v>10856.61</v>
          </cell>
        </row>
        <row r="11248">
          <cell r="I11248" t="str">
            <v>THÉ AWADI 500G</v>
          </cell>
          <cell r="J11248">
            <v>10840.5</v>
          </cell>
        </row>
        <row r="11249">
          <cell r="I11249" t="str">
            <v>CHOC CAPUCCINO SCHOGETTEN 100G</v>
          </cell>
          <cell r="J11249">
            <v>10836.75</v>
          </cell>
        </row>
        <row r="11250">
          <cell r="I11250" t="str">
            <v>CELEBRATION BALLOTIN 272G</v>
          </cell>
          <cell r="J11250">
            <v>10812.3</v>
          </cell>
        </row>
        <row r="11251">
          <cell r="I11251" t="str">
            <v>PACK CAPSULES ASTA NOBLE 10+2 GRATUITES</v>
          </cell>
          <cell r="J11251">
            <v>10808.45</v>
          </cell>
        </row>
        <row r="11252">
          <cell r="I11252" t="str">
            <v>CAFE PASTILLE SUPREMO EXPRESSO</v>
          </cell>
          <cell r="J11252">
            <v>10754.63</v>
          </cell>
        </row>
        <row r="11253">
          <cell r="I11253" t="str">
            <v>STICK BRETZEL TUBO 300G NOEL</v>
          </cell>
          <cell r="J11253">
            <v>10728.95</v>
          </cell>
        </row>
        <row r="11254">
          <cell r="I11254" t="str">
            <v>PECHE AU SIROP 4/4 MIDO</v>
          </cell>
          <cell r="J11254">
            <v>10725.22</v>
          </cell>
        </row>
        <row r="11255">
          <cell r="I11255" t="str">
            <v>CONFITURE FRAISE MARJANE 780G</v>
          </cell>
          <cell r="J11255">
            <v>10690.25</v>
          </cell>
        </row>
        <row r="11256">
          <cell r="I11256" t="str">
            <v> KINDER CHOCOLAT MINI EGGS 182G</v>
          </cell>
          <cell r="J11256">
            <v>10673.38</v>
          </cell>
        </row>
        <row r="11257">
          <cell r="I11257" t="str">
            <v>LES PDF DECORS DE NOEL 180G</v>
          </cell>
          <cell r="J11257">
            <v>10630.01</v>
          </cell>
        </row>
        <row r="11258">
          <cell r="I11258" t="str">
            <v>LOT 2 STICKS QUELY AUX GRAINES DE CHIA 50GR DEUXI</v>
          </cell>
          <cell r="J11258">
            <v>10600.8</v>
          </cell>
        </row>
        <row r="11259">
          <cell r="I11259" t="str">
            <v>BOULES GOUT TOMATE 42G COML</v>
          </cell>
          <cell r="J11259">
            <v>10573.59</v>
          </cell>
        </row>
        <row r="11260">
          <cell r="I11260" t="str">
            <v>PACK CONFITURE FRAISE 225G 1+1 GRATUIT</v>
          </cell>
          <cell r="J11260">
            <v>10562.62</v>
          </cell>
        </row>
        <row r="11261">
          <cell r="I11261" t="str">
            <v>MILKA MOMENTS LAIT ALPIN 268G</v>
          </cell>
          <cell r="J11261">
            <v>10542.5</v>
          </cell>
        </row>
        <row r="11262">
          <cell r="I11262" t="str">
            <v>CONFITURE BIO EXTRA ABRICOT MARJANE 325G</v>
          </cell>
          <cell r="J11262">
            <v>10486.7</v>
          </cell>
        </row>
        <row r="11263">
          <cell r="I11263" t="str">
            <v xml:space="preserve">CAKE BE BUNNY MILKY  25GR </v>
          </cell>
          <cell r="J11263">
            <v>10463</v>
          </cell>
        </row>
        <row r="11264">
          <cell r="I11264" t="str">
            <v>PP RDM PFRBLIT/PMNGPAP 16X90G</v>
          </cell>
          <cell r="J11264">
            <v>10458.629999999999</v>
          </cell>
        </row>
        <row r="11265">
          <cell r="I11265" t="str">
            <v>PACK BISCUIT SABLE CANNELLE 85G 10P</v>
          </cell>
          <cell r="J11265">
            <v>10429.65</v>
          </cell>
        </row>
        <row r="11266">
          <cell r="I11266" t="str">
            <v>PACK MINI CAKES JACQUET 150GX2</v>
          </cell>
          <cell r="J11266">
            <v>10425.35</v>
          </cell>
        </row>
        <row r="11267">
          <cell r="I11267" t="str">
            <v>NESTLE BTE RGE LT ET NOIR 400G</v>
          </cell>
          <cell r="J11267">
            <v>10394.65</v>
          </cell>
        </row>
        <row r="11268">
          <cell r="I11268" t="str">
            <v>BISCUIT SABLE ORIGINAL 42G 60P</v>
          </cell>
          <cell r="J11268">
            <v>10311.969999999999</v>
          </cell>
        </row>
        <row r="11269">
          <cell r="I11269" t="str">
            <v>KINDER CHOCOLATE T12X24 OCCASION</v>
          </cell>
          <cell r="J11269">
            <v>10304.549999999999</v>
          </cell>
        </row>
        <row r="11270">
          <cell r="I11270" t="str">
            <v>CHOCOLAT CAJA ROJA ETUI 100G</v>
          </cell>
          <cell r="J11270">
            <v>10302.25</v>
          </cell>
        </row>
        <row r="11271">
          <cell r="I11271" t="str">
            <v>CONFITURE DE POMME 100 GR</v>
          </cell>
          <cell r="J11271">
            <v>10271.969999999999</v>
          </cell>
        </row>
        <row r="11272">
          <cell r="I11272" t="str">
            <v>IV.ASSORT.CAFE.GOURM.140G</v>
          </cell>
          <cell r="J11272">
            <v>10268.799999999999</v>
          </cell>
        </row>
        <row r="11273">
          <cell r="I11273" t="str">
            <v>CERELAC 4 FRUITS 90G</v>
          </cell>
          <cell r="J11273">
            <v>10237.85</v>
          </cell>
        </row>
        <row r="11274">
          <cell r="I11274" t="str">
            <v>CHEV.LES ORANGET.CHOC NR190G</v>
          </cell>
          <cell r="J11274">
            <v>10226.09</v>
          </cell>
        </row>
        <row r="11275">
          <cell r="I11275" t="str">
            <v>HAPPY POPCORN, POPCORN COLA, SACHET PLASTIQUE 100</v>
          </cell>
          <cell r="J11275">
            <v>10218.25</v>
          </cell>
        </row>
        <row r="11276">
          <cell r="I11276" t="str">
            <v>MALTESERS POCH.440G FAMILY PACK</v>
          </cell>
          <cell r="J11276">
            <v>10211.799999999999</v>
          </cell>
        </row>
        <row r="11277">
          <cell r="I11277" t="str">
            <v>CHOCOLAT BLANC AVEC CREME  CREA 100 G</v>
          </cell>
          <cell r="J11277">
            <v>10179.41</v>
          </cell>
        </row>
        <row r="11278">
          <cell r="I11278" t="str">
            <v>OREO TUBO REMIX RASPBERRY 157G</v>
          </cell>
          <cell r="J11278">
            <v>10175.6</v>
          </cell>
        </row>
        <row r="11279">
          <cell r="I11279" t="str">
            <v>COLORANT VERT LIQUIDE 20ML NATUREL LA PATELIERE</v>
          </cell>
          <cell r="J11279">
            <v>10154.299999999999</v>
          </cell>
        </row>
        <row r="11280">
          <cell r="I11280" t="str">
            <v>CARAMEL FLAVOURED COCOA 250G</v>
          </cell>
          <cell r="J11280">
            <v>10145</v>
          </cell>
        </row>
        <row r="11281">
          <cell r="I11281" t="str">
            <v>NESTLE LA BOITE ROUGE 200G</v>
          </cell>
          <cell r="J11281">
            <v>10140.43</v>
          </cell>
        </row>
        <row r="11282">
          <cell r="I11282" t="str">
            <v>CHUPA CHUPS LOVE FRAIS SCHT 192G</v>
          </cell>
          <cell r="J11282">
            <v>10121.41</v>
          </cell>
        </row>
        <row r="11283">
          <cell r="I11283" t="str">
            <v>VITAMEAL CEREALES BLE LAIT DATTES 200 GR</v>
          </cell>
          <cell r="J11283">
            <v>10114.4</v>
          </cell>
        </row>
        <row r="11284">
          <cell r="I11284" t="str">
            <v>IVORIA PAPILLOTE.CH.NOIR 350G</v>
          </cell>
          <cell r="J11284">
            <v>10099.549999999999</v>
          </cell>
        </row>
        <row r="11285">
          <cell r="I11285" t="str">
            <v>CCHOCOLATS BELGES 800 G UTZ
AVEC RUBAN ROUGE - CU</v>
          </cell>
          <cell r="J11285">
            <v>10078.65</v>
          </cell>
        </row>
        <row r="11286">
          <cell r="I11286" t="str">
            <v>THÉ VERT DÉTOX BIO</v>
          </cell>
          <cell r="J11286">
            <v>10034</v>
          </cell>
        </row>
        <row r="11287">
          <cell r="I11287" t="str">
            <v>IV.BALL.PATE DE FRUIT 240G</v>
          </cell>
          <cell r="J11287">
            <v>10033.9</v>
          </cell>
        </row>
        <row r="11288">
          <cell r="I11288" t="str">
            <v>CAJA ROJA CREACIONESFRAMBUESA 109G</v>
          </cell>
          <cell r="J11288">
            <v>10000.9</v>
          </cell>
        </row>
        <row r="11289">
          <cell r="I11289" t="str">
            <v>GENOISE BALCONI MIX MILK 350GR</v>
          </cell>
          <cell r="J11289">
            <v>9993.6</v>
          </cell>
        </row>
        <row r="11290">
          <cell r="I11290" t="str">
            <v>FLUTE TOM F.CHEVRE100G CO DL CASINO</v>
          </cell>
          <cell r="J11290">
            <v>9992.57</v>
          </cell>
        </row>
        <row r="11291">
          <cell r="I11291" t="str">
            <v>CDO 170G MILK HAZELNUT/CARA</v>
          </cell>
          <cell r="J11291">
            <v>9951.0499999999993</v>
          </cell>
        </row>
        <row r="11292">
          <cell r="I11292" t="str">
            <v>REESES PIECES 43GR</v>
          </cell>
          <cell r="J11292">
            <v>9888.31</v>
          </cell>
        </row>
        <row r="11293">
          <cell r="I11293" t="str">
            <v xml:space="preserve"> SAUCE CARAMEL BEURRE SALE 250GR GUERANDE</v>
          </cell>
          <cell r="J11293">
            <v>9881</v>
          </cell>
        </row>
        <row r="11294">
          <cell r="I11294" t="str">
            <v>CINNAMON FLAVOURED COCOA 250G</v>
          </cell>
          <cell r="J11294">
            <v>9875</v>
          </cell>
        </row>
        <row r="11295">
          <cell r="I11295" t="str">
            <v>TV AL MORJANE EN GRAINS 100G</v>
          </cell>
          <cell r="J11295">
            <v>9871.1200000000008</v>
          </cell>
        </row>
        <row r="11296">
          <cell r="I11296" t="str">
            <v>MONT BLANC CHOCO EXTRA NR 4X125G</v>
          </cell>
          <cell r="J11296">
            <v>9867.8799999999992</v>
          </cell>
        </row>
        <row r="11297">
          <cell r="I11297" t="str">
            <v xml:space="preserve">POPCORN WILD POP ARÔME SWEET CHILI, SACHET </v>
          </cell>
          <cell r="J11297">
            <v>9864.6</v>
          </cell>
        </row>
        <row r="11298">
          <cell r="I11298" t="str">
            <v xml:space="preserve">LAITCOCO 400ML SUREE+LAIT COCO 165MLSUREE GRT </v>
          </cell>
          <cell r="J11298">
            <v>9850.7000000000007</v>
          </cell>
        </row>
        <row r="11299">
          <cell r="I11299" t="str">
            <v>NESTLE DARK SUBLIM70%BOMBONS 142G</v>
          </cell>
          <cell r="J11299">
            <v>9833.85</v>
          </cell>
        </row>
        <row r="11300">
          <cell r="I11300" t="str">
            <v>SABLE CARAMEL BIO 132G</v>
          </cell>
          <cell r="J11300">
            <v>9774.23</v>
          </cell>
        </row>
        <row r="11301">
          <cell r="I11301" t="str">
            <v>LES PYRENEENS LAIT TAB 150G</v>
          </cell>
          <cell r="J11301">
            <v>9761.4599999999991</v>
          </cell>
        </row>
        <row r="11302">
          <cell r="I11302" t="str">
            <v>KIND.MIX BTE SELECT.WHITE137G</v>
          </cell>
          <cell r="J11302">
            <v>9755.85</v>
          </cell>
        </row>
        <row r="11303">
          <cell r="I11303" t="str">
            <v>BISCOT AIXOISES 8 CEREALES 250G</v>
          </cell>
          <cell r="J11303">
            <v>9722.7999999999993</v>
          </cell>
        </row>
        <row r="11304">
          <cell r="I11304" t="str">
            <v>MINI FLUTE OLIV.NOIR65G CASINO</v>
          </cell>
          <cell r="J11304">
            <v>9719.59</v>
          </cell>
        </row>
        <row r="11305">
          <cell r="I11305" t="str">
            <v>AL ITKANE THE VERT GUNPOWDER 200GR 5x</v>
          </cell>
          <cell r="J11305">
            <v>9669.99</v>
          </cell>
        </row>
        <row r="11306">
          <cell r="I11306" t="str">
            <v>AMANDE DECORTIQUEE PZ 250 GR</v>
          </cell>
          <cell r="J11306">
            <v>9639.18</v>
          </cell>
        </row>
        <row r="11307">
          <cell r="I11307" t="str">
            <v>AMANDES EFFILLEES DENIA BOITE 100GR</v>
          </cell>
          <cell r="J11307">
            <v>9628.25</v>
          </cell>
        </row>
        <row r="11308">
          <cell r="I11308" t="str">
            <v xml:space="preserve">BOITE THÉ CHUNMEE 100 GR MARJANE </v>
          </cell>
          <cell r="J11308">
            <v>9624.93</v>
          </cell>
        </row>
        <row r="11309">
          <cell r="I11309" t="str">
            <v>P.POMME PECHE 4X100G CO BIO</v>
          </cell>
          <cell r="J11309">
            <v>9622.84</v>
          </cell>
        </row>
        <row r="11310">
          <cell r="I11310" t="str">
            <v>CONFIT.MYRTILLE 360G BIO CASINO</v>
          </cell>
          <cell r="J11310">
            <v>9590.6200000000008</v>
          </cell>
        </row>
        <row r="11311">
          <cell r="I11311" t="str">
            <v>PACK DOLCY TEGOLINO ORIGINAL 52G*5P</v>
          </cell>
          <cell r="J11311">
            <v>9584.5</v>
          </cell>
        </row>
        <row r="11312">
          <cell r="I11312" t="str">
            <v>MDMONDE LAIT AMANDES NOIS PILEES</v>
          </cell>
          <cell r="J11312">
            <v>9584.39</v>
          </cell>
        </row>
        <row r="11313">
          <cell r="I11313" t="str">
            <v>AGAR AGAR 5 SACHETS DE 2G BIO*</v>
          </cell>
          <cell r="J11313">
            <v>9582.41</v>
          </cell>
        </row>
        <row r="11314">
          <cell r="I11314" t="str">
            <v>FERRE ROCHER ORIGINS T24 300G</v>
          </cell>
          <cell r="J11314">
            <v>9571.73</v>
          </cell>
        </row>
        <row r="11315">
          <cell r="I11315" t="str">
            <v>COOKIES N CREME XL BAR 113G</v>
          </cell>
          <cell r="J11315">
            <v>9492.7000000000007</v>
          </cell>
        </row>
        <row r="11316">
          <cell r="I11316" t="str">
            <v xml:space="preserve"> LOT LA MERE POULARD   125G 2ÈME À -50</v>
          </cell>
          <cell r="J11316">
            <v>9489.6</v>
          </cell>
        </row>
        <row r="11317">
          <cell r="I11317" t="str">
            <v xml:space="preserve">403G BTE DECOR JACQUOT </v>
          </cell>
          <cell r="J11317">
            <v>9460.19</v>
          </cell>
        </row>
        <row r="11318">
          <cell r="I11318" t="str">
            <v>AMANDE EMONDEE PZ 250 GR</v>
          </cell>
          <cell r="J11318">
            <v>9451.6299999999992</v>
          </cell>
        </row>
        <row r="11319">
          <cell r="I11319" t="str">
            <v>TAGTAESSE STICK 125 G</v>
          </cell>
          <cell r="J11319">
            <v>9443.25</v>
          </cell>
        </row>
        <row r="11320">
          <cell r="I11320" t="str">
            <v xml:space="preserve">NESQUIK COCOACRUSH CEREAL </v>
          </cell>
          <cell r="J11320">
            <v>9441.25</v>
          </cell>
        </row>
        <row r="11321">
          <cell r="I11321" t="str">
            <v>CONFI.ALLEG ABRICOT 340G CO</v>
          </cell>
          <cell r="J11321">
            <v>9432.5</v>
          </cell>
        </row>
        <row r="11322">
          <cell r="I11322" t="str">
            <v>COTE DOR PRAL FDANT NR NIP</v>
          </cell>
          <cell r="J11322">
            <v>9416.65</v>
          </cell>
        </row>
        <row r="11323">
          <cell r="I11323" t="str">
            <v>PERRUCHE BLANC IRREGULIER 750G</v>
          </cell>
          <cell r="J11323">
            <v>9408.4500000000007</v>
          </cell>
        </row>
        <row r="11324">
          <cell r="I11324" t="str">
            <v>CRANBERRIES 100G CO BIO</v>
          </cell>
          <cell r="J11324">
            <v>9390.7999999999993</v>
          </cell>
        </row>
        <row r="11325">
          <cell r="I11325" t="str">
            <v xml:space="preserve"> MIX PREPARATION CAKE NATURE 280G 2ÈME -50% ALITK</v>
          </cell>
          <cell r="J11325">
            <v>9333.65</v>
          </cell>
        </row>
        <row r="11326">
          <cell r="I11326" t="str">
            <v>BOITE HARIBO HAPPY COLA 175G</v>
          </cell>
          <cell r="J11326">
            <v>9326.1</v>
          </cell>
        </row>
        <row r="11327">
          <cell r="I11327" t="str">
            <v>CAFÉ MOKA D'ÉTHIOPIE MOULU AROMATISÉ NOISETTE 15</v>
          </cell>
          <cell r="J11327">
            <v>9311.5499999999993</v>
          </cell>
        </row>
        <row r="11328">
          <cell r="I11328" t="str">
            <v>IVORIA BALL.CITRONNETTE 200G</v>
          </cell>
          <cell r="J11328">
            <v>9295.6</v>
          </cell>
        </row>
        <row r="11329">
          <cell r="I11329" t="str">
            <v>PAIN D'EPICES GOURMET NOIX &amp; R 200G</v>
          </cell>
          <cell r="J11329">
            <v>9269.58</v>
          </cell>
        </row>
        <row r="11330">
          <cell r="I11330" t="str">
            <v>AHMAD TEA  NATURAL BENEFITS DIGEST 20 S</v>
          </cell>
          <cell r="J11330">
            <v>9266.25</v>
          </cell>
        </row>
        <row r="11331">
          <cell r="I11331" t="str">
            <v>DOONUTS NAPEES CHOCO ST MICHEL 180G</v>
          </cell>
          <cell r="J11331">
            <v>9260.14</v>
          </cell>
        </row>
        <row r="11332">
          <cell r="I11332" t="str">
            <v xml:space="preserve">CACAHOUÈTES AU WASABI GOLDEN TURTLE 140 G </v>
          </cell>
          <cell r="J11332">
            <v>9228.2999999999993</v>
          </cell>
        </row>
        <row r="11333">
          <cell r="I11333" t="str">
            <v>CEMOI CHERVERNY LAIT 451G</v>
          </cell>
          <cell r="J11333">
            <v>9227.4</v>
          </cell>
        </row>
        <row r="11334">
          <cell r="I11334" t="str">
            <v>CAFE ESPRESSO ITALIA 2X250G</v>
          </cell>
          <cell r="J11334">
            <v>9197.9599999999991</v>
          </cell>
        </row>
        <row r="11335">
          <cell r="I11335" t="str">
            <v>JB THE VERT MENTHE BIO 30G</v>
          </cell>
          <cell r="J11335">
            <v>9190.7000000000007</v>
          </cell>
        </row>
        <row r="11336">
          <cell r="I11336" t="str">
            <v>CHIPS DE BANANES 150G</v>
          </cell>
          <cell r="J11336">
            <v>9187.7999999999993</v>
          </cell>
        </row>
        <row r="11337">
          <cell r="I11337" t="str">
            <v>PACK DOLCY DONUT CHOC 56G*5P</v>
          </cell>
          <cell r="J11337">
            <v>9149.5</v>
          </cell>
        </row>
        <row r="11338">
          <cell r="I11338" t="str">
            <v>CAFE ROYAL GR HONDURAS CLASS500G</v>
          </cell>
          <cell r="J11338">
            <v>9133.9</v>
          </cell>
        </row>
        <row r="11339">
          <cell r="I11339" t="str">
            <v>BOITE CANDY CANES</v>
          </cell>
          <cell r="J11339">
            <v>9123.65</v>
          </cell>
        </row>
        <row r="11340">
          <cell r="I11340" t="str">
            <v xml:space="preserve">NOUGAT CRUNCHY CHOCOLATE 200GR CASTILLO </v>
          </cell>
          <cell r="J11340">
            <v>9066.5</v>
          </cell>
        </row>
        <row r="11341">
          <cell r="I11341" t="str">
            <v>THE VT CEYLAN ETIQUABLE.BIO 36G</v>
          </cell>
          <cell r="J11341">
            <v>8998.58</v>
          </cell>
        </row>
        <row r="11342">
          <cell r="I11342" t="str">
            <v>BATONNET CHOC.LAIT 125G CO BIOCASINO</v>
          </cell>
          <cell r="J11342">
            <v>8996.4599999999991</v>
          </cell>
        </row>
        <row r="11343">
          <cell r="I11343" t="str">
            <v>CAFÉ MOKA D'ÉTHIOPIE MOULU AROMATISÉ VANILLE 150</v>
          </cell>
          <cell r="J11343">
            <v>8981.7000000000007</v>
          </cell>
        </row>
        <row r="11344">
          <cell r="I11344" t="str">
            <v>POP CORN PIQUANT 60G, PLANET POP CORN</v>
          </cell>
          <cell r="J11344">
            <v>8959.35</v>
          </cell>
        </row>
        <row r="11345">
          <cell r="I11345" t="str">
            <v>TOBLERONE BARRE LAIT 360G 120UC</v>
          </cell>
          <cell r="J11345">
            <v>8956.7000000000007</v>
          </cell>
        </row>
        <row r="11346">
          <cell r="I11346" t="str">
            <v>NESQUIK CEREALE 330G + GOLD FLAKES 150G OFFERT</v>
          </cell>
          <cell r="J11346">
            <v>8892.35</v>
          </cell>
        </row>
        <row r="11347">
          <cell r="I11347" t="str">
            <v>AMLOU JUNIOR, CACAHUETES ET MIEL 200G</v>
          </cell>
          <cell r="J11347">
            <v>8879.11</v>
          </cell>
        </row>
        <row r="11348">
          <cell r="I11348" t="str">
            <v>JAC.FIGURINE PRAL.LT NOEL250G</v>
          </cell>
          <cell r="J11348">
            <v>8867.43</v>
          </cell>
        </row>
        <row r="11349">
          <cell r="I11349" t="str">
            <v>COLORANT BLEU LIQUIDE 20ML NATUREL LA PATELIERE</v>
          </cell>
          <cell r="J11349">
            <v>8848.7099999999991</v>
          </cell>
        </row>
        <row r="11350">
          <cell r="I11350" t="str">
            <v>KREMA CERISE SACH.RECYC 240G</v>
          </cell>
          <cell r="J11350">
            <v>8844.2999999999993</v>
          </cell>
        </row>
        <row r="11351">
          <cell r="I11351" t="str">
            <v xml:space="preserve">CAKE BE BUNNY ORIGINAL 25GR </v>
          </cell>
          <cell r="J11351">
            <v>8827</v>
          </cell>
        </row>
        <row r="11352">
          <cell r="I11352" t="str">
            <v>SUCETTE CARAMBAR COLA 204G</v>
          </cell>
          <cell r="J11352">
            <v>8798.2800000000007</v>
          </cell>
        </row>
        <row r="11353">
          <cell r="I11353" t="str">
            <v xml:space="preserve">THE SULTAN PYRAMIDE DE LUXE MARRAKECH           </v>
          </cell>
          <cell r="J11353">
            <v>8796.75</v>
          </cell>
        </row>
        <row r="11354">
          <cell r="I11354" t="str">
            <v>SABLE ORANGE GRNES CHIA BIO 132G</v>
          </cell>
          <cell r="J11354">
            <v>8792.18</v>
          </cell>
        </row>
        <row r="11355">
          <cell r="I11355" t="str">
            <v>CHUPA CHUPS SACHET MILKY 192G NIP 14</v>
          </cell>
          <cell r="J11355">
            <v>8705.4</v>
          </cell>
        </row>
        <row r="11356">
          <cell r="I11356" t="str">
            <v>MENTHE REGLISSE 42G</v>
          </cell>
          <cell r="J11356">
            <v>8680.1</v>
          </cell>
        </row>
        <row r="11357">
          <cell r="I11357" t="str">
            <v>SOUFFLES GOUT CACAHUETE 90G CO</v>
          </cell>
          <cell r="J11357">
            <v>8650.7000000000007</v>
          </cell>
        </row>
        <row r="11358">
          <cell r="I11358" t="str">
            <v>THE NOIR VANILLE BIO 28G</v>
          </cell>
          <cell r="J11358">
            <v>8627.77</v>
          </cell>
        </row>
        <row r="11359">
          <cell r="I11359" t="str">
            <v>LINDOR ASSORTI MINI CADEAU 75G LINDT</v>
          </cell>
          <cell r="J11359">
            <v>8573.35</v>
          </cell>
        </row>
        <row r="11360">
          <cell r="I11360" t="str">
            <v>WERTHERS COEUR TDRE CARAMEL 160G</v>
          </cell>
          <cell r="J11360">
            <v>8564.1</v>
          </cell>
        </row>
        <row r="11361">
          <cell r="I11361" t="str">
            <v>CHOCOLAT NESTLE DARK 143G</v>
          </cell>
          <cell r="J11361">
            <v>8561.2099999999991</v>
          </cell>
        </row>
        <row r="11362">
          <cell r="I11362" t="str">
            <v>BOITE CADEAUX LINDOR ASSORTI 287G</v>
          </cell>
          <cell r="J11362">
            <v>8560.9500000000007</v>
          </cell>
        </row>
        <row r="11363">
          <cell r="I11363" t="str">
            <v>SPECIAL K ORIG.KELLOG S 500G</v>
          </cell>
          <cell r="J11363">
            <v>8554.65</v>
          </cell>
        </row>
        <row r="11364">
          <cell r="I11364" t="str">
            <v>COOKIE WITH OAT FLAKES ,DARK CHOCOLATE CHIPS AND C</v>
          </cell>
          <cell r="J11364">
            <v>8476.89</v>
          </cell>
        </row>
        <row r="11365">
          <cell r="I11365" t="str">
            <v>CONFITURE DIET DE FRAISE MARJANE 300G</v>
          </cell>
          <cell r="J11365">
            <v>8472.6200000000008</v>
          </cell>
        </row>
        <row r="11366">
          <cell r="I11366" t="str">
            <v>PACK 20S TISANE BELLARCAMOMILLE+20S TISANESGRAINS</v>
          </cell>
          <cell r="J11366">
            <v>8463.7999999999993</v>
          </cell>
        </row>
        <row r="11367">
          <cell r="I11367" t="str">
            <v>PISTOLES CHOCOLAT BLANC AIGUEBELLE 200GR</v>
          </cell>
          <cell r="J11367">
            <v>8432.48</v>
          </cell>
        </row>
        <row r="11368">
          <cell r="I11368" t="str">
            <v xml:space="preserve"> SNACK POMME VERTE FRUUEAT 20 GR </v>
          </cell>
          <cell r="J11368">
            <v>8411.16</v>
          </cell>
        </row>
        <row r="11369">
          <cell r="I11369" t="str">
            <v>COLD IN'FUSE CITRON HIBISCUS 25G</v>
          </cell>
          <cell r="J11369">
            <v>8385.14</v>
          </cell>
        </row>
        <row r="11370">
          <cell r="I11370" t="str">
            <v>BISCOTTE NORMALE ROGER 280G        </v>
          </cell>
          <cell r="J11370">
            <v>8320.3799999999992</v>
          </cell>
        </row>
        <row r="11371">
          <cell r="I11371" t="str">
            <v>CHUPA CH. 30 MINI SUCETTES ASS.180G NIP 34</v>
          </cell>
          <cell r="J11371">
            <v>8286.5499999999993</v>
          </cell>
        </row>
        <row r="11372">
          <cell r="I11372" t="str">
            <v>ST MICHEL GALETTE BIO 130G NIP 36</v>
          </cell>
          <cell r="J11372">
            <v>8242.91</v>
          </cell>
        </row>
        <row r="11373">
          <cell r="I11373" t="str">
            <v>COULIS DE FRAISE 165G CASINO</v>
          </cell>
          <cell r="J11373">
            <v>8185.75</v>
          </cell>
        </row>
        <row r="11374">
          <cell r="I11374" t="str">
            <v>INF.TISAN.NT CALM.VERV 20SACHETS</v>
          </cell>
          <cell r="J11374">
            <v>8176.35</v>
          </cell>
        </row>
        <row r="11375">
          <cell r="I11375" t="str">
            <v>CAFÉ MOKA D'ÉTHIOPIE MOULU AROMATISÉ CRÈME BRUL</v>
          </cell>
          <cell r="J11375">
            <v>8167.1</v>
          </cell>
        </row>
        <row r="11376">
          <cell r="I11376" t="str">
            <v>LIPT BIO 20M RUSSIAN EG 34G</v>
          </cell>
          <cell r="J11376">
            <v>8149.2</v>
          </cell>
        </row>
        <row r="11377">
          <cell r="I11377" t="str">
            <v xml:space="preserve">FLORENTINS CARAMEL + CHOCOLAT 
AU LAIT 100 G
</v>
          </cell>
          <cell r="J11377">
            <v>8135.31</v>
          </cell>
        </row>
        <row r="11378">
          <cell r="I11378" t="str">
            <v>FIGUE CONFITE  250 GR</v>
          </cell>
          <cell r="J11378">
            <v>8126.05</v>
          </cell>
        </row>
        <row r="11379">
          <cell r="I11379" t="str">
            <v>CART SPOFY CLASSIQUE 24P</v>
          </cell>
          <cell r="J11379">
            <v>8121.75</v>
          </cell>
        </row>
        <row r="11380">
          <cell r="I11380" t="str">
            <v>CHUPA CHUPS SACHET FRUIT 192G NIP34</v>
          </cell>
          <cell r="J11380">
            <v>8120.67</v>
          </cell>
        </row>
        <row r="11381">
          <cell r="I11381" t="str">
            <v>CAFE SOLUBLE SAMAR GUSTO 45G</v>
          </cell>
          <cell r="J11381">
            <v>8107.65</v>
          </cell>
        </row>
        <row r="11382">
          <cell r="I11382" t="str">
            <v>CONFITURE DE PECHES 21 CL</v>
          </cell>
          <cell r="J11382">
            <v>8037.4</v>
          </cell>
        </row>
        <row r="11383">
          <cell r="I11383" t="str">
            <v>CHOC.SUP.LAIT RIZ 2X100G CASINO</v>
          </cell>
          <cell r="J11383">
            <v>8000.79</v>
          </cell>
        </row>
        <row r="11384">
          <cell r="I11384" t="str">
            <v>INF.TISA.NUIT CALME 20 SACHETS</v>
          </cell>
          <cell r="J11384">
            <v>7996.65</v>
          </cell>
        </row>
        <row r="11385">
          <cell r="I11385" t="str">
            <v> TRUFFES NATURES 250G BEAUMESNIL RF</v>
          </cell>
          <cell r="J11385">
            <v>7972.1</v>
          </cell>
        </row>
        <row r="11386">
          <cell r="I11386" t="str">
            <v>CONF.BIO EXT.MYRTILLE 370G</v>
          </cell>
          <cell r="J11386">
            <v>7958.1</v>
          </cell>
        </row>
        <row r="11387">
          <cell r="I11387" t="str">
            <v>INFUSION YUZU MANDARINE BIO</v>
          </cell>
          <cell r="J11387">
            <v>7950.5</v>
          </cell>
        </row>
        <row r="11388">
          <cell r="I11388" t="str">
            <v>THE EARL GREY ETIQUABLE36G BIO</v>
          </cell>
          <cell r="J11388">
            <v>7937.05</v>
          </cell>
        </row>
        <row r="11389">
          <cell r="I11389" t="str">
            <v>INF.MIEL LA TISANIERE 20 SACHETS</v>
          </cell>
          <cell r="J11389">
            <v>7936.75</v>
          </cell>
        </row>
        <row r="11390">
          <cell r="I11390" t="str">
            <v>RÉGLISO TUBY TUBY RASPBERRY BOITE 220G</v>
          </cell>
          <cell r="J11390">
            <v>7856.9</v>
          </cell>
        </row>
        <row r="11391">
          <cell r="I11391" t="str">
            <v>INF.TISAN.APRES REPAS 20SACHETS</v>
          </cell>
          <cell r="J11391">
            <v>7816.95</v>
          </cell>
        </row>
        <row r="11392">
          <cell r="I11392" t="str">
            <v xml:space="preserve">SNACK POMME ROUGE FRUUEAT 20 GR </v>
          </cell>
          <cell r="J11392">
            <v>7812.51</v>
          </cell>
        </row>
        <row r="11393">
          <cell r="I11393" t="str">
            <v>AHMAD TEA  NATURAL BENEFITS BEAUTY 20 S</v>
          </cell>
          <cell r="J11393">
            <v>7730.7</v>
          </cell>
        </row>
        <row r="11394">
          <cell r="I11394" t="str">
            <v>MENDIANT DE LUXE 150GR</v>
          </cell>
          <cell r="J11394">
            <v>7719.6</v>
          </cell>
        </row>
        <row r="11395">
          <cell r="I11395" t="str">
            <v>LES SCINTILLANTS LAIT ET NOIR 768G</v>
          </cell>
          <cell r="J11395">
            <v>7693.95</v>
          </cell>
        </row>
        <row r="11396">
          <cell r="I11396" t="str">
            <v>AHMAD TEA  NATURAL BENEFITS ENERGY 20 S</v>
          </cell>
          <cell r="J11396">
            <v>7677.75</v>
          </cell>
        </row>
        <row r="11397">
          <cell r="I11397" t="str">
            <v>FLOCONS 5 CEREALES BIO 500G</v>
          </cell>
          <cell r="J11397">
            <v>7667.2</v>
          </cell>
        </row>
        <row r="11398">
          <cell r="I11398" t="str">
            <v>MOELLEUX CITRON DOYPACK 500G C</v>
          </cell>
          <cell r="J11398">
            <v>7641.27</v>
          </cell>
        </row>
        <row r="11399">
          <cell r="I11399" t="str">
            <v>CONFITURE DE TOMATE 100 GR</v>
          </cell>
          <cell r="J11399">
            <v>7638.62</v>
          </cell>
        </row>
        <row r="11400">
          <cell r="I11400" t="str">
            <v>CDO 170G DARK ALMD/CARA</v>
          </cell>
          <cell r="J11400">
            <v>7631.25</v>
          </cell>
        </row>
        <row r="11401">
          <cell r="I11401" t="str">
            <v>LOT INF PAUSE DET+VERVEINE NAT 20S LE 2-ÈME A 50%</v>
          </cell>
          <cell r="J11401">
            <v>7581.5</v>
          </cell>
        </row>
        <row r="11402">
          <cell r="I11402" t="str">
            <v>JA.BTE BLE PRL.LT ECLT NST1KG</v>
          </cell>
          <cell r="J11402">
            <v>7548.4</v>
          </cell>
        </row>
        <row r="11403">
          <cell r="I11403" t="str">
            <v>AFTER EIGHT DECOUVERTE 200G</v>
          </cell>
          <cell r="J11403">
            <v>7524.85</v>
          </cell>
        </row>
        <row r="11404">
          <cell r="I11404" t="str">
            <v>LVZ PODS 250G CLASSICO X36</v>
          </cell>
          <cell r="J11404">
            <v>7491.05</v>
          </cell>
        </row>
        <row r="11405">
          <cell r="I11405" t="str">
            <v>LVZ PODS 250G INTENSO X36</v>
          </cell>
          <cell r="J11405">
            <v>7491.05</v>
          </cell>
        </row>
        <row r="11406">
          <cell r="I11406" t="str">
            <v>LIPTON THE VERT 50 SCH 65G NIP 35</v>
          </cell>
          <cell r="J11406">
            <v>7471.8</v>
          </cell>
        </row>
        <row r="11407">
          <cell r="I11407" t="str">
            <v>JAC.FIGURINES KID NOEL 250G</v>
          </cell>
          <cell r="J11407">
            <v>7445.78</v>
          </cell>
        </row>
        <row r="11408">
          <cell r="I11408" t="str">
            <v>THE MENTHE REGLISE PLANTAMI 15 SACHETS</v>
          </cell>
          <cell r="J11408">
            <v>7435.4</v>
          </cell>
        </row>
        <row r="11409">
          <cell r="I11409" t="str">
            <v>SUCRE COMPRIME INDIVIDUEL CAND</v>
          </cell>
          <cell r="J11409">
            <v>7427.35</v>
          </cell>
        </row>
        <row r="11410">
          <cell r="I11410" t="str">
            <v>PACK 20S TISANE BELLARBOOSTER+20STISANES BELLAR V</v>
          </cell>
          <cell r="J11410">
            <v>7420.46</v>
          </cell>
        </row>
        <row r="11411">
          <cell r="I11411" t="str">
            <v>CARAMEL LIQUIDE A LA VANILLE FLACON 250ML</v>
          </cell>
          <cell r="J11411">
            <v>7407.2</v>
          </cell>
        </row>
        <row r="11412">
          <cell r="I11412" t="str">
            <v>THE V.GINGEMB.CIT.VERT ETIQUABLE 36G BIO</v>
          </cell>
          <cell r="J11412">
            <v>7402.92</v>
          </cell>
        </row>
        <row r="11413">
          <cell r="I11413" t="str">
            <v>PATE A TARTINER LOTUS SMOOTH 400 G+ 100G GRT</v>
          </cell>
          <cell r="J11413">
            <v>7397.1</v>
          </cell>
        </row>
        <row r="11414">
          <cell r="I11414" t="str">
            <v>CASHEW-CRANBERRY MIX 150 GR NIP41</v>
          </cell>
          <cell r="J11414">
            <v>7392.5</v>
          </cell>
        </row>
        <row r="11415">
          <cell r="I11415" t="str">
            <v> TRUFFES CACAO ORANGE 250G BEAUMESNIL</v>
          </cell>
          <cell r="J11415">
            <v>7362.84</v>
          </cell>
        </row>
        <row r="11416">
          <cell r="I11416" t="str">
            <v>VITAMEAL BBF POMME PRUNEAUX 130 GR</v>
          </cell>
          <cell r="J11416">
            <v>7349.9</v>
          </cell>
        </row>
        <row r="11417">
          <cell r="I11417" t="str">
            <v>GALET.SUEDOISE NAT100G CASINO</v>
          </cell>
          <cell r="J11417">
            <v>7331.19</v>
          </cell>
        </row>
        <row r="11418">
          <cell r="I11418" t="str">
            <v>GAUFRETTE CACAO NOIS.SSA 200G</v>
          </cell>
          <cell r="J11418">
            <v>7320.73</v>
          </cell>
        </row>
        <row r="11419">
          <cell r="I11419" t="str">
            <v>CRANBERRIES 125G</v>
          </cell>
          <cell r="J11419">
            <v>7306.52</v>
          </cell>
        </row>
        <row r="11420">
          <cell r="I11420" t="str">
            <v>IVORIA.PAPILLOTES.TATOO 370G</v>
          </cell>
          <cell r="J11420">
            <v>7297.15</v>
          </cell>
        </row>
        <row r="11421">
          <cell r="I11421" t="str">
            <v>CONFITURE BIO EXTRA FRAISE MARJANE 325G</v>
          </cell>
          <cell r="J11421">
            <v>7283.45</v>
          </cell>
        </row>
        <row r="11422">
          <cell r="I11422" t="str">
            <v>FRUIT DE MER 250G BMNL RF</v>
          </cell>
          <cell r="J11422">
            <v>7268.2</v>
          </cell>
        </row>
        <row r="11423">
          <cell r="I11423" t="str">
            <v>GAL.RIZ TOMA.BAS.123.5G</v>
          </cell>
          <cell r="J11423">
            <v>7264.55</v>
          </cell>
        </row>
        <row r="11424">
          <cell r="I11424" t="str">
            <v>RICOLA SACHET 70G SS MENTH.</v>
          </cell>
          <cell r="J11424">
            <v>7213.55</v>
          </cell>
        </row>
        <row r="11425">
          <cell r="I11425" t="str">
            <v xml:space="preserve">BONBONS REGLISSE DE FLAVIGNY 50GR </v>
          </cell>
          <cell r="J11425">
            <v>7178</v>
          </cell>
        </row>
        <row r="11426">
          <cell r="I11426" t="str">
            <v>GERB.MAIS CHOCO LAIT 124G</v>
          </cell>
          <cell r="J11426">
            <v>7171.81</v>
          </cell>
        </row>
        <row r="11427">
          <cell r="I11427" t="str">
            <v>RAFFAELLO BOITE X40 400G</v>
          </cell>
          <cell r="J11427">
            <v>7128.45</v>
          </cell>
        </row>
        <row r="11428">
          <cell r="I11428" t="str">
            <v>CAJA ROJA BOMBONS 43G</v>
          </cell>
          <cell r="J11428">
            <v>7125</v>
          </cell>
        </row>
        <row r="11429">
          <cell r="I11429" t="str">
            <v>THE NOIR FRUIT RGE BIO 28G</v>
          </cell>
          <cell r="J11429">
            <v>7121.88</v>
          </cell>
        </row>
        <row r="11430">
          <cell r="I11430" t="str">
            <v>MONT BLANC CHOCOLAT 570G</v>
          </cell>
          <cell r="J11430">
            <v>7095.02</v>
          </cell>
        </row>
        <row r="11431">
          <cell r="I11431" t="str">
            <v>INFUSION SVELTAFLOR25SPLANTAMI</v>
          </cell>
          <cell r="J11431">
            <v>7077.85</v>
          </cell>
        </row>
        <row r="11432">
          <cell r="I11432" t="str">
            <v>THE NOIR AGRUMES BIO 28G</v>
          </cell>
          <cell r="J11432">
            <v>7076.14</v>
          </cell>
        </row>
        <row r="11433">
          <cell r="I11433" t="str">
            <v>M M S CRISPY 374G FAMILY PACK</v>
          </cell>
          <cell r="J11433">
            <v>7072.95</v>
          </cell>
        </row>
        <row r="11434">
          <cell r="I11434" t="str">
            <v>IVORIA PAPILLOTE PETARD 370G</v>
          </cell>
          <cell r="J11434">
            <v>7022.3</v>
          </cell>
        </row>
        <row r="11435">
          <cell r="I11435" t="str">
            <v>BBS AROM SEVE DE PIN250G CASINO</v>
          </cell>
          <cell r="J11435">
            <v>6995.07</v>
          </cell>
        </row>
        <row r="11436">
          <cell r="I11436" t="str">
            <v>HARIBO WORMS  80GR -50%   CHAMALLOWS WHITE 70G  </v>
          </cell>
          <cell r="J11436">
            <v>6980.5</v>
          </cell>
        </row>
        <row r="11437">
          <cell r="I11437" t="str">
            <v>PACK BARRES CHOCO CARAMEL LUPPO  5 X 30GR</v>
          </cell>
          <cell r="J11437">
            <v>6923.5</v>
          </cell>
        </row>
        <row r="11438">
          <cell r="I11438" t="str">
            <v>CONF.RASPBERRY 430G STUTE</v>
          </cell>
          <cell r="J11438">
            <v>6903</v>
          </cell>
        </row>
        <row r="11439">
          <cell r="I11439" t="str">
            <v>GERB.MAIS OLIV.HB.PROV.123.5G</v>
          </cell>
          <cell r="J11439">
            <v>6839.19</v>
          </cell>
        </row>
        <row r="11440">
          <cell r="I11440" t="str">
            <v>LEROUX CHICOREE CONCENTRE LIQUIDE 25 CL</v>
          </cell>
          <cell r="J11440">
            <v>6837.91</v>
          </cell>
        </row>
        <row r="11441">
          <cell r="I11441" t="str">
            <v xml:space="preserve"> SNACK POMME AVEC CINNAMON FRUUEAT 20 GR</v>
          </cell>
          <cell r="J11441">
            <v>6763.52</v>
          </cell>
        </row>
        <row r="11442">
          <cell r="I11442" t="str">
            <v xml:space="preserve"> SNACK POIRE FRUUEAT 20 GR </v>
          </cell>
          <cell r="J11442">
            <v>6762.31</v>
          </cell>
        </row>
        <row r="11443">
          <cell r="I11443" t="str">
            <v xml:space="preserve">SRIRACHA CHIPS DE CREVETTES FLYING GOOSE 80G </v>
          </cell>
          <cell r="J11443">
            <v>6717.64</v>
          </cell>
        </row>
        <row r="11444">
          <cell r="I11444" t="str">
            <v>CRAQUINES GRAINES 100G CO</v>
          </cell>
          <cell r="J11444">
            <v>6717.57</v>
          </cell>
        </row>
        <row r="11445">
          <cell r="I11445" t="str">
            <v>FIGUE CONFITE 500 GR</v>
          </cell>
          <cell r="J11445">
            <v>6692.8</v>
          </cell>
        </row>
        <row r="11446">
          <cell r="I11446" t="str">
            <v xml:space="preserve">NOUGAT BROWNIE 200GR CASTILLO </v>
          </cell>
          <cell r="J11446">
            <v>6649.3</v>
          </cell>
        </row>
        <row r="11447">
          <cell r="I11447" t="str">
            <v>MINI LUNETTES FRAISE 156G CASINO BIO</v>
          </cell>
          <cell r="J11447">
            <v>6646.67</v>
          </cell>
        </row>
        <row r="11448">
          <cell r="I11448" t="str">
            <v>PEPITES DE CHOCOLAT BLANC 125G</v>
          </cell>
          <cell r="J11448">
            <v>6642.49</v>
          </cell>
        </row>
        <row r="11449">
          <cell r="I11449" t="str">
            <v xml:space="preserve">CRACKERS DE RIZ 100G NL/FR OISHIYA </v>
          </cell>
          <cell r="J11449">
            <v>6637.75</v>
          </cell>
        </row>
        <row r="11450">
          <cell r="I11450" t="str">
            <v>LAIT DE COCO TETRA PAK (18% MATIÈRE GRASSES) CHAO</v>
          </cell>
          <cell r="J11450">
            <v>6635.85</v>
          </cell>
        </row>
        <row r="11451">
          <cell r="I11451" t="str">
            <v>CONFITURE DE POMME  250 GR</v>
          </cell>
          <cell r="J11451">
            <v>6629.7</v>
          </cell>
        </row>
        <row r="11452">
          <cell r="I11452" t="str">
            <v>GALETTE PUR BEURRE SS 125G</v>
          </cell>
          <cell r="J11452">
            <v>6587.96</v>
          </cell>
        </row>
        <row r="11453">
          <cell r="I11453" t="str">
            <v xml:space="preserve">MIEL DE FLEURS BIO500G RUCHE D OR </v>
          </cell>
          <cell r="J11453">
            <v>6582.5</v>
          </cell>
        </row>
        <row r="11454">
          <cell r="I11454" t="str">
            <v>DESSERT CORSE 200G NESTLE</v>
          </cell>
          <cell r="J11454">
            <v>6567.55</v>
          </cell>
        </row>
        <row r="11455">
          <cell r="I11455" t="str">
            <v>CAFE MEO BIO GRAINS 500G</v>
          </cell>
          <cell r="J11455">
            <v>6556.55</v>
          </cell>
        </row>
        <row r="11456">
          <cell r="I11456" t="str">
            <v>SUCRE EN LINGOT 1 KG</v>
          </cell>
          <cell r="J11456">
            <v>6540</v>
          </cell>
        </row>
        <row r="11457">
          <cell r="I11457" t="str">
            <v>THE VERT CITRON MATCHA BIO 30G</v>
          </cell>
          <cell r="J11457">
            <v>6530.28</v>
          </cell>
        </row>
        <row r="11458">
          <cell r="I11458" t="str">
            <v>CONFITUREDE  COING  250 GR</v>
          </cell>
          <cell r="J11458">
            <v>6519.55</v>
          </cell>
        </row>
        <row r="11459">
          <cell r="I11459" t="str">
            <v>COOKIES CHOC BLC CRANBERR,184GCASINO</v>
          </cell>
          <cell r="J11459">
            <v>6434.91</v>
          </cell>
        </row>
        <row r="11460">
          <cell r="I11460" t="str">
            <v>GAL.MAIS OIGN.CIBOUL.123.5G</v>
          </cell>
          <cell r="J11460">
            <v>6412.17</v>
          </cell>
        </row>
        <row r="11461">
          <cell r="I11461" t="str">
            <v>TWINI. INF.10S PAST.FRAISE 25G</v>
          </cell>
          <cell r="J11461">
            <v>6398.81</v>
          </cell>
        </row>
        <row r="11462">
          <cell r="I11462" t="str">
            <v>CONF.BIO 100% FRT 4 FRUIT RGES 290G</v>
          </cell>
          <cell r="J11462">
            <v>6388.9</v>
          </cell>
        </row>
        <row r="11463">
          <cell r="I11463" t="str">
            <v>RAISIN FRAIS CONFIT  250 GR</v>
          </cell>
          <cell r="J11463">
            <v>6383.5</v>
          </cell>
        </row>
        <row r="11464">
          <cell r="I11464" t="str">
            <v>STM GAL.MOELLE.MARB.CHOC 180G</v>
          </cell>
          <cell r="J11464">
            <v>6340.15</v>
          </cell>
        </row>
        <row r="11465">
          <cell r="I11465" t="str">
            <v>COTE D OR NR NOISETTE 180G</v>
          </cell>
          <cell r="J11465">
            <v>6311.4</v>
          </cell>
        </row>
        <row r="11466">
          <cell r="I11466" t="str">
            <v>GOMME FINI DENTIERS 100 G</v>
          </cell>
          <cell r="J11466">
            <v>6280.07</v>
          </cell>
        </row>
        <row r="11467">
          <cell r="I11467" t="str">
            <v xml:space="preserve">BONBONS MENTHE DE FLAVIGNY 50GR </v>
          </cell>
          <cell r="J11467">
            <v>6256.5</v>
          </cell>
        </row>
        <row r="11468">
          <cell r="I11468" t="str">
            <v>NIC NAC S 125G LORENZ</v>
          </cell>
          <cell r="J11468">
            <v>6240</v>
          </cell>
        </row>
        <row r="11469">
          <cell r="I11469" t="str">
            <v>MIEL ZEMZAMI TOUTES FLEURS POT PLAST. 4,4KG</v>
          </cell>
          <cell r="J11469">
            <v>6184.36</v>
          </cell>
        </row>
        <row r="11470">
          <cell r="I11470" t="str">
            <v>INFUSION ANANAS COCO</v>
          </cell>
          <cell r="J11470">
            <v>6182</v>
          </cell>
        </row>
        <row r="11471">
          <cell r="I11471" t="str">
            <v>MIEL ZEMZAMI TOUTES FLEURS POT PLAST. 1,8KG</v>
          </cell>
          <cell r="J11471">
            <v>6180.05</v>
          </cell>
        </row>
        <row r="11472">
          <cell r="I11472" t="str">
            <v>IVORIA PAPILLOTE.CH.LAIT 350G</v>
          </cell>
          <cell r="J11472">
            <v>6179.25</v>
          </cell>
        </row>
        <row r="11473">
          <cell r="I11473" t="str">
            <v>TV AL MORJANE EN FILAMENTS 100G</v>
          </cell>
          <cell r="J11473">
            <v>6156.7</v>
          </cell>
        </row>
        <row r="11474">
          <cell r="I11474" t="str">
            <v>ST MICH GAL TIGREE CHOC.180G</v>
          </cell>
          <cell r="J11474">
            <v>6089.94</v>
          </cell>
        </row>
        <row r="11475">
          <cell r="I11475" t="str">
            <v xml:space="preserve">POIS VERT AU WASABI GOLDEN TURTLE  140 G </v>
          </cell>
          <cell r="J11475">
            <v>6086.13</v>
          </cell>
        </row>
        <row r="11476">
          <cell r="I11476" t="str">
            <v>COTE D OR NR AMANDE 180G</v>
          </cell>
          <cell r="J11476">
            <v>6074.8</v>
          </cell>
        </row>
        <row r="11477">
          <cell r="I11477" t="str">
            <v>BISCUIT DINOSAURUS NATURE 41G</v>
          </cell>
          <cell r="J11477">
            <v>6028.4</v>
          </cell>
        </row>
        <row r="11478">
          <cell r="I11478" t="str">
            <v>CHOCOLAT CUORE BERRIES  WITORS 145G</v>
          </cell>
          <cell r="J11478">
            <v>5965.49</v>
          </cell>
        </row>
        <row r="11479">
          <cell r="I11479" t="str">
            <v>MIX VITALITE SALDE 150 GR</v>
          </cell>
          <cell r="J11479">
            <v>5955.05</v>
          </cell>
        </row>
        <row r="11480">
          <cell r="I11480" t="str">
            <v xml:space="preserve">CRACKERS DE RIZ AU WASABI 100G </v>
          </cell>
          <cell r="J11480">
            <v>5954.4</v>
          </cell>
        </row>
        <row r="11481">
          <cell r="I11481" t="str">
            <v>CAFÉ MOKA D'ÉTHIOPIE MOULU AROMATISÉ  CARAMEL BE</v>
          </cell>
          <cell r="J11481">
            <v>5952.8</v>
          </cell>
        </row>
        <row r="11482">
          <cell r="I11482" t="str">
            <v xml:space="preserve">THE SULTAN PYRAMIDE DE LUXE CASAGREY     </v>
          </cell>
          <cell r="J11482">
            <v>5951</v>
          </cell>
        </row>
        <row r="11483">
          <cell r="I11483" t="str">
            <v>PISTACHES 75G CO</v>
          </cell>
          <cell r="J11483">
            <v>5949.1</v>
          </cell>
        </row>
        <row r="11484">
          <cell r="I11484" t="str">
            <v>CHUP.10 MINI ROULEAUX DEXTR 94G</v>
          </cell>
          <cell r="J11484">
            <v>5936.9</v>
          </cell>
        </row>
        <row r="11485">
          <cell r="I11485" t="str">
            <v>CACAHUETES ENROB.SALE 150G CO</v>
          </cell>
          <cell r="J11485">
            <v>5933.22</v>
          </cell>
        </row>
        <row r="11486">
          <cell r="I11486" t="str">
            <v xml:space="preserve">PACK TENTATION CROQUE LAIT 150GR 2EME A 50% </v>
          </cell>
          <cell r="J11486">
            <v>5900.15</v>
          </cell>
        </row>
        <row r="11487">
          <cell r="I11487" t="str">
            <v>CONFITURE DE NOEL 320G JEAN D'AUDIGNAC</v>
          </cell>
          <cell r="J11487">
            <v>5879.75</v>
          </cell>
        </row>
        <row r="11488">
          <cell r="I11488" t="str">
            <v>LOT KITKAT 4 FINGERS 5+1 GRT</v>
          </cell>
          <cell r="J11488">
            <v>5855.95</v>
          </cell>
        </row>
        <row r="11489">
          <cell r="I11489" t="str">
            <v>CAPSULES CAFE AU LAIT NESC DOLCE GUSTO</v>
          </cell>
          <cell r="J11489">
            <v>5853.06</v>
          </cell>
        </row>
        <row r="11490">
          <cell r="I11490" t="str">
            <v>BOIS SOJA CALC.CHOC.1L BIO CASINO</v>
          </cell>
          <cell r="J11490">
            <v>5848.64</v>
          </cell>
        </row>
        <row r="11491">
          <cell r="I11491" t="str">
            <v>EXTRAIT NATUREL DE CAFE FLACON 50ML</v>
          </cell>
          <cell r="J11491">
            <v>5834.8</v>
          </cell>
        </row>
        <row r="11492">
          <cell r="I11492" t="str">
            <v xml:space="preserve">BONBONS CITRON DE FLAVIGNY 50GR </v>
          </cell>
          <cell r="J11492">
            <v>5771.5</v>
          </cell>
        </row>
        <row r="11493">
          <cell r="I11493" t="str">
            <v>COLORANT JAUNE LIQUIDE 20ML NATUREL LA PATELIERE</v>
          </cell>
          <cell r="J11493">
            <v>5767.45</v>
          </cell>
        </row>
        <row r="11494">
          <cell r="I11494" t="str">
            <v>BM RHUBARBE INTENSE 335G OD</v>
          </cell>
          <cell r="J11494">
            <v>5762.14</v>
          </cell>
        </row>
        <row r="11495">
          <cell r="I11495" t="str">
            <v> AFTER EIGHT LONDON STREET 800G</v>
          </cell>
          <cell r="J11495">
            <v>5758.7</v>
          </cell>
        </row>
        <row r="11496">
          <cell r="I11496" t="str">
            <v>CARRES CHOCOLAT NOIR MEXIQUE 80% BIO 75GR MILLESI</v>
          </cell>
          <cell r="J11496">
            <v>5742.1</v>
          </cell>
        </row>
        <row r="11497">
          <cell r="I11497" t="str">
            <v>CAPS.COST.RICA MH X10 CODL</v>
          </cell>
          <cell r="J11497">
            <v>5740.55</v>
          </cell>
        </row>
        <row r="11498">
          <cell r="I11498" t="str">
            <v>PACK CAFÉ SOLUBLE MOKA 100 GR 2ÉME À -30%</v>
          </cell>
          <cell r="J11498">
            <v>5726.25</v>
          </cell>
        </row>
        <row r="11499">
          <cell r="I11499" t="str">
            <v xml:space="preserve">LOTCACAHBBQ120G+CACAHUETTE BBQ À-50% </v>
          </cell>
          <cell r="J11499">
            <v>5712.01</v>
          </cell>
        </row>
        <row r="11500">
          <cell r="I11500" t="str">
            <v>THÉ NOIR &amp; ROOIBOS SAVEUR VANILLE BIO</v>
          </cell>
          <cell r="J11500">
            <v>5708</v>
          </cell>
        </row>
        <row r="11501">
          <cell r="I11501" t="str">
            <v>COULIS FRUITS ROUGES 165GR - JEAN D'AUDIGNAC</v>
          </cell>
          <cell r="J11501">
            <v>5692.55</v>
          </cell>
        </row>
        <row r="11502">
          <cell r="I11502" t="str">
            <v>CHUNKS PEPITES CHOCO AU LAIT PUR BEUR DE CACAO125</v>
          </cell>
          <cell r="J11502">
            <v>5687.65</v>
          </cell>
        </row>
        <row r="11503">
          <cell r="I11503" t="str">
            <v>PATE D'AMANDE BLANCHE 250G</v>
          </cell>
          <cell r="J11503">
            <v>5649.38</v>
          </cell>
        </row>
        <row r="11504">
          <cell r="I11504" t="str">
            <v>CAPS.ESPRES.ETHIO.X10 50G B CASINO</v>
          </cell>
          <cell r="J11504">
            <v>5629.37</v>
          </cell>
        </row>
        <row r="11505">
          <cell r="I11505" t="str">
            <v>CARAMEL NATURE BIO FLACON 340G*</v>
          </cell>
          <cell r="J11505">
            <v>5618.95</v>
          </cell>
        </row>
        <row r="11506">
          <cell r="I11506" t="str">
            <v>LIPTON THE VERV MENTH 50S 80G NIP 35</v>
          </cell>
          <cell r="J11506">
            <v>5606.52</v>
          </cell>
        </row>
        <row r="11507">
          <cell r="I11507" t="str">
            <v>ORANGE EN QUARTIER CONFITE  250 GR</v>
          </cell>
          <cell r="J11507">
            <v>5603.85</v>
          </cell>
        </row>
        <row r="11508">
          <cell r="I11508" t="str">
            <v>THE VERT EN FILAMENTS AL MORJANE 200G</v>
          </cell>
          <cell r="J11508">
            <v>5580.9</v>
          </cell>
        </row>
        <row r="11509">
          <cell r="I11509" t="str">
            <v>LAMELLES D'ECORCES D'ORANGE 100G</v>
          </cell>
          <cell r="J11509">
            <v>5573.85</v>
          </cell>
        </row>
        <row r="11510">
          <cell r="I11510" t="str">
            <v>LOTCACAH PIZZA120G +CACAHUETTE PIZZA À -50%</v>
          </cell>
          <cell r="J11510">
            <v>5571.25</v>
          </cell>
        </row>
        <row r="11511">
          <cell r="I11511" t="str">
            <v>INFUSION BRÛLE GRAISSE BIO</v>
          </cell>
          <cell r="J11511">
            <v>5571</v>
          </cell>
        </row>
        <row r="11512">
          <cell r="I11512" t="str">
            <v>TOBLERONE SCHT ASSORTI248G</v>
          </cell>
          <cell r="J11512">
            <v>5562.13</v>
          </cell>
        </row>
        <row r="11513">
          <cell r="I11513" t="str">
            <v>CONFITURE DE CAROTTE 100 GR</v>
          </cell>
          <cell r="J11513">
            <v>5552.07</v>
          </cell>
        </row>
        <row r="11514">
          <cell r="I11514" t="str">
            <v>IL PERFETTO ESPRESSO 2X250G</v>
          </cell>
          <cell r="J11514">
            <v>5541.88</v>
          </cell>
        </row>
        <row r="11515">
          <cell r="I11515" t="str">
            <v>JARDIN BIO SABLE COCO CITR BIO150G</v>
          </cell>
          <cell r="J11515">
            <v>5535.6</v>
          </cell>
        </row>
        <row r="11516">
          <cell r="I11516" t="str">
            <v>LOT 2 MEUSLI FIT 225G SANS SUCRE AJOUTE</v>
          </cell>
          <cell r="J11516">
            <v>5531</v>
          </cell>
        </row>
        <row r="11517">
          <cell r="I11517" t="str">
            <v>BARRE SP.K CHOCOLAT X6 129G</v>
          </cell>
          <cell r="J11517">
            <v>5505.54</v>
          </cell>
        </row>
        <row r="11518">
          <cell r="I11518" t="str">
            <v>CAFE MOULU L OR CLASSIC 250GR</v>
          </cell>
          <cell r="J11518">
            <v>5504.1</v>
          </cell>
        </row>
        <row r="11519">
          <cell r="I11519" t="str">
            <v>MIX MINI CHOCAPIC 12 6X30G</v>
          </cell>
          <cell r="J11519">
            <v>5494.46</v>
          </cell>
        </row>
        <row r="11520">
          <cell r="I11520" t="str">
            <v xml:space="preserve">ENGLISH BREAKFAST 100 SACHETS  </v>
          </cell>
          <cell r="J11520">
            <v>5481.8</v>
          </cell>
        </row>
        <row r="11521">
          <cell r="I11521" t="str">
            <v>SABLES POMMES 150G CO DL CASINO</v>
          </cell>
          <cell r="J11521">
            <v>5479.23</v>
          </cell>
        </row>
        <row r="11522">
          <cell r="I11522" t="str">
            <v>LOL CALENDRIER AVENT 65G</v>
          </cell>
          <cell r="J11522">
            <v>5479.15</v>
          </cell>
        </row>
        <row r="11523">
          <cell r="I11523" t="str">
            <v>CEMOI ETUI 9 QUADRO PRALINE 187G</v>
          </cell>
          <cell r="J11523">
            <v>5461.36</v>
          </cell>
        </row>
        <row r="11524">
          <cell r="I11524" t="str">
            <v>POKEMON CALENDRIER AVENT 65G</v>
          </cell>
          <cell r="J11524">
            <v>5452.05</v>
          </cell>
        </row>
        <row r="11525">
          <cell r="I11525" t="str">
            <v>COOK.CHOC.NOI.SSHP 175G CO BIOCASINO</v>
          </cell>
          <cell r="J11525">
            <v>5435.85</v>
          </cell>
        </row>
        <row r="11526">
          <cell r="I11526" t="str">
            <v>FILET GARNI CHOCOLAT LAIT PRALINÉ ET CÉRÉALES 16</v>
          </cell>
          <cell r="J11526">
            <v>5406</v>
          </cell>
        </row>
        <row r="11527">
          <cell r="I11527" t="str">
            <v xml:space="preserve">LOTCACAHFROMAGE120G+CACAHUETTE FROMAGEÀ -50% </v>
          </cell>
          <cell r="J11527">
            <v>5405.55</v>
          </cell>
        </row>
        <row r="11528">
          <cell r="I11528" t="str">
            <v>LAMELLES D'ECORCES DE CITRON 100G</v>
          </cell>
          <cell r="J11528">
            <v>5381.56</v>
          </cell>
        </row>
        <row r="11529">
          <cell r="I11529" t="str">
            <v>RECRE OLE  SAVEUR BISCUIT 85 G</v>
          </cell>
          <cell r="J11529">
            <v>5341.7</v>
          </cell>
        </row>
        <row r="11530">
          <cell r="I11530" t="str">
            <v>ORANGE EN RONDELLES CONFITE  250 GR</v>
          </cell>
          <cell r="J11530">
            <v>5339.7</v>
          </cell>
        </row>
        <row r="11531">
          <cell r="I11531" t="str">
            <v>TWIN.COLD INF10S PEC.PASS.25G</v>
          </cell>
          <cell r="J11531">
            <v>5326.23</v>
          </cell>
        </row>
        <row r="11532">
          <cell r="I11532" t="str">
            <v xml:space="preserve">MIEL DE FLEURS 100% BIO MARJANE 250G         </v>
          </cell>
          <cell r="J11532">
            <v>5286.96</v>
          </cell>
        </row>
        <row r="11533">
          <cell r="I11533" t="str">
            <v>NAPPAGE CHOCOLAT FLACON DE 200G</v>
          </cell>
          <cell r="J11533">
            <v>5249.5</v>
          </cell>
        </row>
        <row r="11534">
          <cell r="I11534" t="str">
            <v>RAFFAELLO  BALLOTIN X18 180G</v>
          </cell>
          <cell r="J11534">
            <v>5240.2</v>
          </cell>
        </row>
        <row r="11535">
          <cell r="I11535" t="str">
            <v xml:space="preserve">LIPTON INF FROIDE GRENADE 38G      </v>
          </cell>
          <cell r="J11535">
            <v>5238</v>
          </cell>
        </row>
        <row r="11536">
          <cell r="I11536" t="str">
            <v>CAFE MH ORI.PEROU 250G CASINO BIO</v>
          </cell>
          <cell r="J11536">
            <v>5237.6000000000004</v>
          </cell>
        </row>
        <row r="11537">
          <cell r="I11537" t="str">
            <v>TOBLERONE BTE METAL 368G</v>
          </cell>
          <cell r="J11537">
            <v>5220.92</v>
          </cell>
        </row>
        <row r="11538">
          <cell r="I11538" t="str">
            <v>TWINI.INF.10S COLD POM.CASS.25G</v>
          </cell>
          <cell r="J11538">
            <v>5218.88</v>
          </cell>
        </row>
        <row r="11539">
          <cell r="I11539" t="str">
            <v>RIZ SNACK VENERE AVAC PAPRIKA 50G SCOTTI</v>
          </cell>
          <cell r="J11539">
            <v>5184.34</v>
          </cell>
        </row>
        <row r="11540">
          <cell r="I11540" t="str">
            <v>RAISIN SEC AUX NOIX CONFIT 500 GR</v>
          </cell>
          <cell r="J11540">
            <v>5174</v>
          </cell>
        </row>
        <row r="11541">
          <cell r="I11541" t="str">
            <v>PROMO NESCAFÉ CLASSIC 45G WIN SALARY</v>
          </cell>
          <cell r="J11541">
            <v>5162.2</v>
          </cell>
        </row>
        <row r="11542">
          <cell r="I11542" t="str">
            <v>RIZ SNACK VENERE BARBECUE 50G SCOTTI</v>
          </cell>
          <cell r="J11542">
            <v>5142.16</v>
          </cell>
        </row>
        <row r="11543">
          <cell r="I11543" t="str">
            <v>CONF.BIO 100% FRUIT ABRICOT290G</v>
          </cell>
          <cell r="J11543">
            <v>5140.6499999999996</v>
          </cell>
        </row>
        <row r="11544">
          <cell r="I11544" t="str">
            <v>BETTY CROCKER MILK CHOCO 500G</v>
          </cell>
          <cell r="J11544">
            <v>5115.3</v>
          </cell>
        </row>
        <row r="11545">
          <cell r="I11545" t="str">
            <v xml:space="preserve">LOT CREME CHANTILLY 95 G + MAYFINE 180G A MOITIE </v>
          </cell>
          <cell r="J11545">
            <v>5114.6499999999996</v>
          </cell>
        </row>
        <row r="11546">
          <cell r="I11546" t="str">
            <v>AMLOU JUNIOR, AMANDES ET CHOCOLAT 200G</v>
          </cell>
          <cell r="J11546">
            <v>5100.9799999999996</v>
          </cell>
        </row>
        <row r="11547">
          <cell r="I11547" t="str">
            <v>LYCHEES SIROP 425G NET T CASINO</v>
          </cell>
          <cell r="J11547">
            <v>5096.08</v>
          </cell>
        </row>
        <row r="11548">
          <cell r="I11548" t="str">
            <v>GAUF TORTIN ORIG 125G LOACKER</v>
          </cell>
          <cell r="J11548">
            <v>5087.67</v>
          </cell>
        </row>
        <row r="11549">
          <cell r="I11549" t="str">
            <v>CIGAR VANILLE 22G 60P</v>
          </cell>
          <cell r="J11549">
            <v>5082</v>
          </cell>
        </row>
        <row r="11550">
          <cell r="I11550" t="str">
            <v>RAISIN FRAIS CONFIT 500 GR</v>
          </cell>
          <cell r="J11550">
            <v>5058.3500000000004</v>
          </cell>
        </row>
        <row r="11551">
          <cell r="I11551" t="str">
            <v>MINI CUBES CARAMEL SACHET DE 50G</v>
          </cell>
          <cell r="J11551">
            <v>5056.6000000000004</v>
          </cell>
        </row>
        <row r="11552">
          <cell r="I11552" t="str">
            <v>RECRE OLE CHOCO NOISETTE 85 G</v>
          </cell>
          <cell r="J11552">
            <v>5037.6499999999996</v>
          </cell>
        </row>
        <row r="11553">
          <cell r="I11553" t="str">
            <v xml:space="preserve">NOUGAT COCONUT 200GR CASTILLO </v>
          </cell>
          <cell r="J11553">
            <v>5033</v>
          </cell>
        </row>
        <row r="11554">
          <cell r="I11554" t="str">
            <v>PRALIN HACHE SACHET 75G</v>
          </cell>
          <cell r="J11554">
            <v>5022.9399999999996</v>
          </cell>
        </row>
        <row r="11555">
          <cell r="I11555" t="str">
            <v>KA LUNETTES CHOCO NOIRSSA175G</v>
          </cell>
          <cell r="J11555">
            <v>5021.22</v>
          </cell>
        </row>
        <row r="11556">
          <cell r="I11556" t="str">
            <v>THAI RED TEA 100GR</v>
          </cell>
          <cell r="J11556">
            <v>4987</v>
          </cell>
        </row>
        <row r="11557">
          <cell r="I11557" t="str">
            <v xml:space="preserve">LOT INF BONNE NUIT + NAT P.MENTHE TIZNIT 20S </v>
          </cell>
          <cell r="J11557">
            <v>4975.1000000000004</v>
          </cell>
        </row>
        <row r="11558">
          <cell r="I11558" t="str">
            <v>GOURMAND.CHOC.FRT FRB CRANB 12</v>
          </cell>
          <cell r="J11558">
            <v>4972.7700000000004</v>
          </cell>
        </row>
        <row r="11559">
          <cell r="I11559" t="str">
            <v xml:space="preserve">LYCHEE AU SIROP 567G MONT ASIE </v>
          </cell>
          <cell r="J11559">
            <v>4963.3999999999996</v>
          </cell>
        </row>
        <row r="11560">
          <cell r="I11560" t="str">
            <v>CREAMY WAFERS VANILLE BAHLSEN 75G</v>
          </cell>
          <cell r="J11560">
            <v>4937.54</v>
          </cell>
        </row>
        <row r="11561">
          <cell r="I11561" t="str">
            <v>PACK CAPSULES ASTA STRONG 10+2 GRATUITES</v>
          </cell>
          <cell r="J11561">
            <v>4890.3</v>
          </cell>
        </row>
        <row r="11562">
          <cell r="I11562" t="str">
            <v>CONFITURE IN FINE FRAMBOISE  CITRON VERT 210GR</v>
          </cell>
          <cell r="J11562">
            <v>4853.3500000000004</v>
          </cell>
        </row>
        <row r="11563">
          <cell r="I11563" t="str">
            <v>JB THE VERT DETOX BIO 30G</v>
          </cell>
          <cell r="J11563">
            <v>4828.75</v>
          </cell>
        </row>
        <row r="11564">
          <cell r="I11564" t="str">
            <v>POM POTES - POMME FRUIT DE DRAGON/PASSION - 90G</v>
          </cell>
          <cell r="J11564">
            <v>4824.3</v>
          </cell>
        </row>
        <row r="11565">
          <cell r="I11565" t="str">
            <v>CUBE MENDIANTS ASSORTIS</v>
          </cell>
          <cell r="J11565">
            <v>4812.6000000000004</v>
          </cell>
        </row>
        <row r="11566">
          <cell r="I11566" t="str">
            <v>SABLE AMAND.CIT.200G BIO CASINO</v>
          </cell>
          <cell r="J11566">
            <v>4807.3500000000004</v>
          </cell>
        </row>
        <row r="11567">
          <cell r="I11567" t="str">
            <v>CAFE LYO MAX HAV 100G CO BIOCASINO</v>
          </cell>
          <cell r="J11567">
            <v>4792.1899999999996</v>
          </cell>
        </row>
        <row r="11568">
          <cell r="I11568" t="str">
            <v>GAUF CHOCO HAPPY FIT FLIS  95GR SS SUCRE</v>
          </cell>
          <cell r="J11568">
            <v>4759.45</v>
          </cell>
        </row>
        <row r="11569">
          <cell r="I11569" t="str">
            <v xml:space="preserve"> CRACKS LENTILLES ET POMMES FRUUEAT 20 GR </v>
          </cell>
          <cell r="J11569">
            <v>4709.47</v>
          </cell>
        </row>
        <row r="11570">
          <cell r="I11570" t="str">
            <v xml:space="preserve"> CRACKS LENTILLE CARROTTE BETTERAVE FRUUEAT 20 GR</v>
          </cell>
          <cell r="J11570">
            <v>4709.3</v>
          </cell>
        </row>
        <row r="11571">
          <cell r="I11571" t="str">
            <v>CARAMEL LIQUIDE SAINTE LUCIE 25ML</v>
          </cell>
          <cell r="J11571">
            <v>4707.7</v>
          </cell>
        </row>
        <row r="11572">
          <cell r="I11572" t="str">
            <v>NOUGAT STRAWBERRY CHOCOLATE COATING 200GR CASTILL</v>
          </cell>
          <cell r="J11572">
            <v>4692.3100000000004</v>
          </cell>
        </row>
        <row r="11573">
          <cell r="I11573" t="str">
            <v>BELIN ROLLS PIZZA 150G</v>
          </cell>
          <cell r="J11573">
            <v>4662.83</v>
          </cell>
        </row>
        <row r="11574">
          <cell r="I11574" t="str">
            <v>LOT LEVURE 10S+POUDRE CACAO 5S + SUCRE VANILLE 10</v>
          </cell>
          <cell r="J11574">
            <v>4648.2</v>
          </cell>
        </row>
        <row r="11575">
          <cell r="I11575" t="str">
            <v>BETTY CROCKER PREPARATION SUPER MOIST YELLOW 500G</v>
          </cell>
          <cell r="J11575">
            <v>4644.3999999999996</v>
          </cell>
        </row>
        <row r="11576">
          <cell r="I11576" t="str">
            <v>BISCUIT SABLE NOIX DE COCO 85G</v>
          </cell>
          <cell r="J11576">
            <v>4639.76</v>
          </cell>
        </row>
        <row r="11577">
          <cell r="I11577" t="str">
            <v>NAPPAGE CARAMEL FLACON DE 200G</v>
          </cell>
          <cell r="J11577">
            <v>4626.8</v>
          </cell>
        </row>
        <row r="11578">
          <cell r="I11578" t="str">
            <v>CAFE MOULU LEGAL TRADITION FAMILIALE 100% ROBUSTA</v>
          </cell>
          <cell r="J11578">
            <v>4606.05</v>
          </cell>
        </row>
        <row r="11579">
          <cell r="I11579" t="str">
            <v>BM FRT RGE INTENSE 335G OD</v>
          </cell>
          <cell r="J11579">
            <v>4593.1499999999996</v>
          </cell>
        </row>
        <row r="11580">
          <cell r="I11580" t="str">
            <v>NOIX DE PECAN SACHET 50G</v>
          </cell>
          <cell r="J11580">
            <v>4587.5</v>
          </cell>
        </row>
        <row r="11581">
          <cell r="I11581" t="str">
            <v>NOUGAT PIÑA COLADA CHOCOLATE COATING 200GR CASTIL</v>
          </cell>
          <cell r="J11581">
            <v>4532.3100000000004</v>
          </cell>
        </row>
        <row r="11582">
          <cell r="I11582" t="str">
            <v>COCKTAIL SALE 100G CASINO</v>
          </cell>
          <cell r="J11582">
            <v>4520</v>
          </cell>
        </row>
        <row r="11583">
          <cell r="I11583" t="str">
            <v>WERTHER S ORIGIN.TENDR.165G</v>
          </cell>
          <cell r="J11583">
            <v>4498.1000000000004</v>
          </cell>
        </row>
        <row r="11584">
          <cell r="I11584" t="str">
            <v>PERLES AU CHOCOLAT AU LAIT SAVEUR CARAMEL 100GR J</v>
          </cell>
          <cell r="J11584">
            <v>4485.25</v>
          </cell>
        </row>
        <row r="11585">
          <cell r="I11585" t="str">
            <v>CHIPS ANCIENNE 30G CO</v>
          </cell>
          <cell r="J11585">
            <v>4475.3500000000004</v>
          </cell>
        </row>
        <row r="11586">
          <cell r="I11586" t="str">
            <v xml:space="preserve"> MIX PREPARATION CRÊPE NATURE 280G 2ÈME -50% ALIT</v>
          </cell>
          <cell r="J11586">
            <v>4452.6000000000004</v>
          </cell>
        </row>
        <row r="11587">
          <cell r="I11587" t="str">
            <v>GAUF VANILLE HAPPY FIT FLIS  95GR SS SUCRE</v>
          </cell>
          <cell r="J11587">
            <v>4440.95</v>
          </cell>
        </row>
        <row r="11588">
          <cell r="I11588" t="str">
            <v>CONFITURE DE TOMATE  250 GR</v>
          </cell>
          <cell r="J11588">
            <v>4434.8500000000004</v>
          </cell>
        </row>
        <row r="11589">
          <cell r="I11589" t="str">
            <v>LAVAZZA CREMA GUSTO 250G PACK 2+1 GRATUIT</v>
          </cell>
          <cell r="J11589">
            <v>4428.6000000000004</v>
          </cell>
        </row>
        <row r="11590">
          <cell r="I11590" t="str">
            <v>TABLETTE CRISPY 150G M&amp;M'S</v>
          </cell>
          <cell r="J11590">
            <v>4421.01</v>
          </cell>
        </row>
        <row r="11591">
          <cell r="I11591" t="str">
            <v>CONFITURE PETIT SECRET IN FINE 220GR</v>
          </cell>
          <cell r="J11591">
            <v>4385.3999999999996</v>
          </cell>
        </row>
        <row r="11592">
          <cell r="I11592" t="str">
            <v>3BARRES CRANBERIES PEANUTS 93G</v>
          </cell>
          <cell r="J11592">
            <v>4385.13</v>
          </cell>
        </row>
        <row r="11593">
          <cell r="I11593" t="str">
            <v>CAFE MOULU SAMAR 180GR</v>
          </cell>
          <cell r="J11593">
            <v>4379.3999999999996</v>
          </cell>
        </row>
        <row r="11594">
          <cell r="I11594" t="str">
            <v>CONFITURE DIET DE FRUITS DE BOIS MARJANE 300G</v>
          </cell>
          <cell r="J11594">
            <v>4368.24</v>
          </cell>
        </row>
        <row r="11595">
          <cell r="I11595" t="str">
            <v>COULIS ABRICOT 165GR- JEAN D'AUDIGNAC</v>
          </cell>
          <cell r="J11595">
            <v>4363.8500000000004</v>
          </cell>
        </row>
        <row r="11596">
          <cell r="I11596" t="str">
            <v>BELIN ROLLS CREME OIGNON 150G</v>
          </cell>
          <cell r="J11596">
            <v>4342.1499999999996</v>
          </cell>
        </row>
        <row r="11597">
          <cell r="I11597" t="str">
            <v xml:space="preserve">CHIPS CHIO CHEESE 150 GRS </v>
          </cell>
          <cell r="J11597">
            <v>4340.99</v>
          </cell>
        </row>
        <row r="11598">
          <cell r="I11598" t="str">
            <v>PRALIN DORE BROYE FIN SACHET 75G</v>
          </cell>
          <cell r="J11598">
            <v>4340.37</v>
          </cell>
        </row>
        <row r="11599">
          <cell r="I11599" t="str">
            <v>POUDR CACAO 100% 250G CO BIO</v>
          </cell>
          <cell r="J11599">
            <v>4307.22</v>
          </cell>
        </row>
        <row r="11600">
          <cell r="I11600" t="str">
            <v>KIND.MLG SURP TR.PERE NOEL75G</v>
          </cell>
          <cell r="J11600">
            <v>4294.8500000000004</v>
          </cell>
        </row>
        <row r="11601">
          <cell r="I11601" t="str">
            <v>ORANGE EN RONDELLES CONFITE 500 GR</v>
          </cell>
          <cell r="J11601">
            <v>4290.75</v>
          </cell>
        </row>
        <row r="11602">
          <cell r="I11602" t="str">
            <v>THÉ AWADI 200G</v>
          </cell>
          <cell r="J11602">
            <v>4239.2</v>
          </cell>
        </row>
        <row r="11603">
          <cell r="I11603" t="str">
            <v>PALETS DE CHOCOLAT NOIR 125G</v>
          </cell>
          <cell r="J11603">
            <v>4209.1000000000004</v>
          </cell>
        </row>
        <row r="11604">
          <cell r="I11604" t="str">
            <v>MERBA COOKIES CHOCOLAT NOIR 225 GR</v>
          </cell>
          <cell r="J11604">
            <v>4199.3999999999996</v>
          </cell>
        </row>
        <row r="11605">
          <cell r="I11605" t="str">
            <v>EDULCORANT SWEET L 200C</v>
          </cell>
          <cell r="J11605">
            <v>4198.38</v>
          </cell>
        </row>
        <row r="11606">
          <cell r="I11606" t="str">
            <v>BOITE BONBONS KALFANY ICE FRESH  150 G</v>
          </cell>
          <cell r="J11606">
            <v>4190.3</v>
          </cell>
        </row>
        <row r="11607">
          <cell r="I11607" t="str">
            <v>NOIX DE COCO CARAMELISE SACHET DE 50G</v>
          </cell>
          <cell r="J11607">
            <v>4159.12</v>
          </cell>
        </row>
        <row r="11608">
          <cell r="I11608" t="str">
            <v>BARRE CERE.NESQUIK X6 150G</v>
          </cell>
          <cell r="J11608">
            <v>4158.3500000000004</v>
          </cell>
        </row>
        <row r="11609">
          <cell r="I11609" t="str">
            <v>ILLY LUNGO CLASSIC CAFE EN CAPSULES NIP 35</v>
          </cell>
          <cell r="J11609">
            <v>4144.95</v>
          </cell>
        </row>
        <row r="11610">
          <cell r="I11610" t="str">
            <v>JB SABL.CARAM.SEL GUER.BIO150G</v>
          </cell>
          <cell r="J11610">
            <v>4138.9799999999996</v>
          </cell>
        </row>
        <row r="11611">
          <cell r="I11611" t="str">
            <v>BEBETO WATER MELON GUMMY CANDY JUS DE FRUITS 60G</v>
          </cell>
          <cell r="J11611">
            <v>4063.7</v>
          </cell>
        </row>
        <row r="11612">
          <cell r="I11612" t="str">
            <v>CHOC NOIR 90% PEROU MH 100G CO</v>
          </cell>
          <cell r="J11612">
            <v>4045</v>
          </cell>
        </row>
        <row r="11613">
          <cell r="I11613" t="str">
            <v>RIZ SNACK VENERE CURCUMA &amp; POIVRE 50G SCOTTI</v>
          </cell>
          <cell r="J11613">
            <v>4043.74</v>
          </cell>
        </row>
        <row r="11614">
          <cell r="I11614" t="str">
            <v>KA LUNETTES FRAISE 175G KARELEA</v>
          </cell>
          <cell r="J11614">
            <v>4043.7</v>
          </cell>
        </row>
        <row r="11615">
          <cell r="I11615" t="str">
            <v>CONFITURE PECHE 4/4 AICHA</v>
          </cell>
          <cell r="J11615">
            <v>3999.1</v>
          </cell>
        </row>
        <row r="11616">
          <cell r="I11616" t="str">
            <v xml:space="preserve">TOPPING SAVEUR MENTHE  MARJANE 300 GR </v>
          </cell>
          <cell r="J11616">
            <v>3985.6</v>
          </cell>
        </row>
        <row r="11617">
          <cell r="I11617" t="str">
            <v>NIOCCIOLATA BIO 270G</v>
          </cell>
          <cell r="J11617">
            <v>3964.9</v>
          </cell>
        </row>
        <row r="11618">
          <cell r="I11618" t="str">
            <v>LOT INF APRES REPAS + NAT P.CAMOMILLE RIF 20S</v>
          </cell>
          <cell r="J11618">
            <v>3960.9</v>
          </cell>
        </row>
        <row r="11619">
          <cell r="I11619" t="str">
            <v>CONFITURE DE CAROTTE  250 GR</v>
          </cell>
          <cell r="J11619">
            <v>3954.4</v>
          </cell>
        </row>
        <row r="11620">
          <cell r="I11620" t="str">
            <v> MKA CALENDRIER AVENT 200G</v>
          </cell>
          <cell r="J11620">
            <v>3949.26</v>
          </cell>
        </row>
        <row r="11621">
          <cell r="I11621" t="str">
            <v>RAISIN SEC AUX NOIX CONFIT  250 GR</v>
          </cell>
          <cell r="J11621">
            <v>3942.85</v>
          </cell>
        </row>
        <row r="11622">
          <cell r="I11622" t="str">
            <v>BRETZELS MOYENS SEL 2X200G</v>
          </cell>
          <cell r="J11622">
            <v>3939.05</v>
          </cell>
        </row>
        <row r="11623">
          <cell r="I11623" t="str">
            <v>MINI CHOUX GT CHEV/POIV.60G CO</v>
          </cell>
          <cell r="J11623">
            <v>3936.75</v>
          </cell>
        </row>
        <row r="11624">
          <cell r="I11624" t="str">
            <v>CAFE MOULU L OR EXPRESS 250GR</v>
          </cell>
          <cell r="J11624">
            <v>3895</v>
          </cell>
        </row>
        <row r="11625">
          <cell r="I11625" t="str">
            <v>BOX CHOCOLATS DE NOEL MAXIM'S16U</v>
          </cell>
          <cell r="J11625">
            <v>3894</v>
          </cell>
        </row>
        <row r="11626">
          <cell r="I11626" t="str">
            <v>CARRES CHOCOLAT AU LAIT  MAXIM'S 12U</v>
          </cell>
          <cell r="J11626">
            <v>3842.5</v>
          </cell>
        </row>
        <row r="11627">
          <cell r="I11627" t="str">
            <v xml:space="preserve"> CARRES CHOCOLAT LAIT CARAMEL B.SALE PEROU 55% BI</v>
          </cell>
          <cell r="J11627">
            <v>3837.35</v>
          </cell>
        </row>
        <row r="11628">
          <cell r="I11628" t="str">
            <v>BM CONF.RHUB.370G+20%GT</v>
          </cell>
          <cell r="J11628">
            <v>3809.55</v>
          </cell>
        </row>
        <row r="11629">
          <cell r="I11629" t="str">
            <v>THE ITQANE 10016  200Gx2  +100G  GRATUIT</v>
          </cell>
          <cell r="J11629">
            <v>3803.1</v>
          </cell>
        </row>
        <row r="11630">
          <cell r="I11630" t="str">
            <v>CO BOITE ASSORT COLLEC 345G</v>
          </cell>
          <cell r="J11630">
            <v>3799.05</v>
          </cell>
        </row>
        <row r="11631">
          <cell r="I11631" t="str">
            <v>BROWNIE A PARTAGER 280G CO BIO</v>
          </cell>
          <cell r="J11631">
            <v>3792.91</v>
          </cell>
        </row>
        <row r="11632">
          <cell r="I11632" t="str">
            <v>AROME CAFE SAINTE LUCIE 20ML</v>
          </cell>
          <cell r="J11632">
            <v>3755.65</v>
          </cell>
        </row>
        <row r="11633">
          <cell r="I11633" t="str">
            <v>KINDER CALEND LIVRE127G</v>
          </cell>
          <cell r="J11633">
            <v>3714.63</v>
          </cell>
        </row>
        <row r="11634">
          <cell r="I11634" t="str">
            <v>LOT DE 2 GLACES ALSA 2ÈME À -25%</v>
          </cell>
          <cell r="J11634">
            <v>3701.25</v>
          </cell>
        </row>
        <row r="11635">
          <cell r="I11635" t="str">
            <v>CHIPS CHIO CHEESE 30 GRS</v>
          </cell>
          <cell r="J11635">
            <v>3691.08</v>
          </cell>
        </row>
        <row r="11636">
          <cell r="I11636" t="str">
            <v>MACEDOINE DE  FRUITS CONFITS - 100% FRUITS - 150G</v>
          </cell>
          <cell r="J11636">
            <v>3667.65</v>
          </cell>
        </row>
        <row r="11637">
          <cell r="I11637" t="str">
            <v>CAPS.CHIAPAS MH X10 CODL BIO</v>
          </cell>
          <cell r="J11637">
            <v>3659.66</v>
          </cell>
        </row>
        <row r="11638">
          <cell r="I11638" t="str">
            <v>PATE D'AMANDES TRICOLORE 200G</v>
          </cell>
          <cell r="J11638">
            <v>3621.66</v>
          </cell>
        </row>
        <row r="11639">
          <cell r="I11639" t="str">
            <v>KROK LAIT 41% RIZ BIO 100G</v>
          </cell>
          <cell r="J11639">
            <v>3581.66</v>
          </cell>
        </row>
        <row r="11640">
          <cell r="I11640" t="str">
            <v>CARRES CHOCOLAT NOIR MAXIM'S 12U</v>
          </cell>
          <cell r="J11640">
            <v>3577.5</v>
          </cell>
        </row>
        <row r="11641">
          <cell r="I11641" t="str">
            <v>COPEAUX DE CHOCOLAT NOIR 100G</v>
          </cell>
          <cell r="J11641">
            <v>3545.95</v>
          </cell>
        </row>
        <row r="11642">
          <cell r="I11642" t="str">
            <v xml:space="preserve">LOTCACAHCHILLI 120G+CACAHUETTECHILLI À -50% </v>
          </cell>
          <cell r="J11642">
            <v>3501.3</v>
          </cell>
        </row>
        <row r="11643">
          <cell r="I11643" t="str">
            <v>STM GALETT CEREAL SESAME X4 142G</v>
          </cell>
          <cell r="J11643">
            <v>3491.14</v>
          </cell>
        </row>
        <row r="11644">
          <cell r="I11644" t="str">
            <v>DECOR ROND HEUREUX ANNIVERSAIRE</v>
          </cell>
          <cell r="J11644">
            <v>3463.75</v>
          </cell>
        </row>
        <row r="11645">
          <cell r="I11645" t="str">
            <v>MADELEINE COQUILLE 500G CO</v>
          </cell>
          <cell r="J11645">
            <v>3459</v>
          </cell>
        </row>
        <row r="11646">
          <cell r="I11646" t="str">
            <v>CONF FRAISE 37CL LIGHT AICHA</v>
          </cell>
          <cell r="J11646">
            <v>3449.63</v>
          </cell>
        </row>
        <row r="11647">
          <cell r="I11647" t="str">
            <v>3 BARRE CHOCO PTE DE SEL 3X35G</v>
          </cell>
          <cell r="J11647">
            <v>3439.81</v>
          </cell>
        </row>
        <row r="11648">
          <cell r="I11648" t="str">
            <v>PACK CAPSULES ASTA BLEND 10+2 GRATUITES</v>
          </cell>
          <cell r="J11648">
            <v>3363.64</v>
          </cell>
        </row>
        <row r="11649">
          <cell r="I11649" t="str">
            <v xml:space="preserve">MANGUE AU SIROP LEGER 425G MONT ASIE </v>
          </cell>
          <cell r="J11649">
            <v>3360.9</v>
          </cell>
        </row>
        <row r="11650">
          <cell r="I11650" t="str">
            <v>CHOCOLAT DE COUVERTURE NOIR OCOA 1KG 70%</v>
          </cell>
          <cell r="J11650">
            <v>3343.45</v>
          </cell>
        </row>
        <row r="11651">
          <cell r="I11651" t="str">
            <v>NAPPAGE CARAMEL / BEURRE SAINTE LUCIE 180GR</v>
          </cell>
          <cell r="J11651">
            <v>3326.35</v>
          </cell>
        </row>
        <row r="11652">
          <cell r="I11652" t="str">
            <v xml:space="preserve">LOTCACAHMAIS120G+CACAHUETTE MAIS À -50% </v>
          </cell>
          <cell r="J11652">
            <v>3323.25</v>
          </cell>
        </row>
        <row r="11653">
          <cell r="I11653" t="str">
            <v>THE VERT CHAARA  500G AL HIBA</v>
          </cell>
          <cell r="J11653">
            <v>3316.4</v>
          </cell>
        </row>
        <row r="11654">
          <cell r="I11654" t="str">
            <v>CHOCOLAT AU LAIT ET NOISETTE  CREA 100 G</v>
          </cell>
          <cell r="J11654">
            <v>3311.28</v>
          </cell>
        </row>
        <row r="11655">
          <cell r="I11655" t="str">
            <v>MORCEAUX D ANANAS 200G</v>
          </cell>
          <cell r="J11655">
            <v>3286.75</v>
          </cell>
        </row>
        <row r="11656">
          <cell r="I11656" t="str">
            <v>ARÔME DE PISTACHE FLACON 50 ML</v>
          </cell>
          <cell r="J11656">
            <v>3264.2</v>
          </cell>
        </row>
        <row r="11657">
          <cell r="I11657" t="str">
            <v>CONFITURE PRUNES 37CL AICHA</v>
          </cell>
          <cell r="J11657">
            <v>3259.1</v>
          </cell>
        </row>
        <row r="11658">
          <cell r="I11658" t="str">
            <v>MIEL ORANGER ZEMZAMI 900G</v>
          </cell>
          <cell r="J11658">
            <v>3254.5</v>
          </cell>
        </row>
        <row r="11659">
          <cell r="I11659" t="str">
            <v>PATATE DOUCE CONFITE  250 GR</v>
          </cell>
          <cell r="J11659">
            <v>3240.45</v>
          </cell>
        </row>
        <row r="11660">
          <cell r="I11660" t="str">
            <v>LOT SOUIRI 200Gx2+ SOUIRI 100G</v>
          </cell>
          <cell r="J11660">
            <v>3228.08</v>
          </cell>
        </row>
        <row r="11661">
          <cell r="I11661" t="str">
            <v>THE  BELLAR 6x100 G</v>
          </cell>
          <cell r="J11661">
            <v>3228</v>
          </cell>
        </row>
        <row r="11662">
          <cell r="I11662" t="str">
            <v>MIEL THYM  ZEMZAMI 450G</v>
          </cell>
          <cell r="J11662">
            <v>3218.5</v>
          </cell>
        </row>
        <row r="11663">
          <cell r="I11663" t="str">
            <v>NAPPAGE CARAMEL AU LAIT FLACON DE 200G</v>
          </cell>
          <cell r="J11663">
            <v>3208.35</v>
          </cell>
        </row>
        <row r="11664">
          <cell r="I11664" t="str">
            <v>CONFITURE ABRICOT AU NOUGAT 290G</v>
          </cell>
          <cell r="J11664">
            <v>3143.19</v>
          </cell>
        </row>
        <row r="11665">
          <cell r="I11665" t="str">
            <v>ETOILES BLANCHES FLACON 50G</v>
          </cell>
          <cell r="J11665">
            <v>3139.79</v>
          </cell>
        </row>
        <row r="11666">
          <cell r="I11666" t="str">
            <v>CROUTONS SALADE AIL FINES HERBES 50G TIPIAK</v>
          </cell>
          <cell r="J11666">
            <v>3139.65</v>
          </cell>
        </row>
        <row r="11667">
          <cell r="I11667" t="str">
            <v>MIEL TOUTES FLEURS ZEMZAMI 2,8KG PLASTIQUE</v>
          </cell>
          <cell r="J11667">
            <v>3138.4</v>
          </cell>
        </row>
        <row r="11668">
          <cell r="I11668" t="str">
            <v>POM'POTES 5 FRUITS EXOTIQUES 90G</v>
          </cell>
          <cell r="J11668">
            <v>3135.45</v>
          </cell>
        </row>
        <row r="11669">
          <cell r="I11669" t="str">
            <v>3 BARRE CHOCO BANANE 3X35G</v>
          </cell>
          <cell r="J11669">
            <v>3123.59</v>
          </cell>
        </row>
        <row r="11670">
          <cell r="I11670" t="str">
            <v>DECORS 6 PERSONNAGES VISAGES</v>
          </cell>
          <cell r="J11670">
            <v>3112.68</v>
          </cell>
        </row>
        <row r="11671">
          <cell r="I11671" t="str">
            <v>GELEE IN FINE CITRON  GINGEMBRE 210GR</v>
          </cell>
          <cell r="J11671">
            <v>3108</v>
          </cell>
        </row>
        <row r="11672">
          <cell r="I11672" t="str">
            <v>ANCEL ASS.STICK.BRETZEL TUBO 300G</v>
          </cell>
          <cell r="J11672">
            <v>3097.05</v>
          </cell>
        </row>
        <row r="11673">
          <cell r="I11673" t="str">
            <v>CHOCOLATE FLAVOURED COFFEE BEANS 150G</v>
          </cell>
          <cell r="J11673">
            <v>3092.1</v>
          </cell>
        </row>
        <row r="11674">
          <cell r="I11674" t="str">
            <v xml:space="preserve">LOTCACAHTHYM120G +CACAHUETTE THYM À-50% </v>
          </cell>
          <cell r="J11674">
            <v>3079.82</v>
          </cell>
        </row>
        <row r="11675">
          <cell r="I11675" t="str">
            <v>CRANBERRIES 125G</v>
          </cell>
          <cell r="J11675">
            <v>3079.45</v>
          </cell>
        </row>
        <row r="11676">
          <cell r="I11676" t="str">
            <v>CORN FLAKES BIO BJORG</v>
          </cell>
          <cell r="J11676">
            <v>3044.1</v>
          </cell>
        </row>
        <row r="11677">
          <cell r="I11677" t="str">
            <v>PERLES AU CHOCOLAT AU LAIT PETILLANT 100GR JEAN D</v>
          </cell>
          <cell r="J11677">
            <v>3038.1</v>
          </cell>
        </row>
        <row r="11678">
          <cell r="I11678" t="str">
            <v>PALETS DE CHOCOLAT AU LAIT 125G</v>
          </cell>
          <cell r="J11678">
            <v>3009.44</v>
          </cell>
        </row>
        <row r="11679">
          <cell r="I11679" t="str">
            <v>INFUSION FRUITS ROUGES PLANTAMI 15 SACHETS</v>
          </cell>
          <cell r="J11679">
            <v>2979.74</v>
          </cell>
        </row>
        <row r="11680">
          <cell r="I11680" t="str">
            <v>BOISSON EPEAUTRE 1L CASINO BIO</v>
          </cell>
          <cell r="J11680">
            <v>2957.37</v>
          </cell>
        </row>
        <row r="11681">
          <cell r="I11681" t="str">
            <v>DECORS 8 CHAMPIGNONS EN SUCRE</v>
          </cell>
          <cell r="J11681">
            <v>2940.24</v>
          </cell>
        </row>
        <row r="11682">
          <cell r="I11682" t="str">
            <v>CONFITURE MÛRE - FRAMBOISE - CRANBERRY 290G</v>
          </cell>
          <cell r="J11682">
            <v>2910.6</v>
          </cell>
        </row>
        <row r="11683">
          <cell r="I11683" t="str">
            <v>MONT BLANC VANILLE 570G</v>
          </cell>
          <cell r="J11683">
            <v>2883.12</v>
          </cell>
        </row>
        <row r="11684">
          <cell r="I11684" t="str">
            <v>RECRE MULTIVAR.3PARF 12X85G</v>
          </cell>
          <cell r="J11684">
            <v>2850.7</v>
          </cell>
        </row>
        <row r="11685">
          <cell r="I11685" t="str">
            <v>CEREAL BIO BISC.SPECUL.125G</v>
          </cell>
          <cell r="J11685">
            <v>2808.15</v>
          </cell>
        </row>
        <row r="11686">
          <cell r="I11686" t="str">
            <v>HWD ORAL B 3X17G MENTHE FORTE</v>
          </cell>
          <cell r="J11686">
            <v>2804.99</v>
          </cell>
        </row>
        <row r="11687">
          <cell r="I11687" t="str">
            <v>BOUDOIRS 400G</v>
          </cell>
          <cell r="J11687">
            <v>2796</v>
          </cell>
        </row>
        <row r="11688">
          <cell r="I11688" t="str">
            <v>DECORS AVEC LICORNES</v>
          </cell>
          <cell r="J11688">
            <v>2786.8</v>
          </cell>
        </row>
        <row r="11689">
          <cell r="I11689" t="str">
            <v>IVO.TAB.DECOR.CHOC.LT.X2.100G</v>
          </cell>
          <cell r="J11689">
            <v>2757.65</v>
          </cell>
        </row>
        <row r="11690">
          <cell r="I11690" t="str">
            <v xml:space="preserve">LOT MCVITIES DIGESTIVE ORIGINAL 2Px12 </v>
          </cell>
          <cell r="J11690">
            <v>2747.5</v>
          </cell>
        </row>
        <row r="11691">
          <cell r="I11691" t="str">
            <v>INFUSION APRÈS-REPAS CITRON BIO</v>
          </cell>
          <cell r="J11691">
            <v>2744</v>
          </cell>
        </row>
        <row r="11692">
          <cell r="I11692" t="str">
            <v>KROK LAIT 41% COCO BIO 100G</v>
          </cell>
          <cell r="J11692">
            <v>2706.5</v>
          </cell>
        </row>
        <row r="11693">
          <cell r="I11693" t="str">
            <v>KBR SABLE CITRON PAVOT BIO150G</v>
          </cell>
          <cell r="J11693">
            <v>2704.1</v>
          </cell>
        </row>
        <row r="11694">
          <cell r="I11694" t="str">
            <v>GENOISE MIDI FARCIKAO 28G</v>
          </cell>
          <cell r="J11694">
            <v>2698.9</v>
          </cell>
        </row>
        <row r="11695">
          <cell r="I11695" t="str">
            <v>PASQ BISC 36T SS SEL/SUCRE 300G</v>
          </cell>
          <cell r="J11695">
            <v>2697.1</v>
          </cell>
        </row>
        <row r="11696">
          <cell r="I11696" t="str">
            <v>GAUFRETTES CHOCOLAT 4X30G</v>
          </cell>
          <cell r="J11696">
            <v>2683.42</v>
          </cell>
        </row>
        <row r="11697">
          <cell r="I11697" t="str">
            <v>LVZ CAPS X10 ALU RISTRETTO 55G</v>
          </cell>
          <cell r="J11697">
            <v>2676.65</v>
          </cell>
        </row>
        <row r="11698">
          <cell r="I11698" t="str">
            <v>THE NR DARJEELI 20S CO BIO</v>
          </cell>
          <cell r="J11698">
            <v>2675.15</v>
          </cell>
        </row>
        <row r="11699">
          <cell r="I11699" t="str">
            <v>CREPES DENTELLE CHOCOLAT NOIR MAXIM'S 18U</v>
          </cell>
          <cell r="J11699">
            <v>2640</v>
          </cell>
        </row>
        <row r="11700">
          <cell r="I11700" t="str">
            <v>ASSORTIMENT DE 3 COLORANTS ALIM. FLACONS 10 ML</v>
          </cell>
          <cell r="J11700">
            <v>2625.63</v>
          </cell>
        </row>
        <row r="11701">
          <cell r="I11701" t="str">
            <v>X-KORN HOT &amp; SPICY 100G</v>
          </cell>
          <cell r="J11701">
            <v>2621.75</v>
          </cell>
        </row>
        <row r="11702">
          <cell r="I11702" t="str">
            <v>DECORS FLAMANTS ROSES ANANAS</v>
          </cell>
          <cell r="J11702">
            <v>2617.61</v>
          </cell>
        </row>
        <row r="11703">
          <cell r="I11703" t="str">
            <v>MIEL ZEMZAMI 125 G VERRE TOUTES FLEURS</v>
          </cell>
          <cell r="J11703">
            <v>2615.8000000000002</v>
          </cell>
        </row>
        <row r="11704">
          <cell r="I11704" t="str">
            <v>KROK NOIR 70% CARAM BIO 100G</v>
          </cell>
          <cell r="J11704">
            <v>2609.6799999999998</v>
          </cell>
        </row>
        <row r="11705">
          <cell r="I11705" t="str">
            <v>CONFITURE MYRTILLE SAUVAGE 290G</v>
          </cell>
          <cell r="J11705">
            <v>2573.6999999999998</v>
          </cell>
        </row>
        <row r="11706">
          <cell r="I11706" t="str">
            <v>BISCOTTE BLE COMP SSA 353G</v>
          </cell>
          <cell r="J11706">
            <v>2561.15</v>
          </cell>
        </row>
        <row r="11707">
          <cell r="I11707" t="str">
            <v>CAFE M.FAMILIAL CORSE ET GENEREUX 250G CASINO</v>
          </cell>
          <cell r="J11707">
            <v>2547.15</v>
          </cell>
        </row>
        <row r="11708">
          <cell r="I11708" t="str">
            <v>INFUSION VENTRE PLAT BIO</v>
          </cell>
          <cell r="J11708">
            <v>2543</v>
          </cell>
        </row>
        <row r="11709">
          <cell r="I11709" t="str">
            <v>CORN FLAKES BIO NATURE 450G</v>
          </cell>
          <cell r="J11709">
            <v>2536.5</v>
          </cell>
        </row>
        <row r="11710">
          <cell r="I11710" t="str">
            <v>PROTEIN BAR PRAL.40G GSPORT</v>
          </cell>
          <cell r="J11710">
            <v>2524.96</v>
          </cell>
        </row>
        <row r="11711">
          <cell r="I11711" t="str">
            <v>THAI BLUE TEA 25G</v>
          </cell>
          <cell r="J11711">
            <v>2493.3000000000002</v>
          </cell>
        </row>
        <row r="11712">
          <cell r="I11712" t="str">
            <v>CONFIT DE FIGUES AU PAIN D'EPICES 50G</v>
          </cell>
          <cell r="J11712">
            <v>2477.62</v>
          </cell>
        </row>
        <row r="11713">
          <cell r="I11713" t="str">
            <v>FERRERO ROCHER CUBE X6 75G</v>
          </cell>
          <cell r="J11713">
            <v>2454.25</v>
          </cell>
        </row>
        <row r="11714">
          <cell r="I11714" t="str">
            <v>LOTUS CHOCO LAIT 150G</v>
          </cell>
          <cell r="J11714">
            <v>2434.81</v>
          </cell>
        </row>
        <row r="11715">
          <cell r="I11715" t="str">
            <v>FORTEINTENSITÉ 9 -50G LEGAL</v>
          </cell>
          <cell r="J11715">
            <v>2416.4899999999998</v>
          </cell>
        </row>
        <row r="11716">
          <cell r="I11716" t="str">
            <v>GENOISE MIDI CIAOCIO 35G</v>
          </cell>
          <cell r="J11716">
            <v>2407.0500000000002</v>
          </cell>
        </row>
        <row r="11717">
          <cell r="I11717" t="str">
            <v>RITZ ORIGINAL 200G</v>
          </cell>
          <cell r="J11717">
            <v>2390.58</v>
          </cell>
        </row>
        <row r="11718">
          <cell r="I11718" t="str">
            <v>NAPPAGE CAFE FLACON DE 200G</v>
          </cell>
          <cell r="J11718">
            <v>2377.1</v>
          </cell>
        </row>
        <row r="11719">
          <cell r="I11719" t="str">
            <v>CONFITURE CERISE NOIRE 290G</v>
          </cell>
          <cell r="J11719">
            <v>2371.1</v>
          </cell>
        </row>
        <row r="11720">
          <cell r="I11720" t="str">
            <v xml:space="preserve"> LOT MCVITIES DIGESTIVE CHOCO NOIR 2Px12 </v>
          </cell>
          <cell r="J11720">
            <v>2360.9499999999998</v>
          </cell>
        </row>
        <row r="11721">
          <cell r="I11721" t="str">
            <v>CAFE GRAIN 150G NOISETTE</v>
          </cell>
          <cell r="J11721">
            <v>2327.3000000000002</v>
          </cell>
        </row>
        <row r="11722">
          <cell r="I11722" t="str">
            <v>SUCRE EN LINGOT 1KG</v>
          </cell>
          <cell r="J11722">
            <v>2298</v>
          </cell>
        </row>
        <row r="11723">
          <cell r="I11723" t="str">
            <v>PATATE DOUCE CONFITE 500 GR</v>
          </cell>
          <cell r="J11723">
            <v>2288.6999999999998</v>
          </cell>
        </row>
        <row r="11724">
          <cell r="I11724" t="str">
            <v xml:space="preserve">NOIX DE MACADAMIA CONCASSEES SACHET 50G </v>
          </cell>
          <cell r="J11724">
            <v>2252.9499999999998</v>
          </cell>
        </row>
        <row r="11725">
          <cell r="I11725" t="str">
            <v>GO ON PROTEIN BAR WITH NUTS SANTE</v>
          </cell>
          <cell r="J11725">
            <v>2244.1</v>
          </cell>
        </row>
        <row r="11726">
          <cell r="I11726" t="str">
            <v>MOELLEUX CHOCO DOYPACK 500G CASINO</v>
          </cell>
          <cell r="J11726">
            <v>2238.9</v>
          </cell>
        </row>
        <row r="11727">
          <cell r="I11727" t="str">
            <v>JASMINE GREEN TEA 100G</v>
          </cell>
          <cell r="J11727">
            <v>2191.3000000000002</v>
          </cell>
        </row>
        <row r="11728">
          <cell r="I11728" t="str">
            <v>OEUF SURP.CHOC LT 3X20 CASINO</v>
          </cell>
          <cell r="J11728">
            <v>2185.23</v>
          </cell>
        </row>
        <row r="11729">
          <cell r="I11729" t="str">
            <v>CONFITURE ORANGE - CITRON - PAMPLEMOUSSE 290G</v>
          </cell>
          <cell r="J11729">
            <v>2182.0500000000002</v>
          </cell>
        </row>
        <row r="11730">
          <cell r="I11730" t="str">
            <v>SABLE COCO PAVOT BIO</v>
          </cell>
          <cell r="J11730">
            <v>2172.15</v>
          </cell>
        </row>
        <row r="11731">
          <cell r="I11731" t="str">
            <v xml:space="preserve">EDAMAME WASABI GOLDEN TURTLE  140 G </v>
          </cell>
          <cell r="J11731">
            <v>2160.6999999999998</v>
          </cell>
        </row>
        <row r="11732">
          <cell r="I11732" t="str">
            <v>LOT THE LAHDIA IBRIZ 200G X3</v>
          </cell>
          <cell r="J11732">
            <v>2159.3000000000002</v>
          </cell>
        </row>
        <row r="11733">
          <cell r="I11733" t="str">
            <v>LEVURE DE BOULANGERIE TRADITIONNELLE 5 SWITCH</v>
          </cell>
          <cell r="J11733">
            <v>2149.3000000000002</v>
          </cell>
        </row>
        <row r="11734">
          <cell r="I11734" t="str">
            <v xml:space="preserve"> LOT MCVITIES DIGESTIVE CHOCO MILK 2Px12 </v>
          </cell>
          <cell r="J11734">
            <v>2139.85</v>
          </cell>
        </row>
        <row r="11735">
          <cell r="I11735" t="str">
            <v>CONFITURE A LA CLEMENTINE DE CORSE 290G</v>
          </cell>
          <cell r="J11735">
            <v>2135.3000000000002</v>
          </cell>
        </row>
        <row r="11736">
          <cell r="I11736" t="str">
            <v>TORTILLAS BBQ 200G COSA CASINO</v>
          </cell>
          <cell r="J11736">
            <v>2132.0700000000002</v>
          </cell>
        </row>
        <row r="11737">
          <cell r="I11737" t="str">
            <v>GENOISE MIDI CIAO MILK 35G</v>
          </cell>
          <cell r="J11737">
            <v>2131.6</v>
          </cell>
        </row>
        <row r="11738">
          <cell r="I11738" t="str">
            <v>SCHT PASTILLE VICHY 230G CASINO</v>
          </cell>
          <cell r="J11738">
            <v>2124.25</v>
          </cell>
        </row>
        <row r="11739">
          <cell r="I11739" t="str">
            <v>LIPTON INF FROID MANGUE 33G</v>
          </cell>
          <cell r="J11739">
            <v>2120.11</v>
          </cell>
        </row>
        <row r="11740">
          <cell r="I11740" t="str">
            <v>FIXATEUR POUR PREPAR FOUETTEE LOT 5 SACHETS DE 8G</v>
          </cell>
          <cell r="J11740">
            <v>2092.1799999999998</v>
          </cell>
        </row>
        <row r="11741">
          <cell r="I11741" t="str">
            <v>KROK CHOCO LAIT 41% BIO 100G</v>
          </cell>
          <cell r="J11741">
            <v>2077.1999999999998</v>
          </cell>
        </row>
        <row r="11742">
          <cell r="I11742" t="str">
            <v>THÉ TOUJNIN 500G</v>
          </cell>
          <cell r="J11742">
            <v>2076</v>
          </cell>
        </row>
        <row r="11743">
          <cell r="I11743" t="str">
            <v>VITAMEAL CEREALES BLE LAIT CACAO  200 GR</v>
          </cell>
          <cell r="J11743">
            <v>2073.0500000000002</v>
          </cell>
        </row>
        <row r="11744">
          <cell r="I11744" t="str">
            <v>FARINE DE CAROUBE  200G BIO</v>
          </cell>
          <cell r="J11744">
            <v>2069.9</v>
          </cell>
        </row>
        <row r="11745">
          <cell r="I11745" t="str">
            <v>COFFRET CHOCOMONNAIE PIRATE 30G</v>
          </cell>
          <cell r="J11745">
            <v>2061.75</v>
          </cell>
        </row>
        <row r="11746">
          <cell r="I11746" t="str">
            <v>RECRE MULTIVAR.4PARF 12X85G</v>
          </cell>
          <cell r="J11746">
            <v>2025.55</v>
          </cell>
        </row>
        <row r="11747">
          <cell r="I11747" t="str">
            <v>LU PETIT DEJ MIEL/PEPITES 435G</v>
          </cell>
          <cell r="J11747">
            <v>2024.26</v>
          </cell>
        </row>
        <row r="11748">
          <cell r="I11748" t="str">
            <v>TARTINES CARQ.CHATAIGNE 145G BIO</v>
          </cell>
          <cell r="J11748">
            <v>1996.17</v>
          </cell>
        </row>
        <row r="11749">
          <cell r="I11749" t="str">
            <v>PACK ASTA DYNAMIC 190 GR +45 GR</v>
          </cell>
          <cell r="J11749">
            <v>1995.3</v>
          </cell>
        </row>
        <row r="11750">
          <cell r="I11750" t="str">
            <v>CONFITURE IN FINE ORANGE EPICES DE NOEL 210GR</v>
          </cell>
          <cell r="J11750">
            <v>1994.2</v>
          </cell>
        </row>
        <row r="11751">
          <cell r="I11751" t="str">
            <v>STICKS 2X200 G</v>
          </cell>
          <cell r="J11751">
            <v>1987.7</v>
          </cell>
        </row>
        <row r="11752">
          <cell r="I11752" t="str">
            <v>CONFITURE PETIT BONHEUR ABICOT AMANDE IN FINE 220</v>
          </cell>
          <cell r="J11752">
            <v>1986</v>
          </cell>
        </row>
        <row r="11753">
          <cell r="I11753" t="str">
            <v>OR ESPRESSO SPLENDENTE 20C.104G</v>
          </cell>
          <cell r="J11753">
            <v>1971.25</v>
          </cell>
        </row>
        <row r="11754">
          <cell r="I11754" t="str">
            <v>X-MAS TWISTY</v>
          </cell>
          <cell r="J11754">
            <v>1961.85</v>
          </cell>
        </row>
        <row r="11755">
          <cell r="I11755" t="str">
            <v>SABL.3 GRNS SES.KAS.PAV.BIO 132G</v>
          </cell>
          <cell r="J11755">
            <v>1945.87</v>
          </cell>
        </row>
        <row r="11756">
          <cell r="I11756" t="str">
            <v>VAHINE  GLACAGE BLANC  120 G</v>
          </cell>
          <cell r="J11756">
            <v>1932.8</v>
          </cell>
        </row>
        <row r="11757">
          <cell r="I11757" t="str">
            <v>COCKTAIL 4/4  1KG</v>
          </cell>
          <cell r="J11757">
            <v>1922.59</v>
          </cell>
        </row>
        <row r="11758">
          <cell r="I11758" t="str">
            <v>GAUFR CAPPUCCINO 100G LOACKER</v>
          </cell>
          <cell r="J11758">
            <v>1915.67</v>
          </cell>
        </row>
        <row r="11759">
          <cell r="I11759" t="str">
            <v>MALONGO GRAIN ITALIAN STYLE 500G</v>
          </cell>
          <cell r="J11759">
            <v>1899.13</v>
          </cell>
        </row>
        <row r="11760">
          <cell r="I11760" t="str">
            <v>SABLE AMANDE CRANBERRY BIO 132G</v>
          </cell>
          <cell r="J11760">
            <v>1893.19</v>
          </cell>
        </row>
        <row r="11761">
          <cell r="I11761" t="str">
            <v xml:space="preserve">MACKINTOSH'S QS GLOW150G </v>
          </cell>
          <cell r="J11761">
            <v>1854.2</v>
          </cell>
        </row>
        <row r="11762">
          <cell r="I11762" t="str">
            <v xml:space="preserve">BOITE 10 CAPSULES SORBO FINO </v>
          </cell>
          <cell r="J11762">
            <v>1852.89</v>
          </cell>
        </row>
        <row r="11763">
          <cell r="I11763" t="str">
            <v>SIROP DE DATTES HEALTHY MARY 250 ML</v>
          </cell>
          <cell r="J11763">
            <v>1841</v>
          </cell>
        </row>
        <row r="11764">
          <cell r="I11764" t="str">
            <v>CHUNKS 3 CHOCO 125G</v>
          </cell>
          <cell r="J11764">
            <v>1833.72</v>
          </cell>
        </row>
        <row r="11765">
          <cell r="I11765" t="str">
            <v>MUESLI CROUS.DUO PEP.BIO 1KG</v>
          </cell>
          <cell r="J11765">
            <v>1798.75</v>
          </cell>
        </row>
        <row r="11766">
          <cell r="I11766" t="str">
            <v>CONFITURE FRAISE 360G BIO CASINO</v>
          </cell>
          <cell r="J11766">
            <v>1798.43</v>
          </cell>
        </row>
        <row r="11767">
          <cell r="I11767" t="str">
            <v>EXTRAIT NATUREL DE VANILLE BLISTER 20ML</v>
          </cell>
          <cell r="J11767">
            <v>1796.45</v>
          </cell>
        </row>
        <row r="11768">
          <cell r="I11768" t="str">
            <v>ST MAMET FRUITS .PECH.POIR.ANA.SSA 4/4 825G</v>
          </cell>
          <cell r="J11768">
            <v>1784.61</v>
          </cell>
        </row>
        <row r="11769">
          <cell r="I11769" t="str">
            <v>GENOISE MIDI TIRAMISU 28G</v>
          </cell>
          <cell r="J11769">
            <v>1780.25</v>
          </cell>
        </row>
        <row r="11770">
          <cell r="I11770" t="str">
            <v>SABLE CITRON GINGEMBRE BIO 132G</v>
          </cell>
          <cell r="J11770">
            <v>1777.46</v>
          </cell>
        </row>
        <row r="11771">
          <cell r="I11771" t="str">
            <v>LU GRANOLA CHOCOLT POCKET 225G NIP36</v>
          </cell>
          <cell r="J11771">
            <v>1764.15</v>
          </cell>
        </row>
        <row r="11772">
          <cell r="I11772" t="str">
            <v>KITKAT CALEND AVEN209,6G</v>
          </cell>
          <cell r="J11772">
            <v>1755.55</v>
          </cell>
        </row>
        <row r="11773">
          <cell r="I11773" t="str">
            <v>GRANOLA LAIT 3X200G NIP26-21</v>
          </cell>
          <cell r="J11773">
            <v>1754.05</v>
          </cell>
        </row>
        <row r="11774">
          <cell r="I11774" t="str">
            <v>KBR SABLE EPEA.NOIS.BIO150G</v>
          </cell>
          <cell r="J11774">
            <v>1740.56</v>
          </cell>
        </row>
        <row r="11775">
          <cell r="I11775" t="str">
            <v>BETTY CROCKER DARK CHOCOLATE 500G</v>
          </cell>
          <cell r="J11775">
            <v>1738.35</v>
          </cell>
        </row>
        <row r="11776">
          <cell r="I11776" t="str">
            <v>TARTINADE CACAHUETE AU 4 EPICES 106GR IN FINE</v>
          </cell>
          <cell r="J11776">
            <v>1725</v>
          </cell>
        </row>
        <row r="11777">
          <cell r="I11777" t="str">
            <v xml:space="preserve">CHOCOLAT NOIR 70% SEA SALT TORRAS 100GR </v>
          </cell>
          <cell r="J11777">
            <v>1708.5</v>
          </cell>
        </row>
        <row r="11778">
          <cell r="I11778" t="str">
            <v>OR ESPRESSO DELIZIOSO 20C.104G</v>
          </cell>
          <cell r="J11778">
            <v>1684.25</v>
          </cell>
        </row>
        <row r="11779">
          <cell r="I11779" t="str">
            <v>LEVURE DE BOULANGERIE 5 SACHETS SWITCH</v>
          </cell>
          <cell r="J11779">
            <v>1678.95</v>
          </cell>
        </row>
        <row r="11780">
          <cell r="I11780" t="str">
            <v>CONF FRT RGE BIO 350G COMTE PROVENC NIP13-21</v>
          </cell>
          <cell r="J11780">
            <v>1673.15</v>
          </cell>
        </row>
        <row r="11781">
          <cell r="I11781" t="str">
            <v>KA SPECULOS SANS SUCRE 250G</v>
          </cell>
          <cell r="J11781">
            <v>1669.8</v>
          </cell>
        </row>
        <row r="11782">
          <cell r="I11782" t="str">
            <v>CROUTONS RONDS AIL  90G TIPIAK</v>
          </cell>
          <cell r="J11782">
            <v>1630.57</v>
          </cell>
        </row>
        <row r="11783">
          <cell r="I11783" t="str">
            <v>GAUFFRE HOLLANDAISE SO GOOD 245G</v>
          </cell>
          <cell r="J11783">
            <v>1609.91</v>
          </cell>
        </row>
        <row r="11784">
          <cell r="I11784" t="str">
            <v>LU PETIT DEJ CHOCO/CEREAL 400G</v>
          </cell>
          <cell r="J11784">
            <v>1607.58</v>
          </cell>
        </row>
        <row r="11785">
          <cell r="I11785" t="str">
            <v xml:space="preserve">CAFÉ EN CAPSULES (X10)   BRÉSIL MARJANE </v>
          </cell>
          <cell r="J11785">
            <v>1595.54</v>
          </cell>
        </row>
        <row r="11786">
          <cell r="I11786" t="str">
            <v>TARTINADE AMANDE EPICEE 106GR IN FINE</v>
          </cell>
          <cell r="J11786">
            <v>1582</v>
          </cell>
        </row>
        <row r="11787">
          <cell r="I11787" t="str">
            <v>30S T.VERT SENCHA PARF 60G MPG MONOPRIX</v>
          </cell>
          <cell r="J11787">
            <v>1580.28</v>
          </cell>
        </row>
        <row r="11788">
          <cell r="I11788" t="str">
            <v>CREPES DENTELLE CHOCOLAT AU LAIT MAXIM'S 18U</v>
          </cell>
          <cell r="J11788">
            <v>1567.5</v>
          </cell>
        </row>
        <row r="11789">
          <cell r="I11789" t="str">
            <v xml:space="preserve">CAFÉ EN CAPSULES (X10)   ETHIOPIE MARJANE </v>
          </cell>
          <cell r="J11789">
            <v>1559.67</v>
          </cell>
        </row>
        <row r="11790">
          <cell r="I11790" t="str">
            <v>CHOCO NOIR FLEUR DE SEL BIO 100G</v>
          </cell>
          <cell r="J11790">
            <v>1525.64</v>
          </cell>
        </row>
        <row r="11791">
          <cell r="I11791" t="str">
            <v>CROUTONS RONDS NATURE 90G TIPIAK</v>
          </cell>
          <cell r="J11791">
            <v>1516.83</v>
          </cell>
        </row>
        <row r="11792">
          <cell r="I11792" t="str">
            <v>THE EARL GREY PLANTAMI 15 SACHETS</v>
          </cell>
          <cell r="J11792">
            <v>1509.75</v>
          </cell>
        </row>
        <row r="11793">
          <cell r="I11793" t="str">
            <v>THE CITRON PLANTAMI 15 SACHETS</v>
          </cell>
          <cell r="J11793">
            <v>1457.18</v>
          </cell>
        </row>
        <row r="11794">
          <cell r="I11794" t="str">
            <v>SULTAN COLLECTION  IMPERIAL BLACK  20 SACHETS</v>
          </cell>
          <cell r="J11794">
            <v>1453.36</v>
          </cell>
        </row>
        <row r="11795">
          <cell r="I11795" t="str">
            <v>MARMELADE ORANGES ALLEG.350G</v>
          </cell>
          <cell r="J11795">
            <v>1438.92</v>
          </cell>
        </row>
        <row r="11796">
          <cell r="I11796" t="str">
            <v>POIRE ST MAMET 465G </v>
          </cell>
          <cell r="J11796">
            <v>1407.94</v>
          </cell>
        </row>
        <row r="11797">
          <cell r="I11797" t="str">
            <v>TARTINADE CACAHUETE EPICEE 106GR IN FINE</v>
          </cell>
          <cell r="J11797">
            <v>1407</v>
          </cell>
        </row>
        <row r="11798">
          <cell r="I11798" t="str">
            <v>LPCDC COF.DEG.CAR.GRD CRU120G</v>
          </cell>
          <cell r="J11798">
            <v>1399.65</v>
          </cell>
        </row>
        <row r="11799">
          <cell r="I11799" t="str">
            <v>CONFITURE ABRICOT 21CL DELICIA</v>
          </cell>
          <cell r="J11799">
            <v>1396.2</v>
          </cell>
        </row>
        <row r="11800">
          <cell r="I11800" t="str">
            <v>PETIT ECOLIER LAIT 3X150G NIP28-21</v>
          </cell>
          <cell r="J11800">
            <v>1395.1</v>
          </cell>
        </row>
        <row r="11801">
          <cell r="I11801" t="str">
            <v>DECORS MULTICOLORES MINI MERINGUES EN SUCRE  35G</v>
          </cell>
          <cell r="J11801">
            <v>1394.51</v>
          </cell>
        </row>
        <row r="11802">
          <cell r="I11802" t="str">
            <v>AROME VANILLE FLACON 250ML</v>
          </cell>
          <cell r="J11802">
            <v>1393.45</v>
          </cell>
        </row>
        <row r="11803">
          <cell r="I11803" t="str">
            <v>TARTINADE CACAHUETE ET FLEUR DE SEL 106GR IN FINE</v>
          </cell>
          <cell r="J11803">
            <v>1392</v>
          </cell>
        </row>
        <row r="11804">
          <cell r="I11804" t="str">
            <v xml:space="preserve">BONBONS CROQ'ANDISE 360G </v>
          </cell>
          <cell r="J11804">
            <v>1380</v>
          </cell>
        </row>
        <row r="11805">
          <cell r="I11805" t="str">
            <v>CREPES MIX FARIN UP 360 GR</v>
          </cell>
          <cell r="J11805">
            <v>1370</v>
          </cell>
        </row>
        <row r="11806">
          <cell r="I11806" t="str">
            <v>MADELEINE 300 GR CHOCO PEPITE</v>
          </cell>
          <cell r="J11806">
            <v>1350.35</v>
          </cell>
        </row>
        <row r="11807">
          <cell r="I11807" t="str">
            <v>AFTER EIGHT CALEND DE L'AVENT 199 G</v>
          </cell>
          <cell r="J11807">
            <v>1335.65</v>
          </cell>
        </row>
        <row r="11808">
          <cell r="I11808" t="str">
            <v>COCONUT CREAM 400ML</v>
          </cell>
          <cell r="J11808">
            <v>1333.5</v>
          </cell>
        </row>
        <row r="11809">
          <cell r="I11809" t="str">
            <v>TARTINADE CHOCO NOISETTE 106GR IN FINE</v>
          </cell>
          <cell r="J11809">
            <v>1330</v>
          </cell>
        </row>
        <row r="11810">
          <cell r="I11810" t="str">
            <v>OR ESPRES FORZA CAP.ALU104G</v>
          </cell>
          <cell r="J11810">
            <v>1300.45</v>
          </cell>
        </row>
        <row r="11811">
          <cell r="I11811" t="str">
            <v>CONFITURE QUE POUR TOI FRAISE POIVRE ROUGE IN FIN</v>
          </cell>
          <cell r="J11811">
            <v>1294</v>
          </cell>
        </row>
        <row r="11812">
          <cell r="I11812" t="str">
            <v>PERRUCHE AMBRE IRREGULIER 750G</v>
          </cell>
          <cell r="J11812">
            <v>1287.9000000000001</v>
          </cell>
        </row>
        <row r="11813">
          <cell r="I11813" t="str">
            <v>CONFITURE PECHE 72CL AICHA</v>
          </cell>
          <cell r="J11813">
            <v>1276.55</v>
          </cell>
        </row>
        <row r="11814">
          <cell r="I11814" t="str">
            <v>CALENDRIER DE L'AVENT CHOCOLAT 65G PAT' PATROUI</v>
          </cell>
          <cell r="J11814">
            <v>1276.2</v>
          </cell>
        </row>
        <row r="11815">
          <cell r="I11815" t="str">
            <v xml:space="preserve">CHOCOLAT POUDRE HERSHEY'S 100% CACAO 226GR </v>
          </cell>
          <cell r="J11815">
            <v>1250</v>
          </cell>
        </row>
        <row r="11816">
          <cell r="I11816" t="str">
            <v>BELIN ROLLS ORIGINAL 150G</v>
          </cell>
          <cell r="J11816">
            <v>1244.8599999999999</v>
          </cell>
        </row>
        <row r="11817">
          <cell r="I11817" t="str">
            <v>THÉ TOUJNIN 200G</v>
          </cell>
          <cell r="J11817">
            <v>1236</v>
          </cell>
        </row>
        <row r="11818">
          <cell r="I11818" t="str">
            <v>MIEL THYM ZEMZAMI 900G</v>
          </cell>
          <cell r="J11818">
            <v>1234.8</v>
          </cell>
        </row>
        <row r="11819">
          <cell r="I11819" t="str">
            <v xml:space="preserve">PANCAKES MIX FARIN UP 360GR </v>
          </cell>
          <cell r="J11819">
            <v>1233</v>
          </cell>
        </row>
        <row r="11820">
          <cell r="I11820" t="str">
            <v>CAFE MOULU LEGAL GRAND ARABICA "1851" INTENSE 100</v>
          </cell>
          <cell r="J11820">
            <v>1215</v>
          </cell>
        </row>
        <row r="11821">
          <cell r="I11821" t="str">
            <v>CONFITURE SUPER MAMIE FRAMBOISE IN FINE 220GR</v>
          </cell>
          <cell r="J11821">
            <v>1215</v>
          </cell>
        </row>
        <row r="11822">
          <cell r="I11822" t="str">
            <v>BISC. SABLES 400G BORGGREVE 2170</v>
          </cell>
          <cell r="J11822">
            <v>1205.25</v>
          </cell>
        </row>
        <row r="11823">
          <cell r="I11823" t="str">
            <v>BERRY MIX BONBONS 200G
WILD BERRY</v>
          </cell>
          <cell r="J11823">
            <v>1167.7</v>
          </cell>
        </row>
        <row r="11824">
          <cell r="I11824" t="str">
            <v>CC BIO FRAM CASS CRAMB 400G</v>
          </cell>
          <cell r="J11824">
            <v>1158.55</v>
          </cell>
        </row>
        <row r="11825">
          <cell r="I11825" t="str">
            <v>CONFITURE FRAISE BIO 350G NIP13-21</v>
          </cell>
          <cell r="J11825">
            <v>1158.55</v>
          </cell>
        </row>
        <row r="11826">
          <cell r="I11826" t="str">
            <v>NOIX DE PÉCAN FUMÉE 100GR IN FINE</v>
          </cell>
          <cell r="J11826">
            <v>1130.5</v>
          </cell>
        </row>
        <row r="11827">
          <cell r="I11827" t="str">
            <v>BOIUTE BONBONSKALFANY CAFE  150 G</v>
          </cell>
          <cell r="J11827">
            <v>1124.25</v>
          </cell>
        </row>
        <row r="11828">
          <cell r="I11828" t="str">
            <v>CAFE GRAIN LEGAL BIO  ORIGINE MEXIQUE/PEROU 250GR</v>
          </cell>
          <cell r="J11828">
            <v>1119.0999999999999</v>
          </cell>
        </row>
        <row r="11829">
          <cell r="I11829" t="str">
            <v>THE ANGLAIS TETL.100S 200G         </v>
          </cell>
          <cell r="J11829">
            <v>1117.43</v>
          </cell>
        </row>
        <row r="11830">
          <cell r="I11830" t="str">
            <v>POUDRE A LEVER 6X7G CO BIO</v>
          </cell>
          <cell r="J11830">
            <v>1103.9000000000001</v>
          </cell>
        </row>
        <row r="11831">
          <cell r="I11831" t="str">
            <v>JB FINE GAUFRETTE CITRON BIO 200G</v>
          </cell>
          <cell r="J11831">
            <v>1093.72</v>
          </cell>
        </row>
        <row r="11832">
          <cell r="I11832" t="str">
            <v>ST MAMET POIRES SRP 850G MEA 1</v>
          </cell>
          <cell r="J11832">
            <v>1070</v>
          </cell>
        </row>
        <row r="11833">
          <cell r="I11833" t="str">
            <v xml:space="preserve"> PROMO NESCAFÉ CLASSIC 90G WIN SALARY</v>
          </cell>
          <cell r="J11833">
            <v>1067.5</v>
          </cell>
        </row>
        <row r="11834">
          <cell r="I11834" t="str">
            <v>TART.CRAQ.MUTLICER.BIO145GR</v>
          </cell>
          <cell r="J11834">
            <v>1066.05</v>
          </cell>
        </row>
        <row r="11835">
          <cell r="I11835" t="str">
            <v>MD TROP MANPAP/PASDRAG 12X90G PP</v>
          </cell>
          <cell r="J11835">
            <v>1044.45</v>
          </cell>
        </row>
        <row r="11836">
          <cell r="I11836" t="str">
            <v>BETTY CROCKER PREPARATION  CITRON 500G</v>
          </cell>
          <cell r="J11836">
            <v>1038.17</v>
          </cell>
        </row>
        <row r="11837">
          <cell r="I11837" t="str">
            <v>INFUSION TILLEUL PLANTAMI 15 SACHETS</v>
          </cell>
          <cell r="J11837">
            <v>1037.33</v>
          </cell>
        </row>
        <row r="11838">
          <cell r="I11838" t="str">
            <v>CHUPA CH. 30 MINI SUCET.COLORS 180G NIP 34</v>
          </cell>
          <cell r="J11838">
            <v>1032.75</v>
          </cell>
        </row>
        <row r="11839">
          <cell r="I11839" t="str">
            <v>CHOC LAIT RIZ CROUST MH 100G C</v>
          </cell>
          <cell r="J11839">
            <v>1032.3399999999999</v>
          </cell>
        </row>
        <row r="11840">
          <cell r="I11840" t="str">
            <v>PISTACHES GRILLEES100G LORENZ</v>
          </cell>
          <cell r="J11840">
            <v>994.5</v>
          </cell>
        </row>
        <row r="11841">
          <cell r="I11841" t="str">
            <v>BOISSON CHOC 42% STARBUCKS SIGNATURE  330G</v>
          </cell>
          <cell r="J11841">
            <v>985.8</v>
          </cell>
        </row>
        <row r="11842">
          <cell r="I11842" t="str">
            <v>BOITE HARIBO GOLDBEARS 175G</v>
          </cell>
          <cell r="J11842">
            <v>984</v>
          </cell>
        </row>
        <row r="11843">
          <cell r="I11843" t="str">
            <v>NOIX DE PÉCAN CHILI 100GR IN FINE</v>
          </cell>
          <cell r="J11843">
            <v>961</v>
          </cell>
        </row>
        <row r="11844">
          <cell r="I11844" t="str">
            <v>ELEPH.INF.TILL.CITR.20S 28G</v>
          </cell>
          <cell r="J11844">
            <v>955.35</v>
          </cell>
        </row>
        <row r="11845">
          <cell r="I11845" t="str">
            <v>CORNFLAKES 375G MR KANNY</v>
          </cell>
          <cell r="J11845">
            <v>955.35</v>
          </cell>
        </row>
        <row r="11846">
          <cell r="I11846" t="str">
            <v>ELEPH.INF.POM.CAN 20S 36G</v>
          </cell>
          <cell r="J11846">
            <v>955.16</v>
          </cell>
        </row>
        <row r="11847">
          <cell r="I11847" t="str">
            <v xml:space="preserve"> CORN FLAKES HAHNE 375G</v>
          </cell>
          <cell r="J11847">
            <v>945</v>
          </cell>
        </row>
        <row r="11848">
          <cell r="I11848" t="str">
            <v xml:space="preserve">BONBONS GOÛT FRUITS 200 G
</v>
          </cell>
          <cell r="J11848">
            <v>917.1</v>
          </cell>
        </row>
        <row r="11849">
          <cell r="I11849" t="str">
            <v xml:space="preserve">THE SULTAN PYRAMIDE DE LUXE AMANDES              </v>
          </cell>
          <cell r="J11849">
            <v>916.75</v>
          </cell>
        </row>
        <row r="11850">
          <cell r="I11850" t="str">
            <v>BOITE BONBONS KALFANY FRUITS ASSORTIS  150 G</v>
          </cell>
          <cell r="J11850">
            <v>914.1</v>
          </cell>
        </row>
        <row r="11851">
          <cell r="I11851" t="str">
            <v>AMANDE WAZABI 100GR IN FINE</v>
          </cell>
          <cell r="J11851">
            <v>893</v>
          </cell>
        </row>
        <row r="11852">
          <cell r="I11852" t="str">
            <v>250GCAFE GRAIN PER/GUAT MH MONOPRIX</v>
          </cell>
          <cell r="J11852">
            <v>886.39</v>
          </cell>
        </row>
        <row r="11853">
          <cell r="I11853" t="str">
            <v>CONF FRAMBOISE 21 CL AICHA</v>
          </cell>
          <cell r="J11853">
            <v>885.95</v>
          </cell>
        </row>
        <row r="11854">
          <cell r="I11854" t="str">
            <v>TART.CRAQ.SARR.CER.BIO145GR</v>
          </cell>
          <cell r="J11854">
            <v>884.93</v>
          </cell>
        </row>
        <row r="11855">
          <cell r="I11855" t="str">
            <v>GAUFRETTES ARTINATA CHOCO MENTHE ARTIACH 210G</v>
          </cell>
          <cell r="J11855">
            <v>883.46</v>
          </cell>
        </row>
        <row r="11856">
          <cell r="I11856" t="str">
            <v>COEURS ROSES ET BLANCS FLACON 55G</v>
          </cell>
          <cell r="J11856">
            <v>873.75</v>
          </cell>
        </row>
        <row r="11857">
          <cell r="I11857" t="str">
            <v>AMANDES &amp; LIME 100GR IN FINE</v>
          </cell>
          <cell r="J11857">
            <v>873.5</v>
          </cell>
        </row>
        <row r="11858">
          <cell r="I11858" t="str">
            <v xml:space="preserve">BONBONS GOÛT CITRON 200 G
</v>
          </cell>
          <cell r="J11858">
            <v>864.2</v>
          </cell>
        </row>
        <row r="11859">
          <cell r="I11859" t="str">
            <v>CONFITURE FIGUE NOIRE 290G</v>
          </cell>
          <cell r="J11859">
            <v>857.53</v>
          </cell>
        </row>
        <row r="11860">
          <cell r="I11860" t="str">
            <v>CONFITURE IN FINE TOMATE CANELLE 210GR</v>
          </cell>
          <cell r="J11860">
            <v>856.95</v>
          </cell>
        </row>
        <row r="11861">
          <cell r="I11861" t="str">
            <v>PISTACHES TEX MEX 100GR IN FINE</v>
          </cell>
          <cell r="J11861">
            <v>849</v>
          </cell>
        </row>
        <row r="11862">
          <cell r="I11862" t="str">
            <v>LINDT EXCELLENCE FIGUE INTENSE 100G</v>
          </cell>
          <cell r="J11862">
            <v>845.5</v>
          </cell>
        </row>
        <row r="11863">
          <cell r="I11863" t="str">
            <v>BISC APERITIF SALZLETTEN 150G LORENZ</v>
          </cell>
          <cell r="J11863">
            <v>841.35</v>
          </cell>
        </row>
        <row r="11864">
          <cell r="I11864" t="str">
            <v>THE SULTAN PYRAMIDE DE LUXE GREEN CHAI</v>
          </cell>
          <cell r="J11864">
            <v>838.6</v>
          </cell>
        </row>
        <row r="11865">
          <cell r="I11865" t="str">
            <v>AMANDES MASSALA 100GR IN FINE</v>
          </cell>
          <cell r="J11865">
            <v>831.85</v>
          </cell>
        </row>
        <row r="11866">
          <cell r="I11866" t="str">
            <v>FRUITS ROUGES ET VANILLE 210G</v>
          </cell>
          <cell r="J11866">
            <v>824.75</v>
          </cell>
        </row>
        <row r="11867">
          <cell r="I11867" t="str">
            <v>AROME VANILLE FLACON 20 ML</v>
          </cell>
          <cell r="J11867">
            <v>823.35</v>
          </cell>
        </row>
        <row r="11868">
          <cell r="I11868" t="str">
            <v>LOT LEGAL TRADITION FAMILIALE 250GR  2EME @-50%</v>
          </cell>
          <cell r="J11868">
            <v>811.75</v>
          </cell>
        </row>
        <row r="11869">
          <cell r="I11869" t="str">
            <v>ST MAMET COCKT.FRUITS 850G MEA 1</v>
          </cell>
          <cell r="J11869">
            <v>764.25</v>
          </cell>
        </row>
        <row r="11870">
          <cell r="I11870" t="str">
            <v>LINDT CRÉATION NOIR 70% CREME BRULEE 140G</v>
          </cell>
          <cell r="J11870">
            <v>763.7</v>
          </cell>
        </row>
        <row r="11871">
          <cell r="I11871" t="str">
            <v>NAPOLITAIN100G 2+1</v>
          </cell>
          <cell r="J11871">
            <v>756</v>
          </cell>
        </row>
        <row r="11872">
          <cell r="I11872" t="str">
            <v>EAU DE FLEUR DORANGER DAR BELAAMRI  1L</v>
          </cell>
          <cell r="J11872">
            <v>752.55</v>
          </cell>
        </row>
        <row r="11873">
          <cell r="I11873" t="str">
            <v>BILLES MULTICOLORES FLACON 80G</v>
          </cell>
          <cell r="J11873">
            <v>739.59</v>
          </cell>
        </row>
        <row r="11874">
          <cell r="I11874" t="str">
            <v>LOT SAMAR SOLUBLE 45GR + BAG 35GR</v>
          </cell>
          <cell r="J11874">
            <v>728.5</v>
          </cell>
        </row>
        <row r="11875">
          <cell r="I11875" t="str">
            <v>SIROP D ERABLE BIO 250G CO</v>
          </cell>
          <cell r="J11875">
            <v>726.65</v>
          </cell>
        </row>
        <row r="11876">
          <cell r="I11876" t="str">
            <v>TARTINE PAIN CAMPAGNE 180G</v>
          </cell>
          <cell r="J11876">
            <v>722.82</v>
          </cell>
        </row>
        <row r="11877">
          <cell r="I11877" t="str">
            <v>THE DYFANE 100G</v>
          </cell>
          <cell r="J11877">
            <v>716.25</v>
          </cell>
        </row>
        <row r="11878">
          <cell r="I11878" t="str">
            <v>PP BIO PNAT /PFRB/PMIR/PBAN 36X90G</v>
          </cell>
          <cell r="J11878">
            <v>711.9</v>
          </cell>
        </row>
        <row r="11879">
          <cell r="I11879" t="str">
            <v>LOT 2 SAVANE CHOCOLAT NOIR 310 G</v>
          </cell>
          <cell r="J11879">
            <v>695.6</v>
          </cell>
        </row>
        <row r="11880">
          <cell r="I11880" t="str">
            <v>MBP CONFITURE MIRABELLE 300G MONOPRIX</v>
          </cell>
          <cell r="J11880">
            <v>694.41</v>
          </cell>
        </row>
        <row r="11881">
          <cell r="I11881" t="str">
            <v>MIEL ZEMZAMI 250 G PLASTIQUE TOUTES FLEURS</v>
          </cell>
          <cell r="J11881">
            <v>688.05</v>
          </cell>
        </row>
        <row r="11882">
          <cell r="I11882" t="str">
            <v>CEREALES FITNESS GRANOLA CHOCOLAT 300GR</v>
          </cell>
          <cell r="J11882">
            <v>685.65</v>
          </cell>
        </row>
        <row r="11883">
          <cell r="I11883" t="str">
            <v>xKINDER MOULAGE LAP ALU 110G</v>
          </cell>
          <cell r="J11883">
            <v>679.15</v>
          </cell>
        </row>
        <row r="11884">
          <cell r="I11884" t="str">
            <v>MBP CONFITURE FRAISE 300G MONOPRIX</v>
          </cell>
          <cell r="J11884">
            <v>679.03</v>
          </cell>
        </row>
        <row r="11885">
          <cell r="I11885" t="str">
            <v>MIEL PUR MULTIFLEURS POT EN PLASTIQUE 2,5KG ACHIF</v>
          </cell>
          <cell r="J11885">
            <v>674.85</v>
          </cell>
        </row>
        <row r="11886">
          <cell r="I11886" t="str">
            <v>LOT THE 10116 200GR + MARBOUHA 200GR GRT</v>
          </cell>
          <cell r="J11886">
            <v>673.6</v>
          </cell>
        </row>
        <row r="11887">
          <cell r="I11887" t="str">
            <v>MINI TOAST AIXOIS BLE  COMPL.ROGER 150G</v>
          </cell>
          <cell r="J11887">
            <v>670.6</v>
          </cell>
        </row>
        <row r="11888">
          <cell r="I11888" t="str">
            <v>BETTY CROCKER PREPARATION  VANILLE 500G</v>
          </cell>
          <cell r="J11888">
            <v>669.35</v>
          </cell>
        </row>
        <row r="11889">
          <cell r="I11889" t="str">
            <v>THE VERT BELLAR CHAARA 200 G</v>
          </cell>
          <cell r="J11889">
            <v>658.35</v>
          </cell>
        </row>
        <row r="11890">
          <cell r="I11890" t="str">
            <v>CONFITURE MYRTILLES 37 CL DÉLICIA</v>
          </cell>
          <cell r="J11890">
            <v>645.5</v>
          </cell>
        </row>
        <row r="11891">
          <cell r="I11891" t="str">
            <v>PETAL BLE CHOCO 375G CODOBIO</v>
          </cell>
          <cell r="J11891">
            <v>643.29999999999995</v>
          </cell>
        </row>
        <row r="11892">
          <cell r="I11892" t="str">
            <v>CHIPS LAYS 97GR +  LAYS LEMON  97GR -50%</v>
          </cell>
          <cell r="J11892">
            <v>634.5</v>
          </cell>
        </row>
        <row r="11893">
          <cell r="I11893" t="str">
            <v>BELGIAN WAFFLES MIX FARIN UP 360GR</v>
          </cell>
          <cell r="J11893">
            <v>630</v>
          </cell>
        </row>
        <row r="11894">
          <cell r="I11894" t="str">
            <v>CHOCOLAT EXTRA NOIR 72% JAMAICA  CREA  100 G</v>
          </cell>
          <cell r="J11894">
            <v>615.65</v>
          </cell>
        </row>
        <row r="11895">
          <cell r="I11895" t="str">
            <v>INFUSION  VERVEINE PLANTAMI 15 SACHETS</v>
          </cell>
          <cell r="J11895">
            <v>612.6</v>
          </cell>
        </row>
        <row r="11896">
          <cell r="I11896" t="str">
            <v xml:space="preserve">PAILLES AU FROMAGE ET OLIVES IN FINE </v>
          </cell>
          <cell r="J11896">
            <v>611</v>
          </cell>
        </row>
        <row r="11897">
          <cell r="I11897" t="str">
            <v>COTE MSM LT ATO SS36 4X100G</v>
          </cell>
          <cell r="J11897">
            <v>604.45000000000005</v>
          </cell>
        </row>
        <row r="11898">
          <cell r="I11898" t="str">
            <v>BRUSCHETTA ROMARIN 150GR</v>
          </cell>
          <cell r="J11898">
            <v>598.05999999999995</v>
          </cell>
        </row>
        <row r="11899">
          <cell r="I11899" t="str">
            <v>HOLLYWOOD GREENFRESH  87GR</v>
          </cell>
          <cell r="J11899">
            <v>595.95000000000005</v>
          </cell>
        </row>
        <row r="11900">
          <cell r="I11900" t="str">
            <v>CER.BIO BISC.PAV/SESAM 132G</v>
          </cell>
          <cell r="J11900">
            <v>595.48</v>
          </cell>
        </row>
        <row r="11901">
          <cell r="I11901" t="str">
            <v>KELLOGG S BAR.FROSTIES PTDEJ. 6X25G NIP 30</v>
          </cell>
          <cell r="J11901">
            <v>592.52</v>
          </cell>
        </row>
        <row r="11902">
          <cell r="I11902" t="str">
            <v>CHOCOLAT GIANDUJA AUX NOISETTES PIEDMONT CREA 100</v>
          </cell>
          <cell r="J11902">
            <v>575.61</v>
          </cell>
        </row>
        <row r="11903">
          <cell r="I11903" t="str">
            <v>LEGAL CAFE DES CHEFS EXPRESSO 250G NIP 3</v>
          </cell>
          <cell r="J11903">
            <v>569.04999999999995</v>
          </cell>
        </row>
        <row r="11904">
          <cell r="I11904" t="str">
            <v>JBE PETIT BEURRE BIO EQUIT.150G</v>
          </cell>
          <cell r="J11904">
            <v>566.04</v>
          </cell>
        </row>
        <row r="11905">
          <cell r="I11905" t="str">
            <v>ECORCE DE PAMPLEMOUSSE CONFIT  250 GR</v>
          </cell>
          <cell r="J11905">
            <v>558.95000000000005</v>
          </cell>
        </row>
        <row r="11906">
          <cell r="I11906" t="str">
            <v xml:space="preserve">CRACKERS TOMATE THYM ET BASILIC 120GR IN FINE </v>
          </cell>
          <cell r="J11906">
            <v>557</v>
          </cell>
        </row>
        <row r="11907">
          <cell r="I11907" t="str">
            <v>BRUSCHETTA HUILE OLIVE 150G</v>
          </cell>
          <cell r="J11907">
            <v>537.53</v>
          </cell>
        </row>
        <row r="11908">
          <cell r="I11908" t="str">
            <v>MONT BLANC CREME PRALINE 570G</v>
          </cell>
          <cell r="J11908">
            <v>537.28</v>
          </cell>
        </row>
        <row r="11909">
          <cell r="I11909" t="str">
            <v>CERNEAUX DE NOIX SACHET 50G</v>
          </cell>
          <cell r="J11909">
            <v>526.35</v>
          </cell>
        </row>
        <row r="11910">
          <cell r="I11910" t="str">
            <v>MONT BLC CREME CARAMEL 570G</v>
          </cell>
          <cell r="J11910">
            <v>526.08000000000004</v>
          </cell>
        </row>
        <row r="11911">
          <cell r="I11911" t="str">
            <v>THE DARJEELING PLANTAMI 15 SACHETS</v>
          </cell>
          <cell r="J11911">
            <v>519.75</v>
          </cell>
        </row>
        <row r="11912">
          <cell r="I11912" t="str">
            <v>CRACOTTE FROMENT 3X250G</v>
          </cell>
          <cell r="J11912">
            <v>519.70000000000005</v>
          </cell>
        </row>
        <row r="11913">
          <cell r="I11913" t="str">
            <v>HWD ORAL B CHEWING GUM MENTHE FRTE 76 5G</v>
          </cell>
          <cell r="J11913">
            <v>517.66999999999996</v>
          </cell>
        </row>
        <row r="11914">
          <cell r="I11914" t="str">
            <v>30ST THE NOIR CHINE PARF MPG MONOPRIX</v>
          </cell>
          <cell r="J11914">
            <v>510.96</v>
          </cell>
        </row>
        <row r="11915">
          <cell r="I11915" t="str">
            <v>TETES BRULEES METEOUF 162G</v>
          </cell>
          <cell r="J11915">
            <v>510.05</v>
          </cell>
        </row>
        <row r="11916">
          <cell r="I11916" t="str">
            <v>CERAL BIO BISC.CHOC.INT132G</v>
          </cell>
          <cell r="J11916">
            <v>504.83</v>
          </cell>
        </row>
        <row r="11917">
          <cell r="I11917" t="str">
            <v>PAIN SUCRE PANTHERE 2K CARTON</v>
          </cell>
          <cell r="J11917">
            <v>500</v>
          </cell>
        </row>
        <row r="11918">
          <cell r="I11918" t="str">
            <v>POMPOTES SSA POM PRC PMUR PFRAM 36X90G</v>
          </cell>
          <cell r="J11918">
            <v>499.9</v>
          </cell>
        </row>
        <row r="11919">
          <cell r="I11919" t="str">
            <v>DESSERT D AMOUR FRAMBOISE VANILLE IDEAL 110G</v>
          </cell>
          <cell r="J11919">
            <v>499.45</v>
          </cell>
        </row>
        <row r="11920">
          <cell r="I11920" t="str">
            <v>CHOCOLAT MILKA CHOCO BISCUIT 300G</v>
          </cell>
          <cell r="J11920">
            <v>494.45</v>
          </cell>
        </row>
        <row r="11921">
          <cell r="I11921" t="str">
            <v>ABRICOT NOUGAT ET AMANDE 210G</v>
          </cell>
          <cell r="J11921">
            <v>493.6</v>
          </cell>
        </row>
        <row r="11922">
          <cell r="I11922" t="str">
            <v>MIEL ORANGER VER ZEMZAMI 450G</v>
          </cell>
          <cell r="J11922">
            <v>489.45</v>
          </cell>
        </row>
        <row r="11923">
          <cell r="I11923" t="str">
            <v>60G 30S T. NOIR DARJEELING MPG MONOPRIX</v>
          </cell>
          <cell r="J11923">
            <v>484.85</v>
          </cell>
        </row>
        <row r="11924">
          <cell r="I11924" t="str">
            <v>EXTRAIT NATUREL DE CAFE 20ML BIO*</v>
          </cell>
          <cell r="J11924">
            <v>472.53</v>
          </cell>
        </row>
        <row r="11925">
          <cell r="I11925" t="str">
            <v>100G NOIR NOËL</v>
          </cell>
          <cell r="J11925">
            <v>469.65</v>
          </cell>
        </row>
        <row r="11926">
          <cell r="I11926" t="str">
            <v>THÉ NOEL AMANDE 100G</v>
          </cell>
          <cell r="J11926">
            <v>463.8</v>
          </cell>
        </row>
        <row r="11927">
          <cell r="I11927" t="str">
            <v>CHEERIOS BIO 375G 43</v>
          </cell>
          <cell r="J11927">
            <v>458.55</v>
          </cell>
        </row>
        <row r="11928">
          <cell r="I11928" t="str">
            <v>LOT 2 SAVANE POCKET CHOCO 210G</v>
          </cell>
          <cell r="J11928">
            <v>455.7</v>
          </cell>
        </row>
        <row r="11929">
          <cell r="I11929" t="str">
            <v>CRACKERS  ROMARIN &amp; EPINARD  A LA FLEUR DE SEL 12</v>
          </cell>
          <cell r="J11929">
            <v>444</v>
          </cell>
        </row>
        <row r="11930">
          <cell r="I11930" t="str">
            <v>MASTER MIX EXTRA 200G LORENZ</v>
          </cell>
          <cell r="J11930">
            <v>443.3</v>
          </cell>
        </row>
        <row r="11931">
          <cell r="I11931" t="str">
            <v xml:space="preserve">BONBONS VIOLETTE DE FLAVIGNY 50GR </v>
          </cell>
          <cell r="J11931">
            <v>436.5</v>
          </cell>
        </row>
        <row r="11932">
          <cell r="I11932" t="str">
            <v>MIEL DE FLEURS 100% POT EN VERRE 500G MARJANE</v>
          </cell>
          <cell r="J11932">
            <v>429.5</v>
          </cell>
        </row>
        <row r="11933">
          <cell r="I11933" t="str">
            <v>TRESOR ROULETTE 750G NIP 33</v>
          </cell>
          <cell r="J11933">
            <v>425.95</v>
          </cell>
        </row>
        <row r="11934">
          <cell r="I11934" t="str">
            <v>OEP CHIPS CRUNCHY FAJIT 185G</v>
          </cell>
          <cell r="J11934">
            <v>421.23</v>
          </cell>
        </row>
        <row r="11935">
          <cell r="I11935" t="str">
            <v>CRACKERS BETTERAVE &amp; GRAINES DE LIN  120GR IN FIN</v>
          </cell>
          <cell r="J11935">
            <v>416</v>
          </cell>
        </row>
        <row r="11936">
          <cell r="I11936" t="str">
            <v>GRAND-MERE DUO @ 39.9</v>
          </cell>
          <cell r="J11936">
            <v>411.75</v>
          </cell>
        </row>
        <row r="11937">
          <cell r="I11937" t="str">
            <v xml:space="preserve">CRACKERS  GRAINES DE SESAME 120GR IN FINE </v>
          </cell>
          <cell r="J11937">
            <v>405</v>
          </cell>
        </row>
        <row r="11938">
          <cell r="I11938" t="str">
            <v>AMANDE FUMÉE 100GR IN FINE</v>
          </cell>
          <cell r="J11938">
            <v>404</v>
          </cell>
        </row>
        <row r="11939">
          <cell r="I11939" t="str">
            <v>CHIPS LAYS  97GR +  LAYS KABAB  97GR -50%</v>
          </cell>
          <cell r="J11939">
            <v>401.95</v>
          </cell>
        </row>
        <row r="11940">
          <cell r="I11940" t="str">
            <v>CACAHUETE GRILL.SEC 150G CASINO</v>
          </cell>
          <cell r="J11940">
            <v>400</v>
          </cell>
        </row>
        <row r="11941">
          <cell r="I11941" t="str">
            <v>SUCRE LINGOT 36 1KG</v>
          </cell>
          <cell r="J11941">
            <v>399.5</v>
          </cell>
        </row>
        <row r="11942">
          <cell r="I11942" t="str">
            <v>DEMI-PECHE SIROP 1/2 MIDO</v>
          </cell>
          <cell r="J11942">
            <v>399</v>
          </cell>
        </row>
        <row r="11943">
          <cell r="I11943" t="str">
            <v>POIRE FIGUES ET EPICES 210G</v>
          </cell>
          <cell r="J11943">
            <v>394</v>
          </cell>
        </row>
        <row r="11944">
          <cell r="I11944" t="str">
            <v>MIEL D'ORANGE ZEMZAMI 250 G VERRE ORANGE</v>
          </cell>
          <cell r="J11944">
            <v>391.5</v>
          </cell>
        </row>
        <row r="11945">
          <cell r="I11945" t="str">
            <v xml:space="preserve">BONBONS ANIS DE FLAVIGNY 50GR </v>
          </cell>
          <cell r="J11945">
            <v>388</v>
          </cell>
        </row>
        <row r="11946">
          <cell r="I11946" t="str">
            <v>DOLCY DONUT COLOR  56G</v>
          </cell>
          <cell r="J11946">
            <v>387</v>
          </cell>
        </row>
        <row r="11947">
          <cell r="I11947" t="str">
            <v>NOIX DE CAJOU NATURELLES 200G</v>
          </cell>
          <cell r="J11947">
            <v>383.7</v>
          </cell>
        </row>
        <row r="11948">
          <cell r="I11948" t="str">
            <v>NESCAFE CLASSIC 190GR + MUG XL</v>
          </cell>
          <cell r="J11948">
            <v>379.75</v>
          </cell>
        </row>
        <row r="11949">
          <cell r="I11949" t="str">
            <v>CER.BIO BISC.MIE/CIT/SA132G</v>
          </cell>
          <cell r="J11949">
            <v>374.28</v>
          </cell>
        </row>
        <row r="11950">
          <cell r="I11950" t="str">
            <v>FLORANCE INF.REG/MENT 25S37.5G</v>
          </cell>
          <cell r="J11950">
            <v>361</v>
          </cell>
        </row>
        <row r="11951">
          <cell r="I11951" t="str">
            <v>GRANDE GALETTE AU CARAMEL ST MICHEL 150G</v>
          </cell>
          <cell r="J11951">
            <v>358</v>
          </cell>
        </row>
        <row r="11952">
          <cell r="I11952" t="str">
            <v>CERISE ET PETALES DE ROSE 210G</v>
          </cell>
          <cell r="J11952">
            <v>353</v>
          </cell>
        </row>
        <row r="11953">
          <cell r="I11953" t="str">
            <v>CONFITURE TOI ET MOI POIRE GINGEMBRE IN FINE 220G</v>
          </cell>
          <cell r="J11953">
            <v>352</v>
          </cell>
        </row>
        <row r="11954">
          <cell r="I11954" t="str">
            <v>ELEPH.INF.FRTS RGE 20S 36G</v>
          </cell>
          <cell r="J11954">
            <v>347.4</v>
          </cell>
        </row>
        <row r="11955">
          <cell r="I11955" t="str">
            <v>NESCAFE SELECTION 200 G</v>
          </cell>
          <cell r="J11955">
            <v>344.75</v>
          </cell>
        </row>
        <row r="11956">
          <cell r="I11956" t="str">
            <v>BRUSCHETTA AGLIO/BASILICO150G</v>
          </cell>
          <cell r="J11956">
            <v>340.9</v>
          </cell>
        </row>
        <row r="11957">
          <cell r="I11957" t="str">
            <v>TART.GRIL.BLE COMPLET 250G CASINO</v>
          </cell>
          <cell r="J11957">
            <v>335.3</v>
          </cell>
        </row>
        <row r="11958">
          <cell r="I11958" t="str">
            <v xml:space="preserve">MIEL AU GINGEMBRE ZEMZAMI  450G </v>
          </cell>
          <cell r="J11958">
            <v>330</v>
          </cell>
        </row>
        <row r="11959">
          <cell r="I11959" t="str">
            <v>LOT 2 THE 4011 LAHDIA 200GR 2EME A-25%</v>
          </cell>
          <cell r="J11959">
            <v>322</v>
          </cell>
        </row>
        <row r="11960">
          <cell r="I11960" t="str">
            <v>COFFRET THÉ NOËL 3X25G</v>
          </cell>
          <cell r="J11960">
            <v>319.89999999999998</v>
          </cell>
        </row>
        <row r="11961">
          <cell r="I11961" t="str">
            <v>HALLS EXTRA STRONG 9 PIECES</v>
          </cell>
          <cell r="J11961">
            <v>318.5</v>
          </cell>
        </row>
        <row r="11962">
          <cell r="I11962" t="str">
            <v>CHIPS SALE LISSE LEADER 11G</v>
          </cell>
          <cell r="J11962">
            <v>318.5</v>
          </cell>
        </row>
        <row r="11963">
          <cell r="I11963" t="str">
            <v>ST MAMET COCKTAIL FRUIT 1/4 375G NIP30-21</v>
          </cell>
          <cell r="J11963">
            <v>304.5</v>
          </cell>
        </row>
        <row r="11964">
          <cell r="I11964" t="str">
            <v>CHOCOLAT EXTRA NOIR 74% VENEZUELA  CREA 100 G</v>
          </cell>
          <cell r="J11964">
            <v>303.7</v>
          </cell>
        </row>
        <row r="11965">
          <cell r="I11965" t="str">
            <v>SUCRE LINGOT COS 1KG X 5</v>
          </cell>
          <cell r="J11965">
            <v>298.25</v>
          </cell>
        </row>
        <row r="11966">
          <cell r="I11966" t="str">
            <v>CAKE OZMO OGOPOGO CHOCOLAT 38G</v>
          </cell>
          <cell r="J11966">
            <v>288.39999999999998</v>
          </cell>
        </row>
        <row r="11967">
          <cell r="I11967" t="str">
            <v>FREEGUM SPLASH FLIP TOP 20G</v>
          </cell>
          <cell r="J11967">
            <v>285.06</v>
          </cell>
        </row>
        <row r="11968">
          <cell r="I11968" t="str">
            <v>LEONCE BLC CONFITURE ANANAS 70% 320G</v>
          </cell>
          <cell r="J11968">
            <v>278.55</v>
          </cell>
        </row>
        <row r="11969">
          <cell r="I11969" t="str">
            <v>ANANAS MORCEAUX BIO 1/2 NIP 37</v>
          </cell>
          <cell r="J11969">
            <v>276.7</v>
          </cell>
        </row>
        <row r="11970">
          <cell r="I11970" t="str">
            <v>MIEL ZEMZAMI TOUTES FLEURS BOCAL VERRE 250G</v>
          </cell>
          <cell r="J11970">
            <v>271.60000000000002</v>
          </cell>
        </row>
        <row r="11971">
          <cell r="I11971" t="str">
            <v>CURLY CLASSIC 60G LORENZ</v>
          </cell>
          <cell r="J11971">
            <v>264.5</v>
          </cell>
        </row>
        <row r="11972">
          <cell r="I11972" t="str">
            <v>THE BLANC 20S CO BIO</v>
          </cell>
          <cell r="J11972">
            <v>253.5</v>
          </cell>
        </row>
        <row r="11973">
          <cell r="I11973" t="str">
            <v xml:space="preserve">HOLLYWOOD ICEFRESH SANS SUCRE 87G </v>
          </cell>
          <cell r="J11973">
            <v>252</v>
          </cell>
        </row>
        <row r="11974">
          <cell r="I11974" t="str">
            <v> MKA CALEND AVENT MAGIC MIX 147 G</v>
          </cell>
          <cell r="J11974">
            <v>250.85</v>
          </cell>
        </row>
        <row r="11975">
          <cell r="I11975" t="str">
            <v>COTE DOR TRUFFE INT.2X190G</v>
          </cell>
          <cell r="J11975">
            <v>242.85</v>
          </cell>
        </row>
        <row r="11976">
          <cell r="I11976" t="str">
            <v>JB SABLES CHOCO BIO 150G</v>
          </cell>
          <cell r="J11976">
            <v>242.8</v>
          </cell>
        </row>
        <row r="11977">
          <cell r="I11977" t="str">
            <v>100G LAIT NOËL</v>
          </cell>
          <cell r="J11977">
            <v>240</v>
          </cell>
        </row>
        <row r="11978">
          <cell r="I11978" t="str">
            <v>HARIBO STARMIX BOITE 175G</v>
          </cell>
          <cell r="J11978">
            <v>239.7</v>
          </cell>
        </row>
        <row r="11979">
          <cell r="I11979" t="str">
            <v>PACK KING COOKIES CHOC 48GX5P</v>
          </cell>
          <cell r="J11979">
            <v>238.8</v>
          </cell>
        </row>
        <row r="11980">
          <cell r="I11980" t="str">
            <v>100G LAIT BONNE ANNÉE</v>
          </cell>
          <cell r="J11980">
            <v>238</v>
          </cell>
        </row>
        <row r="11981">
          <cell r="I11981" t="str">
            <v>LAIT DE COCO 1/2</v>
          </cell>
          <cell r="J11981">
            <v>237.5</v>
          </cell>
        </row>
        <row r="11982">
          <cell r="I11982" t="str">
            <v>CHIPS BARBECUE 40G MARJANE</v>
          </cell>
          <cell r="J11982">
            <v>232.05</v>
          </cell>
        </row>
        <row r="11983">
          <cell r="I11983" t="str">
            <v>THÉ NOEL NOISETTE ET VANILLE 100G</v>
          </cell>
          <cell r="J11983">
            <v>231.9</v>
          </cell>
        </row>
        <row r="11984">
          <cell r="I11984" t="str">
            <v>THÉ VERT NOEL ORANGE CANNELLE 100 G</v>
          </cell>
          <cell r="J11984">
            <v>231.9</v>
          </cell>
        </row>
        <row r="11985">
          <cell r="I11985" t="str">
            <v>SUCRE DES BL.SAINT LOUIS 1KG</v>
          </cell>
          <cell r="J11985">
            <v>229</v>
          </cell>
        </row>
        <row r="11986">
          <cell r="I11986" t="str">
            <v>ASTA TONIQUE 300 GR</v>
          </cell>
          <cell r="J11986">
            <v>224.85</v>
          </cell>
        </row>
        <row r="11987">
          <cell r="I11987" t="str">
            <v>GAUFRETTES VANILLE 110G CASINO</v>
          </cell>
          <cell r="J11987">
            <v>223.3</v>
          </cell>
        </row>
        <row r="11988">
          <cell r="I11988" t="str">
            <v>LPCDC COF.DEG.ASSORT.SAV.120G</v>
          </cell>
          <cell r="J11988">
            <v>221.95</v>
          </cell>
        </row>
        <row r="11989">
          <cell r="I11989" t="str">
            <v xml:space="preserve"> DOLCY DONUT CHOC 56G</v>
          </cell>
          <cell r="J11989">
            <v>219</v>
          </cell>
        </row>
        <row r="11990">
          <cell r="I11990" t="str">
            <v>MIKADO LAIT 3X90G NIP18-21</v>
          </cell>
          <cell r="J11990">
            <v>218.85</v>
          </cell>
        </row>
        <row r="11991">
          <cell r="I11991" t="str">
            <v>THE TETLEY CORSE 40S 100G          </v>
          </cell>
          <cell r="J11991">
            <v>214.75</v>
          </cell>
        </row>
        <row r="11992">
          <cell r="I11992" t="str">
            <v>CRACKERS AU POIREAU  &amp;  CHARBON VEGETAL  120GR IN</v>
          </cell>
          <cell r="J11992">
            <v>213</v>
          </cell>
        </row>
        <row r="11993">
          <cell r="I11993" t="str">
            <v>FILIPINOS CHOCO CARAMEL 135G</v>
          </cell>
          <cell r="J11993">
            <v>204.65</v>
          </cell>
        </row>
        <row r="11994">
          <cell r="I11994" t="str">
            <v>POMME TATIN 210G</v>
          </cell>
          <cell r="J11994">
            <v>204</v>
          </cell>
        </row>
        <row r="11995">
          <cell r="I11995" t="str">
            <v>EPICE ASTA (200GR/25%X24)</v>
          </cell>
          <cell r="J11995">
            <v>197.45</v>
          </cell>
        </row>
        <row r="11996">
          <cell r="I11996" t="str">
            <v xml:space="preserve">BOITE 10 CAPSULES GUSTO UNICO </v>
          </cell>
          <cell r="J11996">
            <v>192.73</v>
          </cell>
        </row>
        <row r="11997">
          <cell r="I11997" t="str">
            <v>PACK THE VIOLON 3505 200GRX 2 + VIOLON 100GR GRT</v>
          </cell>
          <cell r="J11997">
            <v>192.45</v>
          </cell>
        </row>
        <row r="11998">
          <cell r="I11998" t="str">
            <v>MEGACHOK FRAISE  500 GR</v>
          </cell>
          <cell r="J11998">
            <v>192.4</v>
          </cell>
        </row>
        <row r="11999">
          <cell r="I11999" t="str">
            <v>HOLLYWOOD CHLORO.5X11T 155G</v>
          </cell>
          <cell r="J11999">
            <v>192</v>
          </cell>
        </row>
        <row r="12000">
          <cell r="I12000" t="str">
            <v>SUCRE BLC 1KG SUKARI P.CUBES</v>
          </cell>
          <cell r="J12000">
            <v>191.4</v>
          </cell>
        </row>
        <row r="12001">
          <cell r="I12001" t="str">
            <v>SALT SEEDS CRACKER 100G LORENZ</v>
          </cell>
          <cell r="J12001">
            <v>188.55</v>
          </cell>
        </row>
        <row r="12002">
          <cell r="I12002" t="str">
            <v>MIEL THYM VER ZEMZAMI 250G</v>
          </cell>
          <cell r="J12002">
            <v>187.9</v>
          </cell>
        </row>
        <row r="12003">
          <cell r="I12003" t="str">
            <v>BONNE MAMAN PET.TARTELETT CHOC/NOISS 250G</v>
          </cell>
          <cell r="J12003">
            <v>184.75</v>
          </cell>
        </row>
        <row r="12004">
          <cell r="I12004" t="str">
            <v>MIEL AU GINGEMBRE ZEMZAMI  250G</v>
          </cell>
          <cell r="J12004">
            <v>181.9</v>
          </cell>
        </row>
        <row r="12005">
          <cell r="I12005" t="str">
            <v>JB SABLE MULTIGRAINE BIO 150G</v>
          </cell>
          <cell r="J12005">
            <v>173.9</v>
          </cell>
        </row>
        <row r="12006">
          <cell r="I12006" t="str">
            <v>TABLETTE CHOCOLAT NOIR PIMENT ESPELETTE 80G</v>
          </cell>
          <cell r="J12006">
            <v>163.85</v>
          </cell>
        </row>
        <row r="12007">
          <cell r="I12007" t="str">
            <v>ST.M FRAICHEUR DES ILES 1/4 NIP 37</v>
          </cell>
          <cell r="J12007">
            <v>161</v>
          </cell>
        </row>
        <row r="12008">
          <cell r="I12008" t="str">
            <v xml:space="preserve">MINI CHOCOLAT FREGALIOR 15G </v>
          </cell>
          <cell r="J12008">
            <v>157.55000000000001</v>
          </cell>
        </row>
        <row r="12009">
          <cell r="I12009" t="str">
            <v xml:space="preserve">PACK ASTA TONIQUE 200G X 2+ MUG </v>
          </cell>
          <cell r="J12009">
            <v>155.80000000000001</v>
          </cell>
        </row>
        <row r="12010">
          <cell r="I12010" t="str">
            <v>MIEL ZEMZAMI PETIT ABI 350GR</v>
          </cell>
          <cell r="J12010">
            <v>154.85</v>
          </cell>
        </row>
        <row r="12011">
          <cell r="I12011" t="str">
            <v>TETES BRÛLÉES BARRES DE FEU 200G NIP 06-21</v>
          </cell>
          <cell r="J12011">
            <v>153.94999999999999</v>
          </cell>
        </row>
        <row r="12012">
          <cell r="I12012" t="str">
            <v>THE  VERT LAARADA 200 G</v>
          </cell>
          <cell r="J12012">
            <v>153.5</v>
          </cell>
        </row>
        <row r="12013">
          <cell r="I12013" t="str">
            <v>CHOCOLAT AIGUEBELLE LAIT 13G</v>
          </cell>
          <cell r="J12013">
            <v>150.5</v>
          </cell>
        </row>
        <row r="12014">
          <cell r="I12014" t="str">
            <v>CHOCOLAT PRALY PRALINE 10G</v>
          </cell>
          <cell r="J12014">
            <v>145.35</v>
          </cell>
        </row>
        <row r="12015">
          <cell r="I12015" t="str">
            <v>STARB.GR BLONDE ESP.ROAST 450G</v>
          </cell>
          <cell r="J12015">
            <v>144.94999999999999</v>
          </cell>
        </row>
        <row r="12016">
          <cell r="I12016" t="str">
            <v>GAUFRETTE FOUREE CREME FRAISE 130G MARITA</v>
          </cell>
          <cell r="J12016">
            <v>143.55000000000001</v>
          </cell>
        </row>
        <row r="12017">
          <cell r="I12017" t="str">
            <v>THE BOUILLOIRE 143GR</v>
          </cell>
          <cell r="J12017">
            <v>143.55000000000001</v>
          </cell>
        </row>
        <row r="12018">
          <cell r="I12018" t="str">
            <v>LOT 2 STICKS QUELY AUX SESAMES 50GR DEUXIEME A -5</v>
          </cell>
          <cell r="J12018">
            <v>142.04</v>
          </cell>
        </row>
        <row r="12019">
          <cell r="I12019" t="str">
            <v>AIGUEBELLE DÉLICE BARRE CARAMEL AU BEURRE SALÉ 36</v>
          </cell>
          <cell r="J12019">
            <v>140.78</v>
          </cell>
        </row>
        <row r="12020">
          <cell r="I12020" t="str">
            <v>CVC BISCUITERIE</v>
          </cell>
          <cell r="J12020">
            <v>138.43</v>
          </cell>
        </row>
        <row r="12021">
          <cell r="I12021" t="str">
            <v>PRINCE CHOCOLAT LOT 6X300G NIP 37</v>
          </cell>
          <cell r="J12021">
            <v>136.94999999999999</v>
          </cell>
        </row>
        <row r="12022">
          <cell r="I12022" t="str">
            <v>LIPTON VP STL BIO 40M 68G</v>
          </cell>
          <cell r="J12022">
            <v>133.9</v>
          </cell>
        </row>
        <row r="12023">
          <cell r="I12023" t="str">
            <v>THE  VERT  BELLAR   6x100 G</v>
          </cell>
          <cell r="J12023">
            <v>133.80000000000001</v>
          </cell>
        </row>
        <row r="12024">
          <cell r="I12024" t="str">
            <v>PACK BELLAR 200GRCHAARA 10011 + VERRE</v>
          </cell>
          <cell r="J12024">
            <v>132.30000000000001</v>
          </cell>
        </row>
        <row r="12025">
          <cell r="I12025" t="str">
            <v>CHIPS CRUNCHY CHILI 185G</v>
          </cell>
          <cell r="J12025">
            <v>129.82</v>
          </cell>
        </row>
        <row r="12026">
          <cell r="I12026" t="str">
            <v>CORNET LINDOR LAIT 200G</v>
          </cell>
          <cell r="J12026">
            <v>129</v>
          </cell>
        </row>
        <row r="12027">
          <cell r="I12027" t="str">
            <v>SUCETTES SPACE CHUPI GUM 20 UNITES SS GLUTEN</v>
          </cell>
          <cell r="J12027">
            <v>128.5</v>
          </cell>
        </row>
        <row r="12028">
          <cell r="I12028" t="str">
            <v>PETIT BEURRE 200GX2 CASINO</v>
          </cell>
          <cell r="J12028">
            <v>125.85</v>
          </cell>
        </row>
        <row r="12029">
          <cell r="I12029" t="str">
            <v>LOT 2*TOBIGO PETIT BEURRE  LA 2ÉME -30%</v>
          </cell>
          <cell r="J12029">
            <v>125.65</v>
          </cell>
        </row>
        <row r="12030">
          <cell r="I12030" t="str">
            <v>KELLOGG S EXTRA NOIS.CARAMELIS 500G NIP 33</v>
          </cell>
          <cell r="J12030">
            <v>125.31</v>
          </cell>
        </row>
        <row r="12031">
          <cell r="I12031" t="str">
            <v>NOIX DE CAJOUX 100G LORENZ</v>
          </cell>
          <cell r="J12031">
            <v>125</v>
          </cell>
        </row>
        <row r="12032">
          <cell r="I12032" t="str">
            <v>CAFE MOULU DIAMANT NOIR 200GR</v>
          </cell>
          <cell r="J12032">
            <v>119.8</v>
          </cell>
        </row>
        <row r="12033">
          <cell r="I12033" t="str">
            <v>PACK KING COOKIES 50GX10P</v>
          </cell>
          <cell r="J12033">
            <v>117</v>
          </cell>
        </row>
        <row r="12034">
          <cell r="I12034" t="str">
            <v xml:space="preserve">CONFITURE DE MYRTHILE AICHA 37 CL </v>
          </cell>
          <cell r="J12034">
            <v>117</v>
          </cell>
        </row>
        <row r="12035">
          <cell r="I12035" t="str">
            <v>SACHET MOELLO MÛRES 80GR</v>
          </cell>
          <cell r="J12035">
            <v>115.05</v>
          </cell>
        </row>
        <row r="12036">
          <cell r="I12036" t="str">
            <v>LOT THE LAHDIA 3505 200GR  2+1 GRT</v>
          </cell>
          <cell r="J12036">
            <v>115</v>
          </cell>
        </row>
        <row r="12037">
          <cell r="I12037" t="str">
            <v>100G CHOC NOIR  M.HAVELAAR MONOPRIX</v>
          </cell>
          <cell r="J12037">
            <v>114.88</v>
          </cell>
        </row>
        <row r="12038">
          <cell r="I12038" t="str">
            <v xml:space="preserve"> TRIO CAFÉ ARABICA  ASTA 200 GR X 3</v>
          </cell>
          <cell r="J12038">
            <v>113.9</v>
          </cell>
        </row>
        <row r="12039">
          <cell r="I12039" t="str">
            <v>BELIN 100G MONACO EMMENTAL</v>
          </cell>
          <cell r="J12039">
            <v>111.65</v>
          </cell>
        </row>
        <row r="12040">
          <cell r="I12040" t="str">
            <v>325G KIWI CITRON VERT MIOT MPG</v>
          </cell>
          <cell r="J12040">
            <v>111</v>
          </cell>
        </row>
        <row r="12041">
          <cell r="I12041" t="str">
            <v> CALENDRIER DC COMICS 65G</v>
          </cell>
          <cell r="J12041">
            <v>109.85</v>
          </cell>
        </row>
        <row r="12042">
          <cell r="I12042" t="str">
            <v>LOT TRIO LAVAZZA MATTINO 250 GRX3</v>
          </cell>
          <cell r="J12042">
            <v>108.95</v>
          </cell>
        </row>
        <row r="12043">
          <cell r="I12043" t="str">
            <v>FILTRE A CAFE N.2 JAP</v>
          </cell>
          <cell r="J12043">
            <v>104.4</v>
          </cell>
        </row>
        <row r="12044">
          <cell r="I12044" t="str">
            <v>CRACOT.CEREALE COMPL.250GX3</v>
          </cell>
          <cell r="J12044">
            <v>103.95</v>
          </cell>
        </row>
        <row r="12045">
          <cell r="I12045" t="str">
            <v xml:space="preserve">560G BOCAL POMMES MANGUE MBP  </v>
          </cell>
          <cell r="J12045">
            <v>99.95</v>
          </cell>
        </row>
        <row r="12046">
          <cell r="I12046" t="str">
            <v>HWD ORAL B CHEWING GUM 3X17G MENTHE CHLOR</v>
          </cell>
          <cell r="J12046">
            <v>99.75</v>
          </cell>
        </row>
        <row r="12047">
          <cell r="I12047" t="str">
            <v>THE VERT 200G CHUNMEE V9371-200</v>
          </cell>
          <cell r="J12047">
            <v>99</v>
          </cell>
        </row>
        <row r="12048">
          <cell r="I12048" t="str">
            <v>THE VERT BELLAR  400 GR</v>
          </cell>
          <cell r="J12048">
            <v>97.5</v>
          </cell>
        </row>
        <row r="12049">
          <cell r="I12049" t="str">
            <v>KREMA FRUITS JAUNES 240G</v>
          </cell>
          <cell r="J12049">
            <v>95.8</v>
          </cell>
        </row>
        <row r="12050">
          <cell r="I12050" t="str">
            <v>GOMME  MONADA COLA 800G</v>
          </cell>
          <cell r="J12050">
            <v>94.14</v>
          </cell>
        </row>
        <row r="12051">
          <cell r="I12051" t="str">
            <v xml:space="preserve">PATE A TARTINER GRAND VERRE 600G MARJANE </v>
          </cell>
          <cell r="J12051">
            <v>91.9</v>
          </cell>
        </row>
        <row r="12052">
          <cell r="I12052" t="str">
            <v>CHEETOS FUTEBOLAS 130GR+CHEETOS PALITOS 96GR -50%</v>
          </cell>
          <cell r="J12052">
            <v>90.81</v>
          </cell>
        </row>
        <row r="12053">
          <cell r="I12053" t="str">
            <v>MILKA CHOCO PAUSE 3X260G NIP 43</v>
          </cell>
          <cell r="J12053">
            <v>90</v>
          </cell>
        </row>
        <row r="12054">
          <cell r="I12054" t="str">
            <v>SUCRE GRANUL 2K PAPIER COSUMAR</v>
          </cell>
          <cell r="J12054">
            <v>90</v>
          </cell>
        </row>
        <row r="12055">
          <cell r="I12055" t="str">
            <v>CHOCOLAT MARUJA NOIR SEL &amp; AMANDES 100GR</v>
          </cell>
          <cell r="J12055">
            <v>89.5</v>
          </cell>
        </row>
        <row r="12056">
          <cell r="I12056" t="str">
            <v>OEP CHIP CRUNCHY NACHIP.185G</v>
          </cell>
          <cell r="J12056">
            <v>84.9</v>
          </cell>
        </row>
        <row r="12057">
          <cell r="I12057" t="str">
            <v>GOURDE P/NATURE PDF 90G NIP 3/21</v>
          </cell>
          <cell r="J12057">
            <v>84.15</v>
          </cell>
        </row>
        <row r="12058">
          <cell r="I12058" t="str">
            <v>PUREE POMME SSA 4X95G CO BIOCASINO</v>
          </cell>
          <cell r="J12058">
            <v>83.9</v>
          </cell>
        </row>
        <row r="12059">
          <cell r="I12059" t="str">
            <v>POM'POTES 5 FRUITS VERTS 90G</v>
          </cell>
          <cell r="J12059">
            <v>83.4</v>
          </cell>
        </row>
        <row r="12060">
          <cell r="I12060" t="str">
            <v>MIX MINI CHOCAPIC 12 30G</v>
          </cell>
          <cell r="J12060">
            <v>82.5</v>
          </cell>
        </row>
        <row r="12061">
          <cell r="I12061" t="str">
            <v>MIEL DE FLEURS 100% POT EN VERRE 1KG MARJANE</v>
          </cell>
          <cell r="J12061">
            <v>81.95</v>
          </cell>
        </row>
        <row r="12062">
          <cell r="I12062" t="str">
            <v>GRANOLA LOT 4X200G</v>
          </cell>
          <cell r="J12062">
            <v>80.95</v>
          </cell>
        </row>
        <row r="12063">
          <cell r="I12063" t="str">
            <v>PACK DEL MUNDO S/V 225 GR 2ÉME À -30%</v>
          </cell>
          <cell r="J12063">
            <v>79.900000000000006</v>
          </cell>
        </row>
        <row r="12064">
          <cell r="I12064" t="str">
            <v>CAFE SOLUBLE SAMAR GUSTO 1,8G</v>
          </cell>
          <cell r="J12064">
            <v>78.099999999999994</v>
          </cell>
        </row>
        <row r="12065">
          <cell r="I12065" t="str">
            <v>PACK MOKA SV X 2 (2EME A 1/2 PRIX)</v>
          </cell>
          <cell r="J12065">
            <v>78</v>
          </cell>
        </row>
        <row r="12066">
          <cell r="I12066" t="str">
            <v>BONB CAFE CREME 650G</v>
          </cell>
          <cell r="J12066">
            <v>77.25</v>
          </cell>
        </row>
        <row r="12067">
          <cell r="I12067" t="str">
            <v>PACK DONUT MILKY 45GX 10P</v>
          </cell>
          <cell r="J12067">
            <v>76</v>
          </cell>
        </row>
        <row r="12068">
          <cell r="I12068" t="str">
            <v>SAVANE POCKET CHOC NOIR X2 420G</v>
          </cell>
          <cell r="J12068">
            <v>75.95</v>
          </cell>
        </row>
        <row r="12069">
          <cell r="I12069" t="str">
            <v>SUCRE CRISTAL SAC 1KG</v>
          </cell>
          <cell r="J12069">
            <v>75.900000000000006</v>
          </cell>
        </row>
        <row r="12070">
          <cell r="I12070" t="str">
            <v>CONFITURE FRAISE CO BIO 255G</v>
          </cell>
          <cell r="J12070">
            <v>73.900000000000006</v>
          </cell>
        </row>
        <row r="12071">
          <cell r="I12071" t="str">
            <v>CAFÉ MOULU DIAMANT NOIR 200 GR + 50% GRT</v>
          </cell>
          <cell r="J12071">
            <v>69</v>
          </cell>
        </row>
        <row r="12072">
          <cell r="I12072" t="str">
            <v>CONFITURE ABRICOT CO BIO 255G</v>
          </cell>
          <cell r="J12072">
            <v>65.95</v>
          </cell>
        </row>
        <row r="12073">
          <cell r="I12073" t="str">
            <v>PACK ASTA EPICE 200G X 2+MUG</v>
          </cell>
          <cell r="J12073">
            <v>63.9</v>
          </cell>
        </row>
        <row r="12074">
          <cell r="I12074" t="str">
            <v>LEONCE BLC CONF.MANGUE 70%  320G</v>
          </cell>
          <cell r="J12074">
            <v>61.9</v>
          </cell>
        </row>
        <row r="12075">
          <cell r="I12075" t="str">
            <v>LOTUS MINI VANILLE 150G</v>
          </cell>
          <cell r="J12075">
            <v>60</v>
          </cell>
        </row>
        <row r="12076">
          <cell r="I12076" t="str">
            <v>100G NOIR BONNE ANNÉE</v>
          </cell>
          <cell r="J12076">
            <v>60</v>
          </cell>
        </row>
        <row r="12077">
          <cell r="I12077" t="str">
            <v> CALEND AVENT MASK POKEMON 65G</v>
          </cell>
          <cell r="J12077">
            <v>59.95</v>
          </cell>
        </row>
        <row r="12078">
          <cell r="I12078" t="str">
            <v>PATE A TARTINER LOTUS CRUNCHY 400G+ 100G GRT</v>
          </cell>
          <cell r="J12078">
            <v>59.5</v>
          </cell>
        </row>
        <row r="12079">
          <cell r="I12079" t="str">
            <v>PACK FLUFFY ORIGINAL 45GX 10P</v>
          </cell>
          <cell r="J12079">
            <v>57</v>
          </cell>
        </row>
        <row r="12080">
          <cell r="I12080" t="str">
            <v>PATE A TARTINER 220G</v>
          </cell>
          <cell r="J12080">
            <v>56.95</v>
          </cell>
        </row>
        <row r="12081">
          <cell r="I12081" t="str">
            <v>GAUFRETTE 11G VITA TONIK</v>
          </cell>
          <cell r="J12081">
            <v>54.33</v>
          </cell>
        </row>
        <row r="12082">
          <cell r="I12082" t="str">
            <v xml:space="preserve"> SUCRE MORCEAUX 1KG</v>
          </cell>
          <cell r="J12082">
            <v>54</v>
          </cell>
        </row>
        <row r="12083">
          <cell r="I12083" t="str">
            <v>GRANOLA EXTRA COOKIES CHOCO 2X184G</v>
          </cell>
          <cell r="J12083">
            <v>49.95</v>
          </cell>
        </row>
        <row r="12084">
          <cell r="I12084" t="str">
            <v xml:space="preserve">560G BOCAL POMMES MBP         </v>
          </cell>
          <cell r="J12084">
            <v>49.95</v>
          </cell>
        </row>
        <row r="12085">
          <cell r="I12085" t="str">
            <v>COOKIES 175 G HAZELNUTS</v>
          </cell>
          <cell r="J12085">
            <v>49.9</v>
          </cell>
        </row>
        <row r="12086">
          <cell r="I12086" t="str">
            <v>THE VERT SULTAN SANDOOK  500GR</v>
          </cell>
          <cell r="J12086">
            <v>49.5</v>
          </cell>
        </row>
        <row r="12087">
          <cell r="I12087" t="str">
            <v>CONFIT.ABRICOT 360G BIO CASINO</v>
          </cell>
          <cell r="J12087">
            <v>48</v>
          </cell>
        </row>
        <row r="12088">
          <cell r="I12088" t="str">
            <v>BARBE A PAPA SO GOOD POT 50GR</v>
          </cell>
          <cell r="J12088">
            <v>47.1</v>
          </cell>
        </row>
        <row r="12089">
          <cell r="I12089" t="str">
            <v>CHOCOLAT LT DEG.100G BIO CASINO</v>
          </cell>
          <cell r="J12089">
            <v>45.9</v>
          </cell>
        </row>
        <row r="12090">
          <cell r="I12090" t="str">
            <v>KINDER SCHOKO BONS 125 G</v>
          </cell>
          <cell r="J12090">
            <v>44.95</v>
          </cell>
        </row>
        <row r="12091">
          <cell r="I12091" t="str">
            <v>CHOC NR ORANG  100G BIO</v>
          </cell>
          <cell r="J12091">
            <v>43.96</v>
          </cell>
        </row>
        <row r="12092">
          <cell r="I12092" t="str">
            <v>CHIPS TUILES ORIGINAL PRINGLES LE TUBE DE 195G </v>
          </cell>
          <cell r="J12092">
            <v>43.9</v>
          </cell>
        </row>
        <row r="12093">
          <cell r="I12093" t="str">
            <v>PREPARATION SUCRE+GLUCOSE LEMEMA 1KG</v>
          </cell>
          <cell r="J12093">
            <v>41.85</v>
          </cell>
        </row>
        <row r="12094">
          <cell r="I12094" t="str">
            <v>GOMME FINI SALADES DE FRUIT 100 G</v>
          </cell>
          <cell r="J12094">
            <v>40.15</v>
          </cell>
        </row>
        <row r="12095">
          <cell r="I12095" t="str">
            <v>THE VERT  GRAINS 500G VIOLON 3505 V500</v>
          </cell>
          <cell r="J12095">
            <v>39.950000000000003</v>
          </cell>
        </row>
        <row r="12096">
          <cell r="I12096" t="str">
            <v> CALENDRIER MIRACULOUS 65G</v>
          </cell>
          <cell r="J12096">
            <v>39.950000000000003</v>
          </cell>
        </row>
        <row r="12097">
          <cell r="I12097" t="str">
            <v>SULTAN BAROUD RMA 500G +  100GR GRT</v>
          </cell>
          <cell r="J12097">
            <v>39.5</v>
          </cell>
        </row>
        <row r="12098">
          <cell r="I12098" t="str">
            <v>LOT PATE A TARTINER MONO 700G +350G</v>
          </cell>
          <cell r="J12098">
            <v>38.5</v>
          </cell>
        </row>
        <row r="12099">
          <cell r="I12099" t="str">
            <v>THE AUX EPICES   PLANTAMIN</v>
          </cell>
          <cell r="J12099">
            <v>38</v>
          </cell>
        </row>
        <row r="12100">
          <cell r="I12100" t="str">
            <v>CAPRICCIO 225GRX2=BISCUIT BISCOLATA 44GR OFRT</v>
          </cell>
          <cell r="J12100">
            <v>37.9</v>
          </cell>
        </row>
        <row r="12101">
          <cell r="I12101" t="str">
            <v>VITAMEAL BBF LEGUMES HARICOTS VERTS 130 GR</v>
          </cell>
          <cell r="J12101">
            <v>37</v>
          </cell>
        </row>
        <row r="12102">
          <cell r="I12102" t="str">
            <v>LOT THE CHOUJAANE 9371 200GR X3</v>
          </cell>
          <cell r="J12102">
            <v>36.5</v>
          </cell>
        </row>
        <row r="12103">
          <cell r="I12103" t="str">
            <v>NAT VALLEY PROTEIN CCH CHO 4X40G</v>
          </cell>
          <cell r="J12103">
            <v>35.950000000000003</v>
          </cell>
        </row>
        <row r="12104">
          <cell r="I12104" t="str">
            <v>TABLETTE CHOCOLAT NOIR NATURE 80G</v>
          </cell>
          <cell r="J12104">
            <v>35.950000000000003</v>
          </cell>
        </row>
        <row r="12105">
          <cell r="I12105" t="str">
            <v>FAKIAT MAIS 90 GR</v>
          </cell>
          <cell r="J12105">
            <v>35.450000000000003</v>
          </cell>
        </row>
        <row r="12106">
          <cell r="I12106" t="str">
            <v>JB INFUSION CALME ET SERENITE 30 G</v>
          </cell>
          <cell r="J12106">
            <v>34.950000000000003</v>
          </cell>
        </row>
        <row r="12107">
          <cell r="I12107" t="str">
            <v>ST.M FRAICHEUR DES ILES 1/4X3 NIP 37</v>
          </cell>
          <cell r="J12107">
            <v>33.950000000000003</v>
          </cell>
        </row>
        <row r="12108">
          <cell r="I12108" t="str">
            <v>ST MAMET COCKTAIL FRUIT 1/4X3 375G NIP30-21</v>
          </cell>
          <cell r="J12108">
            <v>33.950000000000003</v>
          </cell>
        </row>
        <row r="12109">
          <cell r="I12109" t="str">
            <v xml:space="preserve">TCHICO XXL 400G = TCHICO CARAMEL 400G </v>
          </cell>
          <cell r="J12109">
            <v>33.950000000000003</v>
          </cell>
        </row>
        <row r="12110">
          <cell r="I12110" t="str">
            <v>LOT FRAISE 37 +CITRON 37 + MYRTILLE 21 GRT AICHA</v>
          </cell>
          <cell r="J12110">
            <v>33.5</v>
          </cell>
        </row>
        <row r="12111">
          <cell r="I12111" t="str">
            <v>CHOCOLAT SWEETIES CHOCO 60 G AIGUBELLE</v>
          </cell>
          <cell r="J12111">
            <v>33.5</v>
          </cell>
        </row>
        <row r="12112">
          <cell r="I12112" t="str">
            <v>ALSA MAMIE GATEAU NAT.435G</v>
          </cell>
          <cell r="J12112">
            <v>32.950000000000003</v>
          </cell>
        </row>
        <row r="12113">
          <cell r="I12113" t="str">
            <v>PETALES CHOCO BIO MARJANE 375G</v>
          </cell>
          <cell r="J12113">
            <v>32.950000000000003</v>
          </cell>
        </row>
        <row r="12114">
          <cell r="I12114" t="str">
            <v>LEONCE BLC  CONF FRAISES 70% 320G</v>
          </cell>
          <cell r="J12114">
            <v>32.950000000000003</v>
          </cell>
        </row>
        <row r="12115">
          <cell r="I12115" t="str">
            <v>MIEL DE FLEURS 100% SQUIZER 350G MARJANE</v>
          </cell>
          <cell r="J12115">
            <v>32.950000000000003</v>
          </cell>
        </row>
        <row r="12116">
          <cell r="I12116" t="str">
            <v>PACK BISC TANGO 57G X 6</v>
          </cell>
          <cell r="J12116">
            <v>32.6</v>
          </cell>
        </row>
        <row r="12117">
          <cell r="I12117" t="str">
            <v>PATE A TARTINER SANS HUILE DE PALME 400G MARJANE</v>
          </cell>
          <cell r="J12117">
            <v>31.95</v>
          </cell>
        </row>
        <row r="12118">
          <cell r="I12118" t="str">
            <v>MBP CONFITURE ORANGE 300G MONOPRIX</v>
          </cell>
          <cell r="J12118">
            <v>31.9</v>
          </cell>
        </row>
        <row r="12119">
          <cell r="I12119" t="str">
            <v>JB INFUSION VERVEINE BIO 28G</v>
          </cell>
          <cell r="J12119">
            <v>30.95</v>
          </cell>
        </row>
        <row r="12120">
          <cell r="I12120" t="str">
            <v>BARBIE CALENDRIER AVENT 65G</v>
          </cell>
          <cell r="J12120">
            <v>29.95</v>
          </cell>
        </row>
        <row r="12121">
          <cell r="I12121" t="str">
            <v>LOT  TV AL LAMMA 200GR 2+1 GRT</v>
          </cell>
          <cell r="J12121">
            <v>28.95</v>
          </cell>
        </row>
        <row r="12122">
          <cell r="I12122" t="str">
            <v>LOT LEMMA 200G*2+ SELHAM 200G GRT</v>
          </cell>
          <cell r="J12122">
            <v>28.95</v>
          </cell>
        </row>
        <row r="12123">
          <cell r="I12123" t="str">
            <v>BISCUIT 57G TANGO</v>
          </cell>
          <cell r="J12123">
            <v>28.5</v>
          </cell>
        </row>
        <row r="12124">
          <cell r="I12124" t="str">
            <v>ORANGES DESHYDRATEES 50 G</v>
          </cell>
          <cell r="J12124">
            <v>28.5</v>
          </cell>
        </row>
        <row r="12125">
          <cell r="I12125" t="str">
            <v>BELIN ROLLS AIL PARMESSAN 150G</v>
          </cell>
          <cell r="J12125">
            <v>27.95</v>
          </cell>
        </row>
        <row r="12126">
          <cell r="I12126" t="str">
            <v>BONBONS LA VOSGIENNE MIX FRUIT 125GR</v>
          </cell>
          <cell r="J12126">
            <v>27.95</v>
          </cell>
        </row>
        <row r="12127">
          <cell r="I12127" t="str">
            <v>VALDELICES PIECE MONNAIE 125G</v>
          </cell>
          <cell r="J12127">
            <v>25.95</v>
          </cell>
        </row>
        <row r="12128">
          <cell r="I12128" t="str">
            <v>TABLETTE CHOCOLAT NOIR SPECULOOS 80G</v>
          </cell>
          <cell r="J12128">
            <v>25.9</v>
          </cell>
        </row>
        <row r="12129">
          <cell r="I12129" t="str">
            <v>BISCUIT TUC ONION &amp; CREAM 100G</v>
          </cell>
          <cell r="J12129">
            <v>25.9</v>
          </cell>
        </row>
        <row r="12130">
          <cell r="I12130" t="str">
            <v>THE LOUBANE CHAARA 5/5 500GR</v>
          </cell>
          <cell r="J12130">
            <v>24.98</v>
          </cell>
        </row>
        <row r="12131">
          <cell r="I12131" t="str">
            <v>LINGOTS PANTHERE 1 KG</v>
          </cell>
          <cell r="J12131">
            <v>24.8</v>
          </cell>
        </row>
        <row r="12132">
          <cell r="I12132" t="str">
            <v>BONBON AU KG MOKA/BRAVO</v>
          </cell>
          <cell r="J12132">
            <v>23.63</v>
          </cell>
        </row>
        <row r="12133">
          <cell r="I12133" t="str">
            <v>THE VERT SULTAN NEJMA  200GR</v>
          </cell>
          <cell r="J12133">
            <v>23</v>
          </cell>
        </row>
        <row r="12134">
          <cell r="I12134" t="str">
            <v>AL ITKANE THE VERT GUNPOWDER 100GR 5x</v>
          </cell>
          <cell r="J12134">
            <v>22.5</v>
          </cell>
        </row>
        <row r="12135">
          <cell r="I12135" t="str">
            <v>PRINGLES KETCHUP 165G</v>
          </cell>
          <cell r="J12135">
            <v>22.5</v>
          </cell>
        </row>
        <row r="12136">
          <cell r="I12136" t="str">
            <v>BISC DIET NAT S.SUCRE 150G GUL</v>
          </cell>
          <cell r="J12136">
            <v>21.95</v>
          </cell>
        </row>
        <row r="12137">
          <cell r="I12137" t="str">
            <v>MINI CHOC LAIT AMANDE13G AIGUE</v>
          </cell>
          <cell r="J12137">
            <v>21.7</v>
          </cell>
        </row>
        <row r="12138">
          <cell r="I12138" t="str">
            <v>PRINCE 250G MAXICHOC NIP 16</v>
          </cell>
          <cell r="J12138">
            <v>19.95</v>
          </cell>
        </row>
        <row r="12139">
          <cell r="I12139" t="str">
            <v>PACK GENOVA AUTHENTIQUE DOUBLE CREME 38GX 10P</v>
          </cell>
          <cell r="J12139">
            <v>19.5</v>
          </cell>
        </row>
        <row r="12140">
          <cell r="I12140" t="str">
            <v>PACK GENOVA ROLL INTENSO 38GX10</v>
          </cell>
          <cell r="J12140">
            <v>18.95</v>
          </cell>
        </row>
        <row r="12141">
          <cell r="I12141" t="str">
            <v>BERGEN COOKIES AUX CHOCOLATS ET CACAHUETTES 150 G</v>
          </cell>
          <cell r="J12141">
            <v>18.5</v>
          </cell>
        </row>
        <row r="12142">
          <cell r="I12142" t="str">
            <v>CRUNCHIPS CHEESE 100G LORENZ</v>
          </cell>
          <cell r="J12142">
            <v>18.5</v>
          </cell>
        </row>
        <row r="12143">
          <cell r="I12143" t="str">
            <v>LOT MARY TRINI PEPITE ORIGINAL+CACAO 300GR 2EME A</v>
          </cell>
          <cell r="J12143">
            <v>17.5</v>
          </cell>
        </row>
        <row r="12144">
          <cell r="I12144" t="str">
            <v>CHIPS DORITOS FROMAGE 100GR</v>
          </cell>
          <cell r="J12144">
            <v>17.5</v>
          </cell>
        </row>
        <row r="12145">
          <cell r="I12145" t="str">
            <v>THE VERT  7x  250G TRIA</v>
          </cell>
          <cell r="J12145">
            <v>17.350000000000001</v>
          </cell>
        </row>
        <row r="12146">
          <cell r="I12146" t="str">
            <v>GALETTE DE RIZ 115G BIO CASINO</v>
          </cell>
          <cell r="J12146">
            <v>16.95</v>
          </cell>
        </row>
        <row r="12147">
          <cell r="I12147" t="str">
            <v>TANGO SABLITO  36GR</v>
          </cell>
          <cell r="J12147">
            <v>15</v>
          </cell>
        </row>
        <row r="12148">
          <cell r="I12148" t="str">
            <v xml:space="preserve">BICUIT DIGESTIVE 300G MARJANE </v>
          </cell>
          <cell r="J12148">
            <v>14.95</v>
          </cell>
        </row>
        <row r="12149">
          <cell r="I12149" t="str">
            <v>CREME COCONUT 1/2 JESSY</v>
          </cell>
          <cell r="J12149">
            <v>14.95</v>
          </cell>
        </row>
        <row r="12150">
          <cell r="I12150" t="str">
            <v>DRAGEES AMANDES N 3  ROSES 1KG</v>
          </cell>
          <cell r="J12150">
            <v>14.2</v>
          </cell>
        </row>
        <row r="12151">
          <cell r="I12151" t="str">
            <v xml:space="preserve"> PISTOLES CHOCOLAT BLANC AIGUEBELLE VG 250GR</v>
          </cell>
          <cell r="J12151">
            <v>13.5</v>
          </cell>
        </row>
        <row r="12152">
          <cell r="I12152" t="str">
            <v>TRIDENT PEPPERMINT 1.45G 10X12 (BLISTER)</v>
          </cell>
          <cell r="J12152">
            <v>13.05</v>
          </cell>
        </row>
        <row r="12153">
          <cell r="I12153" t="str">
            <v>BISCUIT SANDWICH MOMO BLACK 36GR</v>
          </cell>
          <cell r="J12153">
            <v>13</v>
          </cell>
        </row>
        <row r="12154">
          <cell r="I12154" t="str">
            <v>BISCUIT FOURRE VANILLE FAYZ  X5 (500G)</v>
          </cell>
          <cell r="J12154">
            <v>12.95</v>
          </cell>
        </row>
        <row r="12155">
          <cell r="I12155" t="str">
            <v>PAIN DE SUCRE  EL FARHA  2KG</v>
          </cell>
          <cell r="J12155">
            <v>12.35</v>
          </cell>
        </row>
        <row r="12156">
          <cell r="I12156" t="str">
            <v>LOT CRUNCHIPS RED CHILI 100G LORENZ  + GRT 30GR</v>
          </cell>
          <cell r="J12156">
            <v>11.95</v>
          </cell>
        </row>
        <row r="12157">
          <cell r="I12157" t="str">
            <v>PACK  PETIT BLE COCO X 10P</v>
          </cell>
          <cell r="J12157">
            <v>10.75</v>
          </cell>
        </row>
        <row r="12158">
          <cell r="I12158" t="str">
            <v>CHIPS LISSE POULET ROTI 100G</v>
          </cell>
          <cell r="J12158">
            <v>10.25</v>
          </cell>
        </row>
        <row r="12159">
          <cell r="I12159" t="str">
            <v>KING COOKIES CHOC 48GX30P</v>
          </cell>
          <cell r="J12159">
            <v>10</v>
          </cell>
        </row>
        <row r="12160">
          <cell r="I12160" t="str">
            <v>THE EARL GREY  20S  BOSTON</v>
          </cell>
          <cell r="J12160">
            <v>10</v>
          </cell>
        </row>
        <row r="12161">
          <cell r="I12161" t="str">
            <v>PACK X10 GENOVA POCKET 19GR</v>
          </cell>
          <cell r="J12161">
            <v>9.9499999999999993</v>
          </cell>
        </row>
        <row r="12162">
          <cell r="I12162" t="str">
            <v>PACK DWIST MAXI CHOCO 44GR X5</v>
          </cell>
          <cell r="J12162">
            <v>9.6999999999999993</v>
          </cell>
        </row>
        <row r="12163">
          <cell r="I12163" t="str">
            <v>PACK GAUFRETTES DELTA MILKY 39GR X5</v>
          </cell>
          <cell r="J12163">
            <v>9.5</v>
          </cell>
        </row>
        <row r="12164">
          <cell r="I12164" t="str">
            <v>PACK SILVIA DUO LAIT*10P 26G</v>
          </cell>
          <cell r="J12164">
            <v>9.5</v>
          </cell>
        </row>
        <row r="12165">
          <cell r="I12165" t="str">
            <v>C BON BUBBLES GUM</v>
          </cell>
          <cell r="J12165">
            <v>9.5</v>
          </cell>
        </row>
        <row r="12166">
          <cell r="I12166" t="str">
            <v>GOLDEN CLASSIC 21G</v>
          </cell>
          <cell r="J12166">
            <v>9</v>
          </cell>
        </row>
        <row r="12167">
          <cell r="I12167" t="str">
            <v>CONIKOS SALES 85G</v>
          </cell>
          <cell r="J12167">
            <v>8.9499999999999993</v>
          </cell>
        </row>
        <row r="12168">
          <cell r="I12168" t="str">
            <v>THE VERT  4x  200G OUDAIA</v>
          </cell>
          <cell r="J12168">
            <v>8.5500000000000007</v>
          </cell>
        </row>
        <row r="12169">
          <cell r="I12169" t="str">
            <v>CRAK’S CHOCOMAX 48G</v>
          </cell>
          <cell r="J12169">
            <v>8</v>
          </cell>
        </row>
        <row r="12170">
          <cell r="I12170" t="str">
            <v>EAU DE FLEUR DORANGER DAR BELAAMRI  25CL</v>
          </cell>
          <cell r="J12170">
            <v>8</v>
          </cell>
        </row>
        <row r="12171">
          <cell r="I12171" t="str">
            <v>HALLS CHERRY 9 PIECES</v>
          </cell>
          <cell r="J12171">
            <v>7.9</v>
          </cell>
        </row>
        <row r="12172">
          <cell r="I12172" t="str">
            <v>STICK SOLUBLE CARTE NOIRE 1,8GR</v>
          </cell>
          <cell r="J12172">
            <v>7.6</v>
          </cell>
        </row>
        <row r="12173">
          <cell r="I12173" t="str">
            <v>CHIPS LISSE POULET ROTI 35G</v>
          </cell>
          <cell r="J12173">
            <v>7.1</v>
          </cell>
        </row>
        <row r="12174">
          <cell r="I12174" t="str">
            <v>COLOURS BALLS 200G CO</v>
          </cell>
          <cell r="J12174">
            <v>7</v>
          </cell>
        </row>
        <row r="12175">
          <cell r="I12175" t="str">
            <v>CHOCOLAT 36G KROCKER</v>
          </cell>
          <cell r="J12175">
            <v>5.9</v>
          </cell>
        </row>
        <row r="12176">
          <cell r="I12176" t="str">
            <v>POTAJE 50G ALBA</v>
          </cell>
          <cell r="J12176">
            <v>5.2</v>
          </cell>
        </row>
        <row r="12177">
          <cell r="I12177" t="str">
            <v>BONBON BIP MENTHE 30P</v>
          </cell>
          <cell r="J12177">
            <v>4.5</v>
          </cell>
        </row>
        <row r="12178">
          <cell r="I12178" t="str">
            <v>CONIKOS SALES  30GR</v>
          </cell>
          <cell r="J12178">
            <v>4.2</v>
          </cell>
        </row>
        <row r="12179">
          <cell r="I12179" t="str">
            <v>BISCUITS FOURRES VANILLE DWIST 44GR</v>
          </cell>
          <cell r="J12179">
            <v>4</v>
          </cell>
        </row>
        <row r="12180">
          <cell r="I12180" t="str">
            <v>BISCUIT SANDWICH MOMO WHITE 36GR</v>
          </cell>
          <cell r="J12180">
            <v>4</v>
          </cell>
        </row>
        <row r="12181">
          <cell r="I12181" t="str">
            <v>MAIS FAKIAT SENIOR CHILI 16G</v>
          </cell>
          <cell r="J12181">
            <v>4</v>
          </cell>
        </row>
        <row r="12182">
          <cell r="I12182" t="str">
            <v>CONIKOS SPICY 30GR</v>
          </cell>
          <cell r="J12182">
            <v>3.65</v>
          </cell>
        </row>
        <row r="12183">
          <cell r="I12183" t="str">
            <v>BISCUIT SEC NOIX DE COCO 46G</v>
          </cell>
          <cell r="J12183">
            <v>3</v>
          </cell>
        </row>
        <row r="12184">
          <cell r="I12184" t="str">
            <v>CHOC'UP MILKY 28GX60P</v>
          </cell>
          <cell r="J12184">
            <v>3</v>
          </cell>
        </row>
        <row r="12185">
          <cell r="I12185" t="str">
            <v>BARRE GAUFFRE CHOCOLAT LAIT ALPELLA 3D 32GR</v>
          </cell>
          <cell r="J12185">
            <v>3</v>
          </cell>
        </row>
        <row r="12186">
          <cell r="I12186" t="str">
            <v>CHIPS VITAMINE RONCHOS 13G</v>
          </cell>
          <cell r="J12186">
            <v>2.89</v>
          </cell>
        </row>
        <row r="12187">
          <cell r="I12187" t="str">
            <v>MAIS FAKIAT SENIOR NATURE 16G</v>
          </cell>
          <cell r="J12187">
            <v>2.85</v>
          </cell>
        </row>
        <row r="12188">
          <cell r="I12188" t="str">
            <v>CHOC'UP 28GX60P</v>
          </cell>
          <cell r="J12188">
            <v>2</v>
          </cell>
        </row>
        <row r="12189">
          <cell r="I12189" t="str">
            <v>GAUFRETTE EXTRA PLUS CACAO 28GR SILVIA</v>
          </cell>
          <cell r="J12189">
            <v>2</v>
          </cell>
        </row>
        <row r="12190">
          <cell r="I12190" t="str">
            <v>GAUFRETTE TOBIGO UP CITRON 40GR</v>
          </cell>
          <cell r="J12190">
            <v>2</v>
          </cell>
        </row>
        <row r="12191">
          <cell r="I12191" t="str">
            <v>BE BRETON LEMON 48GR</v>
          </cell>
          <cell r="J12191">
            <v>2</v>
          </cell>
        </row>
        <row r="12192">
          <cell r="I12192" t="str">
            <v xml:space="preserve">GENOVA ROLL INTENSO 38G </v>
          </cell>
          <cell r="J12192">
            <v>2</v>
          </cell>
        </row>
        <row r="12193">
          <cell r="I12193" t="str">
            <v xml:space="preserve">SANDWICHY CHOCOLAT 65G </v>
          </cell>
          <cell r="J12193">
            <v>2</v>
          </cell>
        </row>
        <row r="12194">
          <cell r="I12194" t="str">
            <v>MADELEINE NATURE 50G LA DOS</v>
          </cell>
          <cell r="J12194">
            <v>1.9</v>
          </cell>
        </row>
        <row r="12195">
          <cell r="I12195" t="str">
            <v>BISCUITS ENROBES OKEY 28,5GR</v>
          </cell>
          <cell r="J12195">
            <v>1</v>
          </cell>
        </row>
        <row r="12196">
          <cell r="I12196" t="str">
            <v>ITRI CHOCO 30GX60P</v>
          </cell>
          <cell r="J12196">
            <v>1</v>
          </cell>
        </row>
        <row r="12197">
          <cell r="I12197" t="str">
            <v>SILVIA DUO LAIT 26G</v>
          </cell>
          <cell r="J12197">
            <v>1</v>
          </cell>
        </row>
        <row r="12198">
          <cell r="I12198" t="str">
            <v>GENOISE GENOVA POCKET</v>
          </cell>
          <cell r="J12198">
            <v>1</v>
          </cell>
        </row>
        <row r="12199">
          <cell r="I12199" t="str">
            <v>CHIPS LISSE PAPRIKA 15G LEADER</v>
          </cell>
          <cell r="J12199">
            <v>1</v>
          </cell>
        </row>
        <row r="12200">
          <cell r="I12200" t="str">
            <v>RONCHOS RONDAS FROMAGE 13G 42P</v>
          </cell>
          <cell r="J12200">
            <v>1</v>
          </cell>
        </row>
        <row r="12201">
          <cell r="I12201" t="str">
            <v>CHIPS CHEESE ONION 15G LEADER</v>
          </cell>
          <cell r="J12201">
            <v>0.95</v>
          </cell>
        </row>
        <row r="12202">
          <cell r="I12202" t="str">
            <v>FAKIAT MAIS 9 GR</v>
          </cell>
          <cell r="J12202">
            <v>0.55000000000000004</v>
          </cell>
        </row>
        <row r="12203">
          <cell r="I12203" t="str">
            <v>PACK MC VITIES 250GR + MOULE GATEAU GRATUIT</v>
          </cell>
          <cell r="J12203">
            <v>0</v>
          </cell>
        </row>
        <row r="12204">
          <cell r="I12204" t="str">
            <v>CRACKERS AU RIZ 200 G SCOTTI  BIO</v>
          </cell>
          <cell r="J12204">
            <v>0</v>
          </cell>
        </row>
        <row r="12205">
          <cell r="I12205" t="str">
            <v>MC VITIE'S SABLE ORIGINAL 400G NIP 17</v>
          </cell>
          <cell r="J12205">
            <v>0</v>
          </cell>
        </row>
        <row r="12206">
          <cell r="I12206" t="str">
            <v>MCVITIE S BISCUIT RICH TEA 300G</v>
          </cell>
          <cell r="J12206">
            <v>0</v>
          </cell>
        </row>
        <row r="12207">
          <cell r="I12207" t="str">
            <v>LOT MCVITIES THINS 150 G 2EME A -50%</v>
          </cell>
          <cell r="J12207">
            <v>0</v>
          </cell>
        </row>
        <row r="12208">
          <cell r="I12208" t="str">
            <v>BISC NOISETTE SON AVOINE 225G</v>
          </cell>
          <cell r="J12208">
            <v>0</v>
          </cell>
        </row>
        <row r="12209">
          <cell r="I12209" t="str">
            <v>PACK BISCUITS DIETETIQUES GULLON SANS SUCRE 170GR</v>
          </cell>
          <cell r="J12209">
            <v>0</v>
          </cell>
        </row>
        <row r="12210">
          <cell r="I12210" t="str">
            <v>PACK MC VITIES LIGHT 250GR + MOULE GATEAU GRATUIT</v>
          </cell>
          <cell r="J12210">
            <v>0</v>
          </cell>
        </row>
        <row r="12211">
          <cell r="I12211" t="str">
            <v xml:space="preserve">TDS B-LIVE NO ADDED SUGARS 176G </v>
          </cell>
          <cell r="J12211">
            <v>0</v>
          </cell>
        </row>
        <row r="12212">
          <cell r="I12212" t="str">
            <v>TDS BOMBONNETAS MILK CHOCOLATE 100 G</v>
          </cell>
          <cell r="J12212">
            <v>0</v>
          </cell>
        </row>
        <row r="12213">
          <cell r="I12213" t="str">
            <v>LOT CHOCO SANDWICH 2+1GRT</v>
          </cell>
          <cell r="J12213">
            <v>0</v>
          </cell>
        </row>
        <row r="12214">
          <cell r="I12214" t="str">
            <v xml:space="preserve">PACK EYO O CHOC UP 20+1 GRT </v>
          </cell>
          <cell r="J12214">
            <v>0</v>
          </cell>
        </row>
        <row r="12215">
          <cell r="I12215" t="str">
            <v>PACK CHOC UP X20</v>
          </cell>
          <cell r="J12215">
            <v>0</v>
          </cell>
        </row>
        <row r="12216">
          <cell r="I12216" t="str">
            <v>BISCUIT EYOO CHOC UP 64GR PACK X 10  /  8+3 GRT</v>
          </cell>
          <cell r="J12216">
            <v>0</v>
          </cell>
        </row>
        <row r="12217">
          <cell r="I12217" t="str">
            <v>PACK PRINCIO 180GR / 2EME @ 1/2 PRIX</v>
          </cell>
          <cell r="J12217">
            <v>0</v>
          </cell>
        </row>
        <row r="12218">
          <cell r="I12218" t="str">
            <v>LOT BISCUITS HIT BAHLSEN 220GR / 2EME @-50%</v>
          </cell>
          <cell r="J12218">
            <v>0</v>
          </cell>
        </row>
        <row r="12219">
          <cell r="I12219" t="str">
            <v>PACK EYO O CHOC UP 30G 9+1 GRT</v>
          </cell>
          <cell r="J12219">
            <v>0</v>
          </cell>
        </row>
        <row r="12220">
          <cell r="I12220" t="str">
            <v>PACK EYO'O COVER*10  48G</v>
          </cell>
          <cell r="J12220">
            <v>0</v>
          </cell>
        </row>
        <row r="12221">
          <cell r="I12221" t="str">
            <v xml:space="preserve">PACK BISCUITS DWIST  54GR 4 + 1 GRT </v>
          </cell>
          <cell r="J12221">
            <v>0</v>
          </cell>
        </row>
        <row r="12222">
          <cell r="I12222" t="str">
            <v>2TOBIGO BLEO CRÉME LA  2ÉME -30%</v>
          </cell>
          <cell r="J12222">
            <v>0</v>
          </cell>
        </row>
        <row r="12223">
          <cell r="I12223" t="str">
            <v xml:space="preserve">PACK DWIST POCKET CHOCOLAT 40GR  5+1GRT </v>
          </cell>
          <cell r="J12223">
            <v>0</v>
          </cell>
        </row>
        <row r="12224">
          <cell r="I12224" t="str">
            <v>PACK CRAK’S CHOCOMAX*5P 48G</v>
          </cell>
          <cell r="J12224">
            <v>0</v>
          </cell>
        </row>
        <row r="12225">
          <cell r="I12225" t="str">
            <v>PACK DWIST MAXI CHOCO 5+1</v>
          </cell>
          <cell r="J12225">
            <v>0</v>
          </cell>
        </row>
        <row r="12226">
          <cell r="I12226" t="str">
            <v>CARTON 26 PIECES OREO CHOCO 57GR</v>
          </cell>
          <cell r="J12226">
            <v>0</v>
          </cell>
        </row>
        <row r="12227">
          <cell r="I12227" t="str">
            <v>PACK BLEO CHOCO 2EME @-50%</v>
          </cell>
          <cell r="J12227">
            <v>0</v>
          </cell>
        </row>
        <row r="12228">
          <cell r="I12228" t="str">
            <v>LOT 2 PACKS OREO ORIGINAL X 10</v>
          </cell>
          <cell r="J12228">
            <v>0</v>
          </cell>
        </row>
        <row r="12229">
          <cell r="I12229" t="str">
            <v xml:space="preserve">LOT 2 PACK OREO X10 ORIGINAL + CHOCO </v>
          </cell>
          <cell r="J12229">
            <v>0</v>
          </cell>
        </row>
        <row r="12230">
          <cell r="I12230" t="str">
            <v>BISCUIT ZOO ORIGINAL LEIBNIZ BAHLSEN 30G</v>
          </cell>
          <cell r="J12230">
            <v>0</v>
          </cell>
        </row>
        <row r="12231">
          <cell r="I12231" t="str">
            <v> LOT 2 PACKS DWIST MAXI CHOC X5</v>
          </cell>
          <cell r="J12231">
            <v>0</v>
          </cell>
        </row>
        <row r="12232">
          <cell r="I12232" t="str">
            <v xml:space="preserve">LOT 2 PACKS BLEO CREME X5 </v>
          </cell>
          <cell r="J12232">
            <v>0</v>
          </cell>
        </row>
        <row r="12233">
          <cell r="I12233" t="str">
            <v>PACK CRAK’S CHOCOMAX*10P 48G</v>
          </cell>
          <cell r="J12233">
            <v>0</v>
          </cell>
        </row>
        <row r="12234">
          <cell r="I12234" t="str">
            <v>PACK ITRI CHOCO 30GX10P</v>
          </cell>
          <cell r="J12234">
            <v>0</v>
          </cell>
        </row>
        <row r="12235">
          <cell r="I12235" t="str">
            <v>NIBBLES MCVITIES MILK CHOCO 45GRS</v>
          </cell>
          <cell r="J12235">
            <v>0</v>
          </cell>
        </row>
        <row r="12236">
          <cell r="I12236" t="str">
            <v>MILKA 3X182GR SENSATION</v>
          </cell>
          <cell r="J12236">
            <v>0</v>
          </cell>
        </row>
        <row r="12237">
          <cell r="I12237" t="str">
            <v>MILKA 182GR SENSATION</v>
          </cell>
          <cell r="J12237">
            <v>0</v>
          </cell>
        </row>
        <row r="12238">
          <cell r="I12238" t="str">
            <v>PRINCE 4X300G 3CHOCO+1LT LOT</v>
          </cell>
          <cell r="J12238">
            <v>0</v>
          </cell>
        </row>
        <row r="12239">
          <cell r="I12239" t="str">
            <v>DOOMINO.CHC.18 +33%OF 720G</v>
          </cell>
          <cell r="J12239">
            <v>0</v>
          </cell>
        </row>
        <row r="12240">
          <cell r="I12240" t="str">
            <v>PRINCE POCKET 2X400G</v>
          </cell>
          <cell r="J12240">
            <v>0</v>
          </cell>
        </row>
        <row r="12241">
          <cell r="I12241" t="str">
            <v>ITRI DUO 30GX60P</v>
          </cell>
          <cell r="J12241">
            <v>0</v>
          </cell>
        </row>
        <row r="12242">
          <cell r="I12242" t="str">
            <v>BISCUITS FOURRES CHOCOLAT DWIST 44GR</v>
          </cell>
          <cell r="J12242">
            <v>0</v>
          </cell>
        </row>
        <row r="12243">
          <cell r="I12243" t="str">
            <v>PACK OREO CHOCO 57 G X 4</v>
          </cell>
          <cell r="J12243">
            <v>0</v>
          </cell>
        </row>
        <row r="12244">
          <cell r="I12244" t="str">
            <v> BISCUITS FOURRES BISKREM CACAO 110GR </v>
          </cell>
          <cell r="J12244">
            <v>0</v>
          </cell>
        </row>
        <row r="12245">
          <cell r="I12245" t="str">
            <v>LU PEPITO CROC SABLE 294G</v>
          </cell>
          <cell r="J12245">
            <v>0</v>
          </cell>
        </row>
        <row r="12246">
          <cell r="I12246" t="str">
            <v>LU PT DEJ FOND.CHOCO/NOIS.253G</v>
          </cell>
          <cell r="J12246">
            <v>0</v>
          </cell>
        </row>
        <row r="12247">
          <cell r="I12247" t="str">
            <v>LU HELLO KANGO CACAO 225G</v>
          </cell>
          <cell r="J12247">
            <v>0</v>
          </cell>
        </row>
        <row r="12248">
          <cell r="I12248" t="str">
            <v>LU PETITS COEURS CHOCO 125G</v>
          </cell>
          <cell r="J12248">
            <v>0</v>
          </cell>
        </row>
        <row r="12249">
          <cell r="I12249" t="str">
            <v>PRIN.4X300G 3CHO.+1TT CHO.LOT</v>
          </cell>
          <cell r="J12249">
            <v>0</v>
          </cell>
        </row>
        <row r="12250">
          <cell r="I12250" t="str">
            <v>PRINCE TOUT CHOCO 300G LU</v>
          </cell>
          <cell r="J12250">
            <v>0</v>
          </cell>
        </row>
        <row r="12251">
          <cell r="I12251" t="str">
            <v>CARTON PRINCE 4X300G 3CHOCO+1LT LOT</v>
          </cell>
          <cell r="J12251">
            <v>0</v>
          </cell>
        </row>
        <row r="12252">
          <cell r="I12252" t="str">
            <v>PRINCE POCKET 400G</v>
          </cell>
          <cell r="J12252">
            <v>0</v>
          </cell>
        </row>
        <row r="12253">
          <cell r="I12253" t="str">
            <v>LU PETITS COEURS CHOCOCROC 90G</v>
          </cell>
          <cell r="J12253">
            <v>0</v>
          </cell>
        </row>
        <row r="12254">
          <cell r="I12254" t="str">
            <v>MCVITIES DIGESTIVE THINS CHOCO NOIR 93 GRS</v>
          </cell>
          <cell r="J12254">
            <v>0</v>
          </cell>
        </row>
        <row r="12255">
          <cell r="I12255" t="str">
            <v>MCVITIES DIGESTIVE THINS CHOCO LAIT 93 GRS</v>
          </cell>
          <cell r="J12255">
            <v>0</v>
          </cell>
        </row>
        <row r="12256">
          <cell r="I12256" t="str">
            <v xml:space="preserve">MCVITIES FOURRES CHOCOLAT CREAMS 100GR </v>
          </cell>
          <cell r="J12256">
            <v>0</v>
          </cell>
        </row>
        <row r="12257">
          <cell r="I12257" t="str">
            <v>MCVITIES FOURRES CHOCOLAT CREAMS 40GR</v>
          </cell>
          <cell r="J12257">
            <v>0</v>
          </cell>
        </row>
        <row r="12258">
          <cell r="I12258" t="str">
            <v>TRESOR STIX CHOCO LAIT 5X20 5</v>
          </cell>
          <cell r="J12258">
            <v>0</v>
          </cell>
        </row>
        <row r="12259">
          <cell r="I12259" t="str">
            <v>MINI BN CHOCO PLUS 170G</v>
          </cell>
          <cell r="J12259">
            <v>0</v>
          </cell>
        </row>
        <row r="12260">
          <cell r="I12260" t="str">
            <v>MINI BN ABRICOT 175 G</v>
          </cell>
          <cell r="J12260">
            <v>0</v>
          </cell>
        </row>
        <row r="12261">
          <cell r="I12261" t="str">
            <v xml:space="preserve"> 10X2 FOURRES RONDS CHOCO POCKET ST GEORGES 400 G</v>
          </cell>
          <cell r="J12261">
            <v>0</v>
          </cell>
        </row>
        <row r="12262">
          <cell r="I12262" t="str">
            <v>BN SENSATION CHOCOCRISPY  150G</v>
          </cell>
          <cell r="J12262">
            <v>0</v>
          </cell>
        </row>
        <row r="12263">
          <cell r="I12263" t="str">
            <v>PICK UP TRIPLE CHOC BAHLSEN 28G</v>
          </cell>
          <cell r="J12263">
            <v>0</v>
          </cell>
        </row>
        <row r="12264">
          <cell r="I12264" t="str">
            <v xml:space="preserve">CHOCO DAY CAKE CHOCOLAT MARSHMALLOW 184 GR </v>
          </cell>
          <cell r="J12264">
            <v>0</v>
          </cell>
        </row>
        <row r="12265">
          <cell r="I12265" t="str">
            <v xml:space="preserve">DWIST POCKET CHOCOLAT 40GR </v>
          </cell>
          <cell r="J12265">
            <v>0</v>
          </cell>
        </row>
        <row r="12266">
          <cell r="I12266" t="str">
            <v xml:space="preserve">CHOCO DAY CAKE FAYZ  184 GR </v>
          </cell>
          <cell r="J12266">
            <v>0</v>
          </cell>
        </row>
        <row r="12267">
          <cell r="I12267" t="str">
            <v>BISCUIT FOURRE CHOCOLAT FAYZ X5 (500G)</v>
          </cell>
          <cell r="J12267">
            <v>0</v>
          </cell>
        </row>
        <row r="12268">
          <cell r="I12268" t="str">
            <v>CHOCO FONDAN.LEG.GERB.126GR</v>
          </cell>
          <cell r="J12268">
            <v>0</v>
          </cell>
        </row>
        <row r="12269">
          <cell r="I12269" t="str">
            <v>WW BISCUIT COOKIE CREAM 176G</v>
          </cell>
          <cell r="J12269">
            <v>0</v>
          </cell>
        </row>
        <row r="12270">
          <cell r="I12270" t="str">
            <v>BISCUIT FOURRE CHOCOLAT FAYZ 100G</v>
          </cell>
          <cell r="J12270">
            <v>0</v>
          </cell>
        </row>
        <row r="12271">
          <cell r="I12271" t="str">
            <v>BISCUITS MARSHMALLOW CHOCOLAT WHEELS 220 G</v>
          </cell>
          <cell r="J12271">
            <v>0</v>
          </cell>
        </row>
        <row r="12272">
          <cell r="I12272" t="str">
            <v>BISCUITS  MARSHMALLOW FRAISE WHEELS 220 G</v>
          </cell>
          <cell r="J12272">
            <v>0</v>
          </cell>
        </row>
        <row r="12273">
          <cell r="I12273" t="str">
            <v>BISCUITS BE LOVELY ORIGINAL 52GR</v>
          </cell>
          <cell r="J12273">
            <v>0</v>
          </cell>
        </row>
        <row r="12274">
          <cell r="I12274" t="str">
            <v>PACK X5 BISCUITS BE LOVELY ORIGINAL 52GR</v>
          </cell>
          <cell r="J12274">
            <v>0</v>
          </cell>
        </row>
        <row r="12275">
          <cell r="I12275" t="str">
            <v>BISCUITS BE LOVELY CHOCOLAT 52GR</v>
          </cell>
          <cell r="J12275">
            <v>0</v>
          </cell>
        </row>
        <row r="12276">
          <cell r="I12276" t="str">
            <v>PACK X5 BISCUITS BE LOVELY CHOCOLAT 52GR</v>
          </cell>
          <cell r="J12276">
            <v>0</v>
          </cell>
        </row>
        <row r="12277">
          <cell r="I12277" t="str">
            <v>PACK LOVELY ORIGINAL 52GX 10P</v>
          </cell>
          <cell r="J12277">
            <v>0</v>
          </cell>
        </row>
        <row r="12278">
          <cell r="I12278" t="str">
            <v>PACK LOVELY CHOCO 52GX 10P</v>
          </cell>
          <cell r="J12278">
            <v>0</v>
          </cell>
        </row>
        <row r="12279">
          <cell r="I12279" t="str">
            <v xml:space="preserve">BLÉO CRÈME PACK DE 5X42G UNITÉS </v>
          </cell>
          <cell r="J12279">
            <v>0</v>
          </cell>
        </row>
        <row r="12280">
          <cell r="I12280" t="str">
            <v>GOUTERS RONDS CHOCO 3X300G</v>
          </cell>
          <cell r="J12280">
            <v>0</v>
          </cell>
        </row>
        <row r="12281">
          <cell r="I12281" t="str">
            <v xml:space="preserve">BISCUIT FOURRE ABRICOT BN 295 GRS </v>
          </cell>
          <cell r="J12281">
            <v>0</v>
          </cell>
        </row>
        <row r="12282">
          <cell r="I12282" t="str">
            <v>EYO O BICOLOR MENTHE CITRON 30GR</v>
          </cell>
          <cell r="J12282">
            <v>0</v>
          </cell>
        </row>
        <row r="12283">
          <cell r="I12283" t="str">
            <v>BISCUITS FOURRES FRAISEE RONDO 76GR FORMAT PROMO</v>
          </cell>
          <cell r="J12283">
            <v>0</v>
          </cell>
        </row>
        <row r="12284">
          <cell r="I12284" t="str">
            <v>BISCUIT FOURRE DATTES ULKER 44GR  </v>
          </cell>
          <cell r="J12284">
            <v>0</v>
          </cell>
        </row>
        <row r="12285">
          <cell r="I12285" t="str">
            <v>PACK  BIS FOURRE DATTES ULKER 44GR 10+2GRT</v>
          </cell>
          <cell r="J12285">
            <v>0</v>
          </cell>
        </row>
        <row r="12286">
          <cell r="I12286" t="str">
            <v>BISCUIT FOURRE FRAISE FAYZ  X5 (500G)</v>
          </cell>
          <cell r="J12286">
            <v>0</v>
          </cell>
        </row>
        <row r="12287">
          <cell r="I12287" t="str">
            <v>BISCUIT FOURRE FRAISE FAYZ 100G</v>
          </cell>
          <cell r="J12287">
            <v>0</v>
          </cell>
        </row>
        <row r="12288">
          <cell r="I12288" t="str">
            <v>PACK EYO O CREM UP 20+1 GRT</v>
          </cell>
          <cell r="J12288">
            <v>0</v>
          </cell>
        </row>
        <row r="12289">
          <cell r="I12289" t="str">
            <v>PACK EYOO CREM UP 64GR  8+3 GRT</v>
          </cell>
          <cell r="J12289">
            <v>0</v>
          </cell>
        </row>
        <row r="12290">
          <cell r="I12290" t="str">
            <v>OREO GOLDEN ROULEAU 154G NIP 11</v>
          </cell>
          <cell r="J12290">
            <v>0</v>
          </cell>
        </row>
        <row r="12291">
          <cell r="I12291" t="str">
            <v>PACK MCVITIES 63GR 9+1GRT</v>
          </cell>
          <cell r="J12291">
            <v>0</v>
          </cell>
        </row>
        <row r="12292">
          <cell r="I12292" t="str">
            <v>2TOBIGO CROUSTY  VANILLE   LA 2ÉME -30%</v>
          </cell>
          <cell r="J12292">
            <v>0</v>
          </cell>
        </row>
        <row r="12293">
          <cell r="I12293" t="str">
            <v>PACK BLEO CREME 2EME @-50%</v>
          </cell>
          <cell r="J12293">
            <v>0</v>
          </cell>
        </row>
        <row r="12294">
          <cell r="I12294" t="str">
            <v>EYO'O DOUBLE CREME 48G</v>
          </cell>
          <cell r="J12294">
            <v>0</v>
          </cell>
        </row>
        <row r="12295">
          <cell r="I12295" t="str">
            <v>BISCUIT FOURRE OREO DOUBLE CREME  48,8G</v>
          </cell>
          <cell r="J12295">
            <v>0</v>
          </cell>
        </row>
        <row r="12296">
          <cell r="I12296" t="str">
            <v>PACK EYO'O DOUBLE CREME*10P 48G</v>
          </cell>
          <cell r="J12296">
            <v>0</v>
          </cell>
        </row>
        <row r="12297">
          <cell r="I12297" t="str">
            <v>BISC.CAPPUCCINO 100G CO DL CASINO</v>
          </cell>
          <cell r="J12297">
            <v>0</v>
          </cell>
        </row>
        <row r="12298">
          <cell r="I12298" t="str">
            <v>PACK X10 OREO DOUBLE CREME 488GR</v>
          </cell>
          <cell r="J12298">
            <v>0</v>
          </cell>
        </row>
        <row r="12299">
          <cell r="I12299" t="str">
            <v xml:space="preserve">LOT TOBIGO CROUSTY CHOCOLAT 5UNITÉS  45G=TROUSSE </v>
          </cell>
          <cell r="J12299">
            <v>0</v>
          </cell>
        </row>
        <row r="12300">
          <cell r="I12300" t="str">
            <v>BISCUIT OREO THINS VANILLA CREAM 96G</v>
          </cell>
          <cell r="J12300">
            <v>0</v>
          </cell>
        </row>
        <row r="12301">
          <cell r="I12301" t="str">
            <v>BISCUIT OREO THINS CHOCO CREAM 96G</v>
          </cell>
          <cell r="J12301">
            <v>0</v>
          </cell>
        </row>
        <row r="12302">
          <cell r="I12302" t="str">
            <v>BISCUIT OREO BROWNIE 154G</v>
          </cell>
          <cell r="J12302">
            <v>0</v>
          </cell>
        </row>
        <row r="12303">
          <cell r="I12303" t="str">
            <v>BISCUIT OREO STRAWBERRY CHEESECAKE 154G</v>
          </cell>
          <cell r="J12303">
            <v>0</v>
          </cell>
        </row>
        <row r="12304">
          <cell r="I12304" t="str">
            <v>BISCUIT OREO DOUBLE STUFF 185G</v>
          </cell>
          <cell r="J12304">
            <v>0</v>
          </cell>
        </row>
        <row r="12305">
          <cell r="I12305" t="str">
            <v>BISCUIT OREO MINT 154G</v>
          </cell>
          <cell r="J12305">
            <v>0</v>
          </cell>
        </row>
        <row r="12306">
          <cell r="I12306" t="str">
            <v>BISCUIT OREO BIRTHDAY PARTY 154G</v>
          </cell>
          <cell r="J12306">
            <v>0</v>
          </cell>
        </row>
        <row r="12307">
          <cell r="I12307" t="str">
            <v>MCVITIES FOURRES VANILLE CREAMS 40GR</v>
          </cell>
          <cell r="J12307">
            <v>0</v>
          </cell>
        </row>
        <row r="12308">
          <cell r="I12308" t="str">
            <v>BISC,CACAO FOUR,CREM,176G CASINO</v>
          </cell>
          <cell r="J12308">
            <v>0</v>
          </cell>
        </row>
        <row r="12309">
          <cell r="I12309" t="str">
            <v>CAKES BARNI MILK CREAM 150G</v>
          </cell>
          <cell r="J12309">
            <v>0</v>
          </cell>
        </row>
        <row r="12310">
          <cell r="I12310" t="str">
            <v>PACK BONO COVER WHITE 20GX10P</v>
          </cell>
          <cell r="J12310">
            <v>0</v>
          </cell>
        </row>
        <row r="12311">
          <cell r="I12311" t="str">
            <v>PACK EYO'O DOUBLE CREME*5P 48G</v>
          </cell>
          <cell r="J12311">
            <v>0</v>
          </cell>
        </row>
        <row r="12312">
          <cell r="I12312" t="str">
            <v>BISCUITS FOURRES BLACK VANILLE RONDO 76GR FORMAT P</v>
          </cell>
          <cell r="J12312">
            <v>0</v>
          </cell>
        </row>
        <row r="12313">
          <cell r="I12313" t="str">
            <v>PACK OREO ORIGINAL 57 G X 4</v>
          </cell>
          <cell r="J12313">
            <v>0</v>
          </cell>
        </row>
        <row r="12314">
          <cell r="I12314" t="str">
            <v>      BISCUITS FOURRES VANILLE RONDO 76GR FOR</v>
          </cell>
          <cell r="J12314">
            <v>0</v>
          </cell>
        </row>
        <row r="12315">
          <cell r="I12315" t="str">
            <v xml:space="preserve">MCVITIES FOURRES VANILLE CREAMS 100GR </v>
          </cell>
          <cell r="J12315">
            <v>0</v>
          </cell>
        </row>
        <row r="12316">
          <cell r="I12316" t="str">
            <v>BISCUIT FOURRE VANILLE FAYZ 100G</v>
          </cell>
          <cell r="J12316">
            <v>0</v>
          </cell>
        </row>
        <row r="12317">
          <cell r="I12317" t="str">
            <v>CARTON 26 PIECES OREO VANILLE 57GR</v>
          </cell>
          <cell r="J12317">
            <v>0</v>
          </cell>
        </row>
        <row r="12318">
          <cell r="I12318" t="str">
            <v>OREO MINI CRUNCHIES ORIGINAL 110G NIP28-21</v>
          </cell>
          <cell r="J12318">
            <v>0</v>
          </cell>
        </row>
        <row r="12319">
          <cell r="I12319" t="str">
            <v>PACK DORO VANILLE 32G X 10</v>
          </cell>
          <cell r="J12319">
            <v>0</v>
          </cell>
        </row>
        <row r="12320">
          <cell r="I12320" t="str">
            <v>NIBBLES MCVITIES CARAMEL 45GRS</v>
          </cell>
          <cell r="J12320">
            <v>0</v>
          </cell>
        </row>
        <row r="12321">
          <cell r="I12321" t="str">
            <v>PACK BISCUITS EYOO MENTHE CITRON 16 + 5 GRT</v>
          </cell>
          <cell r="J12321">
            <v>0</v>
          </cell>
        </row>
        <row r="12322">
          <cell r="I12322" t="str">
            <v>PACK SURPRISE BLEKIS</v>
          </cell>
          <cell r="J12322">
            <v>0</v>
          </cell>
        </row>
        <row r="12323">
          <cell r="I12323" t="str">
            <v>DELICHOC SABLE CHOC.LT 150GNIP 13</v>
          </cell>
          <cell r="J12323">
            <v>0</v>
          </cell>
        </row>
        <row r="12324">
          <cell r="I12324" t="str">
            <v>MMS BISCUITS X 10 198G NIP 37</v>
          </cell>
          <cell r="J12324">
            <v>0</v>
          </cell>
        </row>
        <row r="12325">
          <cell r="I12325" t="str">
            <v>MILKA CHOCO MOOOO 3X200G NIP 37</v>
          </cell>
          <cell r="J12325">
            <v>0</v>
          </cell>
        </row>
        <row r="12326">
          <cell r="I12326" t="str">
            <v>GRANOLA POCKET CHOC LAIT 3X225G NIP 36</v>
          </cell>
          <cell r="J12326">
            <v>0</v>
          </cell>
        </row>
        <row r="12327">
          <cell r="I12327" t="str">
            <v>GRANOLA 9X200G CHOC LAIT NIP17</v>
          </cell>
          <cell r="J12327">
            <v>0</v>
          </cell>
        </row>
        <row r="12328">
          <cell r="I12328" t="str">
            <v>PACK BLEO MAXI CHOCO  2EME @-50%</v>
          </cell>
          <cell r="J12328">
            <v>0</v>
          </cell>
        </row>
        <row r="12329">
          <cell r="I12329" t="str">
            <v>PACK CRAK'S CHOC 36GX 24P</v>
          </cell>
          <cell r="J12329">
            <v>0</v>
          </cell>
        </row>
        <row r="12330">
          <cell r="I12330" t="str">
            <v>PACK CRAK'S EXTRA CHOC  36GX 24P</v>
          </cell>
          <cell r="J12330">
            <v>0</v>
          </cell>
        </row>
        <row r="12331">
          <cell r="I12331" t="str">
            <v>PACK CRAK'S LAIT 36GX 24P</v>
          </cell>
          <cell r="J12331">
            <v>0</v>
          </cell>
        </row>
        <row r="12332">
          <cell r="I12332" t="str">
            <v>PACK MOMO WHITE 36 G X 24P</v>
          </cell>
          <cell r="J12332">
            <v>0</v>
          </cell>
        </row>
        <row r="12333">
          <cell r="I12333" t="str">
            <v>PACK MOMO BLACK 36 G X 24P</v>
          </cell>
          <cell r="J12333">
            <v>0</v>
          </cell>
        </row>
        <row r="12334">
          <cell r="I12334" t="str">
            <v>PACK MOMO TWIN 36 G X 24P</v>
          </cell>
          <cell r="J12334">
            <v>0</v>
          </cell>
        </row>
        <row r="12335">
          <cell r="I12335" t="str">
            <v>PACK EYO'O CHOC'UP 30GX 24P</v>
          </cell>
          <cell r="J12335">
            <v>0</v>
          </cell>
        </row>
        <row r="12336">
          <cell r="I12336" t="str">
            <v>PACK EYO'O CREM'UP 30GX 24P</v>
          </cell>
          <cell r="J12336">
            <v>0</v>
          </cell>
        </row>
        <row r="12337">
          <cell r="I12337" t="str">
            <v>PACK ITRI CHOCO 34GX 24P</v>
          </cell>
          <cell r="J12337">
            <v>0</v>
          </cell>
        </row>
        <row r="12338">
          <cell r="I12338" t="str">
            <v>PACK ITRI DUO 34GX 24P</v>
          </cell>
          <cell r="J12338">
            <v>0</v>
          </cell>
        </row>
        <row r="12339">
          <cell r="I12339" t="str">
            <v>GRANOLA LAIT 6X200G 1/21</v>
          </cell>
          <cell r="J12339">
            <v>0</v>
          </cell>
        </row>
        <row r="12340">
          <cell r="I12340" t="str">
            <v>GRANOLA NOIR 6X195G</v>
          </cell>
          <cell r="J12340">
            <v>0</v>
          </cell>
        </row>
        <row r="12341">
          <cell r="I12341" t="str">
            <v>FINGER LAIT 4X138G NIP12-21</v>
          </cell>
          <cell r="J12341">
            <v>0</v>
          </cell>
        </row>
        <row r="12342">
          <cell r="I12342" t="str">
            <v>FINGER LAIT 138G NIP12-21</v>
          </cell>
          <cell r="J12342">
            <v>0</v>
          </cell>
        </row>
        <row r="12343">
          <cell r="I12343" t="str">
            <v>FINGER DOUBLE CHOCOLAT 4X114G NIP19-21</v>
          </cell>
          <cell r="J12343">
            <v>0</v>
          </cell>
        </row>
        <row r="12344">
          <cell r="I12344" t="str">
            <v>FINGER DOUBLE CHOCOLAT 114G NIP19-21</v>
          </cell>
          <cell r="J12344">
            <v>0</v>
          </cell>
        </row>
        <row r="12345">
          <cell r="I12345" t="str">
            <v>PETIT ECOLIER NOIR 150GX3 NIP28-21</v>
          </cell>
          <cell r="J12345">
            <v>0</v>
          </cell>
        </row>
        <row r="12346">
          <cell r="I12346" t="str">
            <v>MIKADO NOIR 3X90G NIP28-21</v>
          </cell>
          <cell r="J12346">
            <v>0</v>
          </cell>
        </row>
        <row r="12347">
          <cell r="I12347" t="str">
            <v>MIKADO NOIR 90G NIP28-21</v>
          </cell>
          <cell r="J12347">
            <v>0</v>
          </cell>
        </row>
        <row r="12348">
          <cell r="I12348" t="str">
            <v>MIKADO LAIT 6X90G</v>
          </cell>
          <cell r="J12348">
            <v>0</v>
          </cell>
        </row>
        <row r="12349">
          <cell r="I12349" t="str">
            <v>MIKADO NOIR 6X90G</v>
          </cell>
          <cell r="J12349">
            <v>0</v>
          </cell>
        </row>
        <row r="12350">
          <cell r="I12350" t="str">
            <v>PACK X6 SANDWICHY CHOCO</v>
          </cell>
          <cell r="J12350">
            <v>0</v>
          </cell>
        </row>
        <row r="12351">
          <cell r="I12351" t="str">
            <v>PACK X6 SANDWICHY WHITE</v>
          </cell>
          <cell r="J12351">
            <v>0</v>
          </cell>
        </row>
        <row r="12352">
          <cell r="I12352" t="str">
            <v>FEUILLETTES SOFIGLIATINE BONOMI 135GR</v>
          </cell>
          <cell r="J12352">
            <v>0</v>
          </cell>
        </row>
        <row r="12353">
          <cell r="I12353" t="str">
            <v>PERPETUM DARK BAHLSEN 97G</v>
          </cell>
          <cell r="J12353">
            <v>0</v>
          </cell>
        </row>
        <row r="12354">
          <cell r="I12354" t="str">
            <v>PACK GALAXY FLUTES 11,3G  24+2 GRATUITES</v>
          </cell>
          <cell r="J12354">
            <v>0</v>
          </cell>
        </row>
        <row r="12355">
          <cell r="I12355" t="str">
            <v>CIGARETTE GOURMANDE 175G CASINO</v>
          </cell>
          <cell r="J12355">
            <v>0</v>
          </cell>
        </row>
        <row r="12356">
          <cell r="I12356" t="str">
            <v>PALMIERS 100G CASINO</v>
          </cell>
          <cell r="J12356">
            <v>0</v>
          </cell>
        </row>
        <row r="12357">
          <cell r="I12357" t="str">
            <v xml:space="preserve">FLUTES FOURREES CACAO BISKREM 32GR </v>
          </cell>
          <cell r="J12357">
            <v>0</v>
          </cell>
        </row>
        <row r="12358">
          <cell r="I12358" t="str">
            <v>ROLLS ALVARO ENROBE CHOCO  FLIS 120 GRS</v>
          </cell>
          <cell r="J12358">
            <v>0</v>
          </cell>
        </row>
        <row r="12359">
          <cell r="I12359" t="str">
            <v>ROLLS MORENO ENROBE CARAMEL  FLIS 120 GRS</v>
          </cell>
          <cell r="J12359">
            <v>0</v>
          </cell>
        </row>
        <row r="12360">
          <cell r="I12360" t="str">
            <v>BISC FLUTE CHOC 22.5G GALAXY</v>
          </cell>
          <cell r="J12360">
            <v>0</v>
          </cell>
        </row>
        <row r="12361">
          <cell r="I12361" t="str">
            <v>DEUXIEME CIGARES CHOCOLAT A -50%</v>
          </cell>
          <cell r="J12361">
            <v>0</v>
          </cell>
        </row>
        <row r="12362">
          <cell r="I12362" t="str">
            <v>LOT CIAGRES CITRON LE 2EME 1/2- 50%</v>
          </cell>
          <cell r="J12362">
            <v>0</v>
          </cell>
        </row>
        <row r="12363">
          <cell r="I12363" t="str">
            <v>CHABRIOR TUILES AMANDES 100G</v>
          </cell>
          <cell r="J12363">
            <v>0</v>
          </cell>
        </row>
        <row r="12364">
          <cell r="I12364" t="str">
            <v>CHOCOLAT GALAXY FLUTE 4FINGERS 45GRS)</v>
          </cell>
          <cell r="J12364">
            <v>0</v>
          </cell>
        </row>
        <row r="12365">
          <cell r="I12365" t="str">
            <v>FLUTES MP  9+2 GRT</v>
          </cell>
          <cell r="J12365">
            <v>0</v>
          </cell>
        </row>
        <row r="12366">
          <cell r="I12366" t="str">
            <v>BOITE CIGARES FOURRES FLIPPER 400G</v>
          </cell>
          <cell r="J12366">
            <v>0</v>
          </cell>
        </row>
        <row r="12367">
          <cell r="I12367" t="str">
            <v>PACK GALAXY FLUTES CHOCO 22,5GR  10+1GRT</v>
          </cell>
          <cell r="J12367">
            <v>0</v>
          </cell>
        </row>
        <row r="12368">
          <cell r="I12368" t="str">
            <v>TORSADE FEUIL.PB 125G CASINO</v>
          </cell>
          <cell r="J12368">
            <v>0</v>
          </cell>
        </row>
        <row r="12369">
          <cell r="I12369" t="str">
            <v>SABLE NAP,CHOC LAIT 200G CASINO</v>
          </cell>
          <cell r="J12369">
            <v>0</v>
          </cell>
        </row>
        <row r="12370">
          <cell r="I12370" t="str">
            <v>PALMIERS ALLONGES AUX FRAMBOISES 120G M&amp;AUG</v>
          </cell>
          <cell r="J12370">
            <v>0</v>
          </cell>
        </row>
        <row r="12371">
          <cell r="I12371" t="str">
            <v>PALMIERS ALLONGES AU SUCRE CARAMELISE 120 G M&amp;AUG</v>
          </cell>
          <cell r="J12371">
            <v>0</v>
          </cell>
        </row>
        <row r="12372">
          <cell r="I12372" t="str">
            <v>PALMIER PALMITO 100G LU</v>
          </cell>
          <cell r="J12372">
            <v>0</v>
          </cell>
        </row>
        <row r="12373">
          <cell r="I12373" t="str">
            <v>125G TORSADES FROMAG.MPG MONOPRIX</v>
          </cell>
          <cell r="J12373">
            <v>0</v>
          </cell>
        </row>
        <row r="12374">
          <cell r="I12374" t="str">
            <v>125G TORSADES BEURRE MPG MONOPRIX</v>
          </cell>
          <cell r="J12374">
            <v>0</v>
          </cell>
        </row>
        <row r="12375">
          <cell r="I12375" t="str">
            <v>75G MINI FEUILLETE OIG/CIB MPG MONOPRIX</v>
          </cell>
          <cell r="J12375">
            <v>0</v>
          </cell>
        </row>
        <row r="12376">
          <cell r="I12376" t="str">
            <v>75G MINI FEUILLETE GRUYERE MPG MONOPRIX</v>
          </cell>
          <cell r="J12376">
            <v>0</v>
          </cell>
        </row>
        <row r="12377">
          <cell r="I12377" t="str">
            <v>75G MINI FEUILLETE SEL MPG MONOPRIX</v>
          </cell>
          <cell r="J12377">
            <v>0</v>
          </cell>
        </row>
        <row r="12378">
          <cell r="I12378" t="str">
            <v>85G MIN.PALMIER OLIVE VERT.MPG MONOPRIX</v>
          </cell>
          <cell r="J12378">
            <v>0</v>
          </cell>
        </row>
        <row r="12379">
          <cell r="I12379" t="str">
            <v>CHABRIOR PALMIER 100G</v>
          </cell>
          <cell r="J12379">
            <v>0</v>
          </cell>
        </row>
        <row r="12380">
          <cell r="I12380" t="str">
            <v>CHABRIOR CIGARETTES 200G</v>
          </cell>
          <cell r="J12380">
            <v>0</v>
          </cell>
        </row>
        <row r="12381">
          <cell r="I12381" t="str">
            <v>PALMIER 200 G</v>
          </cell>
          <cell r="J12381">
            <v>0</v>
          </cell>
        </row>
        <row r="12382">
          <cell r="I12382" t="str">
            <v>CHAB PALMIER NAP.CHOCO LT 110G</v>
          </cell>
          <cell r="J12382">
            <v>0</v>
          </cell>
        </row>
        <row r="12383">
          <cell r="I12383" t="str">
            <v>MINI SNACK PASTRY CREAM 75G</v>
          </cell>
          <cell r="J12383">
            <v>0</v>
          </cell>
        </row>
        <row r="12384">
          <cell r="I12384" t="str">
            <v>STICKS MILLEFOGLIE PUFF PASTRY 125G</v>
          </cell>
          <cell r="J12384">
            <v>0</v>
          </cell>
        </row>
        <row r="12385">
          <cell r="I12385" t="str">
            <v>PALMIERS ORIENTINES 150GR</v>
          </cell>
          <cell r="J12385">
            <v>0</v>
          </cell>
        </row>
        <row r="12386">
          <cell r="I12386" t="str">
            <v>PALMIERS AMUZ AUX OLIVES   150G</v>
          </cell>
          <cell r="J12386">
            <v>0</v>
          </cell>
        </row>
        <row r="12387">
          <cell r="I12387" t="str">
            <v>GRANO BROWNIE CHOC SCH IND180G</v>
          </cell>
          <cell r="J12387">
            <v>0</v>
          </cell>
        </row>
        <row r="12388">
          <cell r="I12388" t="str">
            <v>GRANOL.BROWNI NOIS SCH IND180G</v>
          </cell>
          <cell r="J12388">
            <v>0</v>
          </cell>
        </row>
        <row r="12389">
          <cell r="I12389" t="str">
            <v>LOT MINI BROWNIE CHOC X8 240G NIP 33</v>
          </cell>
          <cell r="J12389">
            <v>0</v>
          </cell>
        </row>
        <row r="12390">
          <cell r="I12390" t="str">
            <v>LOT MINI BROWNIE CHOC 240G</v>
          </cell>
          <cell r="J12390">
            <v>0</v>
          </cell>
        </row>
        <row r="12391">
          <cell r="I12391" t="str">
            <v>MILKA BROWNIE CHOC 2X180GR</v>
          </cell>
          <cell r="J12391">
            <v>0</v>
          </cell>
        </row>
        <row r="12392">
          <cell r="I12392" t="str">
            <v>BROWNIE PEPIT 2X285G</v>
          </cell>
          <cell r="J12392">
            <v>0</v>
          </cell>
        </row>
        <row r="12393">
          <cell r="I12393" t="str">
            <v>LOT 2 MINI BRWNI PEP.X8 480G</v>
          </cell>
          <cell r="J12393">
            <v>0</v>
          </cell>
        </row>
        <row r="12394">
          <cell r="I12394" t="str">
            <v>BROWNIE PEPITES</v>
          </cell>
          <cell r="J12394">
            <v>0</v>
          </cell>
        </row>
        <row r="12395">
          <cell r="I12395" t="str">
            <v>MISTER MUFFIN CHOCOLAT 252G</v>
          </cell>
          <cell r="J12395">
            <v>0</v>
          </cell>
        </row>
        <row r="12396">
          <cell r="I12396" t="str">
            <v>MISTER MUFFIN CLASSICO 252G</v>
          </cell>
          <cell r="J12396">
            <v>0</v>
          </cell>
        </row>
        <row r="12397">
          <cell r="I12397" t="str">
            <v>COOKIE BROWNIESCHOCO ARLUY200G</v>
          </cell>
          <cell r="J12397">
            <v>0</v>
          </cell>
        </row>
        <row r="12398">
          <cell r="I12398" t="str">
            <v xml:space="preserve">BOUDOIRS SAVOIARDI LADY FINGER 200 G =2EME 50% </v>
          </cell>
          <cell r="J12398">
            <v>0</v>
          </cell>
        </row>
        <row r="12399">
          <cell r="I12399" t="str">
            <v>CHABRIOR BRIEFING CHOCO 150G</v>
          </cell>
          <cell r="J12399">
            <v>0</v>
          </cell>
        </row>
        <row r="12400">
          <cell r="I12400" t="str">
            <v>VICENZOVO LADY FINGER 200G</v>
          </cell>
          <cell r="J12400">
            <v>0</v>
          </cell>
        </row>
        <row r="12401">
          <cell r="I12401" t="str">
            <v xml:space="preserve"> LANGUE CHAT S/CRIST.BAUD 180G</v>
          </cell>
          <cell r="J12401">
            <v>0</v>
          </cell>
        </row>
        <row r="12402">
          <cell r="I12402" t="str">
            <v>CHABRIOR LANGUE DE CHAT 200G</v>
          </cell>
          <cell r="J12402">
            <v>0</v>
          </cell>
        </row>
        <row r="12403">
          <cell r="I12403" t="str">
            <v>TOP BUDGET BISC AUX OEUFS 400G</v>
          </cell>
          <cell r="J12403">
            <v>0</v>
          </cell>
        </row>
        <row r="12404">
          <cell r="I12404" t="str">
            <v>BERGOLIN LANGUE DE CHAT 200G</v>
          </cell>
          <cell r="J12404">
            <v>0</v>
          </cell>
        </row>
        <row r="12405">
          <cell r="I12405" t="str">
            <v>CHABRIOR LANGUE DE CHAT 200G</v>
          </cell>
          <cell r="J12405">
            <v>0</v>
          </cell>
        </row>
        <row r="12406">
          <cell r="I12406" t="str">
            <v>BISCUIT 12MOIS AUCHAN BABY150G</v>
          </cell>
          <cell r="J12406">
            <v>0</v>
          </cell>
        </row>
        <row r="12407">
          <cell r="I12407" t="str">
            <v>CHABRIOR LANGUE DE CHAT 200G</v>
          </cell>
          <cell r="J12407">
            <v>0</v>
          </cell>
        </row>
        <row r="12408">
          <cell r="I12408" t="str">
            <v>TUILLES CARAMEL BEURRE SALE 80GR</v>
          </cell>
          <cell r="J12408">
            <v>0</v>
          </cell>
        </row>
        <row r="12409">
          <cell r="I12409" t="str">
            <v>TUILLES CHOCOLAT AU LAIT 125GR</v>
          </cell>
          <cell r="J12409">
            <v>0</v>
          </cell>
        </row>
        <row r="12410">
          <cell r="I12410" t="str">
            <v>TUILES CHOCOLAT NOIR 125GR</v>
          </cell>
          <cell r="J12410">
            <v>0</v>
          </cell>
        </row>
        <row r="12411">
          <cell r="I12411" t="str">
            <v>LU FEUILLETE DORE 125G NIP39</v>
          </cell>
          <cell r="J12411">
            <v>0</v>
          </cell>
        </row>
        <row r="12412">
          <cell r="I12412" t="str">
            <v>CHABRIOR PL.EXQ CREP DENT 100G</v>
          </cell>
          <cell r="J12412">
            <v>0</v>
          </cell>
        </row>
        <row r="12413">
          <cell r="I12413" t="str">
            <v>CHABRIOR TUILES AU CITRON 85G</v>
          </cell>
          <cell r="J12413">
            <v>0</v>
          </cell>
        </row>
        <row r="12414">
          <cell r="I12414" t="str">
            <v>LU MINI ROULES FRAISE 150G</v>
          </cell>
          <cell r="J12414">
            <v>0</v>
          </cell>
        </row>
        <row r="12415">
          <cell r="I12415" t="str">
            <v>TARTELETTE CROSTATINI FOURREE ABRICOT 70GR</v>
          </cell>
          <cell r="J12415">
            <v>0</v>
          </cell>
        </row>
        <row r="12416">
          <cell r="I12416" t="str">
            <v>TARTELETTE CROSTATINI FOURREE FIGUE  70GR</v>
          </cell>
          <cell r="J12416">
            <v>0</v>
          </cell>
        </row>
        <row r="12417">
          <cell r="I12417" t="str">
            <v>TARTELETTE CROSTATINI FOURREE FRAISE 70GR</v>
          </cell>
          <cell r="J12417">
            <v>0</v>
          </cell>
        </row>
        <row r="12418">
          <cell r="I12418" t="str">
            <v>TARTELETTE CROSTATINI FOURREE POMME 70GR</v>
          </cell>
          <cell r="J12418">
            <v>0</v>
          </cell>
        </row>
        <row r="12419">
          <cell r="I12419" t="str">
            <v>BONNE MAMAN TART. CHOC CARAMEL  250G</v>
          </cell>
          <cell r="J12419">
            <v>0</v>
          </cell>
        </row>
        <row r="12420">
          <cell r="I12420" t="str">
            <v>TOP BUDGET TARTEL FRAISE 200G</v>
          </cell>
          <cell r="J12420">
            <v>0</v>
          </cell>
        </row>
        <row r="12421">
          <cell r="I12421" t="str">
            <v>TOP BUDGET TARTEL ABRICOT 200G</v>
          </cell>
          <cell r="J12421">
            <v>0</v>
          </cell>
        </row>
        <row r="12422">
          <cell r="I12422" t="str">
            <v>CHAB TARTELET.CARR.CITRON 140G</v>
          </cell>
          <cell r="J12422">
            <v>0</v>
          </cell>
        </row>
        <row r="12423">
          <cell r="I12423" t="str">
            <v>CHABRIOR KH KANOE ABRIC 120G</v>
          </cell>
          <cell r="J12423">
            <v>0</v>
          </cell>
        </row>
        <row r="12424">
          <cell r="I12424" t="str">
            <v>CRAQUANTS AMANDES ET RAISINS SECS 200 G</v>
          </cell>
          <cell r="J12424">
            <v>0</v>
          </cell>
        </row>
        <row r="12425">
          <cell r="I12425" t="str">
            <v>CRAQUANTS PEPITES DE CHOCOLAT 200G</v>
          </cell>
          <cell r="J12425">
            <v>0</v>
          </cell>
        </row>
        <row r="12426">
          <cell r="I12426" t="str">
            <v>CRAQUANTS ANIS 200G</v>
          </cell>
          <cell r="J12426">
            <v>0</v>
          </cell>
        </row>
        <row r="12427">
          <cell r="I12427" t="str">
            <v>CRAQUANTS ECORCE D ORANGE 200G</v>
          </cell>
          <cell r="J12427">
            <v>0</v>
          </cell>
        </row>
        <row r="12428">
          <cell r="I12428" t="str">
            <v>CRAQUANTS AMANDES ET RAISINS SECS 60G</v>
          </cell>
          <cell r="J12428">
            <v>0</v>
          </cell>
        </row>
        <row r="12429">
          <cell r="I12429" t="str">
            <v>CRAQUANTS PEPITES DE CHOCOLAT 60G</v>
          </cell>
          <cell r="J12429">
            <v>0</v>
          </cell>
        </row>
        <row r="12430">
          <cell r="I12430" t="str">
            <v>CRAQUANTS ANIS 60G</v>
          </cell>
          <cell r="J12430">
            <v>0</v>
          </cell>
        </row>
        <row r="12431">
          <cell r="I12431" t="str">
            <v>CRAQUANTS ECORCE D ORANGE 60G</v>
          </cell>
          <cell r="J12431">
            <v>0</v>
          </cell>
        </row>
        <row r="12432">
          <cell r="I12432" t="str">
            <v>DOUCEUR NOUGAT 120 G</v>
          </cell>
          <cell r="J12432">
            <v>0</v>
          </cell>
        </row>
        <row r="12433">
          <cell r="I12433" t="str">
            <v>DOUCEUR SLILOO 120 G</v>
          </cell>
          <cell r="J12433">
            <v>0</v>
          </cell>
        </row>
        <row r="12434">
          <cell r="I12434" t="str">
            <v>DOUCEUR SESAME 120 G</v>
          </cell>
          <cell r="J12434">
            <v>0</v>
          </cell>
        </row>
        <row r="12435">
          <cell r="I12435" t="str">
            <v>DOUCEUR SESAME-AMANDES 120 G</v>
          </cell>
          <cell r="J12435">
            <v>0</v>
          </cell>
        </row>
        <row r="12436">
          <cell r="I12436" t="str">
            <v>CRAQUANTS AMANDES &amp; RAISINS SEC ORIENTINES 150GR</v>
          </cell>
          <cell r="J12436">
            <v>0</v>
          </cell>
        </row>
        <row r="12437">
          <cell r="I12437" t="str">
            <v>CRAQUANTS  PEPETES DE CHOCOLATS ORIENTINES 150GR</v>
          </cell>
          <cell r="J12437">
            <v>0</v>
          </cell>
        </row>
        <row r="12438">
          <cell r="I12438" t="str">
            <v>CRAQUANTS ANIS ORIENTINES 150GR</v>
          </cell>
          <cell r="J12438">
            <v>0</v>
          </cell>
        </row>
        <row r="12439">
          <cell r="I12439" t="str">
            <v>CRAQUANTS ECORCES D ORANGES ORIENTINES 150GR</v>
          </cell>
          <cell r="J12439">
            <v>0</v>
          </cell>
        </row>
        <row r="12440">
          <cell r="I12440" t="str">
            <v>CROQUANTS AMUZ  AUX AMANDES ET RAISINS 150G</v>
          </cell>
          <cell r="J12440">
            <v>0</v>
          </cell>
        </row>
        <row r="12441">
          <cell r="I12441" t="str">
            <v>CROQUANTS AMUZ A L  ANIS  150G</v>
          </cell>
          <cell r="J12441">
            <v>0</v>
          </cell>
        </row>
        <row r="12442">
          <cell r="I12442" t="str">
            <v>CROQUANTS AMUZ AUX NOIX 150G</v>
          </cell>
          <cell r="J12442">
            <v>0</v>
          </cell>
        </row>
        <row r="12443">
          <cell r="I12443" t="str">
            <v>CROQUANTS AMUZ AUX PEPITES DE CHOCOLATS 150G</v>
          </cell>
          <cell r="J12443">
            <v>0</v>
          </cell>
        </row>
        <row r="12444">
          <cell r="I12444" t="str">
            <v>CROQUANTS AMUZ A L ORIGAN 150G</v>
          </cell>
          <cell r="J12444">
            <v>0</v>
          </cell>
        </row>
        <row r="12445">
          <cell r="I12445" t="str">
            <v>CROQUANTS AMUZ AU FROMAGE  150G</v>
          </cell>
          <cell r="J12445">
            <v>0</v>
          </cell>
        </row>
        <row r="12446">
          <cell r="I12446" t="str">
            <v>CROQUANTS AMUZ AU PAPRIKA  150G</v>
          </cell>
          <cell r="J12446">
            <v>0</v>
          </cell>
        </row>
        <row r="12447">
          <cell r="I12447" t="str">
            <v>BELVITA MOELLEUX CHOCO NOIS 250GNIP 13</v>
          </cell>
          <cell r="J12447">
            <v>0</v>
          </cell>
        </row>
        <row r="12448">
          <cell r="I12448" t="str">
            <v>TDS MEGACHOK SUPER WINGS  CHOCO 3X60G</v>
          </cell>
          <cell r="J12448">
            <v>0</v>
          </cell>
        </row>
        <row r="12449">
          <cell r="I12449" t="str">
            <v>CHISPAS 37%</v>
          </cell>
          <cell r="J12449">
            <v>0</v>
          </cell>
        </row>
        <row r="12450">
          <cell r="I12450" t="str">
            <v xml:space="preserve">BISCUIT ZOO ORIGINAL LEIBNIZ BAHLSEN 45G </v>
          </cell>
          <cell r="J12450">
            <v>0</v>
          </cell>
        </row>
        <row r="12451">
          <cell r="I12451" t="str">
            <v>BISCUIT PETIT BLE ORIGINAL 36GR</v>
          </cell>
          <cell r="J12451">
            <v>0</v>
          </cell>
        </row>
        <row r="12452">
          <cell r="I12452" t="str">
            <v>BISCUIT PETIT BLE COCO 36GR</v>
          </cell>
          <cell r="J12452">
            <v>0</v>
          </cell>
        </row>
        <row r="12453">
          <cell r="I12453" t="str">
            <v>PACK  PETIT BLE ORIGINAL X 10P</v>
          </cell>
          <cell r="J12453">
            <v>0</v>
          </cell>
        </row>
        <row r="12454">
          <cell r="I12454" t="str">
            <v>PACK PETIT HENRY S X8</v>
          </cell>
          <cell r="J12454">
            <v>0</v>
          </cell>
        </row>
        <row r="12455">
          <cell r="I12455" t="str">
            <v>BISCUIT GORONA MARIE VANILLE 120GR</v>
          </cell>
          <cell r="J12455">
            <v>0</v>
          </cell>
        </row>
        <row r="12456">
          <cell r="I12456" t="str">
            <v>BISCUIT GORONA MARIE CACAO 120GR</v>
          </cell>
          <cell r="J12456">
            <v>0</v>
          </cell>
        </row>
        <row r="12457">
          <cell r="I12457" t="str">
            <v xml:space="preserve">PACK GOLDEN CLASSIC 20 +1 </v>
          </cell>
          <cell r="J12457">
            <v>0</v>
          </cell>
        </row>
        <row r="12458">
          <cell r="I12458" t="str">
            <v>BISCUIT PANDA 120G CASINO</v>
          </cell>
          <cell r="J12458">
            <v>0</v>
          </cell>
        </row>
        <row r="12459">
          <cell r="I12459" t="str">
            <v>CRACKERS KRISPY EPICES  45GR</v>
          </cell>
          <cell r="J12459">
            <v>0</v>
          </cell>
        </row>
        <row r="12460">
          <cell r="I12460" t="str">
            <v xml:space="preserve">CRACKERS KRISPY FROMAGE  45GR </v>
          </cell>
          <cell r="J12460">
            <v>0</v>
          </cell>
        </row>
        <row r="12461">
          <cell r="I12461" t="str">
            <v>BISCUIT PANCHITOSNEGRO 125G</v>
          </cell>
          <cell r="J12461">
            <v>0</v>
          </cell>
        </row>
        <row r="12462">
          <cell r="I12462" t="str">
            <v>TABLETTE BLANC AUCHAN 100G</v>
          </cell>
          <cell r="J12462">
            <v>0</v>
          </cell>
        </row>
        <row r="12463">
          <cell r="I12463" t="str">
            <v>BISCUITS AU LAIT 175G X2</v>
          </cell>
          <cell r="J12463">
            <v>0</v>
          </cell>
        </row>
        <row r="12464">
          <cell r="I12464" t="str">
            <v>GOUTERS SECS X 25 POUCE 350G</v>
          </cell>
          <cell r="J12464">
            <v>0</v>
          </cell>
        </row>
        <row r="12465">
          <cell r="I12465" t="str">
            <v>PETIT BLE COMPLET 36G</v>
          </cell>
          <cell r="J12465">
            <v>0</v>
          </cell>
        </row>
        <row r="12466">
          <cell r="I12466" t="str">
            <v>PACK PETIT BLE COMPLET 36GR 20+1 GRT</v>
          </cell>
          <cell r="J12466">
            <v>0</v>
          </cell>
        </row>
        <row r="12467">
          <cell r="I12467" t="str">
            <v>LOT KRISPI CRACKERS STICK45G 3+1GRT</v>
          </cell>
          <cell r="J12467">
            <v>0</v>
          </cell>
        </row>
        <row r="12468">
          <cell r="I12468" t="str">
            <v>STICKS CRACKERS KRISPI CHILI 45GR</v>
          </cell>
          <cell r="J12468">
            <v>0</v>
          </cell>
        </row>
        <row r="12469">
          <cell r="I12469" t="str">
            <v>BISCUITS SEC ULKER KAT KAT  26 GR </v>
          </cell>
          <cell r="J12469">
            <v>0</v>
          </cell>
        </row>
        <row r="12470">
          <cell r="I12470" t="str">
            <v> BISCUITS ULKER TEA BISCUIT 53 GR </v>
          </cell>
          <cell r="J12470">
            <v>0</v>
          </cell>
        </row>
        <row r="12471">
          <cell r="I12471" t="str">
            <v>PACK  BIS SEC ULKER KAT KAT  26 GR 10+2GRT</v>
          </cell>
          <cell r="J12471">
            <v>0</v>
          </cell>
        </row>
        <row r="12472">
          <cell r="I12472" t="str">
            <v>LU VERITABLE PETIT BEURRE 200G NIP39</v>
          </cell>
          <cell r="J12472">
            <v>0</v>
          </cell>
        </row>
        <row r="12473">
          <cell r="I12473" t="str">
            <v>BELVITA CROOKIE CHOCOLAT 300G</v>
          </cell>
          <cell r="J12473">
            <v>0</v>
          </cell>
        </row>
        <row r="12474">
          <cell r="I12474" t="str">
            <v>LU BELVITA MOELLEUX CHOCO 250G NIP13</v>
          </cell>
          <cell r="J12474">
            <v>0</v>
          </cell>
        </row>
        <row r="12475">
          <cell r="I12475" t="str">
            <v>LU BELVITA MOELL FTS ROUG 250G NIP13</v>
          </cell>
          <cell r="J12475">
            <v>0</v>
          </cell>
        </row>
        <row r="12476">
          <cell r="I12476" t="str">
            <v>BELVITA COEUR GOURM.FRAISE 250</v>
          </cell>
          <cell r="J12476">
            <v>0</v>
          </cell>
        </row>
        <row r="12477">
          <cell r="I12477" t="str">
            <v>LU BASTOGNE 260G NIP 39</v>
          </cell>
          <cell r="J12477">
            <v>0</v>
          </cell>
        </row>
        <row r="12478">
          <cell r="I12478" t="str">
            <v>PACK PETIT BLE COMPLET 9+1 GRT</v>
          </cell>
          <cell r="J12478">
            <v>0</v>
          </cell>
        </row>
        <row r="12479">
          <cell r="I12479" t="str">
            <v xml:space="preserve">PACK TEA BISCUIT 83GR 5+1 GRATUIT </v>
          </cell>
          <cell r="J12479">
            <v>0</v>
          </cell>
        </row>
        <row r="12480">
          <cell r="I12480" t="str">
            <v>BISC THE CARTOUCHE 335G LU</v>
          </cell>
          <cell r="J12480">
            <v>0</v>
          </cell>
        </row>
        <row r="12481">
          <cell r="I12481" t="str">
            <v>PACK BISCUITS FINGER ULKER 55GR 10+ 2 GRT</v>
          </cell>
          <cell r="J12481">
            <v>0</v>
          </cell>
        </row>
        <row r="12482">
          <cell r="I12482" t="str">
            <v>PACK TEA BISCUITS 2+1 GRT</v>
          </cell>
          <cell r="J12482">
            <v>0</v>
          </cell>
        </row>
        <row r="12483">
          <cell r="I12483" t="str">
            <v>PACK  BIS SEC ULKER KAT KAT  26 GR X12 + 12 GAUFF</v>
          </cell>
          <cell r="J12483">
            <v>0</v>
          </cell>
        </row>
        <row r="12484">
          <cell r="I12484" t="str">
            <v>BISCUIT BALCONI PETIT TRADITIONNEL 500GR</v>
          </cell>
          <cell r="J12484">
            <v>0</v>
          </cell>
        </row>
        <row r="12485">
          <cell r="I12485" t="str">
            <v>BOITE METALIQUE BISCUITS PETIT HENRYS</v>
          </cell>
          <cell r="J12485">
            <v>0</v>
          </cell>
        </row>
        <row r="12486">
          <cell r="I12486" t="str">
            <v>PETIT LU MIX CITRON 140G NIP 39</v>
          </cell>
          <cell r="J12486">
            <v>0</v>
          </cell>
        </row>
        <row r="12487">
          <cell r="I12487" t="str">
            <v>PACK PETIT BLE COCO 36G *24P</v>
          </cell>
          <cell r="J12487">
            <v>0</v>
          </cell>
        </row>
        <row r="12488">
          <cell r="I12488" t="str">
            <v>PACK PETIT BLE ORIGINAL 36G *24P</v>
          </cell>
          <cell r="J12488">
            <v>0</v>
          </cell>
        </row>
        <row r="12489">
          <cell r="I12489" t="str">
            <v>BISC MARIE 200G TIFFANY</v>
          </cell>
          <cell r="J12489">
            <v>0</v>
          </cell>
        </row>
        <row r="12490">
          <cell r="I12490" t="str">
            <v>MILKA PETIT LU 3X87G</v>
          </cell>
          <cell r="J12490">
            <v>0</v>
          </cell>
        </row>
        <row r="12491">
          <cell r="I12491" t="str">
            <v>MILKA PETIT LU 87G</v>
          </cell>
          <cell r="J12491">
            <v>0</v>
          </cell>
        </row>
        <row r="12492">
          <cell r="I12492" t="str">
            <v>BISC GOLDEN  CLASSIQUE GF 100G</v>
          </cell>
          <cell r="J12492">
            <v>0</v>
          </cell>
        </row>
        <row r="12493">
          <cell r="I12493" t="str">
            <v>BISC.SOJA/ORANG.GERBLE280G</v>
          </cell>
          <cell r="J12493">
            <v>0</v>
          </cell>
        </row>
        <row r="12494">
          <cell r="I12494" t="str">
            <v>BISCUIT SEC OROS 46G</v>
          </cell>
          <cell r="J12494">
            <v>0</v>
          </cell>
        </row>
        <row r="12495">
          <cell r="I12495" t="str">
            <v>GOLDEN CACAO 32GR</v>
          </cell>
          <cell r="J12495">
            <v>0</v>
          </cell>
        </row>
        <row r="12496">
          <cell r="I12496" t="str">
            <v>BISC CEREALES 200G LEIBNIZ BAHLSEN</v>
          </cell>
          <cell r="J12496">
            <v>0</v>
          </cell>
        </row>
        <row r="12497">
          <cell r="I12497" t="str">
            <v>PACK BISCUIT GOLDEN 35 G X 10</v>
          </cell>
          <cell r="J12497">
            <v>0</v>
          </cell>
        </row>
        <row r="12498">
          <cell r="I12498" t="str">
            <v>RING POKET 35G</v>
          </cell>
          <cell r="J12498">
            <v>0</v>
          </cell>
        </row>
        <row r="12499">
          <cell r="I12499" t="str">
            <v>GOLDEN FTOURY 180G</v>
          </cell>
          <cell r="J12499">
            <v>0</v>
          </cell>
        </row>
        <row r="12500">
          <cell r="I12500" t="str">
            <v>PACKS GOLDEN FTOURY x6</v>
          </cell>
          <cell r="J12500">
            <v>0</v>
          </cell>
        </row>
        <row r="12501">
          <cell r="I12501" t="str">
            <v>GOLDON COCO 35G</v>
          </cell>
          <cell r="J12501">
            <v>0</v>
          </cell>
        </row>
        <row r="12502">
          <cell r="I12502" t="str">
            <v>CHAB BISCUITS NOIX COCO 100G</v>
          </cell>
          <cell r="J12502">
            <v>0</v>
          </cell>
        </row>
        <row r="12503">
          <cell r="I12503" t="str">
            <v>PACK GOLDEN CLASSIQUE 35 G X 20</v>
          </cell>
          <cell r="J12503">
            <v>0</v>
          </cell>
        </row>
        <row r="12504">
          <cell r="I12504" t="str">
            <v>BISCUIT ST MICHEL AMANDOR</v>
          </cell>
          <cell r="J12504">
            <v>0</v>
          </cell>
        </row>
        <row r="12505">
          <cell r="I12505" t="str">
            <v>GOLDEN F TOURY MINI 85 GR</v>
          </cell>
          <cell r="J12505">
            <v>0</v>
          </cell>
        </row>
        <row r="12506">
          <cell r="I12506" t="str">
            <v>LOT BISC SEC SCH180G+SCH BISCCACAO160G+BISC SEC85G</v>
          </cell>
          <cell r="J12506">
            <v>0</v>
          </cell>
        </row>
        <row r="12507">
          <cell r="I12507" t="str">
            <v>CHABRIOR 24 PTIT LAIT 200 G</v>
          </cell>
          <cell r="J12507">
            <v>0</v>
          </cell>
        </row>
        <row r="12508">
          <cell r="I12508" t="str">
            <v>PACK ORRY X10</v>
          </cell>
          <cell r="J12508">
            <v>0</v>
          </cell>
        </row>
        <row r="12509">
          <cell r="I12509" t="str">
            <v>BISCUIT ORRY 38G</v>
          </cell>
          <cell r="J12509">
            <v>0</v>
          </cell>
        </row>
        <row r="12510">
          <cell r="I12510" t="str">
            <v>BATONNET BLANC AUCHAN 150G</v>
          </cell>
          <cell r="J12510">
            <v>0</v>
          </cell>
        </row>
        <row r="12511">
          <cell r="I12511" t="str">
            <v>PETIT BEURRE 24 UNITES</v>
          </cell>
          <cell r="J12511">
            <v>0</v>
          </cell>
        </row>
        <row r="12512">
          <cell r="I12512" t="str">
            <v xml:space="preserve"> BISC CHOCO  ST.GEORGE 300G</v>
          </cell>
          <cell r="J12512">
            <v>0</v>
          </cell>
        </row>
        <row r="12513">
          <cell r="I12513" t="str">
            <v>PETIT BEURRE CLASSIQUE 100GR</v>
          </cell>
          <cell r="J12513">
            <v>0</v>
          </cell>
        </row>
        <row r="12514">
          <cell r="I12514" t="str">
            <v>PETIT BEURE DOUBLE CREME CHOCO 300GR</v>
          </cell>
          <cell r="J12514">
            <v>0</v>
          </cell>
        </row>
        <row r="12515">
          <cell r="I12515" t="str">
            <v xml:space="preserve">PACK PETIT BLE ORIGINAL 20+1 GRT </v>
          </cell>
          <cell r="J12515">
            <v>0</v>
          </cell>
        </row>
        <row r="12516">
          <cell r="I12516" t="str">
            <v>PACK PETIT BLE COCO 20+1 GRT</v>
          </cell>
          <cell r="J12516">
            <v>0</v>
          </cell>
        </row>
        <row r="12517">
          <cell r="I12517" t="str">
            <v>P.BEURRE CHOC LAIT AUCHAN 150G</v>
          </cell>
          <cell r="J12517">
            <v>0</v>
          </cell>
        </row>
        <row r="12518">
          <cell r="I12518" t="str">
            <v>P.BEURRE CHOC NOIR AUCHAN 150G</v>
          </cell>
          <cell r="J12518">
            <v>0</v>
          </cell>
        </row>
        <row r="12519">
          <cell r="I12519" t="str">
            <v>BISC  ABC BALHSEN 100G</v>
          </cell>
          <cell r="J12519">
            <v>0</v>
          </cell>
        </row>
        <row r="12520">
          <cell r="I12520" t="str">
            <v>BISC ZOO BALHSEN 125G</v>
          </cell>
          <cell r="J12520">
            <v>0</v>
          </cell>
        </row>
        <row r="12521">
          <cell r="I12521" t="str">
            <v>BISC,P/ECOLIER CHOC 150G LU NIP 21</v>
          </cell>
          <cell r="J12521">
            <v>0</v>
          </cell>
        </row>
        <row r="12522">
          <cell r="I12522" t="str">
            <v>PETIT BEURRE TABLET AUCHAN</v>
          </cell>
          <cell r="J12522">
            <v>0</v>
          </cell>
        </row>
        <row r="12523">
          <cell r="I12523" t="str">
            <v>LU PT ECOLIER CHC TENDR LT 120G</v>
          </cell>
          <cell r="J12523">
            <v>0</v>
          </cell>
        </row>
        <row r="12524">
          <cell r="I12524" t="str">
            <v>BISC PICCADILLY BAHLSEN  125G</v>
          </cell>
          <cell r="J12524">
            <v>0</v>
          </cell>
        </row>
        <row r="12525">
          <cell r="I12525" t="str">
            <v>PETIT BEURRE 200G LU</v>
          </cell>
          <cell r="J12525">
            <v>0</v>
          </cell>
        </row>
        <row r="12526">
          <cell r="I12526" t="str">
            <v xml:space="preserve">PETIT BEURRE KIDZO 44GR </v>
          </cell>
          <cell r="J12526">
            <v>0</v>
          </cell>
        </row>
        <row r="12527">
          <cell r="I12527" t="str">
            <v xml:space="preserve">PACK PETIT BEURRE KIDZO 44GR  5+1GRT  </v>
          </cell>
          <cell r="J12527">
            <v>0</v>
          </cell>
        </row>
        <row r="12528">
          <cell r="I12528" t="str">
            <v>SACHET PETIT BEURRE KIDZO MINI 100GR</v>
          </cell>
          <cell r="J12528">
            <v>0</v>
          </cell>
        </row>
        <row r="12529">
          <cell r="I12529" t="str">
            <v>PETITS ST MICHEL 180G NIP 26</v>
          </cell>
          <cell r="J12529">
            <v>0</v>
          </cell>
        </row>
        <row r="12530">
          <cell r="I12530" t="str">
            <v>LU THE 2X350G NIP 33</v>
          </cell>
          <cell r="J12530">
            <v>0</v>
          </cell>
        </row>
        <row r="12531">
          <cell r="I12531" t="str">
            <v>VERITABLE PETIT BEURRE 400G NIP 39</v>
          </cell>
          <cell r="J12531">
            <v>0</v>
          </cell>
        </row>
        <row r="12532">
          <cell r="I12532" t="str">
            <v>LU THE 350G NIP 33</v>
          </cell>
          <cell r="J12532">
            <v>0</v>
          </cell>
        </row>
        <row r="12533">
          <cell r="I12533" t="str">
            <v>PACK PETIT BEURRE 60GX 10P</v>
          </cell>
          <cell r="J12533">
            <v>0</v>
          </cell>
        </row>
        <row r="12534">
          <cell r="I12534" t="str">
            <v>PETIT LU MOELLEUX FRAMBOISE 140G</v>
          </cell>
          <cell r="J12534">
            <v>0</v>
          </cell>
        </row>
        <row r="12535">
          <cell r="I12535" t="str">
            <v>PETIT LU MOELLEUX ABRICOT 140G</v>
          </cell>
          <cell r="J12535">
            <v>0</v>
          </cell>
        </row>
        <row r="12536">
          <cell r="I12536" t="str">
            <v>MINI PTI.BEUR.TAB.CHOC LT 112.</v>
          </cell>
          <cell r="J12536">
            <v>0</v>
          </cell>
        </row>
        <row r="12537">
          <cell r="I12537" t="str">
            <v>PACK BISCUIT PETIT HENRY'S 42G 20P</v>
          </cell>
          <cell r="J12537">
            <v>0</v>
          </cell>
        </row>
        <row r="12538">
          <cell r="I12538" t="str">
            <v>PACK BISCUIT SABLE ORIGINAL 42G 20P</v>
          </cell>
          <cell r="J12538">
            <v>0</v>
          </cell>
        </row>
        <row r="12539">
          <cell r="I12539" t="str">
            <v>BOITE MYTHIQUE PETIT HENRY'S 450 G</v>
          </cell>
          <cell r="J12539">
            <v>0</v>
          </cell>
        </row>
        <row r="12540">
          <cell r="I12540" t="str">
            <v xml:space="preserve">PETIT BEURRE BISCUITS WITH WHEAT WHOLEMEAL FLOUR </v>
          </cell>
          <cell r="J12540">
            <v>0</v>
          </cell>
        </row>
        <row r="12541">
          <cell r="I12541" t="str">
            <v>BISCUIT PTT BEURRE COMPL 200G CHABRIOR</v>
          </cell>
          <cell r="J12541">
            <v>0</v>
          </cell>
        </row>
        <row r="12542">
          <cell r="I12542" t="str">
            <v>BISCUIT BEURRE BRETON 130G CHABRIOR</v>
          </cell>
          <cell r="J12542">
            <v>0</v>
          </cell>
        </row>
        <row r="12543">
          <cell r="I12543" t="str">
            <v>BISCUIT CHABRIOR 24 PETIT BEURRE 200G</v>
          </cell>
          <cell r="J12543">
            <v>0</v>
          </cell>
        </row>
        <row r="12544">
          <cell r="I12544" t="str">
            <v>BISCUIT BEURRE 20 G GLUCOSE</v>
          </cell>
          <cell r="J12544">
            <v>0</v>
          </cell>
        </row>
        <row r="12545">
          <cell r="I12545" t="str">
            <v>BISCUIT ST MICHEL PETIT BEURE</v>
          </cell>
          <cell r="J12545">
            <v>0</v>
          </cell>
        </row>
        <row r="12546">
          <cell r="I12546" t="str">
            <v>PETIT BEURRE PEPITE AUCHAN200G</v>
          </cell>
          <cell r="J12546">
            <v>0</v>
          </cell>
        </row>
        <row r="12547">
          <cell r="I12547" t="str">
            <v>PETIT BEURRE POCKET AUCHAN300G</v>
          </cell>
          <cell r="J12547">
            <v>0</v>
          </cell>
        </row>
        <row r="12548">
          <cell r="I12548" t="str">
            <v>P.BEUURRE EDIT SPEC 150G LU</v>
          </cell>
          <cell r="J12548">
            <v>0</v>
          </cell>
        </row>
        <row r="12549">
          <cell r="I12549" t="str">
            <v>PALMIERS AMUZ AU BEURRE   150G</v>
          </cell>
          <cell r="J12549">
            <v>0</v>
          </cell>
        </row>
        <row r="12550">
          <cell r="I12550" t="str">
            <v xml:space="preserve"> BISC.SPECULOOS VERKADE 250G</v>
          </cell>
          <cell r="J12550">
            <v>0</v>
          </cell>
        </row>
        <row r="12551">
          <cell r="I12551" t="str">
            <v>SPECULOOS LOTUS FRAICHEUR 3X125G</v>
          </cell>
          <cell r="J12551">
            <v>0</v>
          </cell>
        </row>
        <row r="12552">
          <cell r="I12552" t="str">
            <v>SPECUL LOTUS FRAICHEUR 125G X2</v>
          </cell>
          <cell r="J12552">
            <v>0</v>
          </cell>
        </row>
        <row r="12553">
          <cell r="I12553" t="str">
            <v>BISC SPECULOOS NOIR AUCHAN150G</v>
          </cell>
          <cell r="J12553">
            <v>0</v>
          </cell>
        </row>
        <row r="12554">
          <cell r="I12554" t="str">
            <v>PACK HENRYS SABLE ENROBE X 8</v>
          </cell>
          <cell r="J12554">
            <v>0</v>
          </cell>
        </row>
        <row r="12555">
          <cell r="I12555" t="str">
            <v>PACK HENRYS SABLE COCO X8</v>
          </cell>
          <cell r="J12555">
            <v>0</v>
          </cell>
        </row>
        <row r="12556">
          <cell r="I12556" t="str">
            <v>SABLE NAP.CHOC LT 2X200G CASINO</v>
          </cell>
          <cell r="J12556">
            <v>0</v>
          </cell>
        </row>
        <row r="12557">
          <cell r="I12557" t="str">
            <v>SABLE NAP.CHOC NR2X200G CASINO</v>
          </cell>
          <cell r="J12557">
            <v>0</v>
          </cell>
        </row>
        <row r="12558">
          <cell r="I12558" t="str">
            <v>SABLES FRT ROUGE 150G CO CASINO</v>
          </cell>
          <cell r="J12558">
            <v>0</v>
          </cell>
        </row>
        <row r="12559">
          <cell r="I12559" t="str">
            <v>SABLES FOURR.COCO 100G CASINO</v>
          </cell>
          <cell r="J12559">
            <v>0</v>
          </cell>
        </row>
        <row r="12560">
          <cell r="I12560" t="str">
            <v>SABLE FOUR.LAIT 125G CASINO</v>
          </cell>
          <cell r="J12560">
            <v>0</v>
          </cell>
        </row>
        <row r="12561">
          <cell r="I12561" t="str">
            <v>LINDOR MINI ŒUF CHOCOLAT LAIT 100GR</v>
          </cell>
          <cell r="J12561">
            <v>0</v>
          </cell>
        </row>
        <row r="12562">
          <cell r="I12562" t="str">
            <v>LINDOR ŒUF STRACCIATELLA LINDOR 90GR</v>
          </cell>
          <cell r="J12562">
            <v>0</v>
          </cell>
        </row>
        <row r="12563">
          <cell r="I12563" t="str">
            <v>SABLE CEREALES NAPPES CHOC LAIT 178 G M&amp;AUG</v>
          </cell>
          <cell r="J12563">
            <v>0</v>
          </cell>
        </row>
        <row r="12564">
          <cell r="I12564" t="str">
            <v xml:space="preserve">PACK SABLE ENROBES X8 ( 1+1 = 3) </v>
          </cell>
          <cell r="J12564">
            <v>0</v>
          </cell>
        </row>
        <row r="12565">
          <cell r="I12565" t="str">
            <v>BELIN PTITS SABLES PARM/ROMAR.110G NIP40</v>
          </cell>
          <cell r="J12565">
            <v>0</v>
          </cell>
        </row>
        <row r="12566">
          <cell r="I12566" t="str">
            <v>BELIN PTITS SABLES CREVRE PAVOT110G NIP40</v>
          </cell>
          <cell r="J12566">
            <v>0</v>
          </cell>
        </row>
        <row r="12567">
          <cell r="I12567" t="str">
            <v xml:space="preserve">200G SHORTBREAD MPX GOURMET   </v>
          </cell>
          <cell r="J12567">
            <v>0</v>
          </cell>
        </row>
        <row r="12568">
          <cell r="I12568" t="str">
            <v xml:space="preserve">100G SABLES PARMESAN AOP MBP  </v>
          </cell>
          <cell r="J12568">
            <v>0</v>
          </cell>
        </row>
        <row r="12569">
          <cell r="I12569" t="str">
            <v>SABLE AU SARRASIN 120G CO</v>
          </cell>
          <cell r="J12569">
            <v>0</v>
          </cell>
        </row>
        <row r="12570">
          <cell r="I12570" t="str">
            <v>BISC SABL.CEREAL CHOC 2X200G C</v>
          </cell>
          <cell r="J12570">
            <v>0</v>
          </cell>
        </row>
        <row r="12571">
          <cell r="I12571" t="str">
            <v>SABLE SPRITS NATURE400G</v>
          </cell>
          <cell r="J12571">
            <v>0</v>
          </cell>
        </row>
        <row r="12572">
          <cell r="I12572" t="str">
            <v>SABLE NATURE SS SUCRE GERBLE 132G</v>
          </cell>
          <cell r="J12572">
            <v>0</v>
          </cell>
        </row>
        <row r="12573">
          <cell r="I12573" t="str">
            <v>BISCUIT SESAME VANILLE 132G</v>
          </cell>
          <cell r="J12573">
            <v>0</v>
          </cell>
        </row>
        <row r="12574">
          <cell r="I12574" t="str">
            <v>SABLE CITRON SS SUCRE GERBLE 132G</v>
          </cell>
          <cell r="J12574">
            <v>0</v>
          </cell>
        </row>
        <row r="12575">
          <cell r="I12575" t="str">
            <v>BISCUIT COCO SSA 132G</v>
          </cell>
          <cell r="J12575">
            <v>0</v>
          </cell>
        </row>
        <row r="12576">
          <cell r="I12576" t="str">
            <v>TOP BUDGET BISC SAC 1000G</v>
          </cell>
          <cell r="J12576">
            <v>0</v>
          </cell>
        </row>
        <row r="12577">
          <cell r="I12577" t="str">
            <v>BISC SEC SABLE ALLO 33GR</v>
          </cell>
          <cell r="J12577">
            <v>0</v>
          </cell>
        </row>
        <row r="12578">
          <cell r="I12578" t="str">
            <v>BISC SABLE 36G TOP</v>
          </cell>
          <cell r="J12578">
            <v>0</v>
          </cell>
        </row>
        <row r="12579">
          <cell r="I12579" t="str">
            <v>CHABRIOR SABLE NOIX COCO 125 G</v>
          </cell>
          <cell r="J12579">
            <v>0</v>
          </cell>
        </row>
        <row r="12580">
          <cell r="I12580" t="str">
            <v>PACK BISC SEC SABLE ALLO 33GX10</v>
          </cell>
          <cell r="J12580">
            <v>0</v>
          </cell>
        </row>
        <row r="12581">
          <cell r="I12581" t="str">
            <v>CHABRIOR SABLES CARAMEL 125G</v>
          </cell>
          <cell r="J12581">
            <v>0</v>
          </cell>
        </row>
        <row r="12582">
          <cell r="I12582" t="str">
            <v>CHAB SABLES FRUITS ROUGES 125G</v>
          </cell>
          <cell r="J12582">
            <v>0</v>
          </cell>
        </row>
        <row r="12583">
          <cell r="I12583" t="str">
            <v>BISCUIT ST MICHEL SABLE DE RETZ CITRON</v>
          </cell>
          <cell r="J12583">
            <v>0</v>
          </cell>
        </row>
        <row r="12584">
          <cell r="I12584" t="str">
            <v>BISCUIT ST MICHEL SABLE DE RETZ CHOCOLAT</v>
          </cell>
          <cell r="J12584">
            <v>0</v>
          </cell>
        </row>
        <row r="12585">
          <cell r="I12585" t="str">
            <v>BISCUIT ST MICHEL SABLE DE RETZ NATURE</v>
          </cell>
          <cell r="J12585">
            <v>0</v>
          </cell>
        </row>
        <row r="12586">
          <cell r="I12586" t="str">
            <v>PACK CHOC'UP 28GX10P</v>
          </cell>
          <cell r="J12586">
            <v>0</v>
          </cell>
        </row>
        <row r="12587">
          <cell r="I12587" t="str">
            <v>SABLES CONF DE FRAISE ORIENTINES 150GR</v>
          </cell>
          <cell r="J12587">
            <v>0</v>
          </cell>
        </row>
        <row r="12588">
          <cell r="I12588" t="str">
            <v>SABLES CONF ABRICOT ORIENTINES 150GR</v>
          </cell>
          <cell r="J12588">
            <v>0</v>
          </cell>
        </row>
        <row r="12589">
          <cell r="I12589" t="str">
            <v>LOT SABLE DE RETZ CITRON 120G  (2EME 1/2 PX)</v>
          </cell>
          <cell r="J12589">
            <v>0</v>
          </cell>
        </row>
        <row r="12590">
          <cell r="I12590" t="str">
            <v>LOT SABLE DE RETZ VERITABLE 120G (2EME 1/2 PX)</v>
          </cell>
          <cell r="J12590">
            <v>0</v>
          </cell>
        </row>
        <row r="12591">
          <cell r="I12591" t="str">
            <v>GALETTES ST MICHEL FOURREES CACAO 40G</v>
          </cell>
          <cell r="J12591">
            <v>0</v>
          </cell>
        </row>
        <row r="12592">
          <cell r="I12592" t="str">
            <v>GALETTES ST MICHEL FOURREES LEMON 40G</v>
          </cell>
          <cell r="J12592">
            <v>0</v>
          </cell>
        </row>
        <row r="12593">
          <cell r="I12593" t="str">
            <v>LOT MARIA 100G 2EME A-50%</v>
          </cell>
          <cell r="J12593">
            <v>0</v>
          </cell>
        </row>
        <row r="12594">
          <cell r="I12594" t="str">
            <v xml:space="preserve">GAVOTTES FINE GALETTES AU CARAMEL ET VANILLE 120 </v>
          </cell>
          <cell r="J12594">
            <v>0</v>
          </cell>
        </row>
        <row r="12595">
          <cell r="I12595" t="str">
            <v>GALETTE BRETONNE 2X125G CASINO</v>
          </cell>
          <cell r="J12595">
            <v>0</v>
          </cell>
        </row>
        <row r="12596">
          <cell r="I12596" t="str">
            <v>GALETTES THE VERT/MENTHE 117G CASINO</v>
          </cell>
          <cell r="J12596">
            <v>0</v>
          </cell>
        </row>
        <row r="12597">
          <cell r="I12597" t="str">
            <v>GALETTES THE VERT/YUZU 117G CASINO</v>
          </cell>
          <cell r="J12597">
            <v>0</v>
          </cell>
        </row>
        <row r="12598">
          <cell r="I12598" t="str">
            <v>GALETTES THE NOIR/ORANGE 117G CASINO</v>
          </cell>
          <cell r="J12598">
            <v>0</v>
          </cell>
        </row>
        <row r="12599">
          <cell r="I12599" t="str">
            <v>GALETTES FINES BONNE MAMAN 90GR</v>
          </cell>
          <cell r="J12599">
            <v>0</v>
          </cell>
        </row>
        <row r="12600">
          <cell r="I12600" t="str">
            <v>LOT BISC.MARIA DORADA MARBU 200G DEUXIEME A -50%</v>
          </cell>
          <cell r="J12600">
            <v>0</v>
          </cell>
        </row>
        <row r="12601">
          <cell r="I12601" t="str">
            <v>BISC.MARIA CUETARA 200G 22/C</v>
          </cell>
          <cell r="J12601">
            <v>0</v>
          </cell>
        </row>
        <row r="12602">
          <cell r="I12602" t="str">
            <v>GALETTE A LA MADELEINE 125G CO</v>
          </cell>
          <cell r="J12602">
            <v>0</v>
          </cell>
        </row>
        <row r="12603">
          <cell r="I12603" t="str">
            <v>GALETTE NOISETTE 100G COBIO</v>
          </cell>
          <cell r="J12603">
            <v>0</v>
          </cell>
        </row>
        <row r="12604">
          <cell r="I12604" t="str">
            <v>BONNE MAMAN PTE. GALET CHOC LT  250G</v>
          </cell>
          <cell r="J12604">
            <v>0</v>
          </cell>
        </row>
        <row r="12605">
          <cell r="I12605" t="str">
            <v>GALETTE CHOCOLAT 125G CHABRIOR</v>
          </cell>
          <cell r="J12605">
            <v>0</v>
          </cell>
        </row>
        <row r="12606">
          <cell r="I12606" t="str">
            <v>BISCUIT MUSLI CHOCO 60G EMCO</v>
          </cell>
          <cell r="J12606">
            <v>0</v>
          </cell>
        </row>
        <row r="12607">
          <cell r="I12607" t="str">
            <v>BISCUIT MUSLI NOIX 60 G EMCO</v>
          </cell>
          <cell r="J12607">
            <v>0</v>
          </cell>
        </row>
        <row r="12608">
          <cell r="I12608" t="str">
            <v>BISCUIT MUSLI MYRTILLE 60 G EMCO</v>
          </cell>
          <cell r="J12608">
            <v>0</v>
          </cell>
        </row>
        <row r="12609">
          <cell r="I12609" t="str">
            <v>MARIA 100 G</v>
          </cell>
          <cell r="J12609">
            <v>0</v>
          </cell>
        </row>
        <row r="12610">
          <cell r="I12610" t="str">
            <v>MARIA 200 G</v>
          </cell>
          <cell r="J12610">
            <v>0</v>
          </cell>
        </row>
        <row r="12611">
          <cell r="I12611" t="str">
            <v>CHABRIOR GALETTE BRETONNE 125G</v>
          </cell>
          <cell r="J12611">
            <v>0</v>
          </cell>
        </row>
        <row r="12612">
          <cell r="I12612" t="str">
            <v>CHABRIOR 24 PTIT LAIT 175G</v>
          </cell>
          <cell r="J12612">
            <v>0</v>
          </cell>
        </row>
        <row r="12613">
          <cell r="I12613" t="str">
            <v>BISCUIT ST MICHEL GALETTES CROUSTILLANTES</v>
          </cell>
          <cell r="J12613">
            <v>0</v>
          </cell>
        </row>
        <row r="12614">
          <cell r="I12614" t="str">
            <v>BISCUIT MARIA FLOCON SPAR 4X160G</v>
          </cell>
          <cell r="J12614">
            <v>0</v>
          </cell>
        </row>
        <row r="12615">
          <cell r="I12615" t="str">
            <v>BISCUIT MARIA NATURE SPAR 4X160G</v>
          </cell>
          <cell r="J12615">
            <v>0</v>
          </cell>
        </row>
        <row r="12616">
          <cell r="I12616" t="str">
            <v>BISCUIT MARIA TOST SPAR 4X200G</v>
          </cell>
          <cell r="J12616">
            <v>0</v>
          </cell>
        </row>
        <row r="12617">
          <cell r="I12617" t="str">
            <v>BISCUITS  SALES RONDS SPAR  B 350 G</v>
          </cell>
          <cell r="J12617">
            <v>0</v>
          </cell>
        </row>
        <row r="12618">
          <cell r="I12618" t="str">
            <v xml:space="preserve">BISCUITS  MARIA DORADA GOURMET 4X200G </v>
          </cell>
          <cell r="J12618">
            <v>0</v>
          </cell>
        </row>
        <row r="12619">
          <cell r="I12619" t="str">
            <v>LA GALETTE FOURREE CREME DE CACAO 120G</v>
          </cell>
          <cell r="J12619">
            <v>0</v>
          </cell>
        </row>
        <row r="12620">
          <cell r="I12620" t="str">
            <v>LA GALETTE FOURREE CREME DE CITRON 120G</v>
          </cell>
          <cell r="J12620">
            <v>0</v>
          </cell>
        </row>
        <row r="12621">
          <cell r="I12621" t="str">
            <v>POUCE GALETTE FINE 125G</v>
          </cell>
          <cell r="J12621">
            <v>0</v>
          </cell>
        </row>
        <row r="12622">
          <cell r="I12622" t="str">
            <v>LOT GALETTE FOURREE CHOCOLATS 120G (2EME - 40%)</v>
          </cell>
          <cell r="J12622">
            <v>0</v>
          </cell>
        </row>
        <row r="12623">
          <cell r="I12623" t="str">
            <v>LOT GALETTE FOURREE CITRONS 120G (2EME - 40%)</v>
          </cell>
          <cell r="J12623">
            <v>0</v>
          </cell>
        </row>
        <row r="12624">
          <cell r="I12624" t="str">
            <v>BISCUITS MARIA  ORO 800G</v>
          </cell>
          <cell r="J12624">
            <v>0</v>
          </cell>
        </row>
        <row r="12625">
          <cell r="I12625" t="str">
            <v>BISCUIT MUSLI CHOCO DEMI ENROBE 60G EMCO</v>
          </cell>
          <cell r="J12625">
            <v>0</v>
          </cell>
        </row>
        <row r="12626">
          <cell r="I12626" t="str">
            <v>BISCUIT MUSLI COCONUT DEMI ENROBE 60G EMCO</v>
          </cell>
          <cell r="J12626">
            <v>0</v>
          </cell>
        </row>
        <row r="12627">
          <cell r="I12627" t="str">
            <v xml:space="preserve">BISCUIT .SPAR MARIA 4 X 200G </v>
          </cell>
          <cell r="J12627">
            <v>0</v>
          </cell>
        </row>
        <row r="12628">
          <cell r="I12628" t="str">
            <v xml:space="preserve">BISCUIT .SPAR MARIA HOJALDRADA 4X160G </v>
          </cell>
          <cell r="J12628">
            <v>0</v>
          </cell>
        </row>
        <row r="12629">
          <cell r="I12629" t="str">
            <v>BISCUITS  SALES RONDS GOURMET 350 G</v>
          </cell>
          <cell r="J12629">
            <v>0</v>
          </cell>
        </row>
        <row r="12630">
          <cell r="I12630" t="str">
            <v>GALETTE CITRON VERT 100G CO DL CASINO</v>
          </cell>
          <cell r="J12630">
            <v>0</v>
          </cell>
        </row>
        <row r="12631">
          <cell r="I12631" t="str">
            <v>BISC CHOCO NOIR SPRIT 150G</v>
          </cell>
          <cell r="J12631">
            <v>0</v>
          </cell>
        </row>
        <row r="12632">
          <cell r="I12632" t="str">
            <v>SPRIT ORIGINAL 150 GR</v>
          </cell>
          <cell r="J12632">
            <v>0</v>
          </cell>
        </row>
        <row r="12633">
          <cell r="I12633" t="str">
            <v>PALET BRETON 125G X2 CASINO</v>
          </cell>
          <cell r="J12633">
            <v>0</v>
          </cell>
        </row>
        <row r="12634">
          <cell r="I12634" t="str">
            <v>PALET BRETON 125G  CASINO</v>
          </cell>
          <cell r="J12634">
            <v>0</v>
          </cell>
        </row>
        <row r="12635">
          <cell r="I12635" t="str">
            <v>ROUDOR ST MICHEL 150GX2</v>
          </cell>
          <cell r="J12635">
            <v>0</v>
          </cell>
        </row>
        <row r="12636">
          <cell r="I12636" t="str">
            <v>PALETS BRETON 100G CO BIO</v>
          </cell>
          <cell r="J12636">
            <v>0</v>
          </cell>
        </row>
        <row r="12637">
          <cell r="I12637" t="str">
            <v>BISCUIT CHABRIOR PALET CHOCOLAT 125G</v>
          </cell>
          <cell r="J12637">
            <v>0</v>
          </cell>
        </row>
        <row r="12638">
          <cell r="I12638" t="str">
            <v>CHABRIOR PALETS BRETONS 125G</v>
          </cell>
          <cell r="J12638">
            <v>0</v>
          </cell>
        </row>
        <row r="12639">
          <cell r="I12639" t="str">
            <v xml:space="preserve"> CHOC LT PAILLET RIK&amp;ROK 15</v>
          </cell>
          <cell r="J12639">
            <v>0</v>
          </cell>
        </row>
        <row r="12640">
          <cell r="I12640" t="str">
            <v>PACK  BIS ULKER TEA BISCUIT 53 GR 10+2GRT</v>
          </cell>
          <cell r="J12640">
            <v>0</v>
          </cell>
        </row>
        <row r="12641">
          <cell r="I12641" t="str">
            <v>BISCUITS BONNE MAMAN PETIT BEURRE 175GR</v>
          </cell>
          <cell r="J12641">
            <v>0</v>
          </cell>
        </row>
        <row r="12642">
          <cell r="I12642" t="str">
            <v>GOLDEN F’TOURY CACAO 160 GRS</v>
          </cell>
          <cell r="J12642">
            <v>0</v>
          </cell>
        </row>
        <row r="12643">
          <cell r="I12643" t="str">
            <v>CARTON 72 PIECES GOLDEN CLASSIQUE 32GR</v>
          </cell>
          <cell r="J12643">
            <v>0</v>
          </cell>
        </row>
        <row r="12644">
          <cell r="I12644" t="str">
            <v>BISCUITS ELGOVITA SS GRAINES DE CHIA 150GR</v>
          </cell>
          <cell r="J12644">
            <v>0</v>
          </cell>
        </row>
        <row r="12645">
          <cell r="I12645" t="str">
            <v>BISCUITS ELGOVITA SS QUINOA 150GR</v>
          </cell>
          <cell r="J12645">
            <v>0</v>
          </cell>
        </row>
        <row r="12646">
          <cell r="I12646" t="str">
            <v>BELIN PTITS CROQUANTS TOM HPROV110G NIP44</v>
          </cell>
          <cell r="J12646">
            <v>0</v>
          </cell>
        </row>
        <row r="12647">
          <cell r="I12647" t="str">
            <v>BELIN CROQU.OLIV/ORIG 110G NIP44</v>
          </cell>
          <cell r="J12647">
            <v>0</v>
          </cell>
        </row>
        <row r="12648">
          <cell r="I12648" t="str">
            <v>SABLES SEL GUERANDE 130G CO</v>
          </cell>
          <cell r="J12648">
            <v>0</v>
          </cell>
        </row>
        <row r="12649">
          <cell r="I12649" t="str">
            <v>BISCUIT SABLE ENROBES 30G 60P</v>
          </cell>
          <cell r="J12649">
            <v>0</v>
          </cell>
        </row>
        <row r="12650">
          <cell r="I12650" t="str">
            <v>CIGAR NOISETTE 19G 60P</v>
          </cell>
          <cell r="J12650">
            <v>0</v>
          </cell>
        </row>
        <row r="12651">
          <cell r="I12651" t="str">
            <v>PACK BISCUIT SABLE ENROBES 30G 20P</v>
          </cell>
          <cell r="J12651">
            <v>0</v>
          </cell>
        </row>
        <row r="12652">
          <cell r="I12652" t="str">
            <v>PACK BISCUIT SABLE COCO 42G 20P</v>
          </cell>
          <cell r="J12652">
            <v>0</v>
          </cell>
        </row>
        <row r="12653">
          <cell r="I12653" t="str">
            <v>BOITE MYTHIQUE SABLE COCO 450 G</v>
          </cell>
          <cell r="J12653">
            <v>0</v>
          </cell>
        </row>
        <row r="12654">
          <cell r="I12654" t="str">
            <v>BISCUITS ELGOVITA SS PEPITES CHOCO 150GR</v>
          </cell>
          <cell r="J12654">
            <v>0</v>
          </cell>
        </row>
        <row r="12655">
          <cell r="I12655" t="str">
            <v>BELVITA 2X400G CHOCO CEREAL</v>
          </cell>
          <cell r="J12655">
            <v>0</v>
          </cell>
        </row>
        <row r="12656">
          <cell r="I12656" t="str">
            <v>BELVITA 2X435G MIEL CHOCO</v>
          </cell>
          <cell r="J12656">
            <v>0</v>
          </cell>
        </row>
        <row r="12657">
          <cell r="I12657" t="str">
            <v>JB LUNETTES CHOCOLA.NR BIO 175G</v>
          </cell>
          <cell r="J12657">
            <v>0</v>
          </cell>
        </row>
        <row r="12658">
          <cell r="I12658" t="str">
            <v>BISC ORANGE CHOCO 150G</v>
          </cell>
          <cell r="J12658">
            <v>0</v>
          </cell>
        </row>
        <row r="12659">
          <cell r="I12659" t="str">
            <v>PALETS ST MICHEL 150G</v>
          </cell>
          <cell r="J12659">
            <v>0</v>
          </cell>
        </row>
        <row r="12660">
          <cell r="I12660" t="str">
            <v>PALETS BRETONS CHOCOLAT "MERE POULARD"  125GR</v>
          </cell>
          <cell r="J12660">
            <v>0</v>
          </cell>
        </row>
        <row r="12661">
          <cell r="I12661" t="str">
            <v>PALETS BRETONS CITRON "MERE POULARD"  125GR</v>
          </cell>
          <cell r="J12661">
            <v>0</v>
          </cell>
        </row>
        <row r="12662">
          <cell r="I12662" t="str">
            <v xml:space="preserve">SABLES WALKERS CHOCO BLANC &amp; FRAMBOISE 150GR </v>
          </cell>
          <cell r="J12662">
            <v>0</v>
          </cell>
        </row>
        <row r="12663">
          <cell r="I12663" t="str">
            <v>BISCUITS SABLES "MERE POULARD" 125GR</v>
          </cell>
          <cell r="J12663">
            <v>0</v>
          </cell>
        </row>
        <row r="12664">
          <cell r="I12664" t="str">
            <v>SABLES WALKERS SCOTTIE DOGS PEPITES CHOCO 110GR</v>
          </cell>
          <cell r="J12664">
            <v>0</v>
          </cell>
        </row>
        <row r="12665">
          <cell r="I12665" t="str">
            <v>SABLES WALKERS PEPITES CHOCO 175GR</v>
          </cell>
          <cell r="J12665">
            <v>0</v>
          </cell>
        </row>
        <row r="12666">
          <cell r="I12666" t="str">
            <v>LU BELVITA TART.CHOCO NOIS 250G</v>
          </cell>
          <cell r="J12666">
            <v>0</v>
          </cell>
        </row>
        <row r="12667">
          <cell r="I12667" t="str">
            <v>BISCUITS SABLES CHOCOLAT "MERE POULARD" 125GR</v>
          </cell>
          <cell r="J12667">
            <v>0</v>
          </cell>
        </row>
        <row r="12668">
          <cell r="I12668" t="str">
            <v xml:space="preserve">SABLES WALKERS CHOCOLAT GRANOLA 150GR </v>
          </cell>
          <cell r="J12668">
            <v>0</v>
          </cell>
        </row>
        <row r="12669">
          <cell r="I12669" t="str">
            <v>SABLES WALKERS AUX AMANDES 150GR</v>
          </cell>
          <cell r="J12669">
            <v>0</v>
          </cell>
        </row>
        <row r="12670">
          <cell r="I12670" t="str">
            <v>BISCUITS SABLES CARAMEL "MERE POULARD" 125GR</v>
          </cell>
          <cell r="J12670">
            <v>0</v>
          </cell>
        </row>
        <row r="12671">
          <cell r="I12671" t="str">
            <v xml:space="preserve">SABLES WALKERS CHOCO BLANC &amp; CITRON 150GR </v>
          </cell>
          <cell r="J12671">
            <v>0</v>
          </cell>
        </row>
        <row r="12672">
          <cell r="I12672" t="str">
            <v>SHORTBREAD WALKERS 150GR</v>
          </cell>
          <cell r="J12672">
            <v>0</v>
          </cell>
        </row>
        <row r="12673">
          <cell r="I12673" t="str">
            <v>BOITE ASSORTIMENT SABLES WALKERS 130GR</v>
          </cell>
          <cell r="J12673">
            <v>0</v>
          </cell>
        </row>
        <row r="12674">
          <cell r="I12674" t="str">
            <v>SABLES WALKERS HIGHLANDER 200GR</v>
          </cell>
          <cell r="J12674">
            <v>0</v>
          </cell>
        </row>
        <row r="12675">
          <cell r="I12675" t="str">
            <v>SABLES WALKERS ROUNDS 150GR</v>
          </cell>
          <cell r="J12675">
            <v>0</v>
          </cell>
        </row>
        <row r="12676">
          <cell r="I12676" t="str">
            <v>SABLES WALKERS ANIMALS 175GR</v>
          </cell>
          <cell r="J12676">
            <v>0</v>
          </cell>
        </row>
        <row r="12677">
          <cell r="I12677" t="str">
            <v>BISCUITS BONNE MAMAN SABLES DES PRES 150GR</v>
          </cell>
          <cell r="J12677">
            <v>0</v>
          </cell>
        </row>
        <row r="12678">
          <cell r="I12678" t="str">
            <v>BOITE BISCUITS SABLES CIPRIANI 200GR</v>
          </cell>
          <cell r="J12678">
            <v>0</v>
          </cell>
        </row>
        <row r="12679">
          <cell r="I12679" t="str">
            <v>GRANDE GALETTE AU CHOCOLAT ST MICHEL 150G</v>
          </cell>
          <cell r="J12679">
            <v>0</v>
          </cell>
        </row>
        <row r="12680">
          <cell r="I12680" t="str">
            <v>GRANDE GALETTE AU BEURRE SALE ST MICHEL 150G</v>
          </cell>
          <cell r="J12680">
            <v>0</v>
          </cell>
        </row>
        <row r="12681">
          <cell r="I12681" t="str">
            <v>GALETTES ST MICHEL X2 260GR</v>
          </cell>
          <cell r="J12681">
            <v>0</v>
          </cell>
        </row>
        <row r="12682">
          <cell r="I12682" t="str">
            <v>BOITE MERINGUES CIPRIANI 50GR</v>
          </cell>
          <cell r="J12682">
            <v>0</v>
          </cell>
        </row>
        <row r="12683">
          <cell r="I12683" t="str">
            <v>NAT OURSON MIEL 6X32G NIP13-21</v>
          </cell>
          <cell r="J12683">
            <v>0</v>
          </cell>
        </row>
        <row r="12684">
          <cell r="I12684" t="str">
            <v xml:space="preserve">GRISBI 30G  DIVERS AROMES 3+1 GRATUIT </v>
          </cell>
          <cell r="J12684">
            <v>0</v>
          </cell>
        </row>
        <row r="12685">
          <cell r="I12685" t="str">
            <v>TWIX WHITE 5 PACK</v>
          </cell>
          <cell r="J12685">
            <v>0</v>
          </cell>
        </row>
        <row r="12686">
          <cell r="I12686" t="str">
            <v xml:space="preserve">COLA CAO 400G+ MUG ENFANT </v>
          </cell>
          <cell r="J12686">
            <v>0</v>
          </cell>
        </row>
        <row r="12687">
          <cell r="I12687" t="str">
            <v xml:space="preserve">BISCUIT VICENZOVO LADY FINGER 200G 2+1 GRT </v>
          </cell>
          <cell r="J12687">
            <v>0</v>
          </cell>
        </row>
        <row r="12688">
          <cell r="I12688" t="str">
            <v>BISCUITS MCVITIES CREAM CHOCOLAT 38 GRS 5+1 GRT</v>
          </cell>
          <cell r="J12688">
            <v>0</v>
          </cell>
        </row>
        <row r="12689">
          <cell r="I12689" t="str">
            <v>FILIPINOS CHOCO 135GR +MARBU 200 GRS A 1/2 PX</v>
          </cell>
          <cell r="J12689">
            <v>0</v>
          </cell>
        </row>
        <row r="12690">
          <cell r="I12690" t="str">
            <v>PACK X10 BISCUIT CRAK S CACAO  FOURRE AU CACAO 36G</v>
          </cell>
          <cell r="J12690">
            <v>0</v>
          </cell>
        </row>
        <row r="12691">
          <cell r="I12691" t="str">
            <v>LINDOR MINI ŒUF ASSORTIS 100GR</v>
          </cell>
          <cell r="J12691">
            <v>0</v>
          </cell>
        </row>
        <row r="12692">
          <cell r="I12692" t="str">
            <v>PACK 5+1 GRT BISKREM 40GR</v>
          </cell>
          <cell r="J12692">
            <v>0</v>
          </cell>
        </row>
        <row r="12693">
          <cell r="I12693" t="str">
            <v>PACK OREO CHOCO 38GRx5</v>
          </cell>
          <cell r="J12693">
            <v>0</v>
          </cell>
        </row>
        <row r="12694">
          <cell r="I12694" t="str">
            <v>PACK X12 EYOO BICOLOR 33GR</v>
          </cell>
          <cell r="J12694">
            <v>0</v>
          </cell>
        </row>
        <row r="12695">
          <cell r="I12695" t="str">
            <v>PACK PICK UP! CHOCOLAT BAHLSEN 28G 3+1 GRT</v>
          </cell>
          <cell r="J12695">
            <v>0</v>
          </cell>
        </row>
        <row r="12696">
          <cell r="I12696" t="str">
            <v>PACK PICK UP! CHOCOLAT &amp; LAIT BAHLSEN 28G 3+1 GRT</v>
          </cell>
          <cell r="J12696">
            <v>0</v>
          </cell>
        </row>
        <row r="12697">
          <cell r="I12697" t="str">
            <v xml:space="preserve">PACK PICK UP! CHOCOLAT &amp; CARAMEL BAHLSEN 28G 3+1 </v>
          </cell>
          <cell r="J12697">
            <v>0</v>
          </cell>
        </row>
        <row r="12698">
          <cell r="I12698" t="str">
            <v>BATONNETS LAIT AUCHAN 150G</v>
          </cell>
          <cell r="J12698">
            <v>0</v>
          </cell>
        </row>
        <row r="12699">
          <cell r="I12699" t="str">
            <v>FOURRES CHOCOLAT RIKROK 150G</v>
          </cell>
          <cell r="J12699">
            <v>0</v>
          </cell>
        </row>
        <row r="12700">
          <cell r="I12700" t="str">
            <v>LOT PICK UP DIVERS PARF  3+1 GRT</v>
          </cell>
          <cell r="J12700">
            <v>0</v>
          </cell>
        </row>
        <row r="12701">
          <cell r="I12701" t="str">
            <v>BISC FOUR RECT CHOCONOIS,125G CASINO</v>
          </cell>
          <cell r="J12701">
            <v>0</v>
          </cell>
        </row>
        <row r="12702">
          <cell r="I12702" t="str">
            <v>BISC CHOCOFIBRA 150G ELGORRIAGA</v>
          </cell>
          <cell r="J12702">
            <v>0</v>
          </cell>
        </row>
        <row r="12703">
          <cell r="I12703" t="str">
            <v>PACK  BIS CHOCOSANDWICH ULKER 73GR  3+1GRT</v>
          </cell>
          <cell r="J12703">
            <v>0</v>
          </cell>
        </row>
        <row r="12704">
          <cell r="I12704" t="str">
            <v xml:space="preserve">BISC LIN ET PAVOT ENROBE CHOCO 150G </v>
          </cell>
          <cell r="J12704">
            <v>0</v>
          </cell>
        </row>
        <row r="12705">
          <cell r="I12705" t="str">
            <v>BLEO CREME 44GR</v>
          </cell>
          <cell r="J12705">
            <v>0</v>
          </cell>
        </row>
        <row r="12706">
          <cell r="I12706" t="str">
            <v xml:space="preserve">PACK BE FUN CHOC 56GR X 5 </v>
          </cell>
          <cell r="J12706">
            <v>0</v>
          </cell>
        </row>
        <row r="12707">
          <cell r="I12707" t="str">
            <v xml:space="preserve">BISC CANNEBERGE ENROBE CHOCO 150G </v>
          </cell>
          <cell r="J12707">
            <v>0</v>
          </cell>
        </row>
        <row r="12708">
          <cell r="I12708" t="str">
            <v xml:space="preserve">BISC FOURRE VANILLE 240G ELGORRIAGA </v>
          </cell>
          <cell r="J12708">
            <v>0</v>
          </cell>
        </row>
        <row r="12709">
          <cell r="I12709" t="str">
            <v>PACK TANGO CLASSIC 47GR  X10</v>
          </cell>
          <cell r="J12709">
            <v>0</v>
          </cell>
        </row>
        <row r="12710">
          <cell r="I12710" t="str">
            <v xml:space="preserve">BISC FOURRE CHOCO 180G ELGORRIAGA </v>
          </cell>
          <cell r="J12710">
            <v>0</v>
          </cell>
        </row>
        <row r="12711">
          <cell r="I12711" t="str">
            <v>BISCUIT ADAMO VANILLE 150G</v>
          </cell>
          <cell r="J12711">
            <v>0</v>
          </cell>
        </row>
        <row r="12712">
          <cell r="I12712" t="str">
            <v xml:space="preserve">DWIST MAXI CHOCO  44G </v>
          </cell>
          <cell r="J12712">
            <v>0</v>
          </cell>
        </row>
        <row r="12713">
          <cell r="I12713" t="str">
            <v>BISCUIT ADAMO CACAO 150G</v>
          </cell>
          <cell r="J12713">
            <v>0</v>
          </cell>
        </row>
        <row r="12714">
          <cell r="I12714" t="str">
            <v xml:space="preserve">BISC FOURRE CHOCO 240G ELGORRIAGA </v>
          </cell>
          <cell r="J12714">
            <v>0</v>
          </cell>
        </row>
        <row r="12715">
          <cell r="I12715" t="str">
            <v xml:space="preserve">BISC FOURRE FRAISE 240G ELGORRIAGA </v>
          </cell>
          <cell r="J12715">
            <v>0</v>
          </cell>
        </row>
        <row r="12716">
          <cell r="I12716" t="str">
            <v>100G BISC. MERINGUES NOISETTES</v>
          </cell>
          <cell r="J12716">
            <v>0</v>
          </cell>
        </row>
        <row r="12717">
          <cell r="I12717" t="str">
            <v>LU GRANOLA BARR XTRA SABLE 168 NIP35</v>
          </cell>
          <cell r="J12717">
            <v>0</v>
          </cell>
        </row>
        <row r="12718">
          <cell r="I12718" t="str">
            <v>PACK TWIX TOP 8+2 GRT</v>
          </cell>
          <cell r="J12718">
            <v>0</v>
          </cell>
        </row>
        <row r="12719">
          <cell r="I12719" t="str">
            <v>BISCUIT ULKER TEMPO VANILE 25G</v>
          </cell>
          <cell r="J12719">
            <v>0</v>
          </cell>
        </row>
        <row r="12720">
          <cell r="I12720" t="str">
            <v>OREO ORIGINAL 38GR</v>
          </cell>
          <cell r="J12720">
            <v>0</v>
          </cell>
        </row>
        <row r="12721">
          <cell r="I12721" t="str">
            <v>BISCUIT 30G OKEY</v>
          </cell>
          <cell r="J12721">
            <v>0</v>
          </cell>
        </row>
        <row r="12722">
          <cell r="I12722" t="str">
            <v xml:space="preserve">TDS B-LIVE SUGAR FREE COCOA WITH OATS 250 GR </v>
          </cell>
          <cell r="J12722">
            <v>0</v>
          </cell>
        </row>
        <row r="12723">
          <cell r="I12723" t="str">
            <v xml:space="preserve">TDS B-LIVE CHOCOLATE TABLET BISCUITS 100G </v>
          </cell>
          <cell r="J12723">
            <v>0</v>
          </cell>
        </row>
        <row r="12724">
          <cell r="I12724" t="str">
            <v xml:space="preserve">TDS B-LIVE QUINOA 250G </v>
          </cell>
          <cell r="J12724">
            <v>0</v>
          </cell>
        </row>
        <row r="12725">
          <cell r="I12725" t="str">
            <v xml:space="preserve">TDS B-LIVE QUINOA 125G </v>
          </cell>
          <cell r="J12725">
            <v>0</v>
          </cell>
        </row>
        <row r="12726">
          <cell r="I12726" t="str">
            <v>BISCUIT MILKA TENDER BREAK 130G</v>
          </cell>
          <cell r="J12726">
            <v>0</v>
          </cell>
        </row>
        <row r="12727">
          <cell r="I12727" t="str">
            <v>BISCUIT MILKA TENDER BREAK CHOCO 130G</v>
          </cell>
          <cell r="J12727">
            <v>0</v>
          </cell>
        </row>
        <row r="12728">
          <cell r="I12728" t="str">
            <v>BISCUIT MILKA CHOCO COW 120G</v>
          </cell>
          <cell r="J12728">
            <v>0</v>
          </cell>
        </row>
        <row r="12729">
          <cell r="I12729" t="str">
            <v>TWIX WHITE 46G</v>
          </cell>
          <cell r="J12729">
            <v>0</v>
          </cell>
        </row>
        <row r="12730">
          <cell r="I12730" t="str">
            <v>LULU L OURSON CHOCOLAT 150G X2 NIP 8</v>
          </cell>
          <cell r="J12730">
            <v>0</v>
          </cell>
        </row>
        <row r="12731">
          <cell r="I12731" t="str">
            <v>OREO ENROBE DAIRY MILK 34GR</v>
          </cell>
          <cell r="J12731">
            <v>0</v>
          </cell>
        </row>
        <row r="12732">
          <cell r="I12732" t="str">
            <v>PACK X6 OREO ENROBE DAIRY MILK 34GR</v>
          </cell>
          <cell r="J12732">
            <v>0</v>
          </cell>
        </row>
        <row r="12733">
          <cell r="I12733" t="str">
            <v>HIT CACAO BAHLSEN 220G = 50% SUR HIT CACAO BAHLSE</v>
          </cell>
          <cell r="J12733">
            <v>0</v>
          </cell>
        </row>
        <row r="12734">
          <cell r="I12734" t="str">
            <v>MC VITIE'S SABLES CHOCO LT 300G NIP 17</v>
          </cell>
          <cell r="J12734">
            <v>0</v>
          </cell>
        </row>
        <row r="12735">
          <cell r="I12735" t="str">
            <v>PACK X10 BISCUITS ENROBES OKEY 28,5GR</v>
          </cell>
          <cell r="J12735">
            <v>0</v>
          </cell>
        </row>
        <row r="12736">
          <cell r="I12736" t="str">
            <v xml:space="preserve"> PACK X21 BISCUITS ENROBES OKEY 28,5GR</v>
          </cell>
          <cell r="J12736">
            <v>0</v>
          </cell>
        </row>
        <row r="12737">
          <cell r="I12737" t="str">
            <v>SUNBEST CHOCO HAZELNUT 253G</v>
          </cell>
          <cell r="J12737">
            <v>0</v>
          </cell>
        </row>
        <row r="12738">
          <cell r="I12738" t="str">
            <v>PACK ITRI DUO 30GX10P</v>
          </cell>
          <cell r="J12738">
            <v>0</v>
          </cell>
        </row>
        <row r="12739">
          <cell r="I12739" t="str">
            <v>PACK BISCUIT BLEO CREME 5 + 1 GRT</v>
          </cell>
          <cell r="J12739">
            <v>0</v>
          </cell>
        </row>
        <row r="12740">
          <cell r="I12740" t="str">
            <v>PACK BISCUIT BLEO CHOCO  5 + 1 GRT</v>
          </cell>
          <cell r="J12740">
            <v>0</v>
          </cell>
        </row>
        <row r="12741">
          <cell r="I12741" t="str">
            <v>CARTON 52 PIECES TANGO 47GR</v>
          </cell>
          <cell r="J12741">
            <v>0</v>
          </cell>
        </row>
        <row r="12742">
          <cell r="I12742" t="str">
            <v>PACK BISCUITS HIT CACAO BAHLSEN 134GR 2+1GRT</v>
          </cell>
          <cell r="J12742">
            <v>0</v>
          </cell>
        </row>
        <row r="12743">
          <cell r="I12743" t="str">
            <v xml:space="preserve">PACK PRINCE CHOCO ENROBE 28,5GR X6  </v>
          </cell>
          <cell r="J12743">
            <v>0</v>
          </cell>
        </row>
        <row r="12744">
          <cell r="I12744" t="str">
            <v>PACK TOBIGO UP NOISETTE 5 + 1GRT</v>
          </cell>
          <cell r="J12744">
            <v>0</v>
          </cell>
        </row>
        <row r="12745">
          <cell r="I12745" t="str">
            <v>PACK TOBIGO UP DOUBLE CREME 5 + 1GRT</v>
          </cell>
          <cell r="J12745">
            <v>0</v>
          </cell>
        </row>
        <row r="12746">
          <cell r="I12746" t="str">
            <v>XXXXXXXXXXXXXXXX</v>
          </cell>
          <cell r="J12746">
            <v>0</v>
          </cell>
        </row>
        <row r="12747">
          <cell r="I12747" t="str">
            <v xml:space="preserve">BISCUIT TABLETTE CHOCOLAT AU LAIT ARLUY 150G </v>
          </cell>
          <cell r="J12747">
            <v>0</v>
          </cell>
        </row>
        <row r="12748">
          <cell r="I12748" t="str">
            <v>MENT.BIEN CH.LT INC.CARA CO 15</v>
          </cell>
          <cell r="J12748">
            <v>0</v>
          </cell>
        </row>
        <row r="12749">
          <cell r="I12749" t="str">
            <v>BUISCUIT.SPAR FOURRE CHOCO 145G P-3</v>
          </cell>
          <cell r="J12749">
            <v>0</v>
          </cell>
        </row>
        <row r="12750">
          <cell r="I12750" t="str">
            <v>BISCUIT RIMYTO CHOCO  28G</v>
          </cell>
          <cell r="J12750">
            <v>0</v>
          </cell>
        </row>
        <row r="12751">
          <cell r="I12751" t="str">
            <v>NAT OURSON CHOCOLAT 6X32G NIP13-21</v>
          </cell>
          <cell r="J12751">
            <v>0</v>
          </cell>
        </row>
        <row r="12752">
          <cell r="I12752" t="str">
            <v>PACK OREO 38GRx5</v>
          </cell>
          <cell r="J12752">
            <v>0</v>
          </cell>
        </row>
        <row r="12753">
          <cell r="I12753" t="str">
            <v>SANDWICH BOCADITOS CHOCO 150G</v>
          </cell>
          <cell r="J12753">
            <v>0</v>
          </cell>
        </row>
        <row r="12754">
          <cell r="I12754" t="str">
            <v>TWIX TOP  9+1  GRATUIT</v>
          </cell>
          <cell r="J12754">
            <v>0</v>
          </cell>
        </row>
        <row r="12755">
          <cell r="I12755" t="str">
            <v>BISC OREO CHOCO NABISCO 176G</v>
          </cell>
          <cell r="J12755">
            <v>0</v>
          </cell>
        </row>
        <row r="12756">
          <cell r="I12756" t="str">
            <v>PACK CRUNCHY XTREM CREME 10P</v>
          </cell>
          <cell r="J12756">
            <v>0</v>
          </cell>
        </row>
        <row r="12757">
          <cell r="I12757" t="str">
            <v xml:space="preserve"> BISC CHOC.BL FILIPINOS 150G</v>
          </cell>
          <cell r="J12757">
            <v>0</v>
          </cell>
        </row>
        <row r="12758">
          <cell r="I12758" t="str">
            <v>COOCKIES ENROBES GULLON CHOCOBOM CHOCOLAT 100GR</v>
          </cell>
          <cell r="J12758">
            <v>0</v>
          </cell>
        </row>
        <row r="12759">
          <cell r="I12759" t="str">
            <v>COOCKIES ENROBES GULLON CHOCOBOM CHOCO BLANC 100G</v>
          </cell>
          <cell r="J12759">
            <v>0</v>
          </cell>
        </row>
        <row r="12760">
          <cell r="I12760" t="str">
            <v>BISCUITS FOURRES MINI O2 GULLON 100GR</v>
          </cell>
          <cell r="J12760">
            <v>0</v>
          </cell>
        </row>
        <row r="12761">
          <cell r="I12761" t="str">
            <v>LU PEPITO POCKITOS LAIT 3X295G</v>
          </cell>
          <cell r="J12761">
            <v>0</v>
          </cell>
        </row>
        <row r="12762">
          <cell r="I12762" t="str">
            <v xml:space="preserve">PACK TANGO CHOCO 25GR X 10  </v>
          </cell>
          <cell r="J12762">
            <v>0</v>
          </cell>
        </row>
        <row r="12763">
          <cell r="I12763" t="str">
            <v>TANGO CHOCO  25GR</v>
          </cell>
          <cell r="J12763">
            <v>0</v>
          </cell>
        </row>
        <row r="12764">
          <cell r="I12764" t="str">
            <v>BISCUIT POCCO CHOCO 32GR</v>
          </cell>
          <cell r="J12764">
            <v>0</v>
          </cell>
        </row>
        <row r="12765">
          <cell r="I12765" t="str">
            <v>LU PEPITO POCKITOS LAIT 295G</v>
          </cell>
          <cell r="J12765">
            <v>0</v>
          </cell>
        </row>
        <row r="12766">
          <cell r="I12766" t="str">
            <v>MILKA CHOC AND CHOC LOT 2X175G</v>
          </cell>
          <cell r="J12766">
            <v>0</v>
          </cell>
        </row>
        <row r="12767">
          <cell r="I12767" t="str">
            <v>MILKA CAKE AND CHOC LOT 2X175G</v>
          </cell>
          <cell r="J12767">
            <v>0</v>
          </cell>
        </row>
        <row r="12768">
          <cell r="I12768" t="str">
            <v>LOT HIT CACAO 134G  2 ACHETÉS = 1 OFFERT</v>
          </cell>
          <cell r="J12768">
            <v>0</v>
          </cell>
        </row>
        <row r="12769">
          <cell r="I12769" t="str">
            <v>GRANOLA COOKIE EXTRA CHOCO 176G</v>
          </cell>
          <cell r="J12769">
            <v>0</v>
          </cell>
        </row>
        <row r="12770">
          <cell r="I12770" t="str">
            <v>LULU TT CHOCO 150G LOTX3</v>
          </cell>
          <cell r="J12770">
            <v>0</v>
          </cell>
        </row>
        <row r="12771">
          <cell r="I12771" t="str">
            <v>TWIX TOP X10 210G</v>
          </cell>
          <cell r="J12771">
            <v>0</v>
          </cell>
        </row>
        <row r="12772">
          <cell r="I12772" t="str">
            <v>BISCUIT SANDWICH BIEN CHOCOLAT 75GR</v>
          </cell>
          <cell r="J12772">
            <v>0</v>
          </cell>
        </row>
        <row r="12773">
          <cell r="I12773" t="str">
            <v>BISCUIT MONRO SANDWICH CACAO 75GR</v>
          </cell>
          <cell r="J12773">
            <v>0</v>
          </cell>
        </row>
        <row r="12774">
          <cell r="I12774" t="str">
            <v>PACK OREO 38GR  X10</v>
          </cell>
          <cell r="J12774">
            <v>0</v>
          </cell>
        </row>
        <row r="12775">
          <cell r="I12775" t="str">
            <v>MILKA BISCUITS LAIT 150G</v>
          </cell>
          <cell r="J12775">
            <v>0</v>
          </cell>
        </row>
        <row r="12776">
          <cell r="I12776" t="str">
            <v xml:space="preserve">LULU TT CHOCO 150G </v>
          </cell>
          <cell r="J12776">
            <v>0</v>
          </cell>
        </row>
        <row r="12777">
          <cell r="I12777" t="str">
            <v>P.ECOLIER CHOC.LT.POCK 2X250G</v>
          </cell>
          <cell r="J12777">
            <v>0</v>
          </cell>
        </row>
        <row r="12778">
          <cell r="I12778" t="str">
            <v>BISCUIT SANDWICH ADAMO CHOCOLAT 38GR</v>
          </cell>
          <cell r="J12778">
            <v>0</v>
          </cell>
        </row>
        <row r="12779">
          <cell r="I12779" t="str">
            <v>P.ECOLIER CHOC.LT.POCK 250G</v>
          </cell>
          <cell r="J12779">
            <v>0</v>
          </cell>
        </row>
        <row r="12780">
          <cell r="I12780" t="str">
            <v>SUN BEST BISCUIT YAGURT 253G</v>
          </cell>
          <cell r="J12780">
            <v>0</v>
          </cell>
        </row>
        <row r="12781">
          <cell r="I12781" t="str">
            <v>BISCUIT ADAMO CHOC 38GR - PACK DE 10 POCHONS</v>
          </cell>
          <cell r="J12781">
            <v>0</v>
          </cell>
        </row>
        <row r="12782">
          <cell r="I12782" t="str">
            <v xml:space="preserve"> BISC.ESTETIC ARLUY 200G</v>
          </cell>
          <cell r="J12782">
            <v>0</v>
          </cell>
        </row>
        <row r="12783">
          <cell r="I12783" t="str">
            <v>BISCUIT TABLETTE CHOC NOIR 125CASINO</v>
          </cell>
          <cell r="J12783">
            <v>0</v>
          </cell>
        </row>
        <row r="12784">
          <cell r="I12784" t="str">
            <v>BISCUIT TABLETTE CHOC LAIT 125CASINO</v>
          </cell>
          <cell r="J12784">
            <v>0</v>
          </cell>
        </row>
        <row r="12785">
          <cell r="I12785" t="str">
            <v>CROUSTI CRAK CHOCOLAT LT 150GCASINO</v>
          </cell>
          <cell r="J12785">
            <v>0</v>
          </cell>
        </row>
        <row r="12786">
          <cell r="I12786" t="str">
            <v>GOUTER FOUR.BI-GOUT 330G CASINO</v>
          </cell>
          <cell r="J12786">
            <v>0</v>
          </cell>
        </row>
        <row r="12787">
          <cell r="I12787" t="str">
            <v>OREO CHOCO 38GR</v>
          </cell>
          <cell r="J12787">
            <v>0</v>
          </cell>
        </row>
        <row r="12788">
          <cell r="I12788" t="str">
            <v>TANGO BLACKITO 36GR</v>
          </cell>
          <cell r="J12788">
            <v>0</v>
          </cell>
        </row>
        <row r="12789">
          <cell r="I12789" t="str">
            <v>PACK OREO CHOCO 38GR X10</v>
          </cell>
          <cell r="J12789">
            <v>0</v>
          </cell>
        </row>
        <row r="12790">
          <cell r="I12790" t="str">
            <v>SABLE NAP,CHOC NOIR 200G CASINO</v>
          </cell>
          <cell r="J12790">
            <v>0</v>
          </cell>
        </row>
        <row r="12791">
          <cell r="I12791" t="str">
            <v>BISCUITS ALPELLA FOURRES COCO &amp; MARSHMALLOW  56GR</v>
          </cell>
          <cell r="J12791">
            <v>0</v>
          </cell>
        </row>
        <row r="12792">
          <cell r="I12792" t="str">
            <v xml:space="preserve">BISCUITS CHOCOSANDWICH ULKER 73GR </v>
          </cell>
          <cell r="J12792">
            <v>0</v>
          </cell>
        </row>
        <row r="12793">
          <cell r="I12793" t="str">
            <v>PACK CAKE ALPELLA FOURRE  50GR  3+1 GRT</v>
          </cell>
          <cell r="J12793">
            <v>0</v>
          </cell>
        </row>
        <row r="12794">
          <cell r="I12794" t="str">
            <v xml:space="preserve"> BISC CHOC OREO 66G</v>
          </cell>
          <cell r="J12794">
            <v>0</v>
          </cell>
        </row>
        <row r="12795">
          <cell r="I12795" t="str">
            <v>CHOCOLAT 5PACK TWIX 290G</v>
          </cell>
          <cell r="J12795">
            <v>0</v>
          </cell>
        </row>
        <row r="12796">
          <cell r="I12796" t="str">
            <v>BISCUIT CACAO CHOKITO 80G</v>
          </cell>
          <cell r="J12796">
            <v>0</v>
          </cell>
        </row>
        <row r="12797">
          <cell r="I12797" t="str">
            <v>BISC FOUR.CACAO DIAFY 60GR</v>
          </cell>
          <cell r="J12797">
            <v>0</v>
          </cell>
        </row>
        <row r="12798">
          <cell r="I12798" t="str">
            <v>BISC BLANC RIALTO</v>
          </cell>
          <cell r="J12798">
            <v>0</v>
          </cell>
        </row>
        <row r="12799">
          <cell r="I12799" t="str">
            <v>BISC CHOCO TITO</v>
          </cell>
          <cell r="J12799">
            <v>0</v>
          </cell>
        </row>
        <row r="12800">
          <cell r="I12800" t="str">
            <v>FOURREE CHOCOLAT RIKROK 300G</v>
          </cell>
          <cell r="J12800">
            <v>0</v>
          </cell>
        </row>
        <row r="12801">
          <cell r="I12801" t="str">
            <v>MAX CACAO 120G.</v>
          </cell>
          <cell r="J12801">
            <v>0</v>
          </cell>
        </row>
        <row r="12802">
          <cell r="I12802" t="str">
            <v>BISCUIT FOURRE AU MARSHMALLOW ET ENROBE CHOCOLAT 3</v>
          </cell>
          <cell r="J12802">
            <v>0</v>
          </cell>
        </row>
        <row r="12803">
          <cell r="I12803" t="str">
            <v>COOCKIES BERGEN OBSESSION CARAMEL 110GR</v>
          </cell>
          <cell r="J12803">
            <v>0</v>
          </cell>
        </row>
        <row r="12804">
          <cell r="I12804" t="str">
            <v>COOCKIES BERGEN OBSESSION SALTY CARAMEL 110GR</v>
          </cell>
          <cell r="J12804">
            <v>0</v>
          </cell>
        </row>
        <row r="12805">
          <cell r="I12805" t="str">
            <v>COOCKIES BERGEN OBSESSION PEANUT BUTTER 110GR</v>
          </cell>
          <cell r="J12805">
            <v>0</v>
          </cell>
        </row>
        <row r="12806">
          <cell r="I12806" t="str">
            <v>COOCKIES BERGEN OBSESSION CARAMEL COCO 110GR</v>
          </cell>
          <cell r="J12806">
            <v>0</v>
          </cell>
        </row>
        <row r="12807">
          <cell r="I12807" t="str">
            <v>BISC PRINCIP CHOCO ARLUY 160G</v>
          </cell>
          <cell r="J12807">
            <v>0</v>
          </cell>
        </row>
        <row r="12808">
          <cell r="I12808" t="str">
            <v>BISCUIT CACAO 38G PRINCE LU</v>
          </cell>
          <cell r="J12808">
            <v>0</v>
          </cell>
        </row>
        <row r="12809">
          <cell r="I12809" t="str">
            <v>BISCUIT LAIT 38G PRINCE LU</v>
          </cell>
          <cell r="J12809">
            <v>0</v>
          </cell>
        </row>
        <row r="12810">
          <cell r="I12810" t="str">
            <v>BISC 8 POCKET CHOC LAITBN 150G</v>
          </cell>
          <cell r="J12810">
            <v>0</v>
          </cell>
        </row>
        <row r="12811">
          <cell r="I12811" t="str">
            <v>BISC  CHOCO LAIT SPRITS  150G</v>
          </cell>
          <cell r="J12811">
            <v>0</v>
          </cell>
        </row>
        <row r="12812">
          <cell r="I12812" t="str">
            <v xml:space="preserve"> HIT MINIS CHOC.BAHLSEN 130G</v>
          </cell>
          <cell r="J12812">
            <v>0</v>
          </cell>
        </row>
        <row r="12813">
          <cell r="I12813" t="str">
            <v xml:space="preserve"> HITMINI CAPUCINO BAHLSEN 130G</v>
          </cell>
          <cell r="J12813">
            <v>0</v>
          </cell>
        </row>
        <row r="12814">
          <cell r="I12814" t="str">
            <v>CHABRIOR KIDHERO CHOCO 330G</v>
          </cell>
          <cell r="J12814">
            <v>0</v>
          </cell>
        </row>
        <row r="12815">
          <cell r="I12815" t="str">
            <v>LU PEPITO POCKITOS CHOCO LT 162G</v>
          </cell>
          <cell r="J12815">
            <v>0</v>
          </cell>
        </row>
        <row r="12816">
          <cell r="I12816" t="str">
            <v>BERGEN BROWNIES BITES 118G CUP/12</v>
          </cell>
          <cell r="J12816">
            <v>0</v>
          </cell>
        </row>
        <row r="12817">
          <cell r="I12817" t="str">
            <v>BERGEN CHOCOLAT CHIP BITES 118G CUP/12</v>
          </cell>
          <cell r="J12817">
            <v>0</v>
          </cell>
        </row>
        <row r="12818">
          <cell r="I12818" t="str">
            <v>BERGEN PEANUT BUTTER BITES 118G CUP/12</v>
          </cell>
          <cell r="J12818">
            <v>0</v>
          </cell>
        </row>
        <row r="12819">
          <cell r="I12819" t="str">
            <v>BISCUIT MILKA SENSATIONS CHOCO SOFT INSIDE 156G</v>
          </cell>
          <cell r="J12819">
            <v>0</v>
          </cell>
        </row>
        <row r="12820">
          <cell r="I12820" t="str">
            <v>BISCUIT MILKA SENSATIONS 156G</v>
          </cell>
          <cell r="J12820">
            <v>0</v>
          </cell>
        </row>
        <row r="12821">
          <cell r="I12821" t="str">
            <v>BISCUIT MILKA CHOCO GRAINS 126G</v>
          </cell>
          <cell r="J12821">
            <v>0</v>
          </cell>
        </row>
        <row r="12822">
          <cell r="I12822" t="str">
            <v>BISCUIT MILKA CHOCO BISCUITS 150G</v>
          </cell>
          <cell r="J12822">
            <v>0</v>
          </cell>
        </row>
        <row r="12823">
          <cell r="I12823" t="str">
            <v>BISCUIT MILKA SANDWICH CHOC&amp;CHOC 150G</v>
          </cell>
          <cell r="J12823">
            <v>0</v>
          </cell>
        </row>
        <row r="12824">
          <cell r="I12824" t="str">
            <v xml:space="preserve"> BISC ARTHUR ARLUY 250G</v>
          </cell>
          <cell r="J12824">
            <v>0</v>
          </cell>
        </row>
        <row r="12825">
          <cell r="I12825" t="str">
            <v>BISCUIT FOURRE MARSHMALLOW ENROBE CARAMEL FAYZ300</v>
          </cell>
          <cell r="J12825">
            <v>0</v>
          </cell>
        </row>
        <row r="12826">
          <cell r="I12826" t="str">
            <v>BISC CHOCO 150G HIT "BAHLSEN</v>
          </cell>
          <cell r="J12826">
            <v>0</v>
          </cell>
        </row>
        <row r="12827">
          <cell r="I12827" t="str">
            <v>BISC CHOCO 250G HIT "BAHLSEN"</v>
          </cell>
          <cell r="J12827">
            <v>0</v>
          </cell>
        </row>
        <row r="12828">
          <cell r="I12828" t="str">
            <v>BISC VAL CHOC 300GR</v>
          </cell>
          <cell r="J12828">
            <v>0</v>
          </cell>
        </row>
        <row r="12829">
          <cell r="I12829" t="str">
            <v xml:space="preserve">BISCUIT FOURRE MALLOW PIE  X4 </v>
          </cell>
          <cell r="J12829">
            <v>0</v>
          </cell>
        </row>
        <row r="12830">
          <cell r="I12830" t="str">
            <v>COOKIES COLOUR 150G ARLUY</v>
          </cell>
          <cell r="J12830">
            <v>0</v>
          </cell>
        </row>
        <row r="12831">
          <cell r="I12831" t="str">
            <v>BISC CHOCOLAT BL 120G BAUDUCCO</v>
          </cell>
          <cell r="J12831">
            <v>0</v>
          </cell>
        </row>
        <row r="12832">
          <cell r="I12832" t="str">
            <v>BISC FOUR CHOC 44G BISKREM</v>
          </cell>
          <cell r="J12832">
            <v>0</v>
          </cell>
        </row>
        <row r="12833">
          <cell r="I12833" t="str">
            <v>BISC CREAM CHOC 90G TIFFANY</v>
          </cell>
          <cell r="J12833">
            <v>0</v>
          </cell>
        </row>
        <row r="12834">
          <cell r="I12834" t="str">
            <v>BLEO CHOCO 40GR</v>
          </cell>
          <cell r="J12834">
            <v>0</v>
          </cell>
        </row>
        <row r="12835">
          <cell r="I12835" t="str">
            <v>BISCUIT SANDWICH MOMO ORIGINALE  38GR</v>
          </cell>
          <cell r="J12835">
            <v>0</v>
          </cell>
        </row>
        <row r="12836">
          <cell r="I12836" t="str">
            <v>BISCUIT TANGO 130G</v>
          </cell>
          <cell r="J12836">
            <v>0</v>
          </cell>
        </row>
        <row r="12837">
          <cell r="I12837" t="str">
            <v>BISC 27G PEPITO STAR</v>
          </cell>
          <cell r="J12837">
            <v>0</v>
          </cell>
        </row>
        <row r="12838">
          <cell r="I12838" t="str">
            <v>BISC CHOC 22G FLIPO</v>
          </cell>
          <cell r="J12838">
            <v>0</v>
          </cell>
        </row>
        <row r="12839">
          <cell r="I12839" t="str">
            <v>BISC GF 140G PEPITO STAR</v>
          </cell>
          <cell r="J12839">
            <v>0</v>
          </cell>
        </row>
        <row r="12840">
          <cell r="I12840" t="str">
            <v>TOM 190Gx2 + 1 BISCUIT CHOCOLAT RINGO 250G GRT</v>
          </cell>
          <cell r="J12840">
            <v>0</v>
          </cell>
        </row>
        <row r="12841">
          <cell r="I12841" t="str">
            <v>GOUTER.CAR.CHOC2X300G CO DO</v>
          </cell>
          <cell r="J12841">
            <v>0</v>
          </cell>
        </row>
        <row r="12842">
          <cell r="I12842" t="str">
            <v>GOUTER.CAR.CHOC 300G CO DO</v>
          </cell>
          <cell r="J12842">
            <v>0</v>
          </cell>
        </row>
        <row r="12843">
          <cell r="I12843" t="str">
            <v>CHABRIOR G.CROK TT CHOCO 330G</v>
          </cell>
          <cell r="J12843">
            <v>0</v>
          </cell>
        </row>
        <row r="12844">
          <cell r="I12844" t="str">
            <v>SUN BEST MULTI GRAIN BISCUITS 171G</v>
          </cell>
          <cell r="J12844">
            <v>0</v>
          </cell>
        </row>
        <row r="12845">
          <cell r="I12845" t="str">
            <v>3SACHETS DIAFY 170G+UN VERRE GRT</v>
          </cell>
          <cell r="J12845">
            <v>0</v>
          </cell>
        </row>
        <row r="12846">
          <cell r="I12846" t="str">
            <v>CHABRIOR GOUTAK.CHOCOLAT 300G</v>
          </cell>
          <cell r="J12846">
            <v>0</v>
          </cell>
        </row>
        <row r="12847">
          <cell r="I12847" t="str">
            <v>BISC CACAO 4SANDWICH EXTRA BIM</v>
          </cell>
          <cell r="J12847">
            <v>0</v>
          </cell>
        </row>
        <row r="12848">
          <cell r="I12848" t="str">
            <v>BISC 8SANDWICH CACAO EXTRA</v>
          </cell>
          <cell r="J12848">
            <v>0</v>
          </cell>
        </row>
        <row r="12849">
          <cell r="I12849" t="str">
            <v>BISC CHOC LAIT 150G PETIT ECOL</v>
          </cell>
          <cell r="J12849">
            <v>0</v>
          </cell>
        </row>
        <row r="12850">
          <cell r="I12850" t="str">
            <v>LOT BISC PEPITO STAR 27GX10</v>
          </cell>
          <cell r="J12850">
            <v>0</v>
          </cell>
        </row>
        <row r="12851">
          <cell r="I12851" t="str">
            <v>PACK BISCUIT OKEY 30GX10</v>
          </cell>
          <cell r="J12851">
            <v>0</v>
          </cell>
        </row>
        <row r="12852">
          <cell r="I12852" t="str">
            <v>BISC.CHOCO 152GR BAUDUCCO</v>
          </cell>
          <cell r="J12852">
            <v>0</v>
          </cell>
        </row>
        <row r="12853">
          <cell r="I12853" t="str">
            <v>BISC.TRIPL.CHOC 165GR BAUDUCCO</v>
          </cell>
          <cell r="J12853">
            <v>0</v>
          </cell>
        </row>
        <row r="12854">
          <cell r="I12854" t="str">
            <v>GALAXY FLUTE PACK 7+2 GRATUIT</v>
          </cell>
          <cell r="J12854">
            <v>0</v>
          </cell>
        </row>
        <row r="12855">
          <cell r="I12855" t="str">
            <v>BISC FOURRE CREME CAC38G</v>
          </cell>
          <cell r="J12855">
            <v>0</v>
          </cell>
        </row>
        <row r="12856">
          <cell r="I12856" t="str">
            <v>BISCUIT ENROBE VEGECAO 30G</v>
          </cell>
          <cell r="J12856">
            <v>0</v>
          </cell>
        </row>
        <row r="12857">
          <cell r="I12857" t="str">
            <v>LOT PROMO(1MIX COOKIES CHOCO +1 SACHET CREME CHAN</v>
          </cell>
          <cell r="J12857">
            <v>0</v>
          </cell>
        </row>
        <row r="12858">
          <cell r="I12858" t="str">
            <v>BISCUIT FOURRESCHOCOLAT AULAIT</v>
          </cell>
          <cell r="J12858">
            <v>0</v>
          </cell>
        </row>
        <row r="12859">
          <cell r="I12859" t="str">
            <v>BISCUIT CREAM CHOCO 40GTIFFANY</v>
          </cell>
          <cell r="J12859">
            <v>0</v>
          </cell>
        </row>
        <row r="12860">
          <cell r="I12860" t="str">
            <v>BISCUIT GOURMET TABLETTE CHOCOLAT BLANC 150G</v>
          </cell>
          <cell r="J12860">
            <v>0</v>
          </cell>
        </row>
        <row r="12861">
          <cell r="I12861" t="str">
            <v>TOP BUDGET GOUT FOURREX3 900G</v>
          </cell>
          <cell r="J12861">
            <v>0</v>
          </cell>
        </row>
        <row r="12862">
          <cell r="I12862" t="str">
            <v>BISCUIT FOURRE CHOCO RELLENA 3X170G</v>
          </cell>
          <cell r="J12862">
            <v>0</v>
          </cell>
        </row>
        <row r="12863">
          <cell r="I12863" t="str">
            <v>BISCUIT MAX GRAND 120 G</v>
          </cell>
          <cell r="J12863">
            <v>0</v>
          </cell>
        </row>
        <row r="12864">
          <cell r="I12864" t="str">
            <v>BISCUIT 23GR PEPITO CRISPICHOC</v>
          </cell>
          <cell r="J12864">
            <v>0</v>
          </cell>
        </row>
        <row r="12865">
          <cell r="I12865" t="str">
            <v>DOLCE MADRE CHOCO 40G</v>
          </cell>
          <cell r="J12865">
            <v>0</v>
          </cell>
        </row>
        <row r="12866">
          <cell r="I12866" t="str">
            <v>BISCUIT FOUREE CREME CACAO 80G</v>
          </cell>
          <cell r="J12866">
            <v>0</v>
          </cell>
        </row>
        <row r="12867">
          <cell r="I12867" t="str">
            <v>BISCUIT KAMBLY CHOCOLAT 100G</v>
          </cell>
          <cell r="J12867">
            <v>0</v>
          </cell>
        </row>
        <row r="12868">
          <cell r="I12868" t="str">
            <v>PACK MOMO DECOUV.38GRx12 (4BLACK,4TWIN,4CACAO)</v>
          </cell>
          <cell r="J12868">
            <v>0</v>
          </cell>
        </row>
        <row r="12869">
          <cell r="I12869" t="str">
            <v>TWIX 4+1 GRT</v>
          </cell>
          <cell r="J12869">
            <v>0</v>
          </cell>
        </row>
        <row r="12870">
          <cell r="I12870" t="str">
            <v>BISCUIT KAMBLY MONT CHOCO 100G</v>
          </cell>
          <cell r="J12870">
            <v>0</v>
          </cell>
        </row>
        <row r="12871">
          <cell r="I12871" t="str">
            <v>BISCUIT KAMBLY COEUR TRUFFE 100G</v>
          </cell>
          <cell r="J12871">
            <v>0</v>
          </cell>
        </row>
        <row r="12872">
          <cell r="I12872" t="str">
            <v>BISC SANDWICH 45G LOONY</v>
          </cell>
          <cell r="J12872">
            <v>0</v>
          </cell>
        </row>
        <row r="12873">
          <cell r="I12873" t="str">
            <v>DIAFY FOURRE 30 GRS</v>
          </cell>
          <cell r="J12873">
            <v>0</v>
          </cell>
        </row>
        <row r="12874">
          <cell r="I12874" t="str">
            <v>BICSUIT 83 G DIAFY 8 BIMO</v>
          </cell>
          <cell r="J12874">
            <v>0</v>
          </cell>
        </row>
        <row r="12875">
          <cell r="I12875" t="str">
            <v>CHABRIOR TURBULO CHOCOLAIT 200G</v>
          </cell>
          <cell r="J12875">
            <v>0</v>
          </cell>
        </row>
        <row r="12876">
          <cell r="I12876" t="str">
            <v>CHABRIOR TH CH/LT POCK 250</v>
          </cell>
          <cell r="J12876">
            <v>0</v>
          </cell>
        </row>
        <row r="12877">
          <cell r="I12877" t="str">
            <v>CHABRIOR TH NOIR 150G</v>
          </cell>
          <cell r="J12877">
            <v>0</v>
          </cell>
        </row>
        <row r="12878">
          <cell r="I12878" t="str">
            <v>CHABRIOR TH CHOCOLAT LAIT 150G</v>
          </cell>
          <cell r="J12878">
            <v>0</v>
          </cell>
        </row>
        <row r="12879">
          <cell r="I12879" t="str">
            <v>BISCUIT CREAM CHOCOLATE 37.5 G</v>
          </cell>
          <cell r="J12879">
            <v>0</v>
          </cell>
        </row>
        <row r="12880">
          <cell r="I12880" t="str">
            <v>BISCUIT TOM 190 G</v>
          </cell>
          <cell r="J12880">
            <v>0</v>
          </cell>
        </row>
        <row r="12881">
          <cell r="I12881" t="str">
            <v>BISCUIT CHOCOLAT 37 G PRINCIPITO ARLUY</v>
          </cell>
          <cell r="J12881">
            <v>0</v>
          </cell>
        </row>
        <row r="12882">
          <cell r="I12882" t="str">
            <v>FLUTE CHOCOLAT GALAXY</v>
          </cell>
          <cell r="J12882">
            <v>0</v>
          </cell>
        </row>
        <row r="12883">
          <cell r="I12883" t="str">
            <v>PACK BISC SANDWICH MOMO VARIE 38GR</v>
          </cell>
          <cell r="J12883">
            <v>0</v>
          </cell>
        </row>
        <row r="12884">
          <cell r="I12884" t="str">
            <v>MINI GATEAU PEPITE CHOCX5 150G</v>
          </cell>
          <cell r="J12884">
            <v>0</v>
          </cell>
        </row>
        <row r="12885">
          <cell r="I12885" t="str">
            <v>PACK MALIN 9 TANGO CLASSIQUE+ 4TANGO VANILLE</v>
          </cell>
          <cell r="J12885">
            <v>0</v>
          </cell>
        </row>
        <row r="12886">
          <cell r="I12886" t="str">
            <v>PACK BISCUIT MOMO ORIGINALE x 10</v>
          </cell>
          <cell r="J12886">
            <v>0</v>
          </cell>
        </row>
        <row r="12887">
          <cell r="I12887" t="str">
            <v>LOT 2BISC EL PRINCIO 245 GR DEUXIEME A MOITIE P</v>
          </cell>
          <cell r="J12887">
            <v>0</v>
          </cell>
        </row>
        <row r="12888">
          <cell r="I12888" t="str">
            <v>BISCUIT CACAO 80 G NOTA</v>
          </cell>
          <cell r="J12888">
            <v>0</v>
          </cell>
        </row>
        <row r="12889">
          <cell r="I12889" t="str">
            <v>B TOM CHOCOLAT 190G</v>
          </cell>
          <cell r="J12889">
            <v>0</v>
          </cell>
        </row>
        <row r="12890">
          <cell r="I12890" t="str">
            <v>B CREAM CHOCOLAT 50G</v>
          </cell>
          <cell r="J12890">
            <v>0</v>
          </cell>
        </row>
        <row r="12891">
          <cell r="I12891" t="str">
            <v>RISE UP 40G</v>
          </cell>
          <cell r="J12891">
            <v>0</v>
          </cell>
        </row>
        <row r="12892">
          <cell r="I12892" t="str">
            <v>KOOKITOS 40G / 48</v>
          </cell>
          <cell r="J12892">
            <v>0</v>
          </cell>
        </row>
        <row r="12893">
          <cell r="I12893" t="str">
            <v>CHOCOLAT HAHNE 375G</v>
          </cell>
          <cell r="J12893">
            <v>0</v>
          </cell>
        </row>
        <row r="12894">
          <cell r="I12894" t="str">
            <v>XXXXXXXXXXXXXXXXX</v>
          </cell>
          <cell r="J12894">
            <v>0</v>
          </cell>
        </row>
        <row r="12895">
          <cell r="I12895" t="str">
            <v>GOUSTI 32G</v>
          </cell>
          <cell r="J12895">
            <v>0</v>
          </cell>
        </row>
        <row r="12896">
          <cell r="I12896" t="str">
            <v>MAX POCKET CHOCO 45G</v>
          </cell>
          <cell r="J12896">
            <v>0</v>
          </cell>
        </row>
        <row r="12897">
          <cell r="I12897" t="str">
            <v>BISCUIT CRAK S AU CACAO FOURRE AU CACAO 40G</v>
          </cell>
          <cell r="J12897">
            <v>0</v>
          </cell>
        </row>
        <row r="12898">
          <cell r="I12898" t="str">
            <v>BISCUIT CRAK S FOURRE AU CACAO 40G</v>
          </cell>
          <cell r="J12898">
            <v>0</v>
          </cell>
        </row>
        <row r="12899">
          <cell r="I12899" t="str">
            <v>TABLETTE NOISETTE AUCHAN 150G</v>
          </cell>
          <cell r="J12899">
            <v>0</v>
          </cell>
        </row>
        <row r="12900">
          <cell r="I12900" t="str">
            <v>FOURE CHOCO ALLG RIK&amp;ROK186G</v>
          </cell>
          <cell r="J12900">
            <v>0</v>
          </cell>
        </row>
        <row r="12901">
          <cell r="I12901" t="str">
            <v>GALAXY FLUTE HAZELNUT 22,5 GR</v>
          </cell>
          <cell r="J12901">
            <v>0</v>
          </cell>
        </row>
        <row r="12902">
          <cell r="I12902" t="str">
            <v>BOUBOU OURS BISCUIT NATURE FOURRE CACAO 42G</v>
          </cell>
          <cell r="J12902">
            <v>0</v>
          </cell>
        </row>
        <row r="12903">
          <cell r="I12903" t="str">
            <v>BISCUIT CRAK S AU CACAO FOURRE AU LAIT 40G</v>
          </cell>
          <cell r="J12903">
            <v>0</v>
          </cell>
        </row>
        <row r="12904">
          <cell r="I12904" t="str">
            <v>BOUBOU OURS BISCUIT CACAO FOURRE LAIT 42G</v>
          </cell>
          <cell r="J12904">
            <v>0</v>
          </cell>
        </row>
        <row r="12905">
          <cell r="I12905" t="str">
            <v>PACK X10 BISCUIT CRAK S FOURRE AU CACAO 36GR</v>
          </cell>
          <cell r="J12905">
            <v>0</v>
          </cell>
        </row>
        <row r="12906">
          <cell r="I12906" t="str">
            <v>PACK X10 BISCUIT CRAK S CACAO FOURRE AU LAIT 36GR</v>
          </cell>
          <cell r="J12906">
            <v>0</v>
          </cell>
        </row>
        <row r="12907">
          <cell r="I12907" t="str">
            <v>BISC LECHE ARTIACHFILIP 150 GR</v>
          </cell>
          <cell r="J12907">
            <v>0</v>
          </cell>
        </row>
        <row r="12908">
          <cell r="I12908" t="str">
            <v>PACK 3X3  [LOT BISCUIT ARLUY PRINCIPITO (3+1GRATU</v>
          </cell>
          <cell r="J12908">
            <v>0</v>
          </cell>
        </row>
        <row r="12909">
          <cell r="I12909" t="str">
            <v>BISCUITS  FOURRE  CHOCOLAT  GOURMET 240 G</v>
          </cell>
          <cell r="J12909">
            <v>0</v>
          </cell>
        </row>
        <row r="12910">
          <cell r="I12910" t="str">
            <v>PACK OKEY 30GR x20</v>
          </cell>
          <cell r="J12910">
            <v>0</v>
          </cell>
        </row>
        <row r="12911">
          <cell r="I12911" t="str">
            <v>DIAFY HLIWAT 30G</v>
          </cell>
          <cell r="J12911">
            <v>0</v>
          </cell>
        </row>
        <row r="12912">
          <cell r="I12912" t="str">
            <v>DIAFY HLIWAT SACHET 170 GRS</v>
          </cell>
          <cell r="J12912">
            <v>0</v>
          </cell>
        </row>
        <row r="12913">
          <cell r="I12913" t="str">
            <v>DIAFY FOURRE SACHET 170 GRS</v>
          </cell>
          <cell r="J12913">
            <v>0</v>
          </cell>
        </row>
        <row r="12914">
          <cell r="I12914" t="str">
            <v>PACK  SANDWICH ARLUY 250x2 + 65 GR GRT</v>
          </cell>
          <cell r="J12914">
            <v>0</v>
          </cell>
        </row>
        <row r="12915">
          <cell r="I12915" t="str">
            <v>LADY FINGERS 200G</v>
          </cell>
          <cell r="J12915">
            <v>0</v>
          </cell>
        </row>
        <row r="12916">
          <cell r="I12916" t="str">
            <v>CHABRIOR BISCUIT CHOCK O 150G</v>
          </cell>
          <cell r="J12916">
            <v>0</v>
          </cell>
        </row>
        <row r="12917">
          <cell r="I12917" t="str">
            <v>OREO CHOCOLAT CREME 44G</v>
          </cell>
          <cell r="J12917">
            <v>0</v>
          </cell>
        </row>
        <row r="12918">
          <cell r="I12918" t="str">
            <v>CHABRIOR MILKICHOC 125G</v>
          </cell>
          <cell r="J12918">
            <v>0</v>
          </cell>
        </row>
        <row r="12919">
          <cell r="I12919" t="str">
            <v>BISCUIT RIMYTO GOUT CHOCOLAT 190G</v>
          </cell>
          <cell r="J12919">
            <v>0</v>
          </cell>
        </row>
        <row r="12920">
          <cell r="I12920" t="str">
            <v>TOP BUDGET GOUT FOURREX1 300G</v>
          </cell>
          <cell r="J12920">
            <v>0</v>
          </cell>
        </row>
        <row r="12921">
          <cell r="I12921" t="str">
            <v>BISCUIT BISCOLATA 100G</v>
          </cell>
          <cell r="J12921">
            <v>0</v>
          </cell>
        </row>
        <row r="12922">
          <cell r="I12922" t="str">
            <v>BISCOLATA STIX HAZELNUT 32G</v>
          </cell>
          <cell r="J12922">
            <v>0</v>
          </cell>
        </row>
        <row r="12923">
          <cell r="I12923" t="str">
            <v>LOT 2PRINCIO 240GRS CHOCO+FRASE+PRINCIO CHOCO60GR</v>
          </cell>
          <cell r="J12923">
            <v>0</v>
          </cell>
        </row>
        <row r="12924">
          <cell r="I12924" t="str">
            <v>LOT 2PRINCIO 240GRS CHOCO+VANIL+PRINCIO CHOCO60GR</v>
          </cell>
          <cell r="J12924">
            <v>0</v>
          </cell>
        </row>
        <row r="12925">
          <cell r="I12925" t="str">
            <v>PACK BISCUITS ESTETIC ( 2EME  A 1/2 PX )</v>
          </cell>
          <cell r="J12925">
            <v>0</v>
          </cell>
        </row>
        <row r="12926">
          <cell r="I12926" t="str">
            <v>BISCOLATA STIX 40G</v>
          </cell>
          <cell r="J12926">
            <v>0</v>
          </cell>
        </row>
        <row r="12927">
          <cell r="I12927" t="str">
            <v>TAGGER B-CHOC 54G</v>
          </cell>
          <cell r="J12927">
            <v>0</v>
          </cell>
        </row>
        <row r="12928">
          <cell r="I12928" t="str">
            <v>OKEY MAXI CHOCO 36G</v>
          </cell>
          <cell r="J12928">
            <v>0</v>
          </cell>
        </row>
        <row r="12929">
          <cell r="I12929" t="str">
            <v>BISCUIT GOURMET TABLETTE CHOCOLAT NOIR 150G</v>
          </cell>
          <cell r="J12929">
            <v>0</v>
          </cell>
        </row>
        <row r="12930">
          <cell r="I12930" t="str">
            <v>BISCUIT GOURMET TABLETTE CHOCOLAT AU LAIT 150G</v>
          </cell>
          <cell r="J12930">
            <v>0</v>
          </cell>
        </row>
        <row r="12931">
          <cell r="I12931" t="str">
            <v>BISCUIT FOURRE CHOCO RELLENA 250G</v>
          </cell>
          <cell r="J12931">
            <v>0</v>
          </cell>
        </row>
        <row r="12932">
          <cell r="I12932" t="str">
            <v>BISCUIT SANDWICH MOMO TWIN </v>
          </cell>
          <cell r="J12932">
            <v>0</v>
          </cell>
        </row>
        <row r="12933">
          <cell r="I12933" t="str">
            <v>PRINCIPITO CHOCOLAT  X 2+ 3EME A -50%</v>
          </cell>
          <cell r="J12933">
            <v>0</v>
          </cell>
        </row>
        <row r="12934">
          <cell r="I12934" t="str">
            <v>BISCUITS FOURRE CARAMEL BISCOLATA BREAK 40G</v>
          </cell>
          <cell r="J12934">
            <v>0</v>
          </cell>
        </row>
        <row r="12935">
          <cell r="I12935" t="str">
            <v>BISCUITS FOURRE CARAMEL  BISCOLATA BREAK 20G</v>
          </cell>
          <cell r="J12935">
            <v>0</v>
          </cell>
        </row>
        <row r="12936">
          <cell r="I12936" t="str">
            <v>BISCUIT FOURRE BITTER BISCOLATA STARZ   100G</v>
          </cell>
          <cell r="J12936">
            <v>0</v>
          </cell>
        </row>
        <row r="12937">
          <cell r="I12937" t="str">
            <v>BISCUITS FOURE CHOCO CREME BISCOLATA DUPLEX 32G</v>
          </cell>
          <cell r="J12937">
            <v>0</v>
          </cell>
        </row>
        <row r="12938">
          <cell r="I12938" t="str">
            <v>LOT BISCUIT EL PRINCIO CHOCO 60G+ OREO CHOCO 44GR</v>
          </cell>
          <cell r="J12938">
            <v>0</v>
          </cell>
        </row>
        <row r="12939">
          <cell r="I12939" t="str">
            <v>BISCUITS FOURRE CHOCO BISCOLATA MOOD 50G</v>
          </cell>
          <cell r="J12939">
            <v>0</v>
          </cell>
        </row>
        <row r="12940">
          <cell r="I12940" t="str">
            <v>BISCUITS FOURRE CHOCO JINGLE MOZAIC SACHET 210G</v>
          </cell>
          <cell r="J12940">
            <v>0</v>
          </cell>
        </row>
        <row r="12941">
          <cell r="I12941" t="str">
            <v>LOT 2 OREO 66 GRS+OREO CHOCO 44 GRS GRT</v>
          </cell>
          <cell r="J12941">
            <v>0</v>
          </cell>
        </row>
        <row r="12942">
          <cell r="I12942" t="str">
            <v>BISCUITS FOURRE CARAMEL  BISCOLATA BREAK 20G</v>
          </cell>
          <cell r="J12942">
            <v>0</v>
          </cell>
        </row>
        <row r="12943">
          <cell r="I12943" t="str">
            <v>BISCUITS FOURRE CHOCO JINGLE MOZAIC 33G</v>
          </cell>
          <cell r="J12943">
            <v>0</v>
          </cell>
        </row>
        <row r="12944">
          <cell r="I12944" t="str">
            <v>BISCUITS FOURRE CHOCO JINGLE MOZAIC 100G</v>
          </cell>
          <cell r="J12944">
            <v>0</v>
          </cell>
        </row>
        <row r="12945">
          <cell r="I12945" t="str">
            <v>BISCUIT FOURRE CHOCOLAIT  BISCOLATA STARZ 44G</v>
          </cell>
          <cell r="J12945">
            <v>0</v>
          </cell>
        </row>
        <row r="12946">
          <cell r="I12946" t="str">
            <v>BISCUIT ARLUY 65G X2 + 1 GRATUIT</v>
          </cell>
          <cell r="J12946">
            <v>0</v>
          </cell>
        </row>
        <row r="12947">
          <cell r="I12947" t="str">
            <v>BISCUITS FOURRE CHOCO NOIR BISCOLATA MOOD 45G</v>
          </cell>
          <cell r="J12947">
            <v>0</v>
          </cell>
        </row>
        <row r="12948">
          <cell r="I12948" t="str">
            <v>BISCUIT ULKER TEMPO CACAO 25G</v>
          </cell>
          <cell r="J12948">
            <v>0</v>
          </cell>
        </row>
        <row r="12949">
          <cell r="I12949" t="str">
            <v xml:space="preserve">MINI SNACK HAZELNUT CREAM 125G </v>
          </cell>
          <cell r="J12949">
            <v>0</v>
          </cell>
        </row>
        <row r="12950">
          <cell r="I12950" t="str">
            <v>MINI SNACK PASTRY CREAM 125G</v>
          </cell>
          <cell r="J12950">
            <v>0</v>
          </cell>
        </row>
        <row r="12951">
          <cell r="I12951" t="str">
            <v>BOCCONCINI  AU LAIT CREAM 125G</v>
          </cell>
          <cell r="J12951">
            <v>0</v>
          </cell>
        </row>
        <row r="12952">
          <cell r="I12952" t="str">
            <v>GRIZPI CHOCOLAT  CREAM 150G</v>
          </cell>
          <cell r="J12952">
            <v>0</v>
          </cell>
        </row>
        <row r="12953">
          <cell r="I12953" t="str">
            <v>STICKS GLASSATE PUFF PASTRY 125G</v>
          </cell>
          <cell r="J12953">
            <v>0</v>
          </cell>
        </row>
        <row r="12954">
          <cell r="I12954" t="str">
            <v>BISCUIT ARLUY RECHOK CREME CACAO 44 GR</v>
          </cell>
          <cell r="J12954">
            <v>0</v>
          </cell>
        </row>
        <row r="12955">
          <cell r="I12955" t="str">
            <v>SANDWICH CHOCOLAT 250 GR</v>
          </cell>
          <cell r="J12955">
            <v>0</v>
          </cell>
        </row>
        <row r="12956">
          <cell r="I12956" t="str">
            <v>BONBONETAS CHOCOLAT BLANC 150 GR</v>
          </cell>
          <cell r="J12956">
            <v>0</v>
          </cell>
        </row>
        <row r="12957">
          <cell r="I12957" t="str">
            <v>CRUNCHY XTREM CHOC 24GR</v>
          </cell>
          <cell r="J12957">
            <v>0</v>
          </cell>
        </row>
        <row r="12958">
          <cell r="I12958" t="str">
            <v xml:space="preserve">BISC ORANGE ENROBE CHOCO 150G </v>
          </cell>
          <cell r="J12958">
            <v>0</v>
          </cell>
        </row>
        <row r="12959">
          <cell r="I12959" t="str">
            <v>PACK CRUNCHY XTREM CHOC 10P</v>
          </cell>
          <cell r="J12959">
            <v>0</v>
          </cell>
        </row>
        <row r="12960">
          <cell r="I12960" t="str">
            <v>LOT MORINEO CHOCO LAIT 54GR 2+1GRT</v>
          </cell>
          <cell r="J12960">
            <v>0</v>
          </cell>
        </row>
        <row r="12961">
          <cell r="I12961" t="str">
            <v>MEGACHOK EXTREME ARLUY 160GR</v>
          </cell>
          <cell r="J12961">
            <v>0</v>
          </cell>
        </row>
        <row r="12962">
          <cell r="I12962" t="str">
            <v>TWIX TOP BOX  17+3 GRATUIT</v>
          </cell>
          <cell r="J12962">
            <v>0</v>
          </cell>
        </row>
        <row r="12963">
          <cell r="I12963" t="str">
            <v>LOT DE 2 BISCUIT 180 GR EL PRINCIO 2EME A -50%</v>
          </cell>
          <cell r="J12963">
            <v>0</v>
          </cell>
        </row>
        <row r="12964">
          <cell r="I12964" t="str">
            <v>BISCUITS SANDWICH ARLUY CHOCOLAT 65 GR</v>
          </cell>
          <cell r="J12964">
            <v>0</v>
          </cell>
        </row>
        <row r="12965">
          <cell r="I12965" t="str">
            <v>BISCUITS SANDWICH ARLUY STRAWBERRY 65 GR</v>
          </cell>
          <cell r="J12965">
            <v>0</v>
          </cell>
        </row>
        <row r="12966">
          <cell r="I12966" t="str">
            <v>DOLCE MADRE CLASSIQUE 40GR</v>
          </cell>
          <cell r="J12966">
            <v>0</v>
          </cell>
        </row>
        <row r="12967">
          <cell r="I12967" t="str">
            <v>CHABRIOR TH CHOCO/BLANC 150G</v>
          </cell>
          <cell r="J12967">
            <v>0</v>
          </cell>
        </row>
        <row r="12968">
          <cell r="I12968" t="str">
            <v>CHABRIOR MINI TURBULO 140G</v>
          </cell>
          <cell r="J12968">
            <v>0</v>
          </cell>
        </row>
        <row r="12969">
          <cell r="I12969" t="str">
            <v>BISCUIT MCVITIES CREAM VANILLE 38 GRS  5+1 GRT</v>
          </cell>
          <cell r="J12969">
            <v>0</v>
          </cell>
        </row>
        <row r="12970">
          <cell r="I12970" t="str">
            <v>CHABRIOR CHOCO LETTRES 140G</v>
          </cell>
          <cell r="J12970">
            <v>0</v>
          </cell>
        </row>
        <row r="12971">
          <cell r="I12971" t="str">
            <v>CHABRIOR KIDHERO CEREALCH 200G</v>
          </cell>
          <cell r="J12971">
            <v>0</v>
          </cell>
        </row>
        <row r="12972">
          <cell r="I12972" t="str">
            <v>LUPPO CHOCO CHOCO 45G</v>
          </cell>
          <cell r="J12972">
            <v>0</v>
          </cell>
        </row>
        <row r="12973">
          <cell r="I12973" t="str">
            <v>LUPPO CHOCO CARAMEL 45G</v>
          </cell>
          <cell r="J12973">
            <v>0</v>
          </cell>
        </row>
        <row r="12974">
          <cell r="I12974" t="str">
            <v>LUPPO TRIO CHOCO 40 G</v>
          </cell>
          <cell r="J12974">
            <v>0</v>
          </cell>
        </row>
        <row r="12975">
          <cell r="I12975" t="str">
            <v>PACK BISCUIT MOMO BLACK x 10</v>
          </cell>
          <cell r="J12975">
            <v>0</v>
          </cell>
        </row>
        <row r="12976">
          <cell r="I12976" t="str">
            <v>SUN BEST MULTI GRAIN BISCUITS CHOCOLAT 195G</v>
          </cell>
          <cell r="J12976">
            <v>0</v>
          </cell>
        </row>
        <row r="12977">
          <cell r="I12977" t="str">
            <v>Pack BISCUIT MOMO TWIN x 10</v>
          </cell>
          <cell r="J12977">
            <v>0</v>
          </cell>
        </row>
        <row r="12978">
          <cell r="I12978" t="str">
            <v>BISC PEPITO CHOCOLAT  200GR</v>
          </cell>
          <cell r="J12978">
            <v>0</v>
          </cell>
        </row>
        <row r="12979">
          <cell r="I12979" t="str">
            <v>TWIX WHITE 5x32 (2x25GR)</v>
          </cell>
          <cell r="J12979">
            <v>0</v>
          </cell>
        </row>
        <row r="12980">
          <cell r="I12980" t="str">
            <v>SANDWICH CHOKITO CACAO 42G</v>
          </cell>
          <cell r="J12980">
            <v>0</v>
          </cell>
        </row>
        <row r="12981">
          <cell r="I12981" t="str">
            <v>TWIX TOP 21GR</v>
          </cell>
          <cell r="J12981">
            <v>0</v>
          </cell>
        </row>
        <row r="12982">
          <cell r="I12982" t="str">
            <v>CHABRIOR GOUTAK VANILLE 300G</v>
          </cell>
          <cell r="J12982">
            <v>0</v>
          </cell>
        </row>
        <row r="12983">
          <cell r="I12983" t="str">
            <v>CHABRIOR KID HERO VANILLE 330G</v>
          </cell>
          <cell r="J12983">
            <v>0</v>
          </cell>
        </row>
        <row r="12984">
          <cell r="I12984" t="str">
            <v>MCVITIES FOURRES CHOCOLAT  205GR</v>
          </cell>
          <cell r="J12984">
            <v>0</v>
          </cell>
        </row>
        <row r="12985">
          <cell r="I12985" t="str">
            <v>BISCUITS SANDWICH CHOCOLAT BRINK 250GR</v>
          </cell>
          <cell r="J12985">
            <v>0</v>
          </cell>
        </row>
        <row r="12986">
          <cell r="I12986" t="str">
            <v>FILIPINOS CHOCO 100GR</v>
          </cell>
          <cell r="J12986">
            <v>0</v>
          </cell>
        </row>
        <row r="12987">
          <cell r="I12987" t="str">
            <v>FILIPINOS LECHE 100GR</v>
          </cell>
          <cell r="J12987">
            <v>0</v>
          </cell>
        </row>
        <row r="12988">
          <cell r="I12988" t="str">
            <v>FILIPINOS BLANCO 100GR</v>
          </cell>
          <cell r="J12988">
            <v>0</v>
          </cell>
        </row>
        <row r="12989">
          <cell r="I12989" t="str">
            <v>BISC POCKET FOURRE CHOC BN150G</v>
          </cell>
          <cell r="J12989">
            <v>0</v>
          </cell>
        </row>
        <row r="12990">
          <cell r="I12990" t="str">
            <v>BISCUITS MCVITIES JUNIOR SPONGEBOB 168 G</v>
          </cell>
          <cell r="J12990">
            <v>0</v>
          </cell>
        </row>
        <row r="12991">
          <cell r="I12991" t="str">
            <v>BISCUITS MCVITIES JUNIOR DORA 150 G</v>
          </cell>
          <cell r="J12991">
            <v>0</v>
          </cell>
        </row>
        <row r="12992">
          <cell r="I12992" t="str">
            <v>MORINEO CHOCO LAIT 54GR / 4 PIECES</v>
          </cell>
          <cell r="J12992">
            <v>0</v>
          </cell>
        </row>
        <row r="12993">
          <cell r="I12993" t="str">
            <v>PICK UP! CHOCOLAT &amp; CARAMEL BAHLSEN 28G</v>
          </cell>
          <cell r="J12993">
            <v>0</v>
          </cell>
        </row>
        <row r="12994">
          <cell r="I12994" t="str">
            <v>HIT VANILLE BAHLSEN 134G</v>
          </cell>
          <cell r="J12994">
            <v>0</v>
          </cell>
        </row>
        <row r="12995">
          <cell r="I12995" t="str">
            <v>HIT VANILLE BAHLSEN 220G</v>
          </cell>
          <cell r="J12995">
            <v>0</v>
          </cell>
        </row>
        <row r="12996">
          <cell r="I12996" t="str">
            <v>CHOCO LEIBNIZ CARAMEL BAHLSEN 135G</v>
          </cell>
          <cell r="J12996">
            <v>0</v>
          </cell>
        </row>
        <row r="12997">
          <cell r="I12997" t="str">
            <v>TANGO COOKIES</v>
          </cell>
          <cell r="J12997">
            <v>0</v>
          </cell>
        </row>
        <row r="12998">
          <cell r="I12998" t="str">
            <v>SANDWICH BOCADITOS VANILLE 150G</v>
          </cell>
          <cell r="J12998">
            <v>0</v>
          </cell>
        </row>
        <row r="12999">
          <cell r="I12999" t="str">
            <v>PRINCIPITO CREME  X 2 + 3EME A -50%</v>
          </cell>
          <cell r="J12999">
            <v>0</v>
          </cell>
        </row>
        <row r="13000">
          <cell r="I13000" t="str">
            <v xml:space="preserve"> BIS. VANILLE ST GEORGE  300G</v>
          </cell>
          <cell r="J13000">
            <v>0</v>
          </cell>
        </row>
        <row r="13001">
          <cell r="I13001" t="str">
            <v>BISCUITS FOURRES CREAM MINI O2 GULLON 100GR</v>
          </cell>
          <cell r="J13001">
            <v>0</v>
          </cell>
        </row>
        <row r="13002">
          <cell r="I13002" t="str">
            <v>BISCUIT SANDWICH BIEN VANILLA 75GR</v>
          </cell>
          <cell r="J13002">
            <v>0</v>
          </cell>
        </row>
        <row r="13003">
          <cell r="I13003" t="str">
            <v>BISCUIT POCCO VANILLE 32GR</v>
          </cell>
          <cell r="J13003">
            <v>0</v>
          </cell>
        </row>
        <row r="13004">
          <cell r="I13004" t="str">
            <v xml:space="preserve"> BISC PRINC. CREME ARLUY 160G</v>
          </cell>
          <cell r="J13004">
            <v>0</v>
          </cell>
        </row>
        <row r="13005">
          <cell r="I13005" t="str">
            <v>BISC GOUTER VANILLE BN 300G</v>
          </cell>
          <cell r="J13005">
            <v>0</v>
          </cell>
        </row>
        <row r="13006">
          <cell r="I13006" t="str">
            <v>FOURRES VANILLE GAMBADE 300G</v>
          </cell>
          <cell r="J13006">
            <v>0</v>
          </cell>
        </row>
        <row r="13007">
          <cell r="I13007" t="str">
            <v>BISC VANILLE 250G HIT BALHSEN</v>
          </cell>
          <cell r="J13007">
            <v>0</v>
          </cell>
        </row>
        <row r="13008">
          <cell r="I13008" t="str">
            <v>BISC VANILLE 40G MOMO</v>
          </cell>
          <cell r="J13008">
            <v>0</v>
          </cell>
        </row>
        <row r="13009">
          <cell r="I13009" t="str">
            <v>SANDWICH FOURRE CREM VAN92G</v>
          </cell>
          <cell r="J13009">
            <v>0</v>
          </cell>
        </row>
        <row r="13010">
          <cell r="I13010" t="str">
            <v>BISCUIT FOUREE CREME VANILLE 80G</v>
          </cell>
          <cell r="J13010">
            <v>0</v>
          </cell>
        </row>
        <row r="13011">
          <cell r="I13011" t="str">
            <v>BISCUIT CREME 37 G PRINCIPITO ARLUY</v>
          </cell>
          <cell r="J13011">
            <v>0</v>
          </cell>
        </row>
        <row r="13012">
          <cell r="I13012" t="str">
            <v>BISCUIT SANDWISH COUL VANILLE 45G</v>
          </cell>
          <cell r="J13012">
            <v>0</v>
          </cell>
        </row>
        <row r="13013">
          <cell r="I13013" t="str">
            <v>PACK BISCUIT SANDWISH MOMO VANILLE 380G</v>
          </cell>
          <cell r="J13013">
            <v>0</v>
          </cell>
        </row>
        <row r="13014">
          <cell r="I13014" t="str">
            <v>CREAMY KISS VANILLE 180G</v>
          </cell>
          <cell r="J13014">
            <v>0</v>
          </cell>
        </row>
        <row r="13015">
          <cell r="I13015" t="str">
            <v xml:space="preserve">TANGO VANILLE </v>
          </cell>
          <cell r="J13015">
            <v>0</v>
          </cell>
        </row>
        <row r="13016">
          <cell r="I13016" t="str">
            <v>BISCUIT RIMYTO GOUT VANILLE 190G</v>
          </cell>
          <cell r="J13016">
            <v>0</v>
          </cell>
        </row>
        <row r="13017">
          <cell r="I13017" t="str">
            <v>BISCUIT  FOURRE CHOCO  VANILLE  SPAR 176G</v>
          </cell>
          <cell r="J13017">
            <v>0</v>
          </cell>
        </row>
        <row r="13018">
          <cell r="I13018" t="str">
            <v>GOURMET BISCUIT SANDWICH VANILLE 176G</v>
          </cell>
          <cell r="J13018">
            <v>0</v>
          </cell>
        </row>
        <row r="13019">
          <cell r="I13019" t="str">
            <v>BISCUIT ARLUY ARTHUR VANILLE 250 GR</v>
          </cell>
          <cell r="J13019">
            <v>0</v>
          </cell>
        </row>
        <row r="13020">
          <cell r="I13020" t="str">
            <v>MORINEO BISCUIT  CACAO FOURRE VANILLE 38GR</v>
          </cell>
          <cell r="J13020">
            <v>0</v>
          </cell>
        </row>
        <row r="13021">
          <cell r="I13021" t="str">
            <v>MCVITIES FOURRES VANILLE  205 GR</v>
          </cell>
          <cell r="J13021">
            <v>0</v>
          </cell>
        </row>
        <row r="13022">
          <cell r="I13022" t="str">
            <v>BISCUITS SANDWICH VANILLE BRINK 250GR</v>
          </cell>
          <cell r="J13022">
            <v>0</v>
          </cell>
        </row>
        <row r="13023">
          <cell r="I13023" t="str">
            <v>BISC POCKET FOURRE VAN BN 150G</v>
          </cell>
          <cell r="J13023">
            <v>0</v>
          </cell>
        </row>
        <row r="13024">
          <cell r="I13024" t="str">
            <v>BISCUITS MINI BN DUO 190 G</v>
          </cell>
          <cell r="J13024">
            <v>0</v>
          </cell>
        </row>
        <row r="13025">
          <cell r="I13025" t="str">
            <v>BISC NOISTTE 250G HIT BALHSEN</v>
          </cell>
          <cell r="J13025">
            <v>0</v>
          </cell>
        </row>
        <row r="13026">
          <cell r="I13026" t="str">
            <v>BISC COEUR NOISETTES 100GR KAMBLY</v>
          </cell>
          <cell r="J13026">
            <v>0</v>
          </cell>
        </row>
        <row r="13027">
          <cell r="I13027" t="str">
            <v>CHABRIOR TH NOISETTES 150G</v>
          </cell>
          <cell r="J13027">
            <v>0</v>
          </cell>
        </row>
        <row r="13028">
          <cell r="I13028" t="str">
            <v>BISCUIT BN GOUT CHOCOLAT NOISETTE 300G</v>
          </cell>
          <cell r="J13028">
            <v>0</v>
          </cell>
        </row>
        <row r="13029">
          <cell r="I13029" t="str">
            <v>B TOM NOISETTE 190G</v>
          </cell>
          <cell r="J13029">
            <v>0</v>
          </cell>
        </row>
        <row r="13030">
          <cell r="I13030" t="str">
            <v xml:space="preserve">MINI SNACK HAZELNUT CREAM 75G </v>
          </cell>
          <cell r="J13030">
            <v>0</v>
          </cell>
        </row>
        <row r="13031">
          <cell r="I13031" t="str">
            <v>GRISBI HAZELNUT  CREAM 150G</v>
          </cell>
          <cell r="J13031">
            <v>0</v>
          </cell>
        </row>
        <row r="13032">
          <cell r="I13032" t="str">
            <v>BISCUIT FOURRE MOCCA BISCOLATA STARZ   100G</v>
          </cell>
          <cell r="J13032">
            <v>0</v>
          </cell>
        </row>
        <row r="13033">
          <cell r="I13033" t="str">
            <v>GRISBI CAFFE 150G</v>
          </cell>
          <cell r="J13033">
            <v>0</v>
          </cell>
        </row>
        <row r="13034">
          <cell r="I13034" t="str">
            <v>BISCUIT RIMYTO FRAMBOISE  28G</v>
          </cell>
          <cell r="J13034">
            <v>0</v>
          </cell>
        </row>
        <row r="13035">
          <cell r="I13035" t="str">
            <v>SANDWICH BOCADITOS LEMON  150G</v>
          </cell>
          <cell r="J13035">
            <v>0</v>
          </cell>
        </row>
        <row r="13036">
          <cell r="I13036" t="str">
            <v xml:space="preserve"> BISC.PRINC. FRAISE ARLUY 160G</v>
          </cell>
          <cell r="J13036">
            <v>0</v>
          </cell>
        </row>
        <row r="13037">
          <cell r="I13037" t="str">
            <v>BISCUIT BIEN SANDWICH PISTACHE 75GR</v>
          </cell>
          <cell r="J13037">
            <v>0</v>
          </cell>
        </row>
        <row r="13038">
          <cell r="I13038" t="str">
            <v>BISCUIT MONRO SANDWICH FRAISE 75GR</v>
          </cell>
          <cell r="J13038">
            <v>0</v>
          </cell>
        </row>
        <row r="13039">
          <cell r="I13039" t="str">
            <v>MINI FOUR.FRAISEX4 168G CASINO</v>
          </cell>
          <cell r="J13039">
            <v>0</v>
          </cell>
        </row>
        <row r="13040">
          <cell r="I13040" t="str">
            <v>BISCUITS FOURRES RONDO FRAISE 61GR</v>
          </cell>
          <cell r="J13040">
            <v>0</v>
          </cell>
        </row>
        <row r="13041">
          <cell r="I13041" t="str">
            <v>BISCUITS FOURRES RONDO BANANE 61GR</v>
          </cell>
          <cell r="J13041">
            <v>0</v>
          </cell>
        </row>
        <row r="13042">
          <cell r="I13042" t="str">
            <v>BISCUITS FOURRES RONDO VANILLE 61GR</v>
          </cell>
          <cell r="J13042">
            <v>0</v>
          </cell>
        </row>
        <row r="13043">
          <cell r="I13043" t="str">
            <v>BARQUETTE FRAISE 3X120G</v>
          </cell>
          <cell r="J13043">
            <v>0</v>
          </cell>
        </row>
        <row r="13044">
          <cell r="I13044" t="str">
            <v>BISCUITS FOURRES RONDO BLACK VANILLE 61GR</v>
          </cell>
          <cell r="J13044">
            <v>0</v>
          </cell>
        </row>
        <row r="13045">
          <cell r="I13045" t="str">
            <v xml:space="preserve"> BISC.PRINC. CITRON ARLUY 160G</v>
          </cell>
          <cell r="J13045">
            <v>0</v>
          </cell>
        </row>
        <row r="13046">
          <cell r="I13046" t="str">
            <v xml:space="preserve"> FOURRES FRAISE GAMBADE 300G</v>
          </cell>
          <cell r="J13046">
            <v>0</v>
          </cell>
        </row>
        <row r="13047">
          <cell r="I13047" t="str">
            <v>BISCUITS FOURRE ORANGE 300G</v>
          </cell>
          <cell r="J13047">
            <v>0</v>
          </cell>
        </row>
        <row r="13048">
          <cell r="I13048" t="str">
            <v>BISC CREAM FRAISE 90G TIFFANY</v>
          </cell>
          <cell r="J13048">
            <v>0</v>
          </cell>
        </row>
        <row r="13049">
          <cell r="I13049" t="str">
            <v>BISC CREAM ORANGE 90G TIFFANY</v>
          </cell>
          <cell r="J13049">
            <v>0</v>
          </cell>
        </row>
        <row r="13050">
          <cell r="I13050" t="str">
            <v>BISC CREAM COCO 90G TIFFANY</v>
          </cell>
          <cell r="J13050">
            <v>0</v>
          </cell>
        </row>
        <row r="13051">
          <cell r="I13051" t="str">
            <v>BISC FOUR DATTE 150G TIFFANY</v>
          </cell>
          <cell r="J13051">
            <v>0</v>
          </cell>
        </row>
        <row r="13052">
          <cell r="I13052" t="str">
            <v>BISC FOURR FIGUE 150G TIFFANY</v>
          </cell>
          <cell r="J13052">
            <v>0</v>
          </cell>
        </row>
        <row r="13053">
          <cell r="I13053" t="str">
            <v>BISC  FRAISE 40G MOMO</v>
          </cell>
          <cell r="J13053">
            <v>0</v>
          </cell>
        </row>
        <row r="13054">
          <cell r="I13054" t="str">
            <v>BISC BANANE 40G MOMO</v>
          </cell>
          <cell r="J13054">
            <v>0</v>
          </cell>
        </row>
        <row r="13055">
          <cell r="I13055" t="str">
            <v>BISC VAN CHOKICK  HELLEMA180G</v>
          </cell>
          <cell r="J13055">
            <v>0</v>
          </cell>
        </row>
        <row r="13056">
          <cell r="I13056" t="str">
            <v>CHOCKIK CHOC 180G</v>
          </cell>
          <cell r="J13056">
            <v>0</v>
          </cell>
        </row>
        <row r="13057">
          <cell r="I13057" t="str">
            <v>BISC.BANA/CANN. 165GR BAUDUCCO</v>
          </cell>
          <cell r="J13057">
            <v>0</v>
          </cell>
        </row>
        <row r="13058">
          <cell r="I13058" t="str">
            <v>MAD FOURRE ABRICOT 30G PDT ECO</v>
          </cell>
          <cell r="J13058">
            <v>0</v>
          </cell>
        </row>
        <row r="13059">
          <cell r="I13059" t="str">
            <v>BISC 4SANDMICHS FRAISE 38G</v>
          </cell>
          <cell r="J13059">
            <v>0</v>
          </cell>
        </row>
        <row r="13060">
          <cell r="I13060" t="str">
            <v>BISCUIT STRAWBERRY 40 G MARHABA</v>
          </cell>
          <cell r="J13060">
            <v>0</v>
          </cell>
        </row>
        <row r="13061">
          <cell r="I13061" t="str">
            <v>BISCUIT ORANGE 37.5 G</v>
          </cell>
          <cell r="J13061">
            <v>0</v>
          </cell>
        </row>
        <row r="13062">
          <cell r="I13062" t="str">
            <v>BISCUIT CREAM STRAWBERRY 37.5G</v>
          </cell>
          <cell r="J13062">
            <v>0</v>
          </cell>
        </row>
        <row r="13063">
          <cell r="I13063" t="str">
            <v>B CREAM STRAWBERY 50G</v>
          </cell>
          <cell r="J13063">
            <v>0</v>
          </cell>
        </row>
        <row r="13064">
          <cell r="I13064" t="str">
            <v>B CREAM ORANGE 50G</v>
          </cell>
          <cell r="J13064">
            <v>0</v>
          </cell>
        </row>
        <row r="13065">
          <cell r="I13065" t="str">
            <v>PRINCIPITO  CITRON  X2 + 3EME A -50%</v>
          </cell>
          <cell r="J13065">
            <v>0</v>
          </cell>
        </row>
        <row r="13066">
          <cell r="I13066" t="str">
            <v>CREAMY KISS FRAISE 180G</v>
          </cell>
          <cell r="J13066">
            <v>0</v>
          </cell>
        </row>
        <row r="13067">
          <cell r="I13067" t="str">
            <v>RIMYTO FRAMBOISE 190G</v>
          </cell>
          <cell r="J13067">
            <v>0</v>
          </cell>
        </row>
        <row r="13068">
          <cell r="I13068" t="str">
            <v>GRISBI LEMON CREAM 150G</v>
          </cell>
          <cell r="J13068">
            <v>0</v>
          </cell>
        </row>
        <row r="13069">
          <cell r="I13069" t="str">
            <v>BISCUIT ARLUY PRINCIPITO  CITRON 37 GR</v>
          </cell>
          <cell r="J13069">
            <v>0</v>
          </cell>
        </row>
        <row r="13070">
          <cell r="I13070" t="str">
            <v>MEGACHOK FRAISE 180 GR</v>
          </cell>
          <cell r="J13070">
            <v>0</v>
          </cell>
        </row>
        <row r="13071">
          <cell r="I13071" t="str">
            <v>FILIPINOS BLANCO 135GR  +MARBU 200 GRS A 1/2 PX</v>
          </cell>
          <cell r="J13071">
            <v>0</v>
          </cell>
        </row>
        <row r="13072">
          <cell r="I13072" t="str">
            <v>FILIPINOS LECHE  135GR +MARBU 200 GRS A 1/2 PX</v>
          </cell>
          <cell r="J13072">
            <v>0</v>
          </cell>
        </row>
        <row r="13073">
          <cell r="I13073" t="str">
            <v>MEGACHOK CITRON 180 GR</v>
          </cell>
          <cell r="J13073">
            <v>0</v>
          </cell>
        </row>
        <row r="13074">
          <cell r="I13074" t="str">
            <v xml:space="preserve">BISC FOURRE CITRON 240G ELGORRIAGA </v>
          </cell>
          <cell r="J13074">
            <v>0</v>
          </cell>
        </row>
        <row r="13075">
          <cell r="I13075" t="str">
            <v>BISCUIT FOURRE BANANE HELL300G</v>
          </cell>
          <cell r="J13075">
            <v>0</v>
          </cell>
        </row>
        <row r="13076">
          <cell r="I13076" t="str">
            <v>BISC POCKET FOUR FRAISE BN150G</v>
          </cell>
          <cell r="J13076">
            <v>0</v>
          </cell>
        </row>
        <row r="13077">
          <cell r="I13077" t="str">
            <v>LU PEPITO CHOC LAIT 192G NIP 26-21</v>
          </cell>
          <cell r="J13077">
            <v>0</v>
          </cell>
        </row>
        <row r="13078">
          <cell r="I13078" t="str">
            <v>PATISSERIE BOCCONCINI  AU LAIT 65G</v>
          </cell>
          <cell r="J13078">
            <v>0</v>
          </cell>
        </row>
        <row r="13079">
          <cell r="I13079" t="str">
            <v>BISCUIT SANDWICH ADAMO CREME 38GR</v>
          </cell>
          <cell r="J13079">
            <v>0</v>
          </cell>
        </row>
        <row r="13080">
          <cell r="I13080" t="str">
            <v>BISCUIT ADAMO CREME 38GR- PACK DE 10 POCHONS</v>
          </cell>
          <cell r="J13080">
            <v>0</v>
          </cell>
        </row>
        <row r="13081">
          <cell r="I13081" t="str">
            <v>SANDWICH CREME ARLUY    250G</v>
          </cell>
          <cell r="J13081">
            <v>0</v>
          </cell>
        </row>
        <row r="13082">
          <cell r="I13082" t="str">
            <v>BISC CREAM CUSTARD 90G TIFFAN</v>
          </cell>
          <cell r="J13082">
            <v>0</v>
          </cell>
        </row>
        <row r="13083">
          <cell r="I13083" t="str">
            <v>PACK RONDINO WHITE 42G X 5</v>
          </cell>
          <cell r="J13083">
            <v>0</v>
          </cell>
        </row>
        <row r="13084">
          <cell r="I13084" t="str">
            <v>BISCUIT MEGACREM 500 G ARLUY</v>
          </cell>
          <cell r="J13084">
            <v>0</v>
          </cell>
        </row>
        <row r="13085">
          <cell r="I13085" t="str">
            <v>BISCUIT CUSTARD 40 G MARHABA TIFANY</v>
          </cell>
          <cell r="J13085">
            <v>0</v>
          </cell>
        </row>
        <row r="13086">
          <cell r="I13086" t="str">
            <v>BISCUIT CREAM CUSTARD 37.5 G</v>
          </cell>
          <cell r="J13086">
            <v>0</v>
          </cell>
        </row>
        <row r="13087">
          <cell r="I13087" t="str">
            <v>BISCUIT BOURBON CREAMS 75 G</v>
          </cell>
          <cell r="J13087">
            <v>0</v>
          </cell>
        </row>
        <row r="13088">
          <cell r="I13088" t="str">
            <v>BISCUIT BOITE OREO 115 G</v>
          </cell>
          <cell r="J13088">
            <v>0</v>
          </cell>
        </row>
        <row r="13089">
          <cell r="I13089" t="str">
            <v>BISCUIT AU LAIT 80G NOTA</v>
          </cell>
          <cell r="J13089">
            <v>0</v>
          </cell>
        </row>
        <row r="13090">
          <cell r="I13090" t="str">
            <v>B TOP LAIT 190G</v>
          </cell>
          <cell r="J13090">
            <v>0</v>
          </cell>
        </row>
        <row r="13091">
          <cell r="I13091" t="str">
            <v>B CREAM CUSTARD 50G</v>
          </cell>
          <cell r="J13091">
            <v>0</v>
          </cell>
        </row>
        <row r="13092">
          <cell r="I13092" t="str">
            <v>BISCUIT RIMYTO GOUT CREME AU LAIT 190G</v>
          </cell>
          <cell r="J13092">
            <v>0</v>
          </cell>
        </row>
        <row r="13093">
          <cell r="I13093" t="str">
            <v>BISCOLATA STIX MILK COCONUT 32G</v>
          </cell>
          <cell r="J13093">
            <v>0</v>
          </cell>
        </row>
        <row r="13094">
          <cell r="I13094" t="str">
            <v>BISCUITS FOURRE LAIT  BISCOLATA BREAK 40G</v>
          </cell>
          <cell r="J13094">
            <v>0</v>
          </cell>
        </row>
        <row r="13095">
          <cell r="I13095" t="str">
            <v>BISCUITS FOURRE LAIT BISCOLATA BREAK 20G</v>
          </cell>
          <cell r="J13095">
            <v>0</v>
          </cell>
        </row>
        <row r="13096">
          <cell r="I13096" t="str">
            <v>GRISBI CHOCO MILK VICENZI 30G</v>
          </cell>
          <cell r="J13096">
            <v>0</v>
          </cell>
        </row>
        <row r="13097">
          <cell r="I13097" t="str">
            <v>BISCUIT EYO O CREM UP 6 PIECES</v>
          </cell>
          <cell r="J13097">
            <v>0</v>
          </cell>
        </row>
        <row r="13098">
          <cell r="I13098" t="str">
            <v>PACK EYOO 66 GR /  5 PIECES</v>
          </cell>
          <cell r="J13098">
            <v>0</v>
          </cell>
        </row>
        <row r="13099">
          <cell r="I13099" t="str">
            <v>LOT TOBIGO ROUNDY 5 UNITÉS =TROUSSE GRT</v>
          </cell>
          <cell r="J13099">
            <v>0</v>
          </cell>
        </row>
        <row r="13100">
          <cell r="I13100" t="str">
            <v>2TOBIGO PETIT BEURRE PÉPITE  LA  2ÉME -30%</v>
          </cell>
          <cell r="J13100">
            <v>0</v>
          </cell>
        </row>
        <row r="13101">
          <cell r="I13101" t="str">
            <v xml:space="preserve"> GAUF.PLAISIR NOISETTE 30G</v>
          </cell>
          <cell r="J13101">
            <v>0</v>
          </cell>
        </row>
        <row r="13102">
          <cell r="I13102" t="str">
            <v xml:space="preserve"> GAUF.FINES NOISETTE 550G</v>
          </cell>
          <cell r="J13102">
            <v>0</v>
          </cell>
        </row>
        <row r="13103">
          <cell r="I13103" t="str">
            <v>HAPPY MAX  NOISETTES 25GR  4 + 1 GRATUIT</v>
          </cell>
          <cell r="J13103">
            <v>0</v>
          </cell>
        </row>
        <row r="13104">
          <cell r="I13104" t="str">
            <v>HAPPY ZOOM WAFERS NOISETTES FLIS 100 G</v>
          </cell>
          <cell r="J13104">
            <v>0</v>
          </cell>
        </row>
        <row r="13105">
          <cell r="I13105" t="str">
            <v>BISCUIT MOKATE ALPINO WAFER HAZELNUT 47GR</v>
          </cell>
          <cell r="J13105">
            <v>0</v>
          </cell>
        </row>
        <row r="13106">
          <cell r="I13106" t="str">
            <v xml:space="preserve">LOT DOUBLE PACKS BIMO TONIK X20 + TAGGER X20 </v>
          </cell>
          <cell r="J13106">
            <v>0</v>
          </cell>
        </row>
        <row r="13107">
          <cell r="I13107" t="str">
            <v>GAUFRET NOISET 170G FAMILY</v>
          </cell>
          <cell r="J13107">
            <v>0</v>
          </cell>
        </row>
        <row r="13108">
          <cell r="I13108" t="str">
            <v>LOT HAPPY SWING FLIS 150 G DEUXIEME A -50%</v>
          </cell>
          <cell r="J13108">
            <v>0</v>
          </cell>
        </row>
        <row r="13109">
          <cell r="I13109" t="str">
            <v>GAUFRET NOISET 200G TIFFANY</v>
          </cell>
          <cell r="J13109">
            <v>0</v>
          </cell>
        </row>
        <row r="13110">
          <cell r="I13110" t="str">
            <v>PACK PYRAMIDO NOISETTE 32GR X5</v>
          </cell>
          <cell r="J13110">
            <v>0</v>
          </cell>
        </row>
        <row r="13111">
          <cell r="I13111" t="str">
            <v>PACK X5 TOBIGO UP NOISETTE</v>
          </cell>
          <cell r="J13111">
            <v>0</v>
          </cell>
        </row>
        <row r="13112">
          <cell r="I13112" t="str">
            <v>GAUF NOIS CHOC 165G BAUDUCCO</v>
          </cell>
          <cell r="J13112">
            <v>0</v>
          </cell>
        </row>
        <row r="13113">
          <cell r="I13113" t="str">
            <v>ALPELLA 3GEN WAFER HAZELN 36GR</v>
          </cell>
          <cell r="J13113">
            <v>0</v>
          </cell>
        </row>
        <row r="13114">
          <cell r="I13114" t="str">
            <v>WAFER ENROBE AU NOISETTES CRISS CROSS 18G</v>
          </cell>
          <cell r="J13114">
            <v>0</v>
          </cell>
        </row>
        <row r="13115">
          <cell r="I13115" t="str">
            <v>PACK BISCUIT SERGIO NOISETTE X10</v>
          </cell>
          <cell r="J13115">
            <v>0</v>
          </cell>
        </row>
        <row r="13116">
          <cell r="I13116" t="str">
            <v>SILVIA MAXI PACK NOISETTE 320Gx12P</v>
          </cell>
          <cell r="J13116">
            <v>0</v>
          </cell>
        </row>
        <row r="13117">
          <cell r="I13117" t="str">
            <v>SYLVIA DUO COCO 28GR</v>
          </cell>
          <cell r="J13117">
            <v>0</v>
          </cell>
        </row>
        <row r="13118">
          <cell r="I13118" t="str">
            <v>BIGGY DUO COCO 24GR</v>
          </cell>
          <cell r="J13118">
            <v>0</v>
          </cell>
        </row>
        <row r="13119">
          <cell r="I13119" t="str">
            <v>GAUFFRETTE BIEN CHOCOLAT 110GR</v>
          </cell>
          <cell r="J13119">
            <v>0</v>
          </cell>
        </row>
        <row r="13120">
          <cell r="I13120" t="str">
            <v>PACK TONIK CHOK S 25GR X10</v>
          </cell>
          <cell r="J13120">
            <v>0</v>
          </cell>
        </row>
        <row r="13121">
          <cell r="I13121" t="str">
            <v>TONIK CHOK S  25GR</v>
          </cell>
          <cell r="J13121">
            <v>0</v>
          </cell>
        </row>
        <row r="13122">
          <cell r="I13122" t="str">
            <v>GAUFFRETTE C EST BON 18GR</v>
          </cell>
          <cell r="J13122">
            <v>0</v>
          </cell>
        </row>
        <row r="13123">
          <cell r="I13123" t="str">
            <v>GAUFFRETTES SYLVIA CHOCO  28GR</v>
          </cell>
          <cell r="J13123">
            <v>0</v>
          </cell>
        </row>
        <row r="13124">
          <cell r="I13124" t="str">
            <v>PACK X10 SILVIA DUO CACAO 26GR</v>
          </cell>
          <cell r="J13124">
            <v>0</v>
          </cell>
        </row>
        <row r="13125">
          <cell r="I13125" t="str">
            <v>VEGA POP CHOCOLAT ET CARAMEL 10G</v>
          </cell>
          <cell r="J13125">
            <v>0</v>
          </cell>
        </row>
        <row r="13126">
          <cell r="I13126" t="str">
            <v>VEGA POP CHICKEN SPICE 10G</v>
          </cell>
          <cell r="J13126">
            <v>0</v>
          </cell>
        </row>
        <row r="13127">
          <cell r="I13127" t="str">
            <v>GAUF.P/PLAISIR CACAO 30GR</v>
          </cell>
          <cell r="J13127">
            <v>0</v>
          </cell>
        </row>
        <row r="13128">
          <cell r="I13128" t="str">
            <v xml:space="preserve"> GAUF.FINES CACAO 550G</v>
          </cell>
          <cell r="J13128">
            <v>0</v>
          </cell>
        </row>
        <row r="13129">
          <cell r="I13129" t="str">
            <v>TAGGER 22G ORANGIS</v>
          </cell>
          <cell r="J13129">
            <v>0</v>
          </cell>
        </row>
        <row r="13130">
          <cell r="I13130" t="str">
            <v>RITTO CHOCOLAIT  FLIS 125 GRS</v>
          </cell>
          <cell r="J13130">
            <v>0</v>
          </cell>
        </row>
        <row r="13131">
          <cell r="I13131" t="str">
            <v>HAPPY ZOOM WAFERS CHOCO FLIS 100 G</v>
          </cell>
          <cell r="J13131">
            <v>0</v>
          </cell>
        </row>
        <row r="13132">
          <cell r="I13132" t="str">
            <v>KIK S 2 DOIGHTS</v>
          </cell>
          <cell r="J13132">
            <v>0</v>
          </cell>
        </row>
        <row r="13133">
          <cell r="I13133" t="str">
            <v>TAGGER MAX 48G</v>
          </cell>
          <cell r="J13133">
            <v>0</v>
          </cell>
        </row>
        <row r="13134">
          <cell r="I13134" t="str">
            <v>PACK 4  GAUFFRE ALPELLA</v>
          </cell>
          <cell r="J13134">
            <v>0</v>
          </cell>
        </row>
        <row r="13135">
          <cell r="I13135" t="str">
            <v>AMADA DUO MAX MILKY 44GR  3+1 GRT</v>
          </cell>
          <cell r="J13135">
            <v>0</v>
          </cell>
        </row>
        <row r="13136">
          <cell r="I13136" t="str">
            <v>BISCUIT MOKATE ALPINO WAFER CHOCOLAT 47GR</v>
          </cell>
          <cell r="J13136">
            <v>0</v>
          </cell>
        </row>
        <row r="13137">
          <cell r="I13137" t="str">
            <v>BISCUIT TUTKU MOZAIK 60G</v>
          </cell>
          <cell r="J13137">
            <v>0</v>
          </cell>
        </row>
        <row r="13138">
          <cell r="I13138" t="str">
            <v xml:space="preserve">TONIK MAXI CREME CACAO 40GR </v>
          </cell>
          <cell r="J13138">
            <v>0</v>
          </cell>
        </row>
        <row r="13139">
          <cell r="I13139" t="str">
            <v>TONIK MAXI CREME VANILLE 40GR</v>
          </cell>
          <cell r="J13139">
            <v>0</v>
          </cell>
        </row>
        <row r="13140">
          <cell r="I13140" t="str">
            <v xml:space="preserve">TORTINA ORIGINAL 120G+70G GRATUITS LOACKER </v>
          </cell>
          <cell r="J13140">
            <v>0</v>
          </cell>
        </row>
        <row r="13141">
          <cell r="I13141" t="str">
            <v>PACK TOBIGO UP CHOCOLAT 40GR 5 + 1 GRT</v>
          </cell>
          <cell r="J13141">
            <v>0</v>
          </cell>
        </row>
        <row r="13142">
          <cell r="I13142" t="str">
            <v>GAUFFRET CHOC NR 100G BAUDUCCO</v>
          </cell>
          <cell r="J13142">
            <v>0</v>
          </cell>
        </row>
        <row r="13143">
          <cell r="I13143" t="str">
            <v>PACK EYO WAFER 24GX10P</v>
          </cell>
          <cell r="J13143">
            <v>0</v>
          </cell>
        </row>
        <row r="13144">
          <cell r="I13144" t="str">
            <v>GAUFFRETTE CHOC 100G TIFFANY</v>
          </cell>
          <cell r="J13144">
            <v>0</v>
          </cell>
        </row>
        <row r="13145">
          <cell r="I13145" t="str">
            <v>PACK TOBIGO UP CHOCO 2EME @-50%</v>
          </cell>
          <cell r="J13145">
            <v>0</v>
          </cell>
        </row>
        <row r="13146">
          <cell r="I13146" t="str">
            <v>PACK BIGGY CACAO 24G X 24P</v>
          </cell>
          <cell r="J13146">
            <v>0</v>
          </cell>
        </row>
        <row r="13147">
          <cell r="I13147" t="str">
            <v>PACK BIGGY COCO 24G X 24P</v>
          </cell>
          <cell r="J13147">
            <v>0</v>
          </cell>
        </row>
        <row r="13148">
          <cell r="I13148" t="str">
            <v>GAUFRET CACAO 170G FAMILY</v>
          </cell>
          <cell r="J13148">
            <v>0</v>
          </cell>
        </row>
        <row r="13149">
          <cell r="I13149" t="str">
            <v>GAUFR MIX CHOC S.SUCRE 34G VIR</v>
          </cell>
          <cell r="J13149">
            <v>0</v>
          </cell>
        </row>
        <row r="13150">
          <cell r="I13150" t="str">
            <v>GAUF TORTINA NR ORA 125G LOACK</v>
          </cell>
          <cell r="J13150">
            <v>0</v>
          </cell>
        </row>
        <row r="13151">
          <cell r="I13151" t="str">
            <v>PACK X5 TOBIGO UP DUO</v>
          </cell>
          <cell r="J13151">
            <v>0</v>
          </cell>
        </row>
        <row r="13152">
          <cell r="I13152" t="str">
            <v>PACK CHRISTMAS TOBIGO TRIO 6UNITÉS</v>
          </cell>
          <cell r="J13152">
            <v>0</v>
          </cell>
        </row>
        <row r="13153">
          <cell r="I13153" t="str">
            <v>KNOPPERS25G (3 ACHETÉS = 1 OFFERT )</v>
          </cell>
          <cell r="J13153">
            <v>0</v>
          </cell>
        </row>
        <row r="13154">
          <cell r="I13154" t="str">
            <v>LOT 10GAUF TONIK+1GRT</v>
          </cell>
          <cell r="J13154">
            <v>0</v>
          </cell>
        </row>
        <row r="13155">
          <cell r="I13155" t="str">
            <v>GAUF CHOCO 40G BAUDUCCO</v>
          </cell>
          <cell r="J13155">
            <v>0</v>
          </cell>
        </row>
        <row r="13156">
          <cell r="I13156" t="str">
            <v>GAUF FOURRE CREME CAC 26G MORI</v>
          </cell>
          <cell r="J13156">
            <v>0</v>
          </cell>
        </row>
        <row r="13157">
          <cell r="I13157" t="str">
            <v>PACK GAUFRETTE MORINA 10+1GRT</v>
          </cell>
          <cell r="J13157">
            <v>0</v>
          </cell>
        </row>
        <row r="13158">
          <cell r="I13158" t="str">
            <v xml:space="preserve">GAUFRETTE CLASSIC 90G PEANUT BUTTER LOACKER  </v>
          </cell>
          <cell r="J13158">
            <v>0</v>
          </cell>
        </row>
        <row r="13159">
          <cell r="I13159" t="str">
            <v>PACK GAUFRETTES BALCONI  NOISETTE 5X 45GR</v>
          </cell>
          <cell r="J13159">
            <v>0</v>
          </cell>
        </row>
        <row r="13160">
          <cell r="I13160" t="str">
            <v>GAUFRETTE  BALCONI NOISETTE 45GR</v>
          </cell>
          <cell r="J13160">
            <v>0</v>
          </cell>
        </row>
        <row r="13161">
          <cell r="I13161" t="str">
            <v>GAUFRETTE FANCY NOISETTES</v>
          </cell>
          <cell r="J13161">
            <v>0</v>
          </cell>
        </row>
        <row r="13162">
          <cell r="I13162" t="str">
            <v>PACK GAUFRETTE TOBIGO NOISETTE 5X45GR</v>
          </cell>
          <cell r="J13162">
            <v>0</v>
          </cell>
        </row>
        <row r="13163">
          <cell r="I13163" t="str">
            <v>GAUFRETTE TOBIGO NOISETTE 45GR</v>
          </cell>
          <cell r="J13163">
            <v>0</v>
          </cell>
        </row>
        <row r="13164">
          <cell r="I13164" t="str">
            <v>PACK BISCUIT BIGGY 9+1</v>
          </cell>
          <cell r="J13164">
            <v>0</v>
          </cell>
        </row>
        <row r="13165">
          <cell r="I13165" t="str">
            <v>BISCUIT BIGGY</v>
          </cell>
          <cell r="J13165">
            <v>0</v>
          </cell>
        </row>
        <row r="13166">
          <cell r="I13166" t="str">
            <v>GAUFRETTE VIVAL NOISETTE 25GR</v>
          </cell>
          <cell r="J13166">
            <v>0</v>
          </cell>
        </row>
        <row r="13167">
          <cell r="I13167" t="str">
            <v>PACK BIGGY DUO NOISETTE</v>
          </cell>
          <cell r="J13167">
            <v>0</v>
          </cell>
        </row>
        <row r="13168">
          <cell r="I13168" t="str">
            <v>WAFER AU CHOCO RIZ SOUFLE  CRAZY 30G</v>
          </cell>
          <cell r="J13168">
            <v>0</v>
          </cell>
        </row>
        <row r="13169">
          <cell r="I13169" t="str">
            <v>WAFER AU CHOCO  CRAZY 30G</v>
          </cell>
          <cell r="J13169">
            <v>0</v>
          </cell>
        </row>
        <row r="13170">
          <cell r="I13170" t="str">
            <v>BAR CEREAL POWER FLAKES 25G</v>
          </cell>
          <cell r="J13170">
            <v>0</v>
          </cell>
        </row>
        <row r="13171">
          <cell r="I13171" t="str">
            <v>GAUFRETTE NOISETTE 150GR NUTRO</v>
          </cell>
          <cell r="J13171">
            <v>0</v>
          </cell>
        </row>
        <row r="13172">
          <cell r="I13172" t="str">
            <v>GAUFRETTE NOISETTE 100G NUTRO</v>
          </cell>
          <cell r="J13172">
            <v>0</v>
          </cell>
        </row>
        <row r="13173">
          <cell r="I13173" t="str">
            <v>PACK BISCUIT SERGIO CACAO X 10</v>
          </cell>
          <cell r="J13173">
            <v>0</v>
          </cell>
        </row>
        <row r="13174">
          <cell r="I13174" t="str">
            <v>GAUFRETTE BIGGY DUO NOISETTE</v>
          </cell>
          <cell r="J13174">
            <v>0</v>
          </cell>
        </row>
        <row r="13175">
          <cell r="I13175" t="str">
            <v>ELVAN EXPRESS GAUFRETTE A LA CREME DE NOISETTE 35</v>
          </cell>
          <cell r="J13175">
            <v>0</v>
          </cell>
        </row>
        <row r="13176">
          <cell r="I13176" t="str">
            <v>GAUFRETTE SERGIO NOISETTE 26G</v>
          </cell>
          <cell r="J13176">
            <v>0</v>
          </cell>
        </row>
        <row r="13177">
          <cell r="I13177" t="str">
            <v>LOT  NESTLE  WAFER 32G  X3</v>
          </cell>
          <cell r="J13177">
            <v>0</v>
          </cell>
        </row>
        <row r="13178">
          <cell r="I13178" t="str">
            <v>GRISBI RICE VICENZI  30G</v>
          </cell>
          <cell r="J13178">
            <v>0</v>
          </cell>
        </row>
        <row r="13179">
          <cell r="I13179" t="str">
            <v>SILVIA MAXI PACK CACAO 320Gx12P</v>
          </cell>
          <cell r="J13179">
            <v>0</v>
          </cell>
        </row>
        <row r="13180">
          <cell r="I13180" t="str">
            <v>SILVIA MAXI PACK COCO 320Gx12P</v>
          </cell>
          <cell r="J13180">
            <v>0</v>
          </cell>
        </row>
        <row r="13181">
          <cell r="I13181" t="str">
            <v>TONIK MAX 35GR</v>
          </cell>
          <cell r="J13181">
            <v>0</v>
          </cell>
        </row>
        <row r="13182">
          <cell r="I13182" t="str">
            <v xml:space="preserve"> GAUF.CHOCOLAT VERKADE 150G</v>
          </cell>
          <cell r="J13182">
            <v>0</v>
          </cell>
        </row>
        <row r="13183">
          <cell r="I13183" t="str">
            <v>GAUFRETTES "C BON "CHOCO NOIR LOT 20+4 GRT</v>
          </cell>
          <cell r="J13183">
            <v>0</v>
          </cell>
        </row>
        <row r="13184">
          <cell r="I13184" t="str">
            <v>BISCUIT 22G CARAMEL</v>
          </cell>
          <cell r="J13184">
            <v>0</v>
          </cell>
        </row>
        <row r="13185">
          <cell r="I13185" t="str">
            <v>PACK X10 GAUFRETTES BIGGY DUO COCO 24GR</v>
          </cell>
          <cell r="J13185">
            <v>0</v>
          </cell>
        </row>
        <row r="13186">
          <cell r="I13186" t="str">
            <v>PACK HAPPY BREAK 4+1 GRATUIT</v>
          </cell>
          <cell r="J13186">
            <v>0</v>
          </cell>
        </row>
        <row r="13187">
          <cell r="I13187" t="str">
            <v>TONIK CHOCO 39G</v>
          </cell>
          <cell r="J13187">
            <v>0</v>
          </cell>
        </row>
        <row r="13188">
          <cell r="I13188" t="str">
            <v>PACK TONIK CHOCO 39G X10</v>
          </cell>
          <cell r="J13188">
            <v>0</v>
          </cell>
        </row>
        <row r="13189">
          <cell r="I13189" t="str">
            <v>BISCUIT MILKA CHOCO WAFER 30G</v>
          </cell>
          <cell r="J13189">
            <v>0</v>
          </cell>
        </row>
        <row r="13190">
          <cell r="I13190" t="str">
            <v>BISCUIT MILKA CHOCO CREAM 260G</v>
          </cell>
          <cell r="J13190">
            <v>0</v>
          </cell>
        </row>
        <row r="13191">
          <cell r="I13191" t="str">
            <v>BISCUIT MILKA CHOCOMINIS 150G</v>
          </cell>
          <cell r="J13191">
            <v>0</v>
          </cell>
        </row>
        <row r="13192">
          <cell r="I13192" t="str">
            <v>PACK TAGGER MAX 48G X 10 + 1 TAGGER 24G GRT</v>
          </cell>
          <cell r="J13192">
            <v>0</v>
          </cell>
        </row>
        <row r="13193">
          <cell r="I13193" t="str">
            <v>GAUFRETTE XTREM BLACK  26 GR</v>
          </cell>
          <cell r="J13193">
            <v>0</v>
          </cell>
        </row>
        <row r="13194">
          <cell r="I13194" t="str">
            <v>PACK TOBIGO PYRAMIDO 32GR 5+1 GRATUIT</v>
          </cell>
          <cell r="J13194">
            <v>0</v>
          </cell>
        </row>
        <row r="13195">
          <cell r="I13195" t="str">
            <v>PACK 5+1 GRT TOBIGO PYRAMIDO NOISETTE 32GR</v>
          </cell>
          <cell r="J13195">
            <v>0</v>
          </cell>
        </row>
        <row r="13196">
          <cell r="I13196" t="str">
            <v>PACK CHOC'UP MILKY 28GX10P</v>
          </cell>
          <cell r="J13196">
            <v>0</v>
          </cell>
        </row>
        <row r="13197">
          <cell r="I13197" t="str">
            <v>GAUFRETTE XTREM  BLACK 26GR  - PACK DE 10 POCHONS</v>
          </cell>
          <cell r="J13197">
            <v>0</v>
          </cell>
        </row>
        <row r="13198">
          <cell r="I13198" t="str">
            <v>GAUFRETTE XTREM ORIGINAL  26GR- PACK DE 10 POCHON</v>
          </cell>
          <cell r="J13198">
            <v>0</v>
          </cell>
        </row>
        <row r="13199">
          <cell r="I13199" t="str">
            <v>GAUFRETTES PRALINE 110G CASINO</v>
          </cell>
          <cell r="J13199">
            <v>0</v>
          </cell>
        </row>
        <row r="13200">
          <cell r="I13200" t="str">
            <v>GAUFRETTES CHOC.NOIS 160G CASINO</v>
          </cell>
          <cell r="J13200">
            <v>0</v>
          </cell>
        </row>
        <row r="13201">
          <cell r="I13201" t="str">
            <v>PACK GAUFRETTES BALCONI  CHOCOLAT 5X 45GR</v>
          </cell>
          <cell r="J13201">
            <v>0</v>
          </cell>
        </row>
        <row r="13202">
          <cell r="I13202" t="str">
            <v>PACK PYRAMIDO CHOCO 2EME @-50%</v>
          </cell>
          <cell r="J13202">
            <v>0</v>
          </cell>
        </row>
        <row r="13203">
          <cell r="I13203" t="str">
            <v>PACK PYRAMIDO NOISETTE 2EME @-50%</v>
          </cell>
          <cell r="J13203">
            <v>0</v>
          </cell>
        </row>
        <row r="13204">
          <cell r="I13204" t="str">
            <v>GAUFRETTE FANCY CACAO</v>
          </cell>
          <cell r="J13204">
            <v>0</v>
          </cell>
        </row>
        <row r="13205">
          <cell r="I13205" t="str">
            <v>GAUFRETTE VIVAL CHOCO 25GR</v>
          </cell>
          <cell r="J13205">
            <v>0</v>
          </cell>
        </row>
        <row r="13206">
          <cell r="I13206" t="str">
            <v xml:space="preserve">PACK X5 TOBIGO 15% PYRAMIDO CHOCO </v>
          </cell>
          <cell r="J13206">
            <v>0</v>
          </cell>
        </row>
        <row r="13207">
          <cell r="I13207" t="str">
            <v>PACK X5 TOBIGO 15% PYRAMIDO NOISETTES</v>
          </cell>
          <cell r="J13207">
            <v>0</v>
          </cell>
        </row>
        <row r="13208">
          <cell r="I13208" t="str">
            <v>LOT 2 PACKS PYRAMIDO NOISETTE X5</v>
          </cell>
          <cell r="J13208">
            <v>0</v>
          </cell>
        </row>
        <row r="13209">
          <cell r="I13209" t="str">
            <v>LOT 2 PACKS PYRAMIDO CHOCOLAT X5</v>
          </cell>
          <cell r="J13209">
            <v>0</v>
          </cell>
        </row>
        <row r="13210">
          <cell r="I13210" t="str">
            <v>PACK X10 BE CRUNCHY ORIGINAL 40GR</v>
          </cell>
          <cell r="J13210">
            <v>0</v>
          </cell>
        </row>
        <row r="13211">
          <cell r="I13211" t="str">
            <v>PACK X10 BE CRUNCHY CHOCOLAT 40GR</v>
          </cell>
          <cell r="J13211">
            <v>0</v>
          </cell>
        </row>
        <row r="13212">
          <cell r="I13212" t="str">
            <v>GAUFRETTE CHOCO TOBIGO TWIN 32GR</v>
          </cell>
          <cell r="J13212">
            <v>0</v>
          </cell>
        </row>
        <row r="13213">
          <cell r="I13213" t="str">
            <v>PACK CHRISTMAS TOBIGO PYRAMIDO 5UNITÉS</v>
          </cell>
          <cell r="J13213">
            <v>0</v>
          </cell>
        </row>
        <row r="13214">
          <cell r="I13214" t="str">
            <v>GAUFRETTE CAPRI DUO 45GR</v>
          </cell>
          <cell r="J13214">
            <v>0</v>
          </cell>
        </row>
        <row r="13215">
          <cell r="I13215" t="str">
            <v>MILKA CHOCO SUPREME LOTX3 540G</v>
          </cell>
          <cell r="J13215">
            <v>0</v>
          </cell>
        </row>
        <row r="13216">
          <cell r="I13216" t="str">
            <v>GAUFR. TORTINA MINI NOIR-ORAN 90G LOACK</v>
          </cell>
          <cell r="J13216">
            <v>0</v>
          </cell>
        </row>
        <row r="13217">
          <cell r="I13217" t="str">
            <v>GOUFRETTE TOGGI MINI 165G</v>
          </cell>
          <cell r="J13217">
            <v>0</v>
          </cell>
        </row>
        <row r="13218">
          <cell r="I13218" t="str">
            <v>GOUFRETTE TOGGI MINI 125G</v>
          </cell>
          <cell r="J13218">
            <v>0</v>
          </cell>
        </row>
        <row r="13219">
          <cell r="I13219" t="str">
            <v>GOUFRETTE TOGGI 50G</v>
          </cell>
          <cell r="J13219">
            <v>0</v>
          </cell>
        </row>
        <row r="13220">
          <cell r="I13220" t="str">
            <v>GOUFRETTE TOGGI 25G CHOCO</v>
          </cell>
          <cell r="J13220">
            <v>0</v>
          </cell>
        </row>
        <row r="13221">
          <cell r="I13221" t="str">
            <v>TAGGER OLLLE 24G</v>
          </cell>
          <cell r="J13221">
            <v>0</v>
          </cell>
        </row>
        <row r="13222">
          <cell r="I13222" t="str">
            <v>GAUFRETTE CHOC 200G TIFFANY</v>
          </cell>
          <cell r="J13222">
            <v>0</v>
          </cell>
        </row>
        <row r="13223">
          <cell r="I13223" t="str">
            <v>PACK TAGGER OLLE X 20</v>
          </cell>
          <cell r="J13223">
            <v>0</v>
          </cell>
        </row>
        <row r="13224">
          <cell r="I13224" t="str">
            <v>PACK GAUFRETTES BALCONI  DARK 5X45GR</v>
          </cell>
          <cell r="J13224">
            <v>0</v>
          </cell>
        </row>
        <row r="13225">
          <cell r="I13225" t="str">
            <v>GAUFRETTE 25G CACAO P ECO</v>
          </cell>
          <cell r="J13225">
            <v>0</v>
          </cell>
        </row>
        <row r="13226">
          <cell r="I13226" t="str">
            <v>TAGGER OLLLEx10</v>
          </cell>
          <cell r="J13226">
            <v>0</v>
          </cell>
        </row>
        <row r="13227">
          <cell r="I13227" t="str">
            <v>GAUFRETTE CHOCOLAT NOIR BAUD</v>
          </cell>
          <cell r="J13227">
            <v>0</v>
          </cell>
        </row>
        <row r="13228">
          <cell r="I13228" t="str">
            <v>GAUFRETTE 35G CHOCO NOIR NESTLE</v>
          </cell>
          <cell r="J13228">
            <v>0</v>
          </cell>
        </row>
        <row r="13229">
          <cell r="I13229" t="str">
            <v xml:space="preserve">  PACK X10 SILVIA DUO COCO 28GR </v>
          </cell>
          <cell r="J13229">
            <v>0</v>
          </cell>
        </row>
        <row r="13230">
          <cell r="I13230" t="str">
            <v xml:space="preserve"> BISC C/NOIR CHALLENGE 240G</v>
          </cell>
          <cell r="J13230">
            <v>0</v>
          </cell>
        </row>
        <row r="13231">
          <cell r="I13231" t="str">
            <v>GAUFRETTE 35G CRISY NESTLE</v>
          </cell>
          <cell r="J13231">
            <v>0</v>
          </cell>
        </row>
        <row r="13232">
          <cell r="I13232" t="str">
            <v>GAUFRETTTE FANCY FRAISE</v>
          </cell>
          <cell r="J13232">
            <v>0</v>
          </cell>
        </row>
        <row r="13233">
          <cell r="I13233" t="str">
            <v xml:space="preserve"> GAUF.PLAISIR FRAISE 30G</v>
          </cell>
          <cell r="J13233">
            <v>0</v>
          </cell>
        </row>
        <row r="13234">
          <cell r="I13234" t="str">
            <v>GAUF.P/PLAISIR CITRON  30GR</v>
          </cell>
          <cell r="J13234">
            <v>0</v>
          </cell>
        </row>
        <row r="13235">
          <cell r="I13235" t="str">
            <v xml:space="preserve"> GAUF FINE  CITRON 550G</v>
          </cell>
          <cell r="J13235">
            <v>0</v>
          </cell>
        </row>
        <row r="13236">
          <cell r="I13236" t="str">
            <v xml:space="preserve"> GAUF.FINES FRAISE 550G</v>
          </cell>
          <cell r="J13236">
            <v>0</v>
          </cell>
        </row>
        <row r="13237">
          <cell r="I13237" t="str">
            <v>ALPELLA WAFFER TWIN CHOC LAIT 36GR</v>
          </cell>
          <cell r="J13237">
            <v>0</v>
          </cell>
        </row>
        <row r="13238">
          <cell r="I13238" t="str">
            <v>GAUFRETTE NESQUIK 34G NESTLE</v>
          </cell>
          <cell r="J13238">
            <v>0</v>
          </cell>
        </row>
        <row r="13239">
          <cell r="I13239" t="str">
            <v>GAUFFRETTE FRIS 100G TIFFANY</v>
          </cell>
          <cell r="J13239">
            <v>0</v>
          </cell>
        </row>
        <row r="13240">
          <cell r="I13240" t="str">
            <v>GAUFRETTE FOUREE CREME CACAO 130G MARITA</v>
          </cell>
          <cell r="J13240">
            <v>0</v>
          </cell>
        </row>
        <row r="13241">
          <cell r="I13241" t="str">
            <v>GAUFRETTE CHOCOLAT NOIR 150GR NUTRO</v>
          </cell>
          <cell r="J13241">
            <v>0</v>
          </cell>
        </row>
        <row r="13242">
          <cell r="I13242" t="str">
            <v>GAUFRETTE CHOCOLAT NOIR 100G NUTRO</v>
          </cell>
          <cell r="J13242">
            <v>0</v>
          </cell>
        </row>
        <row r="13243">
          <cell r="I13243" t="str">
            <v>PAILLE D'OR FRAMBOISE 170GX2 NIP 33</v>
          </cell>
          <cell r="J13243">
            <v>0</v>
          </cell>
        </row>
        <row r="13244">
          <cell r="I13244" t="str">
            <v>LU PAILLE D'OR FRAISE 170G X 2 NIP 33</v>
          </cell>
          <cell r="J13244">
            <v>0</v>
          </cell>
        </row>
        <row r="13245">
          <cell r="I13245" t="str">
            <v>PACK GAUFRETTE SIMSIM 10+1GRT</v>
          </cell>
          <cell r="J13245">
            <v>0</v>
          </cell>
        </row>
        <row r="13246">
          <cell r="I13246" t="str">
            <v>GAUFRETTE CACAO  60GR SILVIA</v>
          </cell>
          <cell r="J13246">
            <v>0</v>
          </cell>
        </row>
        <row r="13247">
          <cell r="I13247" t="str">
            <v>GAUFRETTE CACAO 28 G BONO</v>
          </cell>
          <cell r="J13247">
            <v>0</v>
          </cell>
        </row>
        <row r="13248">
          <cell r="I13248" t="str">
            <v>GAUFR NOIR ORANG 100G LOACKER</v>
          </cell>
          <cell r="J13248">
            <v>0</v>
          </cell>
        </row>
        <row r="13249">
          <cell r="I13249" t="str">
            <v>PACK 08 GAUFRETTE SILVIA + 2 GRT ( DIVERS PARFUMS)</v>
          </cell>
          <cell r="J13249">
            <v>0</v>
          </cell>
        </row>
        <row r="13250">
          <cell r="I13250" t="str">
            <v>GAUFRETTE CHOCO POZ AU CACAO FOURRE CACAO 26G</v>
          </cell>
          <cell r="J13250">
            <v>0</v>
          </cell>
        </row>
        <row r="13251">
          <cell r="I13251" t="str">
            <v>LOT 2 PACKS TOBIGO UP CITRON X5</v>
          </cell>
          <cell r="J13251">
            <v>0</v>
          </cell>
        </row>
        <row r="13252">
          <cell r="I13252" t="str">
            <v>PACK X5 TOBIGO UP CITRON</v>
          </cell>
          <cell r="J13252">
            <v>0</v>
          </cell>
        </row>
        <row r="13253">
          <cell r="I13253" t="str">
            <v>GAUF FRAISE 40G BAUDUCCO</v>
          </cell>
          <cell r="J13253">
            <v>0</v>
          </cell>
        </row>
        <row r="13254">
          <cell r="I13254" t="str">
            <v>GAUFRETTE CHOCO POZ AU CACAO FOURRE AU VANILLE 26G</v>
          </cell>
          <cell r="J13254">
            <v>0</v>
          </cell>
        </row>
        <row r="13255">
          <cell r="I13255" t="str">
            <v>GAUFRETTES MY MOTTO CACAO</v>
          </cell>
          <cell r="J13255">
            <v>0</v>
          </cell>
        </row>
        <row r="13256">
          <cell r="I13256" t="str">
            <v>GAUFRETTE SERGIO BLACK 26GR</v>
          </cell>
          <cell r="J13256">
            <v>0</v>
          </cell>
        </row>
        <row r="13257">
          <cell r="I13257" t="str">
            <v>GAUFRETTE CHOCOLAT NOIR 75G LOACKER</v>
          </cell>
          <cell r="J13257">
            <v>0</v>
          </cell>
        </row>
        <row r="13258">
          <cell r="I13258" t="str">
            <v>GOUFRETTE TOGGI 25G COCO</v>
          </cell>
          <cell r="J13258">
            <v>0</v>
          </cell>
        </row>
        <row r="13259">
          <cell r="I13259" t="str">
            <v>GAUFRETTE TOBIGO PYRAMIDO NOISETTE 32GR</v>
          </cell>
          <cell r="J13259">
            <v>0</v>
          </cell>
        </row>
        <row r="13260">
          <cell r="I13260" t="str">
            <v xml:space="preserve">GAUFRETTE DELTA MILKY 39G </v>
          </cell>
          <cell r="J13260">
            <v>0</v>
          </cell>
        </row>
        <row r="13261">
          <cell r="I13261" t="str">
            <v xml:space="preserve">GAUFRETTE DELTA DARK 39G </v>
          </cell>
          <cell r="J13261">
            <v>0</v>
          </cell>
        </row>
        <row r="13262">
          <cell r="I13262" t="str">
            <v>PACK GAUFRETTES DARK MILKY 39GR X5</v>
          </cell>
          <cell r="J13262">
            <v>0</v>
          </cell>
        </row>
        <row r="13263">
          <cell r="I13263" t="str">
            <v>WAFER PISTACHE NUTYMAX 46G</v>
          </cell>
          <cell r="J13263">
            <v>0</v>
          </cell>
        </row>
        <row r="13264">
          <cell r="I13264" t="str">
            <v>GAUFRETTE TOBIGO PYRAMIDO CHOCOLAT 32GR + 15 % GR</v>
          </cell>
          <cell r="J13264">
            <v>0</v>
          </cell>
        </row>
        <row r="13265">
          <cell r="I13265" t="str">
            <v>TONIK CITRON x10</v>
          </cell>
          <cell r="J13265">
            <v>0</v>
          </cell>
        </row>
        <row r="13266">
          <cell r="I13266" t="str">
            <v>GRISBI COCO VICENZI 30G</v>
          </cell>
          <cell r="J13266">
            <v>0</v>
          </cell>
        </row>
        <row r="13267">
          <cell r="I13267" t="str">
            <v>TONIK FRAISY 25GR</v>
          </cell>
          <cell r="J13267">
            <v>0</v>
          </cell>
        </row>
        <row r="13268">
          <cell r="I13268" t="str">
            <v>GAUFFRETTE BIEN VANILLE 110GR</v>
          </cell>
          <cell r="J13268">
            <v>0</v>
          </cell>
        </row>
        <row r="13269">
          <cell r="I13269" t="str">
            <v>GAUFRETTE TOBIGO PYRAMIDO NOISETTE 32GR + 15 % GR</v>
          </cell>
          <cell r="J13269">
            <v>0</v>
          </cell>
        </row>
        <row r="13270">
          <cell r="I13270" t="str">
            <v xml:space="preserve">GAUFRETTE PREMIUM ENROBE AU CHOCOLAT SUISSE KAGI </v>
          </cell>
          <cell r="J13270">
            <v>0</v>
          </cell>
        </row>
        <row r="13271">
          <cell r="I13271" t="str">
            <v xml:space="preserve">LOACKER GAUFRETTE NAPOLITANE 17,2GX4  </v>
          </cell>
          <cell r="J13271">
            <v>0</v>
          </cell>
        </row>
        <row r="13272">
          <cell r="I13272" t="str">
            <v xml:space="preserve">LOACKER GAUFRETTE CREMKAKAO 17,2GX4  </v>
          </cell>
          <cell r="J13272">
            <v>0</v>
          </cell>
        </row>
        <row r="13273">
          <cell r="I13273" t="str">
            <v>GAUFRETTE FANCY CITRON</v>
          </cell>
          <cell r="J13273">
            <v>0</v>
          </cell>
        </row>
        <row r="13274">
          <cell r="I13274" t="str">
            <v>GAUF.P/PLAISIR VANILLE 30GR</v>
          </cell>
          <cell r="J13274">
            <v>0</v>
          </cell>
        </row>
        <row r="13275">
          <cell r="I13275" t="str">
            <v xml:space="preserve"> GAUF.FINES VANILLE 550G</v>
          </cell>
          <cell r="J13275">
            <v>0</v>
          </cell>
        </row>
        <row r="13276">
          <cell r="I13276" t="str">
            <v>GAUFRETTE ORANG 100G TIFFANY</v>
          </cell>
          <cell r="J13276">
            <v>0</v>
          </cell>
        </row>
        <row r="13277">
          <cell r="I13277" t="str">
            <v>HAPPY ZOOM WAFERS VANILLE FLIS 100 G</v>
          </cell>
          <cell r="J13277">
            <v>0</v>
          </cell>
        </row>
        <row r="13278">
          <cell r="I13278" t="str">
            <v>GAUFRETTE FRAIS 200G TIFFANY</v>
          </cell>
          <cell r="J13278">
            <v>0</v>
          </cell>
        </row>
        <row r="13279">
          <cell r="I13279" t="str">
            <v>PACK GAUFFRETTES CAPRI CACAO 45GR X10</v>
          </cell>
          <cell r="J13279">
            <v>0</v>
          </cell>
        </row>
        <row r="13280">
          <cell r="I13280" t="str">
            <v>GAUFRETTE ORANG 200G TIFFANY</v>
          </cell>
          <cell r="J13280">
            <v>0</v>
          </cell>
        </row>
        <row r="13281">
          <cell r="I13281" t="str">
            <v>GAUFRETTES COCO 100G DAMAS</v>
          </cell>
          <cell r="J13281">
            <v>0</v>
          </cell>
        </row>
        <row r="13282">
          <cell r="I13282" t="str">
            <v>GAUFRETTE FRAISE 50G TANGA</v>
          </cell>
          <cell r="J13282">
            <v>0</v>
          </cell>
        </row>
        <row r="13283">
          <cell r="I13283" t="str">
            <v>PACK GAUFRETTES BALCONI LEMON 5X45GR</v>
          </cell>
          <cell r="J13283">
            <v>0</v>
          </cell>
        </row>
        <row r="13284">
          <cell r="I13284" t="str">
            <v>TONIK VANILLE 24GR</v>
          </cell>
          <cell r="J13284">
            <v>0</v>
          </cell>
        </row>
        <row r="13285">
          <cell r="I13285" t="str">
            <v>WAFERS CUBI VANIGLIA  125 GR</v>
          </cell>
          <cell r="J13285">
            <v>0</v>
          </cell>
        </row>
        <row r="13286">
          <cell r="I13286" t="str">
            <v>PACK GAUFRETTES BALCONI FRAISE 5X45GR</v>
          </cell>
          <cell r="J13286">
            <v>0</v>
          </cell>
        </row>
        <row r="13287">
          <cell r="I13287" t="str">
            <v>GAUFRETTE FRAISE BAUDUCCO 165GR</v>
          </cell>
          <cell r="J13287">
            <v>0</v>
          </cell>
        </row>
        <row r="13288">
          <cell r="I13288" t="str">
            <v>PACK TOBIGO UP VANILLE 40GR  5 + 1 GRT</v>
          </cell>
          <cell r="J13288">
            <v>0</v>
          </cell>
        </row>
        <row r="13289">
          <cell r="I13289" t="str">
            <v xml:space="preserve">PACK 5+1 CITRON UP TOBIGO </v>
          </cell>
          <cell r="J13289">
            <v>0</v>
          </cell>
        </row>
        <row r="13290">
          <cell r="I13290" t="str">
            <v xml:space="preserve">PACK CAPRI DUO CHOCO-VANILLE </v>
          </cell>
          <cell r="J13290">
            <v>0</v>
          </cell>
        </row>
        <row r="13291">
          <cell r="I13291" t="str">
            <v xml:space="preserve">PACK PRINCE VANILLE  4+1 GRT </v>
          </cell>
          <cell r="J13291">
            <v>0</v>
          </cell>
        </row>
        <row r="13292">
          <cell r="I13292" t="str">
            <v xml:space="preserve">LOT PACK TONIK X20 + MERENDINA DOUBLE CHOC X10 </v>
          </cell>
          <cell r="J13292">
            <v>0</v>
          </cell>
        </row>
        <row r="13293">
          <cell r="I13293" t="str">
            <v>LOT PACK TAGGER X20 + MERENDINA CLASSIC X10</v>
          </cell>
          <cell r="J13293">
            <v>0</v>
          </cell>
        </row>
        <row r="13294">
          <cell r="I13294" t="str">
            <v>GAUFRETTE 11GR AU FRAISE SILVIA</v>
          </cell>
          <cell r="J13294">
            <v>0</v>
          </cell>
        </row>
        <row r="13295">
          <cell r="I13295" t="str">
            <v>GAUFRETTE FOUREE CREME ORANGE 130G MARITA</v>
          </cell>
          <cell r="J13295">
            <v>0</v>
          </cell>
        </row>
        <row r="13296">
          <cell r="I13296" t="str">
            <v>GAUFRETTE FRAISE 150GR NUTRO</v>
          </cell>
          <cell r="J13296">
            <v>0</v>
          </cell>
        </row>
        <row r="13297">
          <cell r="I13297" t="str">
            <v>GAUFRETTE FRAISE 100G NUTRO</v>
          </cell>
          <cell r="J13297">
            <v>0</v>
          </cell>
        </row>
        <row r="13298">
          <cell r="I13298" t="str">
            <v>PACK TOBIGO UP CITRON 2EME @-50%</v>
          </cell>
          <cell r="J13298">
            <v>0</v>
          </cell>
        </row>
        <row r="13299">
          <cell r="I13299" t="str">
            <v>PACK TOBIGO UP VANILLE 2EME @-50%</v>
          </cell>
          <cell r="J13299">
            <v>0</v>
          </cell>
        </row>
        <row r="13300">
          <cell r="I13300" t="str">
            <v xml:space="preserve">LOT 2 PACKS SILVIA DUO LAIT 50% /2ÈME PACK </v>
          </cell>
          <cell r="J13300">
            <v>0</v>
          </cell>
        </row>
        <row r="13301">
          <cell r="I13301" t="str">
            <v xml:space="preserve">LOT 2 PACK CAPRI VANILLE  50% /2ÈME PACK </v>
          </cell>
          <cell r="J13301">
            <v>0</v>
          </cell>
        </row>
        <row r="13302">
          <cell r="I13302" t="str">
            <v>GAUFR VANIL 100G BAUDUCCO</v>
          </cell>
          <cell r="J13302">
            <v>0</v>
          </cell>
        </row>
        <row r="13303">
          <cell r="I13303" t="str">
            <v>GAUFRET VANIL 30G CLASSICO</v>
          </cell>
          <cell r="J13303">
            <v>0</v>
          </cell>
        </row>
        <row r="13304">
          <cell r="I13304" t="str">
            <v>GAUFRET VANIL 170G FAMILY</v>
          </cell>
          <cell r="J13304">
            <v>0</v>
          </cell>
        </row>
        <row r="13305">
          <cell r="I13305" t="str">
            <v>LOT 2 PACKS TOBIGO UP VANILLE X5</v>
          </cell>
          <cell r="J13305">
            <v>0</v>
          </cell>
        </row>
        <row r="13306">
          <cell r="I13306" t="str">
            <v>GAUFRETTE ORANGE 28G BONO</v>
          </cell>
          <cell r="J13306">
            <v>0</v>
          </cell>
        </row>
        <row r="13307">
          <cell r="I13307" t="str">
            <v xml:space="preserve">PACK X5 TOBIGO UP VANILLE </v>
          </cell>
          <cell r="J13307">
            <v>0</v>
          </cell>
        </row>
        <row r="13308">
          <cell r="I13308" t="str">
            <v>GAUFRETTE TONIK CITRON 25GR</v>
          </cell>
          <cell r="J13308">
            <v>0</v>
          </cell>
        </row>
        <row r="13309">
          <cell r="I13309" t="str">
            <v>GAUFRETTE MY MOTTO PISTACHE</v>
          </cell>
          <cell r="J13309">
            <v>0</v>
          </cell>
        </row>
        <row r="13310">
          <cell r="I13310" t="str">
            <v>GFR FOUR CREME CAC VAN25G SIM</v>
          </cell>
          <cell r="J13310">
            <v>0</v>
          </cell>
        </row>
        <row r="13311">
          <cell r="I13311" t="str">
            <v>GAUFRETTE XTREM ORIGINAL 26 GR</v>
          </cell>
          <cell r="J13311">
            <v>0</v>
          </cell>
        </row>
        <row r="13312">
          <cell r="I13312" t="str">
            <v>PACK GAUFRETTES BALCONI   VANILLE 5X 45GR</v>
          </cell>
          <cell r="J13312">
            <v>0</v>
          </cell>
        </row>
        <row r="13313">
          <cell r="I13313" t="str">
            <v>GAUFRETTE  BALCONI VANILLE 45GR</v>
          </cell>
          <cell r="J13313">
            <v>0</v>
          </cell>
        </row>
        <row r="13314">
          <cell r="I13314" t="str">
            <v>BISCUIT ANNEAU BRETON 38G EXCELO</v>
          </cell>
          <cell r="J13314">
            <v>0</v>
          </cell>
        </row>
        <row r="13315">
          <cell r="I13315" t="str">
            <v>GAUFRETTE FANCY VANILLE</v>
          </cell>
          <cell r="J13315">
            <v>0</v>
          </cell>
        </row>
        <row r="13316">
          <cell r="I13316" t="str">
            <v>PACK GAUFRETTE TOBIGO VANILLE 5X 45GR</v>
          </cell>
          <cell r="J13316">
            <v>0</v>
          </cell>
        </row>
        <row r="13317">
          <cell r="I13317" t="str">
            <v>GAUFRETTE TOBIGO VANILLE 45GR</v>
          </cell>
          <cell r="J13317">
            <v>0</v>
          </cell>
        </row>
        <row r="13318">
          <cell r="I13318" t="str">
            <v>GAUFRETTE VIVAL VANILLE 25GR</v>
          </cell>
          <cell r="J13318">
            <v>0</v>
          </cell>
        </row>
        <row r="13319">
          <cell r="I13319" t="str">
            <v xml:space="preserve"> GAUFRETTES POKER 150 G+45G GRT</v>
          </cell>
          <cell r="J13319">
            <v>0</v>
          </cell>
        </row>
        <row r="13320">
          <cell r="I13320" t="str">
            <v>PACK GAUFRETTES POKER 45G 4+1GRT</v>
          </cell>
          <cell r="J13320">
            <v>0</v>
          </cell>
        </row>
        <row r="13321">
          <cell r="I13321" t="str">
            <v xml:space="preserve"> GAUF.VANILLE VERKADE 150G</v>
          </cell>
          <cell r="J13321">
            <v>0</v>
          </cell>
        </row>
        <row r="13322">
          <cell r="I13322" t="str">
            <v>GAUFRETTE TOBIGO UP VANILLE 40GR</v>
          </cell>
          <cell r="J13322">
            <v>0</v>
          </cell>
        </row>
        <row r="13323">
          <cell r="I13323" t="str">
            <v>GAUFRETTE VANIL 100G TIFFANY</v>
          </cell>
          <cell r="J13323">
            <v>0</v>
          </cell>
        </row>
        <row r="13324">
          <cell r="I13324" t="str">
            <v>GAUFRETTE VANIL 200G TIFFANY</v>
          </cell>
          <cell r="J13324">
            <v>0</v>
          </cell>
        </row>
        <row r="13325">
          <cell r="I13325" t="str">
            <v>GAUFRETTE VANIL 180G BAUDUCCO</v>
          </cell>
          <cell r="J13325">
            <v>0</v>
          </cell>
        </row>
        <row r="13326">
          <cell r="I13326" t="str">
            <v>PACK GAUFFRETTES CAPRI VANILLE 45GR X10</v>
          </cell>
          <cell r="J13326">
            <v>0</v>
          </cell>
        </row>
        <row r="13327">
          <cell r="I13327" t="str">
            <v>GAUFRETTE TOBIGO MAX VANILLE 120GR</v>
          </cell>
          <cell r="J13327">
            <v>0</v>
          </cell>
        </row>
        <row r="13328">
          <cell r="I13328" t="str">
            <v>GAUFRETTE 25G VANILLE PRD ECO</v>
          </cell>
          <cell r="J13328">
            <v>0</v>
          </cell>
        </row>
        <row r="13329">
          <cell r="I13329" t="str">
            <v>GAUFRETTE FOUREE CREME VANILLE 130G MAROITA</v>
          </cell>
          <cell r="J13329">
            <v>0</v>
          </cell>
        </row>
        <row r="13330">
          <cell r="I13330" t="str">
            <v>PACK PRINCE CACAO 4+1 GRT</v>
          </cell>
          <cell r="J13330">
            <v>0</v>
          </cell>
        </row>
        <row r="13331">
          <cell r="I13331" t="str">
            <v>GAUFRETTE VANILLE 150GR NUTRO</v>
          </cell>
          <cell r="J13331">
            <v>0</v>
          </cell>
        </row>
        <row r="13332">
          <cell r="I13332" t="str">
            <v xml:space="preserve">LOT 2 PACKS SILVIA DUO CACAO 50% /2ÈME PACK </v>
          </cell>
          <cell r="J13332">
            <v>0</v>
          </cell>
        </row>
        <row r="13333">
          <cell r="I13333" t="str">
            <v xml:space="preserve">LOT 2 PACK CAPRI CHOCO 50% /2ÈME PACK </v>
          </cell>
          <cell r="J13333">
            <v>0</v>
          </cell>
        </row>
        <row r="13334">
          <cell r="I13334" t="str">
            <v>LOT 2 PACKS TOBIGO UP CHOCO X5</v>
          </cell>
          <cell r="J13334">
            <v>0</v>
          </cell>
        </row>
        <row r="13335">
          <cell r="I13335" t="str">
            <v>GAUFRETTE VANILLE 100G NUTRO</v>
          </cell>
          <cell r="J13335">
            <v>0</v>
          </cell>
        </row>
        <row r="13336">
          <cell r="I13336" t="str">
            <v xml:space="preserve">PACK X5 TOBIGO UP CHOCOLAT </v>
          </cell>
          <cell r="J13336">
            <v>0</v>
          </cell>
        </row>
        <row r="13337">
          <cell r="I13337" t="str">
            <v>PACK CHRISTMAS TOBIGO UP 5UNITÉS</v>
          </cell>
          <cell r="J13337">
            <v>0</v>
          </cell>
        </row>
        <row r="13338">
          <cell r="I13338" t="str">
            <v>GAUF.LECHE BAUDUCCO 180G</v>
          </cell>
          <cell r="J13338">
            <v>0</v>
          </cell>
        </row>
        <row r="13339">
          <cell r="I13339" t="str">
            <v>GAUFRET CREME 150G BARQUI</v>
          </cell>
          <cell r="J13339">
            <v>0</v>
          </cell>
        </row>
        <row r="13340">
          <cell r="I13340" t="str">
            <v>PACK BISCUIT SERGIO ORIGINAL X 10</v>
          </cell>
          <cell r="J13340">
            <v>0</v>
          </cell>
        </row>
        <row r="13341">
          <cell r="I13341" t="str">
            <v>GAUFRETTES MY MOTTO VANILLE</v>
          </cell>
          <cell r="J13341">
            <v>0</v>
          </cell>
        </row>
        <row r="13342">
          <cell r="I13342" t="str">
            <v>GAUFRETTE SERGIO ORIGINAL 26GR</v>
          </cell>
          <cell r="J13342">
            <v>0</v>
          </cell>
        </row>
        <row r="13343">
          <cell r="I13343" t="str">
            <v>GAUF.150GR BAUDUCCO NOIX</v>
          </cell>
          <cell r="J13343">
            <v>0</v>
          </cell>
        </row>
        <row r="13344">
          <cell r="I13344" t="str">
            <v>GAUFRETTE  BALCONI CHOCOLAT 45GR</v>
          </cell>
          <cell r="J13344">
            <v>0</v>
          </cell>
        </row>
        <row r="13345">
          <cell r="I13345" t="str">
            <v>PACK GAUFRETTE TOBIGO CHOCOLAT 5X 45GR</v>
          </cell>
          <cell r="J13345">
            <v>0</v>
          </cell>
        </row>
        <row r="13346">
          <cell r="I13346" t="str">
            <v>GAUFRE CAFE CREME 30G CLASSICO</v>
          </cell>
          <cell r="J13346">
            <v>0</v>
          </cell>
        </row>
        <row r="13347">
          <cell r="I13347" t="str">
            <v>CREP.DENTEL.CHOC.NR100G CASINO</v>
          </cell>
          <cell r="J13347">
            <v>0</v>
          </cell>
        </row>
        <row r="13348">
          <cell r="I13348" t="str">
            <v>CREP.DENT.NR.ORA.100G CASINO</v>
          </cell>
          <cell r="J13348">
            <v>0</v>
          </cell>
        </row>
        <row r="13349">
          <cell r="I13349" t="str">
            <v>CREP.DENT.CHOC.LT100G CO DL CASINO</v>
          </cell>
          <cell r="J13349">
            <v>0</v>
          </cell>
        </row>
        <row r="13350">
          <cell r="I13350" t="str">
            <v>CREPE D OR FOURRES CREME AU CACAO 40G</v>
          </cell>
          <cell r="J13350">
            <v>0</v>
          </cell>
        </row>
        <row r="13351">
          <cell r="I13351" t="str">
            <v>CREPE D OR FOURRES CREME SAVEUR VANILLES 40G</v>
          </cell>
          <cell r="J13351">
            <v>0</v>
          </cell>
        </row>
        <row r="13352">
          <cell r="I13352" t="str">
            <v>CREPE D OR FOURRES CREME A L ORANGE 40G</v>
          </cell>
          <cell r="J13352">
            <v>0</v>
          </cell>
        </row>
        <row r="13353">
          <cell r="I13353" t="str">
            <v xml:space="preserve">CREPE D OR CREME CACAO 270GR </v>
          </cell>
          <cell r="J13353">
            <v>0</v>
          </cell>
        </row>
        <row r="13354">
          <cell r="I13354" t="str">
            <v>LU GAUFRE X5 CHOCOLAT NOIR 260G</v>
          </cell>
          <cell r="J13354">
            <v>0</v>
          </cell>
        </row>
        <row r="13355">
          <cell r="I13355" t="str">
            <v>LU GRAUFRE X5 PERLES SUCRE 225G</v>
          </cell>
          <cell r="J13355">
            <v>0</v>
          </cell>
        </row>
        <row r="13356">
          <cell r="I13356" t="str">
            <v>BRIOCHE REBANISSIMO CHOCO BELLA EASO 500G</v>
          </cell>
          <cell r="J13356">
            <v>0</v>
          </cell>
        </row>
        <row r="13357">
          <cell r="I13357" t="str">
            <v>BRIOCH.NAT500GR BELLA EASO</v>
          </cell>
          <cell r="J13357">
            <v>0</v>
          </cell>
        </row>
        <row r="13358">
          <cell r="I13358" t="str">
            <v xml:space="preserve">INVITE COCOA CAKE CREAM CARAMEL </v>
          </cell>
          <cell r="J13358">
            <v>0</v>
          </cell>
        </row>
        <row r="13359">
          <cell r="I13359" t="str">
            <v>CAKE INVITE CREAM CHOCO 45GR</v>
          </cell>
          <cell r="J13359">
            <v>0</v>
          </cell>
        </row>
        <row r="13360">
          <cell r="I13360" t="str">
            <v>PAYE CAKE CHOCOLAT 120GR</v>
          </cell>
          <cell r="J13360">
            <v>0</v>
          </cell>
        </row>
        <row r="13361">
          <cell r="I13361" t="str">
            <v>CAKE BIEN COCOA 144GR</v>
          </cell>
          <cell r="J13361">
            <v>0</v>
          </cell>
        </row>
        <row r="13362">
          <cell r="I13362" t="str">
            <v>CAKE AU CHOCOLAT MARJANE 400G</v>
          </cell>
          <cell r="J13362">
            <v>0</v>
          </cell>
        </row>
        <row r="13363">
          <cell r="I13363" t="str">
            <v>CAKE CHOCO VANILLE  MARJANE 400G</v>
          </cell>
          <cell r="J13363">
            <v>0</v>
          </cell>
        </row>
        <row r="13364">
          <cell r="I13364" t="str">
            <v>CAKE ALPELLA FOURRE CACAO 50GR</v>
          </cell>
          <cell r="J13364">
            <v>0</v>
          </cell>
        </row>
        <row r="13365">
          <cell r="I13365" t="str">
            <v>CAKE ALPELLA FOURRE CACAO 50GR</v>
          </cell>
          <cell r="J13365">
            <v>0</v>
          </cell>
        </row>
        <row r="13366">
          <cell r="I13366" t="str">
            <v xml:space="preserve">CAKE CHOCOLAT  220GR FAYZ  </v>
          </cell>
          <cell r="J13366">
            <v>0</v>
          </cell>
        </row>
        <row r="13367">
          <cell r="I13367" t="str">
            <v>PACK 4 CAKE ALPELLA</v>
          </cell>
          <cell r="J13367">
            <v>0</v>
          </cell>
        </row>
        <row r="13368">
          <cell r="I13368" t="str">
            <v>CAKES MILKA CAKE &amp; CHOC 175G</v>
          </cell>
          <cell r="J13368">
            <v>0</v>
          </cell>
        </row>
        <row r="13369">
          <cell r="I13369" t="str">
            <v>CAKES MILKA CHOCO CHUNKS 140G</v>
          </cell>
          <cell r="J13369">
            <v>0</v>
          </cell>
        </row>
        <row r="13370">
          <cell r="I13370" t="str">
            <v xml:space="preserve"> CAKE PEPIT.CHOCO BAUDUCC 280G</v>
          </cell>
          <cell r="J13370">
            <v>0</v>
          </cell>
        </row>
        <row r="13371">
          <cell r="I13371" t="str">
            <v>MINI CAKE CHOC BAUDUCCO 40G</v>
          </cell>
          <cell r="J13371">
            <v>0</v>
          </cell>
        </row>
        <row r="13372">
          <cell r="I13372" t="str">
            <v>CAKE CHOCOLAT 300G FREDDI</v>
          </cell>
          <cell r="J13372">
            <v>0</v>
          </cell>
        </row>
        <row r="13373">
          <cell r="I13373" t="str">
            <v>CAKE CHOC BLANC 300G FREDDI</v>
          </cell>
          <cell r="J13373">
            <v>0</v>
          </cell>
        </row>
        <row r="13374">
          <cell r="I13374" t="str">
            <v>CAKE PRALINE 300G FREDDI</v>
          </cell>
          <cell r="J13374">
            <v>0</v>
          </cell>
        </row>
        <row r="13375">
          <cell r="I13375" t="str">
            <v>CAKE CLASSIC CHOCO 30G FREDDI</v>
          </cell>
          <cell r="J13375">
            <v>0</v>
          </cell>
        </row>
        <row r="13376">
          <cell r="I13376" t="str">
            <v xml:space="preserve">CAKE CHOLAT NOIR JACQUET 300G </v>
          </cell>
          <cell r="J13376">
            <v>0</v>
          </cell>
        </row>
        <row r="13377">
          <cell r="I13377" t="str">
            <v>MINI CHOCOLATE CAKES JACQUET 135G</v>
          </cell>
          <cell r="J13377">
            <v>0</v>
          </cell>
        </row>
        <row r="13378">
          <cell r="I13378" t="str">
            <v>P'TIT SAVANE CHOCOLAT X5 NIP 22</v>
          </cell>
          <cell r="J13378">
            <v>0</v>
          </cell>
        </row>
        <row r="13379">
          <cell r="I13379" t="str">
            <v>PTIT SAVANE TT CHOCOLAT X5 150G NIP 22</v>
          </cell>
          <cell r="J13379">
            <v>0</v>
          </cell>
        </row>
        <row r="13380">
          <cell r="I13380" t="str">
            <v>SAVANE JUNGLE ABRICOT X7 175G NIP 22</v>
          </cell>
          <cell r="J13380">
            <v>0</v>
          </cell>
        </row>
        <row r="13381">
          <cell r="I13381" t="str">
            <v>SAVANE JUNGLE FRAISE X 7 175G NIP 22</v>
          </cell>
          <cell r="J13381">
            <v>0</v>
          </cell>
        </row>
        <row r="13382">
          <cell r="I13382" t="str">
            <v>SAVANE JUNGLE FRAMBOISE X7 175G NIP 22</v>
          </cell>
          <cell r="J13382">
            <v>0</v>
          </cell>
        </row>
        <row r="13383">
          <cell r="I13383" t="str">
            <v>PTIT SAVANE FRAISE X5 150G NIP 22</v>
          </cell>
          <cell r="J13383">
            <v>0</v>
          </cell>
        </row>
        <row r="13384">
          <cell r="I13384" t="str">
            <v>LOT 2 P'TIT SAVANE RIGOLO TT CHOC NIP 37</v>
          </cell>
          <cell r="J13384">
            <v>0</v>
          </cell>
        </row>
        <row r="13385">
          <cell r="I13385" t="str">
            <v>LOT MINI BROWNIES CHOCO JACQUET 150G *2</v>
          </cell>
          <cell r="J13385">
            <v>0</v>
          </cell>
        </row>
        <row r="13386">
          <cell r="I13386" t="str">
            <v>LOT MINI BROWNIES NOISETTES JACQUET 150G *2</v>
          </cell>
          <cell r="J13386">
            <v>0</v>
          </cell>
        </row>
        <row r="13387">
          <cell r="I13387" t="str">
            <v>LOT LITTLE JAC CHOCOLATE JACQUET 140G *2</v>
          </cell>
          <cell r="J13387">
            <v>0</v>
          </cell>
        </row>
        <row r="13388">
          <cell r="I13388" t="str">
            <v>LOT LITTLE JAC STRAWBERRY JACQUET 140G *2</v>
          </cell>
          <cell r="J13388">
            <v>0</v>
          </cell>
        </row>
        <row r="13389">
          <cell r="I13389" t="str">
            <v>LOT LITTLE JAC STRAWBERRY JACQUET 140G *2</v>
          </cell>
          <cell r="J13389">
            <v>0</v>
          </cell>
        </row>
        <row r="13390">
          <cell r="I13390" t="str">
            <v>TRONCHE DE CAKE CHOC LOT 2 350G NIP 3/21</v>
          </cell>
          <cell r="J13390">
            <v>0</v>
          </cell>
        </row>
        <row r="13391">
          <cell r="I13391" t="str">
            <v>TRONCHE DE CAKE CHOC 350G NIP 3/21</v>
          </cell>
          <cell r="J13391">
            <v>0</v>
          </cell>
        </row>
        <row r="13392">
          <cell r="I13392" t="str">
            <v>PACK SOFT ORIGINAL 48GX 10P</v>
          </cell>
          <cell r="J13392">
            <v>0</v>
          </cell>
        </row>
        <row r="13393">
          <cell r="I13393" t="str">
            <v>PACK SOFT CHOCO 48GX 10P</v>
          </cell>
          <cell r="J13393">
            <v>0</v>
          </cell>
        </row>
        <row r="13394">
          <cell r="I13394" t="str">
            <v>CAKE 38G GITAN</v>
          </cell>
          <cell r="J13394">
            <v>0</v>
          </cell>
        </row>
        <row r="13395">
          <cell r="I13395" t="str">
            <v>PEPITO MINI ROULES CHOCO 3X150G</v>
          </cell>
          <cell r="J13395">
            <v>0</v>
          </cell>
        </row>
        <row r="13396">
          <cell r="I13396" t="str">
            <v>LOT 2 SAVANE GATEAU TOUT CHOCOLAT 310 G</v>
          </cell>
          <cell r="J13396">
            <v>0</v>
          </cell>
        </row>
        <row r="13397">
          <cell r="I13397" t="str">
            <v>MILKA CHOCO PEPITES 2X140G</v>
          </cell>
          <cell r="J13397">
            <v>0</v>
          </cell>
        </row>
        <row r="13398">
          <cell r="I13398" t="str">
            <v>MILKA MOO ELLEUX 2X140G</v>
          </cell>
          <cell r="J13398">
            <v>0</v>
          </cell>
        </row>
        <row r="13399">
          <cell r="I13399" t="str">
            <v>PACK DONTY COVER BLACK 20G X 10</v>
          </cell>
          <cell r="J13399">
            <v>0</v>
          </cell>
        </row>
        <row r="13400">
          <cell r="I13400" t="str">
            <v>PACK DONTY COVER MILKY 20G X 10</v>
          </cell>
          <cell r="J13400">
            <v>0</v>
          </cell>
        </row>
        <row r="13401">
          <cell r="I13401" t="str">
            <v>CAKE FOUR.CACAO200GPIC.FREDDI</v>
          </cell>
          <cell r="J13401">
            <v>0</v>
          </cell>
        </row>
        <row r="13402">
          <cell r="I13402" t="str">
            <v>CAKE FOUR.COFFEE 200GPIC FRED</v>
          </cell>
          <cell r="J13402">
            <v>0</v>
          </cell>
        </row>
        <row r="13403">
          <cell r="I13403" t="str">
            <v>CAKE CHOCO 300G O MAMMA FREDDI</v>
          </cell>
          <cell r="J13403">
            <v>0</v>
          </cell>
        </row>
        <row r="13404">
          <cell r="I13404" t="str">
            <v>CAKE FOUR STRAC.300GO MAM.FRED</v>
          </cell>
          <cell r="J13404">
            <v>0</v>
          </cell>
        </row>
        <row r="13405">
          <cell r="I13405" t="str">
            <v>MINI CAKE CHOC 40G BAUDUCCO</v>
          </cell>
          <cell r="J13405">
            <v>0</v>
          </cell>
        </row>
        <row r="13406">
          <cell r="I13406" t="str">
            <v>CAKE POPKAK CHOCOLAT 45G</v>
          </cell>
          <cell r="J13406">
            <v>0</v>
          </cell>
        </row>
        <row r="13407">
          <cell r="I13407" t="str">
            <v>BISCOT LEGER 120G</v>
          </cell>
          <cell r="J13407">
            <v>0</v>
          </cell>
        </row>
        <row r="13408">
          <cell r="I13408" t="str">
            <v>PETIPIE CAKE CHOCO 21G</v>
          </cell>
          <cell r="J13408">
            <v>0</v>
          </cell>
        </row>
        <row r="13409">
          <cell r="I13409" t="str">
            <v>1 MIX CAKE VANILLE + 1 PREP FD DE TARTE (-30% SUR</v>
          </cell>
          <cell r="J13409">
            <v>0</v>
          </cell>
        </row>
        <row r="13410">
          <cell r="I13410" t="str">
            <v>ELVAN TODAY ROLL CAKE AU CHOCOLAT 55 GR</v>
          </cell>
          <cell r="J13410">
            <v>0</v>
          </cell>
        </row>
        <row r="13411">
          <cell r="I13411" t="str">
            <v>ELVAN TODAY 3 BITES CAKE AU CHOCOLAT 50 GR</v>
          </cell>
          <cell r="J13411">
            <v>0</v>
          </cell>
        </row>
        <row r="13412">
          <cell r="I13412" t="str">
            <v>ELVAN TODAY KEX CAKE AU CHOCOLAT 45 GR</v>
          </cell>
          <cell r="J13412">
            <v>0</v>
          </cell>
        </row>
        <row r="13413">
          <cell r="I13413" t="str">
            <v>FREDDI LAGIOIA CAKE TRIPLE CHOCOLAT 150 GR</v>
          </cell>
          <cell r="J13413">
            <v>0</v>
          </cell>
        </row>
        <row r="13414">
          <cell r="I13414" t="str">
            <v>FREDDI LAGIOIA CAKE STRACCIATELLA 150 GR</v>
          </cell>
          <cell r="J13414">
            <v>0</v>
          </cell>
        </row>
        <row r="13415">
          <cell r="I13415" t="str">
            <v>ELVAN BAR CAKE AU CHOCOLAT 20 GR</v>
          </cell>
          <cell r="J13415">
            <v>0</v>
          </cell>
        </row>
        <row r="13416">
          <cell r="I13416" t="str">
            <v>PAYE CAKE MARBRE 120GR</v>
          </cell>
          <cell r="J13416">
            <v>0</v>
          </cell>
        </row>
        <row r="13417">
          <cell r="I13417" t="str">
            <v>CAKE MARBRE MARJANE 400G</v>
          </cell>
          <cell r="J13417">
            <v>0</v>
          </cell>
        </row>
        <row r="13418">
          <cell r="I13418" t="str">
            <v>HIPPOPO.FOUR.CHOC 5X30G CASINO</v>
          </cell>
          <cell r="J13418">
            <v>0</v>
          </cell>
        </row>
        <row r="13419">
          <cell r="I13419" t="str">
            <v xml:space="preserve"> MINI MARBREX5 RIKROK 150G</v>
          </cell>
          <cell r="J13419">
            <v>0</v>
          </cell>
        </row>
        <row r="13420">
          <cell r="I13420" t="str">
            <v xml:space="preserve">CAKE MARBRE CHOCOLAT 220GR FAYZ </v>
          </cell>
          <cell r="J13420">
            <v>0</v>
          </cell>
        </row>
        <row r="13421">
          <cell r="I13421" t="str">
            <v>MINI LAYER CAKE CHOCO JACQUET 155G</v>
          </cell>
          <cell r="J13421">
            <v>0</v>
          </cell>
        </row>
        <row r="13422">
          <cell r="I13422" t="str">
            <v>PACK FLUFFY MILKY 45GX 10P</v>
          </cell>
          <cell r="J13422">
            <v>0</v>
          </cell>
        </row>
        <row r="13423">
          <cell r="I13423" t="str">
            <v>MARBRE COEUR FONDANT CHOCO 300G</v>
          </cell>
          <cell r="J13423">
            <v>0</v>
          </cell>
        </row>
        <row r="13424">
          <cell r="I13424" t="str">
            <v>CAKE MARBRE CHOCOLAT VANILLE 250 GR BAUDUCCO</v>
          </cell>
          <cell r="J13424">
            <v>0</v>
          </cell>
        </row>
        <row r="13425">
          <cell r="I13425" t="str">
            <v>LUXURY CAKE MARBLE 400G</v>
          </cell>
          <cell r="J13425">
            <v>0</v>
          </cell>
        </row>
        <row r="13426">
          <cell r="I13426" t="str">
            <v>MIX CAKE AU CHOCOLAT DE 445 GR VANOISE</v>
          </cell>
          <cell r="J13426">
            <v>0</v>
          </cell>
        </row>
        <row r="13427">
          <cell r="I13427" t="str">
            <v>MIX CAKE 485GR UN ACHETER = UN OFFERT</v>
          </cell>
          <cell r="J13427">
            <v>0</v>
          </cell>
        </row>
        <row r="13428">
          <cell r="I13428" t="str">
            <v>P.PROMO MIX CAKE MAR.+1SHT CR/CHANTILLY 40GR</v>
          </cell>
          <cell r="J13428">
            <v>0</v>
          </cell>
        </row>
        <row r="13429">
          <cell r="I13429" t="str">
            <v>P.PROMO MIX CAKE ORG.+1SHT CR/CHANTILLY 40GR</v>
          </cell>
          <cell r="J13429">
            <v>0</v>
          </cell>
        </row>
        <row r="13430">
          <cell r="I13430" t="str">
            <v>ELVAN XL CAKE AU FRAISE 50 GR</v>
          </cell>
          <cell r="J13430">
            <v>0</v>
          </cell>
        </row>
        <row r="13431">
          <cell r="I13431" t="str">
            <v>LOT 2 SAVANE GATEAU CLASSIQUE 310G</v>
          </cell>
          <cell r="J13431">
            <v>0</v>
          </cell>
        </row>
        <row r="13432">
          <cell r="I13432" t="str">
            <v xml:space="preserve">BE BRETON ORIGINAL 48GR </v>
          </cell>
          <cell r="J13432">
            <v>0</v>
          </cell>
        </row>
        <row r="13433">
          <cell r="I13433" t="str">
            <v>PACK BE BRETON ORIGINAL 48GR X 5</v>
          </cell>
          <cell r="J13433">
            <v>0</v>
          </cell>
        </row>
        <row r="13434">
          <cell r="I13434" t="str">
            <v xml:space="preserve">PACK BE BRETON ORIGINAL 48GR X 10 </v>
          </cell>
          <cell r="J13434">
            <v>0</v>
          </cell>
        </row>
        <row r="13435">
          <cell r="I13435" t="str">
            <v>CAKE FOUR.VANIL200G PIC FREDDI</v>
          </cell>
          <cell r="J13435">
            <v>0</v>
          </cell>
        </row>
        <row r="13436">
          <cell r="I13436" t="str">
            <v>CAKE INVITE CREAM MILK 45GR</v>
          </cell>
          <cell r="J13436">
            <v>0</v>
          </cell>
        </row>
        <row r="13437">
          <cell r="I13437" t="str">
            <v>PAYE CAKE FRUITS 120GR</v>
          </cell>
          <cell r="J13437">
            <v>0</v>
          </cell>
        </row>
        <row r="13438">
          <cell r="I13438" t="str">
            <v>CAKE BIEN MIEL 144GR</v>
          </cell>
          <cell r="J13438">
            <v>0</v>
          </cell>
        </row>
        <row r="13439">
          <cell r="I13439" t="str">
            <v>CAKE INVITE CREAM MILK 45G - PACK 4+1 GRATUIT</v>
          </cell>
          <cell r="J13439">
            <v>0</v>
          </cell>
        </row>
        <row r="13440">
          <cell r="I13440" t="str">
            <v xml:space="preserve">CAKE ALPELLA FOURRE CARAMEL 50GR   </v>
          </cell>
          <cell r="J13440">
            <v>0</v>
          </cell>
        </row>
        <row r="13441">
          <cell r="I13441" t="str">
            <v xml:space="preserve">CAKE ALPELLA FOURRE BANANE 50GR </v>
          </cell>
          <cell r="J13441">
            <v>0</v>
          </cell>
        </row>
        <row r="13442">
          <cell r="I13442" t="str">
            <v>CAKE ALPELLA FOURRE ORANGE 50GR</v>
          </cell>
          <cell r="J13442">
            <v>0</v>
          </cell>
        </row>
        <row r="13443">
          <cell r="I13443" t="str">
            <v xml:space="preserve"> BISC FRUIT SHORTCAKE MC 200G</v>
          </cell>
          <cell r="J13443">
            <v>0</v>
          </cell>
        </row>
        <row r="13444">
          <cell r="I13444" t="str">
            <v>MINI CAKE FRAISE 40G BAUDUCCO</v>
          </cell>
          <cell r="J13444">
            <v>0</v>
          </cell>
        </row>
        <row r="13445">
          <cell r="I13445" t="str">
            <v>CAKE CAPUCCINO 300G FREDDI</v>
          </cell>
          <cell r="J13445">
            <v>0</v>
          </cell>
        </row>
        <row r="13446">
          <cell r="I13446" t="str">
            <v>FAMILY MARBLE CAKE JACQUET300G</v>
          </cell>
          <cell r="J13446">
            <v>0</v>
          </cell>
        </row>
        <row r="13447">
          <cell r="I13447" t="str">
            <v>PTIT SAVANE DUO FRAISE X 6</v>
          </cell>
          <cell r="J13447">
            <v>0</v>
          </cell>
        </row>
        <row r="13448">
          <cell r="I13448" t="str">
            <v>PETIT SAVANE DUO ABRICOT X6 150G</v>
          </cell>
          <cell r="J13448">
            <v>0</v>
          </cell>
        </row>
        <row r="13449">
          <cell r="I13449" t="str">
            <v xml:space="preserve">PACK BE BRETON LEMON 48GR X 5 </v>
          </cell>
          <cell r="J13449">
            <v>0</v>
          </cell>
        </row>
        <row r="13450">
          <cell r="I13450" t="str">
            <v>PACK BE BRETON LEMON 48GR X 10</v>
          </cell>
          <cell r="J13450">
            <v>0</v>
          </cell>
        </row>
        <row r="13451">
          <cell r="I13451" t="str">
            <v>CAKE FOUR.NOISET200G PIC FREDI</v>
          </cell>
          <cell r="J13451">
            <v>0</v>
          </cell>
        </row>
        <row r="13452">
          <cell r="I13452" t="str">
            <v>CAKE FOUR.COKTAIL200GPIC FREDI</v>
          </cell>
          <cell r="J13452">
            <v>0</v>
          </cell>
        </row>
        <row r="13453">
          <cell r="I13453" t="str">
            <v>MINI CAKE FRAIS 40G BAUDUCCO</v>
          </cell>
          <cell r="J13453">
            <v>0</v>
          </cell>
        </row>
        <row r="13454">
          <cell r="I13454" t="str">
            <v>2CAKES AROMATISES A LA VANILLE(MAD LYNA)</v>
          </cell>
          <cell r="J13454">
            <v>0</v>
          </cell>
        </row>
        <row r="13455">
          <cell r="I13455" t="str">
            <v>ELVAN TODAY ROLL CAKE AU BANANE 55 GR</v>
          </cell>
          <cell r="J13455">
            <v>0</v>
          </cell>
        </row>
        <row r="13456">
          <cell r="I13456" t="str">
            <v>ELVAN TODAY ROLL CAKE AU NOISETTE 55 GR</v>
          </cell>
          <cell r="J13456">
            <v>0</v>
          </cell>
        </row>
        <row r="13457">
          <cell r="I13457" t="str">
            <v>ELVAN TODAY ROLL CAKE AU CARAMEL 55 GR</v>
          </cell>
          <cell r="J13457">
            <v>0</v>
          </cell>
        </row>
        <row r="13458">
          <cell r="I13458" t="str">
            <v>ELVAN TODAY ROLL CAKE AU FRAISE 55 GR</v>
          </cell>
          <cell r="J13458">
            <v>0</v>
          </cell>
        </row>
        <row r="13459">
          <cell r="I13459" t="str">
            <v>ELVAN ROLL CAKE AU FRAISE 150 GR</v>
          </cell>
          <cell r="J13459">
            <v>0</v>
          </cell>
        </row>
        <row r="13460">
          <cell r="I13460" t="str">
            <v>ELVAN ROLL CAKE AU BLACKBERRY 150 GR</v>
          </cell>
          <cell r="J13460">
            <v>0</v>
          </cell>
        </row>
        <row r="13461">
          <cell r="I13461" t="str">
            <v>ELVAN ROLL CAKE AU BANANE 150 GR</v>
          </cell>
          <cell r="J13461">
            <v>0</v>
          </cell>
        </row>
        <row r="13462">
          <cell r="I13462" t="str">
            <v>ELVAN ROLL CAKE AU CERISE 150 GR</v>
          </cell>
          <cell r="J13462">
            <v>0</v>
          </cell>
        </row>
        <row r="13463">
          <cell r="I13463" t="str">
            <v>ELVAN ROLL CAKE AU CARAMEL 150 GR</v>
          </cell>
          <cell r="J13463">
            <v>0</v>
          </cell>
        </row>
        <row r="13464">
          <cell r="I13464" t="str">
            <v>ELVAN BAR CAKE AU CARAMEL 20 GR</v>
          </cell>
          <cell r="J13464">
            <v>0</v>
          </cell>
        </row>
        <row r="13465">
          <cell r="I13465" t="str">
            <v>ELVAN ROLL CAKE AU NOISETTES 150 GR</v>
          </cell>
          <cell r="J13465">
            <v>0</v>
          </cell>
        </row>
        <row r="13466">
          <cell r="I13466" t="str">
            <v>GENOISE MIDI FRAGOLA 280G</v>
          </cell>
          <cell r="J13466">
            <v>0</v>
          </cell>
        </row>
        <row r="13467">
          <cell r="I13467" t="str">
            <v>GENOISE MIDI FRAGOLA 28G</v>
          </cell>
          <cell r="J13467">
            <v>0</v>
          </cell>
        </row>
        <row r="13468">
          <cell r="I13468" t="str">
            <v>SWISS ROLL DOUBLE UP FRAISE 55GR</v>
          </cell>
          <cell r="J13468">
            <v>0</v>
          </cell>
        </row>
        <row r="13469">
          <cell r="I13469" t="str">
            <v>MINIROLL DOUBLE UP VANILLA CREAM 45GR</v>
          </cell>
          <cell r="J13469">
            <v>0</v>
          </cell>
        </row>
        <row r="13470">
          <cell r="I13470" t="str">
            <v>DOUBLE UP DELUXE VANILLE 35 GR</v>
          </cell>
          <cell r="J13470">
            <v>0</v>
          </cell>
        </row>
        <row r="13471">
          <cell r="I13471" t="str">
            <v>GENOISE INVITE HONEY 45GR</v>
          </cell>
          <cell r="J13471">
            <v>0</v>
          </cell>
        </row>
        <row r="13472">
          <cell r="I13472" t="str">
            <v>GENOISE DOUBLE UP GUSTTO CARAMEL 40GR</v>
          </cell>
          <cell r="J13472">
            <v>0</v>
          </cell>
        </row>
        <row r="13473">
          <cell r="I13473" t="str">
            <v>MINIFIN S VANILLE MOULIN D OR 50GR</v>
          </cell>
          <cell r="J13473">
            <v>0</v>
          </cell>
        </row>
        <row r="13474">
          <cell r="I13474" t="str">
            <v>CAKES BARNI CHOCO CREAM 150G</v>
          </cell>
          <cell r="J13474">
            <v>0</v>
          </cell>
        </row>
        <row r="13475">
          <cell r="I13475" t="str">
            <v>LU PIM S FRAMBOISE 150G NIP 30-21</v>
          </cell>
          <cell r="J13475">
            <v>0</v>
          </cell>
        </row>
        <row r="13476">
          <cell r="I13476" t="str">
            <v>PACK MORETTA CLASSIC X10 300GR</v>
          </cell>
          <cell r="J13476">
            <v>0</v>
          </cell>
        </row>
        <row r="13477">
          <cell r="I13477" t="str">
            <v>DOLCETTO  ABRICOT 8 X 25GR</v>
          </cell>
          <cell r="J13477">
            <v>0</v>
          </cell>
        </row>
        <row r="13478">
          <cell r="I13478" t="str">
            <v>PACK MORETTA TIRAMISU X10 300GR</v>
          </cell>
          <cell r="J13478">
            <v>0</v>
          </cell>
        </row>
        <row r="13479">
          <cell r="I13479" t="str">
            <v>GENOISE FREDDI FRAISE 8X25G</v>
          </cell>
          <cell r="J13479">
            <v>0</v>
          </cell>
        </row>
        <row r="13480">
          <cell r="I13480" t="str">
            <v>GENOISE BALCONI MIX MAX CARAMELLO 350GR</v>
          </cell>
          <cell r="J13480">
            <v>0</v>
          </cell>
        </row>
        <row r="13481">
          <cell r="I13481" t="str">
            <v>BARQUETTE FRAMBOISE 3X120G NIP26-21</v>
          </cell>
          <cell r="J13481">
            <v>0</v>
          </cell>
        </row>
        <row r="13482">
          <cell r="I13482" t="str">
            <v>PIM'S FRAMBOISE 3X150G NIP30-21</v>
          </cell>
          <cell r="J13482">
            <v>0</v>
          </cell>
        </row>
        <row r="13483">
          <cell r="I13483" t="str">
            <v>PIM'S ORANGE 3X150G NIP30-21</v>
          </cell>
          <cell r="J13483">
            <v>0</v>
          </cell>
        </row>
        <row r="13484">
          <cell r="I13484" t="str">
            <v xml:space="preserve">GENOVA ROLL LATTE 38G </v>
          </cell>
          <cell r="J13484">
            <v>0</v>
          </cell>
        </row>
        <row r="13485">
          <cell r="I13485" t="str">
            <v>PACK GENOVA ROLL LATTE 38GX5</v>
          </cell>
          <cell r="J13485">
            <v>0</v>
          </cell>
        </row>
        <row r="13486">
          <cell r="I13486" t="str">
            <v>PACK GENOVA ROLL INTENSO 38GX5</v>
          </cell>
          <cell r="J13486">
            <v>0</v>
          </cell>
        </row>
        <row r="13487">
          <cell r="I13487" t="str">
            <v>PACK GENOVA ROLL LATTE 38GX10</v>
          </cell>
          <cell r="J13487">
            <v>0</v>
          </cell>
        </row>
        <row r="13488">
          <cell r="I13488" t="str">
            <v>MERENDINA ORANGE 40 G</v>
          </cell>
          <cell r="J13488">
            <v>0</v>
          </cell>
        </row>
        <row r="13489">
          <cell r="I13489" t="str">
            <v>BALLERINA MANGUE 8x30 GR FREDDI</v>
          </cell>
          <cell r="J13489">
            <v>0</v>
          </cell>
        </row>
        <row r="13490">
          <cell r="I13490" t="str">
            <v>BALLERINA NOISETTE 8x30 GR FREDDI</v>
          </cell>
          <cell r="J13490">
            <v>0</v>
          </cell>
        </row>
        <row r="13491">
          <cell r="I13491" t="str">
            <v>BALLERINA CAFE ESPRESSO 8x30 GR FREDDI</v>
          </cell>
          <cell r="J13491">
            <v>0</v>
          </cell>
        </row>
        <row r="13492">
          <cell r="I13492" t="str">
            <v>LUXURY CAKE CHOCOLAT 400G</v>
          </cell>
          <cell r="J13492">
            <v>0</v>
          </cell>
        </row>
        <row r="13493">
          <cell r="I13493" t="str">
            <v>"GENOISE FOURRE CARAMEL MORETTA 30 GR FREDDI"</v>
          </cell>
          <cell r="J13493">
            <v>0</v>
          </cell>
        </row>
        <row r="13494">
          <cell r="I13494" t="str">
            <v>GENOVA ORIGINAL VANILLE 22G</v>
          </cell>
          <cell r="J13494">
            <v>0</v>
          </cell>
        </row>
        <row r="13495">
          <cell r="I13495" t="str">
            <v>GENOISE FRAMBOISE BISCOLATA PIA 100G</v>
          </cell>
          <cell r="J13495">
            <v>0</v>
          </cell>
        </row>
        <row r="13496">
          <cell r="I13496" t="str">
            <v>GENOISE TROPICAL BISCOLATA PIA 100G</v>
          </cell>
          <cell r="J13496">
            <v>0</v>
          </cell>
        </row>
        <row r="13497">
          <cell r="I13497" t="str">
            <v>ELVAN YAMYAM GENOISE AU COCO 20 GR</v>
          </cell>
          <cell r="J13497">
            <v>0</v>
          </cell>
        </row>
        <row r="13498">
          <cell r="I13498" t="str">
            <v>FREDDI BUONDOLCE CACAO ET MIEL 250 GR</v>
          </cell>
          <cell r="J13498">
            <v>0</v>
          </cell>
        </row>
        <row r="13499">
          <cell r="I13499" t="str">
            <v>FREDDI BUONDOLCE FRAISE 250 GR</v>
          </cell>
          <cell r="J13499">
            <v>0</v>
          </cell>
        </row>
        <row r="13500">
          <cell r="I13500" t="str">
            <v>FREDDI BUONDOLCE LAIT 250 GR</v>
          </cell>
          <cell r="J13500">
            <v>0</v>
          </cell>
        </row>
        <row r="13501">
          <cell r="I13501" t="str">
            <v>FREDDI LAGIOIA CAKE NOISETTE 150 GR</v>
          </cell>
          <cell r="J13501">
            <v>0</v>
          </cell>
        </row>
        <row r="13502">
          <cell r="I13502" t="str">
            <v>LUPPO TRIO AU LAIS 40G</v>
          </cell>
          <cell r="J13502">
            <v>0</v>
          </cell>
        </row>
        <row r="13503">
          <cell r="I13503" t="str">
            <v>LUPPO TRIO AU CARAMEL 40G</v>
          </cell>
          <cell r="J13503">
            <v>0</v>
          </cell>
        </row>
        <row r="13504">
          <cell r="I13504" t="str">
            <v>MERENDINA MAXICHOCO MINI</v>
          </cell>
          <cell r="J13504">
            <v>0</v>
          </cell>
        </row>
        <row r="13505">
          <cell r="I13505" t="str">
            <v>MINIROLL DOUBLE UP COCOA CREAM 45GR</v>
          </cell>
          <cell r="J13505">
            <v>0</v>
          </cell>
        </row>
        <row r="13506">
          <cell r="I13506" t="str">
            <v>ROLL DOUBLE UP BIG COCAO 60GR</v>
          </cell>
          <cell r="J13506">
            <v>0</v>
          </cell>
        </row>
        <row r="13507">
          <cell r="I13507" t="str">
            <v>ROLL DOUBLE UP GUSTO 40GR</v>
          </cell>
          <cell r="J13507">
            <v>0</v>
          </cell>
        </row>
        <row r="13508">
          <cell r="I13508" t="str">
            <v>DOUBLE UP DELUXE CHOCOLAT 35GR</v>
          </cell>
          <cell r="J13508">
            <v>0</v>
          </cell>
        </row>
        <row r="13509">
          <cell r="I13509" t="str">
            <v>GENOISE DOUBLE UP BIG CAKE MARBRE 60GR</v>
          </cell>
          <cell r="J13509">
            <v>0</v>
          </cell>
        </row>
        <row r="13510">
          <cell r="I13510" t="str">
            <v>MERENDINA  RAIBI 38GR</v>
          </cell>
          <cell r="J13510">
            <v>0</v>
          </cell>
        </row>
        <row r="13511">
          <cell r="I13511" t="str">
            <v xml:space="preserve">PACK GENOVA 20GR 17+ 4 GRT </v>
          </cell>
          <cell r="J13511">
            <v>0</v>
          </cell>
        </row>
        <row r="13512">
          <cell r="I13512" t="str">
            <v xml:space="preserve">PACK MERENDINA RAIBI X10 </v>
          </cell>
          <cell r="J13512">
            <v>0</v>
          </cell>
        </row>
        <row r="13513">
          <cell r="I13513" t="str">
            <v>PACK X10 GENOVA AUTHENTIQUE 40GR</v>
          </cell>
          <cell r="J13513">
            <v>0</v>
          </cell>
        </row>
        <row r="13514">
          <cell r="I13514" t="str">
            <v>PACK X10 GENOVA INTENSO 40GR</v>
          </cell>
          <cell r="J13514">
            <v>0</v>
          </cell>
        </row>
        <row r="13515">
          <cell r="I13515" t="str">
            <v>PACK X10 GENOVA KIDS 40GR</v>
          </cell>
          <cell r="J13515">
            <v>0</v>
          </cell>
        </row>
        <row r="13516">
          <cell r="I13516" t="str">
            <v>GENOISE PIMS ORANGE 150GLU NIP 30-21</v>
          </cell>
          <cell r="J13516">
            <v>0</v>
          </cell>
        </row>
        <row r="13517">
          <cell r="I13517" t="str">
            <v>LU BARQUETTE FRAISE 120G NIP16</v>
          </cell>
          <cell r="J13517">
            <v>0</v>
          </cell>
        </row>
        <row r="13518">
          <cell r="I13518" t="str">
            <v>MERENDINA ROLL 29G</v>
          </cell>
          <cell r="J13518">
            <v>0</v>
          </cell>
        </row>
        <row r="13519">
          <cell r="I13519" t="str">
            <v>MINIFIN S CACAO MOULIN D OR 50GR</v>
          </cell>
          <cell r="J13519">
            <v>0</v>
          </cell>
        </row>
        <row r="13520">
          <cell r="I13520" t="str">
            <v>MINIFIN S FRAISE MOULIN D OR 50GR</v>
          </cell>
          <cell r="J13520">
            <v>0</v>
          </cell>
        </row>
        <row r="13521">
          <cell r="I13521" t="str">
            <v>GENOISE DELISANA ABRICOT JELLY &amp; CHOCOLAT 135GR</v>
          </cell>
          <cell r="J13521">
            <v>0</v>
          </cell>
        </row>
        <row r="13522">
          <cell r="I13522" t="str">
            <v>GENOISE DELISANA CERISE JELLY &amp; CHOCOLAT 135GR</v>
          </cell>
          <cell r="J13522">
            <v>0</v>
          </cell>
        </row>
        <row r="13523">
          <cell r="I13523" t="str">
            <v>GENOISE DELISANA ORANGE JELLY &amp; CHOCOLAT 135GR</v>
          </cell>
          <cell r="J13523">
            <v>0</v>
          </cell>
        </row>
        <row r="13524">
          <cell r="I13524" t="str">
            <v>GENOISE FRAISE JELLY &amp; CHOCOLAT 135GR</v>
          </cell>
          <cell r="J13524">
            <v>0</v>
          </cell>
        </row>
        <row r="13525">
          <cell r="I13525" t="str">
            <v>SPONGE CAKES MILKA JAFFA CHOCOLATE 128G</v>
          </cell>
          <cell r="J13525">
            <v>0</v>
          </cell>
        </row>
        <row r="13526">
          <cell r="I13526" t="str">
            <v>SPONGE CAKES MILKA JAFFA ORANGE 147G</v>
          </cell>
          <cell r="J13526">
            <v>0</v>
          </cell>
        </row>
        <row r="13527">
          <cell r="I13527" t="str">
            <v>SPONGE CAKES MILKA JAFFA RASPBERRY 147G</v>
          </cell>
          <cell r="J13527">
            <v>0</v>
          </cell>
        </row>
        <row r="13528">
          <cell r="I13528" t="str">
            <v>DOLCETTO  CACAO 8 X 25G</v>
          </cell>
          <cell r="J13528">
            <v>0</v>
          </cell>
        </row>
        <row r="13529">
          <cell r="I13529" t="str">
            <v>MERENDINA MINI 19GR</v>
          </cell>
          <cell r="J13529">
            <v>0</v>
          </cell>
        </row>
        <row r="13530">
          <cell r="I13530" t="str">
            <v>GENOISE BALCONI SNACK CACAO 330GR</v>
          </cell>
          <cell r="J13530">
            <v>0</v>
          </cell>
        </row>
        <row r="13531">
          <cell r="I13531" t="str">
            <v xml:space="preserve">LOT MERENDINA CLASSIQUE 10+1MINI + TAGGER X 20+1 </v>
          </cell>
          <cell r="J13531">
            <v>0</v>
          </cell>
        </row>
        <row r="13532">
          <cell r="I13532" t="str">
            <v>LOT MERENDINA CLASSIQUE 10+1MINI + TONIK X 20+1 =</v>
          </cell>
          <cell r="J13532">
            <v>0</v>
          </cell>
        </row>
        <row r="13533">
          <cell r="I13533" t="str">
            <v>MERENDINA CLASSIC EXTRA FILL, 48G X10 (20% GRATUI</v>
          </cell>
          <cell r="J13533">
            <v>0</v>
          </cell>
        </row>
        <row r="13534">
          <cell r="I13534" t="str">
            <v>MERENDINA DOUBLE CHOCO EXTRA FILL, 43G X 10  (20%</v>
          </cell>
          <cell r="J13534">
            <v>0</v>
          </cell>
        </row>
        <row r="13535">
          <cell r="I13535" t="str">
            <v>MERENDINA 43GR DOUBLE CHOCO PROMO +20%</v>
          </cell>
          <cell r="J13535">
            <v>0</v>
          </cell>
        </row>
        <row r="13536">
          <cell r="I13536" t="str">
            <v>MERENDINA CLASSIC 48GR PROMO +20%</v>
          </cell>
          <cell r="J13536">
            <v>0</v>
          </cell>
        </row>
        <row r="13537">
          <cell r="I13537" t="str">
            <v>PACK X5 MERENDINA 48GR CLASSIC PROMO +20%</v>
          </cell>
          <cell r="J13537">
            <v>0</v>
          </cell>
        </row>
        <row r="13538">
          <cell r="I13538" t="str">
            <v>LOT LUPPO CAKE BITE CHOCO 300G 10+2</v>
          </cell>
          <cell r="J13538">
            <v>0</v>
          </cell>
        </row>
        <row r="13539">
          <cell r="I13539" t="str">
            <v>LOT LUPPO CAKE BITE DARK 300G 10+2</v>
          </cell>
          <cell r="J13539">
            <v>0</v>
          </cell>
        </row>
        <row r="13540">
          <cell r="I13540" t="str">
            <v xml:space="preserve">SANDWICHY CHOCO WHITE 65G </v>
          </cell>
          <cell r="J13540">
            <v>0</v>
          </cell>
        </row>
        <row r="13541">
          <cell r="I13541" t="str">
            <v>CARTON 30 PIECES MERENDINA DOUBLE CHOCO 36GR</v>
          </cell>
          <cell r="J13541">
            <v>0</v>
          </cell>
        </row>
        <row r="13542">
          <cell r="I13542" t="str">
            <v>LOT 2X PACKS MERENDINA X10 CLASSIC</v>
          </cell>
          <cell r="J13542">
            <v>0</v>
          </cell>
        </row>
        <row r="13543">
          <cell r="I13543" t="str">
            <v>BARQUETTE CHOCOLAT 3X120G NIP26-21</v>
          </cell>
          <cell r="J13543">
            <v>0</v>
          </cell>
        </row>
        <row r="13544">
          <cell r="I13544" t="str">
            <v>PACK DONUT ORIGINAL 45GX 10P</v>
          </cell>
          <cell r="J13544">
            <v>0</v>
          </cell>
        </row>
        <row r="13545">
          <cell r="I13545" t="str">
            <v>DOONUTS.FOUR.CHC.18+33%OFF 720G</v>
          </cell>
          <cell r="J13545">
            <v>0</v>
          </cell>
        </row>
        <row r="13546">
          <cell r="I13546" t="str">
            <v>PACK MERENDINA CLASSIQUE 40 GR X5</v>
          </cell>
          <cell r="J13546">
            <v>0</v>
          </cell>
        </row>
        <row r="13547">
          <cell r="I13547" t="str">
            <v>PACK MERENDINA MINI 19GR X10</v>
          </cell>
          <cell r="J13547">
            <v>0</v>
          </cell>
        </row>
        <row r="13548">
          <cell r="I13548" t="str">
            <v>BISCUIT CREAM ORANGE40GTIFFANY</v>
          </cell>
          <cell r="J13548">
            <v>0</v>
          </cell>
        </row>
        <row r="13549">
          <cell r="I13549" t="str">
            <v>CHABRIOR GENOISE CH/ORANG 150GR</v>
          </cell>
          <cell r="J13549">
            <v>0</v>
          </cell>
        </row>
        <row r="13550">
          <cell r="I13550" t="str">
            <v>GENOISE FOURRE LATTE MORETTA 30G FREDDI</v>
          </cell>
          <cell r="J13550">
            <v>0</v>
          </cell>
        </row>
        <row r="13551">
          <cell r="I13551" t="str">
            <v>GENOISE FOURRE LATTE MORETTA300G FREDDI</v>
          </cell>
          <cell r="J13551">
            <v>0</v>
          </cell>
        </row>
        <row r="13552">
          <cell r="I13552" t="str">
            <v>GENOISE ROULE PEPITO 40GR</v>
          </cell>
          <cell r="J13552">
            <v>0</v>
          </cell>
        </row>
        <row r="13553">
          <cell r="I13553" t="str">
            <v>MERENDINA CHOCO LAIT MINI</v>
          </cell>
          <cell r="J13553">
            <v>0</v>
          </cell>
        </row>
        <row r="13554">
          <cell r="I13554" t="str">
            <v>PACK MERENDINA MINI 19GR X20</v>
          </cell>
          <cell r="J13554">
            <v>0</v>
          </cell>
        </row>
        <row r="13555">
          <cell r="I13555" t="str">
            <v>BALLERINA CACAO 8x30 GR FREDDI</v>
          </cell>
          <cell r="J13555">
            <v>0</v>
          </cell>
        </row>
        <row r="13556">
          <cell r="I13556" t="str">
            <v>"GENOISE FOURRE CARAMEL MORETTA 10x30 GR FREDDI"</v>
          </cell>
          <cell r="J13556">
            <v>0</v>
          </cell>
        </row>
        <row r="13557">
          <cell r="I13557" t="str">
            <v>GENOISE GENOVA KIDS AUTHENTIQUE 20GR</v>
          </cell>
          <cell r="J13557">
            <v>0</v>
          </cell>
        </row>
        <row r="13558">
          <cell r="I13558" t="str">
            <v>PACK GENOVA KIDS 9+1</v>
          </cell>
          <cell r="J13558">
            <v>0</v>
          </cell>
        </row>
        <row r="13559">
          <cell r="I13559" t="str">
            <v>GENOVA ORIGINAL CACAO 22G</v>
          </cell>
          <cell r="J13559">
            <v>0</v>
          </cell>
        </row>
        <row r="13560">
          <cell r="I13560" t="str">
            <v>PACK GMS GENOVA ORIGINALE CACAO </v>
          </cell>
          <cell r="J13560">
            <v>0</v>
          </cell>
        </row>
        <row r="13561">
          <cell r="I13561" t="str">
            <v>PACK GMS GENOVA ORIGINALE VANILLE </v>
          </cell>
          <cell r="J13561">
            <v>0</v>
          </cell>
        </row>
        <row r="13562">
          <cell r="I13562" t="str">
            <v>GENOVA AUTHENTIQUE +20%</v>
          </cell>
          <cell r="J13562">
            <v>0</v>
          </cell>
        </row>
        <row r="13563">
          <cell r="I13563" t="str">
            <v>GENOVA  POCKET AUTHENTIQUE +20%</v>
          </cell>
          <cell r="J13563">
            <v>0</v>
          </cell>
        </row>
        <row r="13564">
          <cell r="I13564" t="str">
            <v>GENOVA 40 G x 36</v>
          </cell>
          <cell r="J13564">
            <v>0</v>
          </cell>
        </row>
        <row r="13565">
          <cell r="I13565" t="str">
            <v>ELVAN YAMYAM GENOISE AU LAIT 20 GR</v>
          </cell>
          <cell r="J13565">
            <v>0</v>
          </cell>
        </row>
        <row r="13566">
          <cell r="I13566" t="str">
            <v>GENOISE GENOVA KIDS 38GR</v>
          </cell>
          <cell r="J13566">
            <v>0</v>
          </cell>
        </row>
        <row r="13567">
          <cell r="I13567" t="str">
            <v>MERENDINA TWIST  33GR</v>
          </cell>
          <cell r="J13567">
            <v>0</v>
          </cell>
        </row>
        <row r="13568">
          <cell r="I13568" t="str">
            <v>PACK X5  GENOVA KIDS 38GR</v>
          </cell>
          <cell r="J13568">
            <v>0</v>
          </cell>
        </row>
        <row r="13569">
          <cell r="I13569" t="str">
            <v xml:space="preserve">PACK X10  GENOISE GENOVA INTENSO 20G </v>
          </cell>
          <cell r="J13569">
            <v>0</v>
          </cell>
        </row>
        <row r="13570">
          <cell r="I13570" t="str">
            <v>GENOISE GENOVA INTENSO 20G</v>
          </cell>
          <cell r="J13570">
            <v>0</v>
          </cell>
        </row>
        <row r="13571">
          <cell r="I13571" t="str">
            <v>MERENDINA MAXICHOCO 40GR</v>
          </cell>
          <cell r="J13571">
            <v>0</v>
          </cell>
        </row>
        <row r="13572">
          <cell r="I13572" t="str">
            <v>MADELEINE CITRONA 50GR</v>
          </cell>
          <cell r="J13572">
            <v>0</v>
          </cell>
        </row>
        <row r="13573">
          <cell r="I13573" t="str">
            <v>MADELEINES FOURREES CREME CITRON INOU 150GR</v>
          </cell>
          <cell r="J13573">
            <v>0</v>
          </cell>
        </row>
        <row r="13574">
          <cell r="I13574" t="str">
            <v>LOT INOU FRAISE+CITRON 150GR= INOU ABRICOT150GRT</v>
          </cell>
          <cell r="J13574">
            <v>0</v>
          </cell>
        </row>
        <row r="13575">
          <cell r="I13575" t="str">
            <v>MADELEINE FOURREE CHOCOLAT FOODY 225 GRS</v>
          </cell>
          <cell r="J13575">
            <v>0</v>
          </cell>
        </row>
        <row r="13576">
          <cell r="I13576" t="str">
            <v>MADELEINE FOURREE FRAISE FOODY 225 GRS</v>
          </cell>
          <cell r="J13576">
            <v>0</v>
          </cell>
        </row>
        <row r="13577">
          <cell r="I13577" t="str">
            <v>MADELEINE FOURREE ABRICOT FOODY 225 GRS</v>
          </cell>
          <cell r="J13577">
            <v>0</v>
          </cell>
        </row>
        <row r="13578">
          <cell r="I13578" t="str">
            <v>MADELEINE FOURREE FRUITS DES BOIS FOODY 225 GRS</v>
          </cell>
          <cell r="J13578">
            <v>0</v>
          </cell>
        </row>
        <row r="13579">
          <cell r="I13579" t="str">
            <v>MADELEINE SANDWICH BOYO CLASSIC</v>
          </cell>
          <cell r="J13579">
            <v>0</v>
          </cell>
        </row>
        <row r="13580">
          <cell r="I13580" t="str">
            <v>MADELAINE CITRON SPOFY  45G</v>
          </cell>
          <cell r="J13580">
            <v>0</v>
          </cell>
        </row>
        <row r="13581">
          <cell r="I13581" t="str">
            <v>LU CHAMONIX 250G</v>
          </cell>
          <cell r="J13581">
            <v>0</v>
          </cell>
        </row>
        <row r="13582">
          <cell r="I13582" t="str">
            <v>MADEL.FRAISE  MARY TRINI 200G</v>
          </cell>
          <cell r="J13582">
            <v>0</v>
          </cell>
        </row>
        <row r="13583">
          <cell r="I13583" t="str">
            <v>MADEL PECHE MARY TRINI 35G</v>
          </cell>
          <cell r="J13583">
            <v>0</v>
          </cell>
        </row>
        <row r="13584">
          <cell r="I13584" t="str">
            <v>MADEL ORANGE  MARY TRINI 35G</v>
          </cell>
          <cell r="J13584">
            <v>0</v>
          </cell>
        </row>
        <row r="13585">
          <cell r="I13585" t="str">
            <v>MADELEINE PECHE 200G MARYTRINI</v>
          </cell>
          <cell r="J13585">
            <v>0</v>
          </cell>
        </row>
        <row r="13586">
          <cell r="I13586" t="str">
            <v>MADELEINE ORANGE 200G MARYTRIN</v>
          </cell>
          <cell r="J13586">
            <v>0</v>
          </cell>
        </row>
        <row r="13587">
          <cell r="I13587" t="str">
            <v xml:space="preserve">PACK TORTAS MARY TRINI 5=1 GRT </v>
          </cell>
          <cell r="J13587">
            <v>0</v>
          </cell>
        </row>
        <row r="13588">
          <cell r="I13588" t="str">
            <v>CAKE FRAIS 35G MARY TRINI</v>
          </cell>
          <cell r="J13588">
            <v>0</v>
          </cell>
        </row>
        <row r="13589">
          <cell r="I13589" t="str">
            <v>MADELEINE FOURREE CHOC 350G</v>
          </cell>
          <cell r="J13589">
            <v>0</v>
          </cell>
        </row>
        <row r="13590">
          <cell r="I13590" t="str">
            <v>MADELEINES VANIL 40G BAUDUCCO</v>
          </cell>
          <cell r="J13590">
            <v>0</v>
          </cell>
        </row>
        <row r="13591">
          <cell r="I13591" t="str">
            <v>MADELEINE FOURRE CREME FRAI50G</v>
          </cell>
          <cell r="J13591">
            <v>0</v>
          </cell>
        </row>
        <row r="13592">
          <cell r="I13592" t="str">
            <v>MADELEINE FOURRE CREME AMAN50G</v>
          </cell>
          <cell r="J13592">
            <v>0</v>
          </cell>
        </row>
        <row r="13593">
          <cell r="I13593" t="str">
            <v>XXXXXXXXXXXXXXXXXXX</v>
          </cell>
          <cell r="J13593">
            <v>0</v>
          </cell>
        </row>
        <row r="13594">
          <cell r="I13594" t="str">
            <v>MAD FOURRE CREME FRAI150G INOU</v>
          </cell>
          <cell r="J13594">
            <v>0</v>
          </cell>
        </row>
        <row r="13595">
          <cell r="I13595" t="str">
            <v>MAD FOURRE CREME ABR150G INOU</v>
          </cell>
          <cell r="J13595">
            <v>0</v>
          </cell>
        </row>
        <row r="13596">
          <cell r="I13596" t="str">
            <v>MADELEINE 2PIECES NOIX DE COCO50G</v>
          </cell>
          <cell r="J13596">
            <v>0</v>
          </cell>
        </row>
        <row r="13597">
          <cell r="I13597" t="str">
            <v>MADELEINE 1PIECES FOUREE CREME AMANDE 25G</v>
          </cell>
          <cell r="J13597">
            <v>0</v>
          </cell>
        </row>
        <row r="13598">
          <cell r="I13598" t="str">
            <v>MADELAINE SPOFY PECHE 45G</v>
          </cell>
          <cell r="J13598">
            <v>0</v>
          </cell>
        </row>
        <row r="13599">
          <cell r="I13599" t="str">
            <v>MADLEINE MARY TRINI FOURRE  CACAO 180G</v>
          </cell>
          <cell r="J13599">
            <v>0</v>
          </cell>
        </row>
        <row r="13600">
          <cell r="I13600" t="str">
            <v>MADELEINE MARY TRINI FOURRE FRAISE 55G</v>
          </cell>
          <cell r="J13600">
            <v>0</v>
          </cell>
        </row>
        <row r="13601">
          <cell r="I13601" t="str">
            <v>MADELEINE MARY TRINI FOURRE CACAO 30G</v>
          </cell>
          <cell r="J13601">
            <v>0</v>
          </cell>
        </row>
        <row r="13602">
          <cell r="I13602" t="str">
            <v>MADELEINE MARY TRINI FOURRE FRAISE 30G</v>
          </cell>
          <cell r="J13602">
            <v>0</v>
          </cell>
        </row>
        <row r="13603">
          <cell r="I13603" t="str">
            <v>MADELEINE MARY TRINI FOURRE PECHE 55G</v>
          </cell>
          <cell r="J13603">
            <v>0</v>
          </cell>
        </row>
        <row r="13604">
          <cell r="I13604" t="str">
            <v>LOT MADELEINE INOU 150GR DIVERS PARFUMS 2+1 GRT</v>
          </cell>
          <cell r="J13604">
            <v>0</v>
          </cell>
        </row>
        <row r="13605">
          <cell r="I13605" t="str">
            <v>PACK SPOFY CACAO X6</v>
          </cell>
          <cell r="J13605">
            <v>0</v>
          </cell>
        </row>
        <row r="13606">
          <cell r="I13606" t="str">
            <v>MAD FOURREES CREME COCO 150GR</v>
          </cell>
          <cell r="J13606">
            <v>0</v>
          </cell>
        </row>
        <row r="13607">
          <cell r="I13607" t="str">
            <v>LOT MADELEINE INOU CACAO 150GR 2+1 GRT</v>
          </cell>
          <cell r="J13607">
            <v>0</v>
          </cell>
        </row>
        <row r="13608">
          <cell r="I13608" t="str">
            <v>MADELEINE FOURREE COCO RONDA BROWNIE 50GR</v>
          </cell>
          <cell r="J13608">
            <v>0</v>
          </cell>
        </row>
        <row r="13609">
          <cell r="I13609" t="str">
            <v>MADELEINE MARY TRINI ORIGINAL PEPITES 25GR</v>
          </cell>
          <cell r="J13609">
            <v>0</v>
          </cell>
        </row>
        <row r="13610">
          <cell r="I13610" t="str">
            <v>MADELEINE MARY TRINI CHOCO PEPITES 25GR</v>
          </cell>
          <cell r="J13610">
            <v>0</v>
          </cell>
        </row>
        <row r="13611">
          <cell r="I13611" t="str">
            <v xml:space="preserve">MADELEINE MARY TRINI CHOCO PEPITES 150G </v>
          </cell>
          <cell r="J13611">
            <v>0</v>
          </cell>
        </row>
        <row r="13612">
          <cell r="I13612" t="str">
            <v xml:space="preserve">MADELEINE MARY TRINI MARBREE 150 G </v>
          </cell>
          <cell r="J13612">
            <v>0</v>
          </cell>
        </row>
        <row r="13613">
          <cell r="I13613" t="str">
            <v xml:space="preserve">MADELEINE MARY TRINI ORIGINAL PEPITES 150G </v>
          </cell>
          <cell r="J13613">
            <v>0</v>
          </cell>
        </row>
        <row r="13614">
          <cell r="I13614" t="str">
            <v>LOT MARY TRINI PEPITES 150Gx2 + 150G GRT</v>
          </cell>
          <cell r="J13614">
            <v>0</v>
          </cell>
        </row>
        <row r="13615">
          <cell r="I13615" t="str">
            <v>LOT MARY TRINI SUPREME X2 + ORIGINAL 150GR GRT</v>
          </cell>
          <cell r="J13615">
            <v>0</v>
          </cell>
        </row>
        <row r="13616">
          <cell r="I13616" t="str">
            <v xml:space="preserve">PACK MADELEINE 50GR 3+1 GRT </v>
          </cell>
          <cell r="J13616">
            <v>0</v>
          </cell>
        </row>
        <row r="13617">
          <cell r="I13617" t="str">
            <v>PACK SPOFFY 2EME @ -70%</v>
          </cell>
          <cell r="J13617">
            <v>0</v>
          </cell>
        </row>
        <row r="13618">
          <cell r="I13618" t="str">
            <v>LOT DELICE CACAO 150 G + ORI PEPITES 150  = ORI 1</v>
          </cell>
          <cell r="J13618">
            <v>0</v>
          </cell>
        </row>
        <row r="13619">
          <cell r="I13619" t="str">
            <v>SACHET MADELEINES VANILLE ST MICHEL 250GR</v>
          </cell>
          <cell r="J13619">
            <v>0</v>
          </cell>
        </row>
        <row r="13620">
          <cell r="I13620" t="str">
            <v>MADELEINE FAMILIALE PEPITE 400G+</v>
          </cell>
          <cell r="J13620">
            <v>0</v>
          </cell>
        </row>
        <row r="13621">
          <cell r="I13621" t="str">
            <v>8 MADEL.BEUR.CHOC250G P.ROCHER</v>
          </cell>
          <cell r="J13621">
            <v>0</v>
          </cell>
        </row>
        <row r="13622">
          <cell r="I13622" t="str">
            <v>MAD FOURRE CACAO 30G PDT ECO</v>
          </cell>
          <cell r="J13622">
            <v>0</v>
          </cell>
        </row>
        <row r="13623">
          <cell r="I13623" t="str">
            <v>MADELEINE FOURRE CREME CAC50G</v>
          </cell>
          <cell r="J13623">
            <v>0</v>
          </cell>
        </row>
        <row r="13624">
          <cell r="I13624" t="str">
            <v>MADELEINE FOURRE CREME CAC25G</v>
          </cell>
          <cell r="J13624">
            <v>0</v>
          </cell>
        </row>
        <row r="13625">
          <cell r="I13625" t="str">
            <v>MAD FOURRE CREME CACAO 150G</v>
          </cell>
          <cell r="J13625">
            <v>0</v>
          </cell>
        </row>
        <row r="13626">
          <cell r="I13626" t="str">
            <v>MADELEINE FOURREE CREME CACAO 25 G</v>
          </cell>
          <cell r="J13626">
            <v>0</v>
          </cell>
        </row>
        <row r="13627">
          <cell r="I13627" t="str">
            <v>LOT MADRE CHOCO 40GR 1+1+=3</v>
          </cell>
          <cell r="J13627">
            <v>0</v>
          </cell>
        </row>
        <row r="13628">
          <cell r="I13628" t="str">
            <v>ROWNIE MADELEINE FOURREE CACAO (2PIECES)</v>
          </cell>
          <cell r="J13628">
            <v>0</v>
          </cell>
        </row>
        <row r="13629">
          <cell r="I13629" t="str">
            <v>INOU BROWNIES 150GR / 6 PIECES</v>
          </cell>
          <cell r="J13629">
            <v>0</v>
          </cell>
        </row>
        <row r="13630">
          <cell r="I13630" t="str">
            <v>LOT INOU BROWNIES 150G 2+1GRT</v>
          </cell>
          <cell r="J13630">
            <v>0</v>
          </cell>
        </row>
        <row r="13631">
          <cell r="I13631" t="str">
            <v>MADELEINE NATURE 600 GR(24X25GR)</v>
          </cell>
          <cell r="J13631">
            <v>0</v>
          </cell>
        </row>
        <row r="13632">
          <cell r="I13632" t="str">
            <v>PACK SPOFY CLASSIQUE X6</v>
          </cell>
          <cell r="J13632">
            <v>0</v>
          </cell>
        </row>
        <row r="13633">
          <cell r="I13633" t="str">
            <v>LOT MARY TRINI ORIGINAL 150Gx3 EME A-25%</v>
          </cell>
          <cell r="J13633">
            <v>0</v>
          </cell>
        </row>
        <row r="13634">
          <cell r="I13634" t="str">
            <v xml:space="preserve">MADELEINE ORIGINALE FOODY 180 GRS, </v>
          </cell>
          <cell r="J13634">
            <v>0</v>
          </cell>
        </row>
        <row r="13635">
          <cell r="I13635" t="str">
            <v>LOT MADELEINE NATURE 300GR + INOU CACAO 150GR</v>
          </cell>
          <cell r="J13635">
            <v>0</v>
          </cell>
        </row>
        <row r="13636">
          <cell r="I13636" t="str">
            <v>LOT MIXTE MARY TRINI 50Gx4</v>
          </cell>
          <cell r="J13636">
            <v>0</v>
          </cell>
        </row>
        <row r="13637">
          <cell r="I13637" t="str">
            <v>PACK 2 MAD FECHTA 250GR + 1 INOU 150GR  GRATUITE</v>
          </cell>
          <cell r="J13637">
            <v>0</v>
          </cell>
        </row>
        <row r="13638">
          <cell r="I13638" t="str">
            <v>LOT MADELEINE M TRINI ORIGINAL 300GR + 150GR</v>
          </cell>
          <cell r="J13638">
            <v>0</v>
          </cell>
        </row>
        <row r="13639">
          <cell r="I13639" t="str">
            <v>LOT MADELEINE BIPAN 300GR 2EME @1/2PX</v>
          </cell>
          <cell r="J13639">
            <v>0</v>
          </cell>
        </row>
        <row r="13640">
          <cell r="I13640" t="str">
            <v>MADEL.NORMALE MARY TRINI 170G</v>
          </cell>
          <cell r="J13640">
            <v>0</v>
          </cell>
        </row>
        <row r="13641">
          <cell r="I13641" t="str">
            <v>MADEL.NORMALE MARY TRINI 350G</v>
          </cell>
          <cell r="J13641">
            <v>0</v>
          </cell>
        </row>
        <row r="13642">
          <cell r="I13642" t="str">
            <v>2MADELEINE 25G GOLDEN</v>
          </cell>
          <cell r="J13642">
            <v>0</v>
          </cell>
        </row>
        <row r="13643">
          <cell r="I13643" t="str">
            <v>PACK SPOFFY CLASSIC 1+1 + 3</v>
          </cell>
          <cell r="J13643">
            <v>0</v>
          </cell>
        </row>
        <row r="13644">
          <cell r="I13644" t="str">
            <v>MADELEINE 6CAKES GOLDEN</v>
          </cell>
          <cell r="J13644">
            <v>0</v>
          </cell>
        </row>
        <row r="13645">
          <cell r="I13645" t="str">
            <v>ST MIC.MAD IND 600G+33% GT</v>
          </cell>
          <cell r="J13645">
            <v>0</v>
          </cell>
        </row>
        <row r="13646">
          <cell r="I13646" t="str">
            <v>8 MADEL.BEUR.200GR PAUL ROCHER</v>
          </cell>
          <cell r="J13646">
            <v>0</v>
          </cell>
        </row>
        <row r="13647">
          <cell r="I13647" t="str">
            <v>8 MADEL.BEUR.ETOI250G P.ROCHER</v>
          </cell>
          <cell r="J13647">
            <v>0</v>
          </cell>
        </row>
        <row r="13648">
          <cell r="I13648" t="str">
            <v>MADELEINE NATURE 60G PRD ECO</v>
          </cell>
          <cell r="J13648">
            <v>0</v>
          </cell>
        </row>
        <row r="13649">
          <cell r="I13649" t="str">
            <v>MAD NATURE 300G</v>
          </cell>
          <cell r="J13649">
            <v>0</v>
          </cell>
        </row>
        <row r="13650">
          <cell r="I13650" t="str">
            <v>MAD NATURE 150G MERY</v>
          </cell>
          <cell r="J13650">
            <v>0</v>
          </cell>
        </row>
        <row r="13651">
          <cell r="I13651" t="str">
            <v>MAD LONGUE 250G FECHTA</v>
          </cell>
          <cell r="J13651">
            <v>0</v>
          </cell>
        </row>
        <row r="13652">
          <cell r="I13652" t="str">
            <v>MARYTRINI 300G x2+150G GRATUIT</v>
          </cell>
          <cell r="J13652">
            <v>0</v>
          </cell>
        </row>
        <row r="13653">
          <cell r="I13653" t="str">
            <v xml:space="preserve"> LOT  MADELEINE NATURE MARYTRINI  12Px2 + 6P grt</v>
          </cell>
          <cell r="J13653">
            <v>0</v>
          </cell>
        </row>
        <row r="13654">
          <cell r="I13654" t="str">
            <v>MADELEINE300GBIPAN300Gx2+150GINOUGRT(DIVERS PARFUM</v>
          </cell>
          <cell r="J13654">
            <v>0</v>
          </cell>
        </row>
        <row r="13655">
          <cell r="I13655" t="str">
            <v>MADELEINE NATURE 300GR SACHET 12 PIECES</v>
          </cell>
          <cell r="J13655">
            <v>0</v>
          </cell>
        </row>
        <row r="13656">
          <cell r="I13656" t="str">
            <v>LOT MAD 50GRx2 + MAD 50GR</v>
          </cell>
          <cell r="J13656">
            <v>0</v>
          </cell>
        </row>
        <row r="13657">
          <cell r="I13657" t="str">
            <v>LOT MADELEINE 300GRx2+MADELEINE 300GR GRATUIT</v>
          </cell>
          <cell r="J13657">
            <v>0</v>
          </cell>
        </row>
        <row r="13658">
          <cell r="I13658" t="str">
            <v>PATISSERIE CIAMBELLINE  50G</v>
          </cell>
          <cell r="J13658">
            <v>0</v>
          </cell>
        </row>
        <row r="13659">
          <cell r="I13659" t="str">
            <v>ELVAN TODAY DONUT AU CARAMEL 50 GR</v>
          </cell>
          <cell r="J13659">
            <v>0</v>
          </cell>
        </row>
        <row r="13660">
          <cell r="I13660" t="str">
            <v>ELVAN TODAY DONUT AU CHOCOLAT 50 GR</v>
          </cell>
          <cell r="J13660">
            <v>0</v>
          </cell>
        </row>
        <row r="13661">
          <cell r="I13661" t="str">
            <v>CROISSANT 50 G ABRICOT ANTONELLI</v>
          </cell>
          <cell r="J13661">
            <v>0</v>
          </cell>
        </row>
        <row r="13662">
          <cell r="I13662" t="str">
            <v>CROISSANT 50G CACAO ANTONELLI</v>
          </cell>
          <cell r="J13662">
            <v>0</v>
          </cell>
        </row>
        <row r="13663">
          <cell r="I13663" t="str">
            <v>CROISSANT 50 G AVEC CREME PATISSIERE ANTONELLI</v>
          </cell>
          <cell r="J13663">
            <v>0</v>
          </cell>
        </row>
        <row r="13664">
          <cell r="I13664" t="str">
            <v>CROISSANT AVEC CREME D ABRICOT 8 x 50 GR ANTONELLI</v>
          </cell>
          <cell r="J13664">
            <v>0</v>
          </cell>
        </row>
        <row r="13665">
          <cell r="I13665" t="str">
            <v>CROISSANT AVEC CREME AU CACAO 8x50 GR ANTONELLI</v>
          </cell>
          <cell r="J13665">
            <v>0</v>
          </cell>
        </row>
        <row r="13666">
          <cell r="I13666" t="str">
            <v>CROISSANT AVEC CREME PATISSIERE 8x50 GR ANTONELLI</v>
          </cell>
          <cell r="J13666">
            <v>0</v>
          </cell>
        </row>
        <row r="13667">
          <cell r="I13667" t="str">
            <v>PAIN CHOC 250G DOO WAP</v>
          </cell>
          <cell r="J13667">
            <v>0</v>
          </cell>
        </row>
        <row r="13668">
          <cell r="I13668" t="str">
            <v>PAIN AU LAIT 350GR LABELLA ESO</v>
          </cell>
          <cell r="J13668">
            <v>0</v>
          </cell>
        </row>
        <row r="13669">
          <cell r="I13669" t="str">
            <v>BAR CEREAL CHOCO POPS 25G</v>
          </cell>
          <cell r="J13669">
            <v>0</v>
          </cell>
        </row>
        <row r="13670">
          <cell r="I13670" t="str">
            <v>BAR CEREAL FRUIT LOOPS 25G</v>
          </cell>
          <cell r="J13670">
            <v>0</v>
          </cell>
        </row>
        <row r="13671">
          <cell r="I13671" t="str">
            <v xml:space="preserve">CEREVITA CEREALES STRW+BANANA+PEAR 63GR </v>
          </cell>
          <cell r="J13671">
            <v>0</v>
          </cell>
        </row>
        <row r="13672">
          <cell r="I13672" t="str">
            <v>BISCUIT MUSLI COCO 60 G EMCO</v>
          </cell>
          <cell r="J13672">
            <v>0</v>
          </cell>
        </row>
        <row r="13673">
          <cell r="I13673" t="str">
            <v>CRUNCHY BAR WITH APPELE 30G</v>
          </cell>
          <cell r="J13673">
            <v>0</v>
          </cell>
        </row>
        <row r="13674">
          <cell r="I13674" t="str">
            <v>CRUNCHY BAR WITH CHERRY &amp; YOGURT TOPPI 35G</v>
          </cell>
          <cell r="J13674">
            <v>0</v>
          </cell>
        </row>
        <row r="13675">
          <cell r="I13675" t="str">
            <v>CEREAL GALAK 40GR NESTLE</v>
          </cell>
          <cell r="J13675">
            <v>0</v>
          </cell>
        </row>
        <row r="13676">
          <cell r="I13676" t="str">
            <v>DIGESTIVE CLASSIC 115G EMCO</v>
          </cell>
          <cell r="J13676">
            <v>0</v>
          </cell>
        </row>
        <row r="13677">
          <cell r="I13677" t="str">
            <v>DIGESTIVE OATS 115G EMCO</v>
          </cell>
          <cell r="J13677">
            <v>0</v>
          </cell>
        </row>
        <row r="13678">
          <cell r="I13678" t="str">
            <v>BOULES DE MAIS AU GOUT CHOCOLAT 150G PRDT ECO</v>
          </cell>
          <cell r="J13678">
            <v>0</v>
          </cell>
        </row>
        <row r="13679">
          <cell r="I13679" t="str">
            <v>PETALES DE BLE AU CHOCOLAT 150G PRDT ECO</v>
          </cell>
          <cell r="J13679">
            <v>0</v>
          </cell>
        </row>
        <row r="13680">
          <cell r="I13680" t="str">
            <v>PACK X5 BUZZ CHOC 25GR</v>
          </cell>
          <cell r="J13680">
            <v>0</v>
          </cell>
        </row>
        <row r="13681">
          <cell r="I13681" t="str">
            <v>PACK X5 BUZZ WHITE 25GR</v>
          </cell>
          <cell r="J13681">
            <v>0</v>
          </cell>
        </row>
        <row r="13682">
          <cell r="I13682" t="str">
            <v>NESQUIK 100GR</v>
          </cell>
          <cell r="J13682">
            <v>0</v>
          </cell>
        </row>
        <row r="13683">
          <cell r="I13683" t="str">
            <v>BOULES DE MAIS AU CHOCOLAT 320G PRDT ECO</v>
          </cell>
          <cell r="J13683">
            <v>0</v>
          </cell>
        </row>
        <row r="13684">
          <cell r="I13684" t="str">
            <v>BAR.CHOC.LT NX COCO 6X21G CASINO</v>
          </cell>
          <cell r="J13684">
            <v>0</v>
          </cell>
        </row>
        <row r="13685">
          <cell r="I13685" t="str">
            <v>BAR.RIZ BLE FRT RGE 125G CASINO</v>
          </cell>
          <cell r="J13685">
            <v>0</v>
          </cell>
        </row>
        <row r="13686">
          <cell r="I13686" t="str">
            <v>MULTIPACK CÉRÉALES 30G*6</v>
          </cell>
          <cell r="J13686">
            <v>0</v>
          </cell>
        </row>
        <row r="13687">
          <cell r="I13687" t="str">
            <v>GRAIN D OR CACAO 300G</v>
          </cell>
          <cell r="J13687">
            <v>0</v>
          </cell>
        </row>
        <row r="13688">
          <cell r="I13688" t="str">
            <v>GRAIN D OR HONEY 300G</v>
          </cell>
          <cell r="J13688">
            <v>0</v>
          </cell>
        </row>
        <row r="13689">
          <cell r="I13689" t="str">
            <v>GRAIN D OR NATURE 300G</v>
          </cell>
          <cell r="J13689">
            <v>0</v>
          </cell>
        </row>
        <row r="13690">
          <cell r="I13690" t="str">
            <v>MUESLI INTEG FRUIT NICOLI 250G</v>
          </cell>
          <cell r="J13690">
            <v>0</v>
          </cell>
        </row>
        <row r="13691">
          <cell r="I13691" t="str">
            <v>BAR.RIZ BLE CHOCX6 125G CASINO</v>
          </cell>
          <cell r="J13691">
            <v>0</v>
          </cell>
        </row>
        <row r="13692">
          <cell r="I13692" t="str">
            <v>CEREALES BOULES AU CHOCOLAT MARJANE</v>
          </cell>
          <cell r="J13692">
            <v>0</v>
          </cell>
        </row>
        <row r="13693">
          <cell r="I13693" t="str">
            <v>CEREALES PETALES AU CHOCOLAT MARJANE</v>
          </cell>
          <cell r="J13693">
            <v>0</v>
          </cell>
        </row>
        <row r="13694">
          <cell r="I13694" t="str">
            <v>CEREALE CHOCOLAT 375G PP</v>
          </cell>
          <cell r="J13694">
            <v>0</v>
          </cell>
        </row>
        <row r="13695">
          <cell r="I13695" t="str">
            <v>CEREALES PAW PATROL  CHOCOLAT CRUNCHY</v>
          </cell>
          <cell r="J13695">
            <v>0</v>
          </cell>
        </row>
        <row r="13696">
          <cell r="I13696" t="str">
            <v xml:space="preserve">CEREALES ANNEAUX AU MIEL MARJANE </v>
          </cell>
          <cell r="J13696">
            <v>0</v>
          </cell>
        </row>
        <row r="13697">
          <cell r="I13697" t="str">
            <v>CHABRIOR FORME &amp; NATURE 375G</v>
          </cell>
          <cell r="J13697">
            <v>0</v>
          </cell>
        </row>
        <row r="13698">
          <cell r="I13698" t="str">
            <v>CEREALE P.D TANGA  250GR</v>
          </cell>
          <cell r="J13698">
            <v>0</v>
          </cell>
        </row>
        <row r="13699">
          <cell r="I13699" t="str">
            <v xml:space="preserve">CEREVITA CEREALES STRW+BANANA+PEAR 300GR </v>
          </cell>
          <cell r="J13699">
            <v>0</v>
          </cell>
        </row>
        <row r="13700">
          <cell r="I13700" t="str">
            <v>CEREALE PETIT DEJEUNER TITO 250 G</v>
          </cell>
          <cell r="J13700">
            <v>0</v>
          </cell>
        </row>
        <row r="13701">
          <cell r="I13701" t="str">
            <v>CEREALE PETIT DEJEUNER RIALTO 250 G</v>
          </cell>
          <cell r="J13701">
            <v>0</v>
          </cell>
        </row>
        <row r="13702">
          <cell r="I13702" t="str">
            <v>PAIN BLANCO SS GLUTEN SCHAR 200G</v>
          </cell>
          <cell r="J13702">
            <v>0</v>
          </cell>
        </row>
        <row r="13703">
          <cell r="I13703" t="str">
            <v>CEREALES COCAO SHELLS 375G</v>
          </cell>
          <cell r="J13703">
            <v>0</v>
          </cell>
        </row>
        <row r="13704">
          <cell r="I13704" t="str">
            <v>CEREALES COCAO BALLS 375G</v>
          </cell>
          <cell r="J13704">
            <v>0</v>
          </cell>
        </row>
        <row r="13705">
          <cell r="I13705" t="str">
            <v>BAR.CEREAL.BILL.CHOC.150G CASINO</v>
          </cell>
          <cell r="J13705">
            <v>0</v>
          </cell>
        </row>
        <row r="13706">
          <cell r="I13706" t="str">
            <v>RIZ SOUFFLE AU CHOCOLAT 320G PRDT ECO</v>
          </cell>
          <cell r="J13706">
            <v>0</v>
          </cell>
        </row>
        <row r="13707">
          <cell r="I13707" t="str">
            <v>BARR.CEREAL.CHOCO.COCO 156G CASINO</v>
          </cell>
          <cell r="J13707">
            <v>0</v>
          </cell>
        </row>
        <row r="13708">
          <cell r="I13708" t="str">
            <v>BARR.CEREAL.CHOCO.BANANE 156GCASINO</v>
          </cell>
          <cell r="J13708">
            <v>0</v>
          </cell>
        </row>
        <row r="13709">
          <cell r="I13709" t="str">
            <v>CEREALES HONEY RING 375G</v>
          </cell>
          <cell r="J13709">
            <v>0</v>
          </cell>
        </row>
        <row r="13710">
          <cell r="I13710" t="str">
            <v>CHABRIOR PETAL CHOCO 375G</v>
          </cell>
          <cell r="J13710">
            <v>0</v>
          </cell>
        </row>
        <row r="13711">
          <cell r="I13711" t="str">
            <v>BISCUIT.SPAR MARIA INTEG.200G P-4</v>
          </cell>
          <cell r="J13711">
            <v>0</v>
          </cell>
        </row>
        <row r="13712">
          <cell r="I13712" t="str">
            <v>GULLON SANDWICH DIET NATURE SANS SUCRE 250GR</v>
          </cell>
          <cell r="J13712">
            <v>0</v>
          </cell>
        </row>
        <row r="13713">
          <cell r="I13713" t="str">
            <v>GULLON SANDWICH YAGURT DIET NATURE SANS SUCRE  22</v>
          </cell>
          <cell r="J13713">
            <v>0</v>
          </cell>
        </row>
        <row r="13714">
          <cell r="I13714" t="str">
            <v>GULLON DESAYUNO AVENA CHIP CHOCO VITALITY 240GR</v>
          </cell>
          <cell r="J13714">
            <v>0</v>
          </cell>
        </row>
        <row r="13715">
          <cell r="I13715" t="str">
            <v>GULLON SANDWICH AVELLANA VITALITY 220GR</v>
          </cell>
          <cell r="J13715">
            <v>0</v>
          </cell>
        </row>
        <row r="13716">
          <cell r="I13716" t="str">
            <v>GULLON SANDWICH YOGURT VITALITY 220GR</v>
          </cell>
          <cell r="J13716">
            <v>0</v>
          </cell>
        </row>
        <row r="13717">
          <cell r="I13717" t="str">
            <v>GULLON CUOR DI CEREAL CHOCOLAT 280GR</v>
          </cell>
          <cell r="J13717">
            <v>0</v>
          </cell>
        </row>
        <row r="13718">
          <cell r="I13718" t="str">
            <v>GULLON CUOR DI CEREAL CROQUANT 265GR</v>
          </cell>
          <cell r="J13718">
            <v>0</v>
          </cell>
        </row>
        <row r="13719">
          <cell r="I13719" t="str">
            <v>GULLON  BARQUILLOS SS SUCRE  CHOCOLAT 210GR</v>
          </cell>
          <cell r="J13719">
            <v>0</v>
          </cell>
        </row>
        <row r="13720">
          <cell r="I13720" t="str">
            <v xml:space="preserve"> BISC DIET FIBRA GULL.SS 250G</v>
          </cell>
          <cell r="J13720">
            <v>0</v>
          </cell>
        </row>
        <row r="13721">
          <cell r="I13721" t="str">
            <v xml:space="preserve"> BISC DIET FIBRA 3FIBRA 250G</v>
          </cell>
          <cell r="J13721">
            <v>0</v>
          </cell>
        </row>
        <row r="13722">
          <cell r="I13722" t="str">
            <v>BISC MLIGERA 200G S SUCRE.SEL</v>
          </cell>
          <cell r="J13722">
            <v>0</v>
          </cell>
        </row>
        <row r="13723">
          <cell r="I13723" t="str">
            <v>BISC NAT DIET SSUCR400G GULLON</v>
          </cell>
          <cell r="J13723">
            <v>0</v>
          </cell>
        </row>
        <row r="13724">
          <cell r="I13724" t="str">
            <v>CHIPCHOCO DIET NAT 125G GULLON</v>
          </cell>
          <cell r="J13724">
            <v>0</v>
          </cell>
        </row>
        <row r="13725">
          <cell r="I13725" t="str">
            <v>BISCUITS AU YAOURT MISURA 400GR</v>
          </cell>
          <cell r="J13725">
            <v>0</v>
          </cell>
        </row>
        <row r="13726">
          <cell r="I13726" t="str">
            <v>BISCUITS AU MIEL PRIVOLAT MISURA 400GR</v>
          </cell>
          <cell r="J13726">
            <v>0</v>
          </cell>
        </row>
        <row r="13727">
          <cell r="I13727" t="str">
            <v>BISC NOVA FORMA LIGHT 23G VIRG</v>
          </cell>
          <cell r="J13727">
            <v>0</v>
          </cell>
        </row>
        <row r="13728">
          <cell r="I13728" t="str">
            <v>COOKIE NOVA LIGHT40G VIRGINIA</v>
          </cell>
          <cell r="J13728">
            <v>0</v>
          </cell>
        </row>
        <row r="13729">
          <cell r="I13729" t="str">
            <v>BISC BIOSAN VEG S.SUCRE 180G V</v>
          </cell>
          <cell r="J13729">
            <v>0</v>
          </cell>
        </row>
        <row r="13730">
          <cell r="I13730" t="str">
            <v>BISC BIOSAN CAL S.S 180G VIRGI</v>
          </cell>
          <cell r="J13730">
            <v>0</v>
          </cell>
        </row>
        <row r="13731">
          <cell r="I13731" t="str">
            <v>BISC BIOSAN ACTIVA S.SUCRE180G</v>
          </cell>
          <cell r="J13731">
            <v>0</v>
          </cell>
        </row>
        <row r="13732">
          <cell r="I13732" t="str">
            <v>BISC BIOSAN SOJA 180G</v>
          </cell>
          <cell r="J13732">
            <v>0</v>
          </cell>
        </row>
        <row r="13733">
          <cell r="I13733" t="str">
            <v>BISCUIT AVOINE SANS SUCRE 150 G TIFFANY</v>
          </cell>
          <cell r="J13733">
            <v>0</v>
          </cell>
        </row>
        <row r="13734">
          <cell r="I13734" t="str">
            <v>MADELEINE SANS SUCRE 6 PIECES NATURE 150G</v>
          </cell>
          <cell r="J13734">
            <v>0</v>
          </cell>
        </row>
        <row r="13735">
          <cell r="I13735" t="str">
            <v>BISCUIT DIGESTIVE 400G + 25% GRT</v>
          </cell>
          <cell r="J13735">
            <v>0</v>
          </cell>
        </row>
        <row r="13736">
          <cell r="I13736" t="str">
            <v>DIGESTIVE DIET SANS SUCRE 400G</v>
          </cell>
          <cell r="J13736">
            <v>0</v>
          </cell>
        </row>
        <row r="13737">
          <cell r="I13737" t="str">
            <v>CHOCO DIGESTIVE DIET NATURE 270G</v>
          </cell>
          <cell r="J13737">
            <v>0</v>
          </cell>
        </row>
        <row r="13738">
          <cell r="I13738" t="str">
            <v>DIGESTIVE NATURE " LIGHT " 400GR</v>
          </cell>
          <cell r="J13738">
            <v>0</v>
          </cell>
        </row>
        <row r="13739">
          <cell r="I13739" t="str">
            <v>BISCUIT  DIGESTIVE  SPAR 400G</v>
          </cell>
          <cell r="J13739">
            <v>0</v>
          </cell>
        </row>
        <row r="13740">
          <cell r="I13740" t="str">
            <v>BISCUIT ESTETIC DIET4FIT YOGHURT &amp; ALOE VERA</v>
          </cell>
          <cell r="J13740">
            <v>0</v>
          </cell>
        </row>
        <row r="13741">
          <cell r="I13741" t="str">
            <v>BERGEN COOKIES FREE SUGAR AUX CHOCOLATS ET CACAHU</v>
          </cell>
          <cell r="J13741">
            <v>0</v>
          </cell>
        </row>
        <row r="13742">
          <cell r="I13742" t="str">
            <v>BERGEN COOKIES FREE SUGAR AUX AMANDES 145 GR</v>
          </cell>
          <cell r="J13742">
            <v>0</v>
          </cell>
        </row>
        <row r="13743">
          <cell r="I13743" t="str">
            <v>BERGEN COOKIES FREE SUGAR DIGESTIVE 120 GR</v>
          </cell>
          <cell r="J13743">
            <v>0</v>
          </cell>
        </row>
        <row r="13744">
          <cell r="I13744" t="str">
            <v>BERGEN COOKIES DIGESTIVE 200 GR</v>
          </cell>
          <cell r="J13744">
            <v>0</v>
          </cell>
        </row>
        <row r="13745">
          <cell r="I13745" t="str">
            <v>BERGEN COOKIES FREE SUGAR AUX NOIX DE COCO 150 GR</v>
          </cell>
          <cell r="J13745">
            <v>0</v>
          </cell>
        </row>
        <row r="13746">
          <cell r="I13746" t="str">
            <v>COOKIES NATURAL 138G, SANTE</v>
          </cell>
          <cell r="J13746">
            <v>0</v>
          </cell>
        </row>
        <row r="13747">
          <cell r="I13747" t="str">
            <v>COOKIES CRANBERRY 135G, SANTE</v>
          </cell>
          <cell r="J13747">
            <v>0</v>
          </cell>
        </row>
        <row r="13748">
          <cell r="I13748" t="str">
            <v>MCVITIES DIGESTIVE BARS CARAMEL  30GR</v>
          </cell>
          <cell r="J13748">
            <v>0</v>
          </cell>
        </row>
        <row r="13749">
          <cell r="I13749" t="str">
            <v>MCVITIES DIGESTIVE BARS CHOCOLATE  30GR</v>
          </cell>
          <cell r="J13749">
            <v>0</v>
          </cell>
        </row>
        <row r="13750">
          <cell r="I13750" t="str">
            <v>LOT DIGESTIVE BARS 30GRS CARAMEL 22+2GRT</v>
          </cell>
          <cell r="J13750">
            <v>0</v>
          </cell>
        </row>
        <row r="13751">
          <cell r="I13751" t="str">
            <v>LOT DIGESTIVE BARS 30GRS CHOCOLAT 22+2GRT</v>
          </cell>
          <cell r="J13751">
            <v>0</v>
          </cell>
        </row>
        <row r="13752">
          <cell r="I13752" t="str">
            <v>BISCUITS SANTE AVOINE CHOCOLAT ET COCO 38 GRS</v>
          </cell>
          <cell r="J13752">
            <v>0</v>
          </cell>
        </row>
        <row r="13753">
          <cell r="I13753" t="str">
            <v>BISCUITS SANTE AVOINE ET FRUIT ROUGE 33 GRS</v>
          </cell>
          <cell r="J13753">
            <v>0</v>
          </cell>
        </row>
        <row r="13754">
          <cell r="I13754" t="str">
            <v>BISCUITS SANTE AVOINE CHOCOLAT ET COCO 170 GRS</v>
          </cell>
          <cell r="J13754">
            <v>0</v>
          </cell>
        </row>
        <row r="13755">
          <cell r="I13755" t="str">
            <v>BIS FOUR ROND CHOCO POUCE 3X300G</v>
          </cell>
          <cell r="J13755">
            <v>0</v>
          </cell>
        </row>
        <row r="13756">
          <cell r="I13756" t="str">
            <v>LOT BISCUIT ZOO COUNTRY 100G +ZOO ORG  30G GRT</v>
          </cell>
          <cell r="J13756">
            <v>0</v>
          </cell>
        </row>
        <row r="13757">
          <cell r="I13757" t="str">
            <v>LU GRANOLA EXT.COOKIE DAIM 184</v>
          </cell>
          <cell r="J13757">
            <v>0</v>
          </cell>
        </row>
        <row r="13758">
          <cell r="I13758" t="str">
            <v>LU PEPITO CHOCOLAT NOIR 192G NIP 24</v>
          </cell>
          <cell r="J13758">
            <v>0</v>
          </cell>
        </row>
        <row r="13759">
          <cell r="I13759" t="str">
            <v>LU BARQUETTE CHOCOLAT 120G NIP 26-21</v>
          </cell>
          <cell r="J13759">
            <v>0</v>
          </cell>
        </row>
        <row r="13760">
          <cell r="I13760" t="str">
            <v>LU PIMS FRAISE/FRAISE BOIS 150 NIP39</v>
          </cell>
          <cell r="J13760">
            <v>0</v>
          </cell>
        </row>
        <row r="13761">
          <cell r="I13761" t="str">
            <v>LU GRANOLA CHOCO NOIR 195G NIP16</v>
          </cell>
          <cell r="J13761">
            <v>0</v>
          </cell>
        </row>
        <row r="13762">
          <cell r="I13762" t="str">
            <v>LU PEPITO MINI ROLLOS LAIT 225</v>
          </cell>
          <cell r="J13762">
            <v>0</v>
          </cell>
        </row>
        <row r="13763">
          <cell r="I13763" t="str">
            <v>TRIANGLES NOISETTES 100G CO DL CASINO</v>
          </cell>
          <cell r="J13763">
            <v>0</v>
          </cell>
        </row>
        <row r="13764">
          <cell r="I13764" t="str">
            <v>FLORENTINS CHOC LAIT 100G CODLCASINO</v>
          </cell>
          <cell r="J13764">
            <v>0</v>
          </cell>
        </row>
        <row r="13765">
          <cell r="I13765" t="str">
            <v>FLORENTINS CHOC NOIR 100G CODL CASINO</v>
          </cell>
          <cell r="J13765">
            <v>0</v>
          </cell>
        </row>
        <row r="13766">
          <cell r="I13766" t="str">
            <v>BISCUIT PIEMONT 100G CO DLCASINO</v>
          </cell>
          <cell r="J13766">
            <v>0</v>
          </cell>
        </row>
        <row r="13767">
          <cell r="I13767" t="str">
            <v>BISC.DELISCHUSS 100G CO DL CASINO</v>
          </cell>
          <cell r="J13767">
            <v>0</v>
          </cell>
        </row>
        <row r="13768">
          <cell r="I13768" t="str">
            <v>LU BARQUETTE FRAMBOISE 120G NIP16</v>
          </cell>
          <cell r="J13768">
            <v>0</v>
          </cell>
        </row>
        <row r="13769">
          <cell r="I13769" t="str">
            <v>PEPITO CHOCO LAIT 3X192G NIP41</v>
          </cell>
          <cell r="J13769">
            <v>0</v>
          </cell>
        </row>
        <row r="13770">
          <cell r="I13770" t="str">
            <v>LU PEPITO 3X192G CHOC NOIR NIP24</v>
          </cell>
          <cell r="J13770">
            <v>0</v>
          </cell>
        </row>
        <row r="13771">
          <cell r="I13771" t="str">
            <v>GRANOLA COOKIES DAIMS 2X184G</v>
          </cell>
          <cell r="J13771">
            <v>0</v>
          </cell>
        </row>
        <row r="13772">
          <cell r="I13772" t="str">
            <v>LU CALECHE ASSORTIMENT 250G</v>
          </cell>
          <cell r="J13772">
            <v>0</v>
          </cell>
        </row>
        <row r="13773">
          <cell r="I13773" t="str">
            <v>PEPITES DE CHOCOLAT NOIR SAINTE LUCIE 125GR</v>
          </cell>
          <cell r="J13773">
            <v>0</v>
          </cell>
        </row>
        <row r="13774">
          <cell r="I13774" t="str">
            <v>CHABRIOR ASSORT GLACIER 75G</v>
          </cell>
          <cell r="J13774">
            <v>0</v>
          </cell>
        </row>
        <row r="13775">
          <cell r="I13775" t="str">
            <v>TOP BUDGET ASSORTIMENT 500G</v>
          </cell>
          <cell r="J13775">
            <v>0</v>
          </cell>
        </row>
        <row r="13776">
          <cell r="I13776" t="str">
            <v>CHABRIORASST PETITS FOURS 250G</v>
          </cell>
          <cell r="J13776">
            <v>0</v>
          </cell>
        </row>
        <row r="13777">
          <cell r="I13777" t="str">
            <v>PALASEJA SNAPPY ( BOULES CHOCOLAT )250 GR</v>
          </cell>
          <cell r="J13777">
            <v>0</v>
          </cell>
        </row>
        <row r="13778">
          <cell r="I13778" t="str">
            <v xml:space="preserve"> COOKIES ST MICHEL CHOCOLAT 90GR </v>
          </cell>
          <cell r="J13778">
            <v>0</v>
          </cell>
        </row>
        <row r="13779">
          <cell r="I13779" t="str">
            <v xml:space="preserve"> COOKIES ST MICHEL CHOCOLAT ET SESAME 90GR </v>
          </cell>
          <cell r="J13779">
            <v>0</v>
          </cell>
        </row>
        <row r="13780">
          <cell r="I13780" t="str">
            <v>SUPER COOKIE FONDANT TT CHOCO 180 G M&amp;AUG</v>
          </cell>
          <cell r="J13780">
            <v>0</v>
          </cell>
        </row>
        <row r="13781">
          <cell r="I13781" t="str">
            <v>PACK COOCKIES DWIST CHOCO 5 + 1 GRT</v>
          </cell>
          <cell r="J13781">
            <v>0</v>
          </cell>
        </row>
        <row r="13782">
          <cell r="I13782" t="str">
            <v>BELVITA CHOCO 6X400G NIP41</v>
          </cell>
          <cell r="J13782">
            <v>0</v>
          </cell>
        </row>
        <row r="13783">
          <cell r="I13783" t="str">
            <v>PACK COOCKIES CHOCO 2EME @-50%</v>
          </cell>
          <cell r="J13783">
            <v>0</v>
          </cell>
        </row>
        <row r="13784">
          <cell r="I13784" t="str">
            <v>PACK COOCKIES 2EME @-50%</v>
          </cell>
          <cell r="J13784">
            <v>0</v>
          </cell>
        </row>
        <row r="13785">
          <cell r="I13785" t="str">
            <v>GRANOLA COOKIES MAXI CHOCO 2X276G NIP14-21</v>
          </cell>
          <cell r="J13785">
            <v>0</v>
          </cell>
        </row>
        <row r="13786">
          <cell r="I13786" t="str">
            <v>GRANOLA MINI COOKIE NAPPE 110G NIP28-21</v>
          </cell>
          <cell r="J13786">
            <v>0</v>
          </cell>
        </row>
        <row r="13787">
          <cell r="I13787" t="str">
            <v>LOT 2 PACKS DWIST COOCKIES X5</v>
          </cell>
          <cell r="J13787">
            <v>0</v>
          </cell>
        </row>
        <row r="13788">
          <cell r="I13788" t="str">
            <v>BLEKIS BARQ BIG COOKIES 102G DWIST</v>
          </cell>
          <cell r="J13788">
            <v>0</v>
          </cell>
        </row>
        <row r="13789">
          <cell r="I13789" t="str">
            <v>PACK KING COOKIES CHOC 48*10P</v>
          </cell>
          <cell r="J13789">
            <v>0</v>
          </cell>
        </row>
        <row r="13790">
          <cell r="I13790" t="str">
            <v>BONNE MAMAN SCHT COOKIES PEPITE CHOC 250G</v>
          </cell>
          <cell r="J13790">
            <v>0</v>
          </cell>
        </row>
        <row r="13791">
          <cell r="I13791" t="str">
            <v xml:space="preserve">LOT TOBIGO COOKIES 5 UNITÉS  50G= TROUSSE GRT </v>
          </cell>
          <cell r="J13791">
            <v>0</v>
          </cell>
        </row>
        <row r="13792">
          <cell r="I13792" t="str">
            <v>LOT TOBIGO  PYARAMIDO CHOCOLAT  5 UNITÉS  32G= TR</v>
          </cell>
          <cell r="J13792">
            <v>0</v>
          </cell>
        </row>
        <row r="13793">
          <cell r="I13793" t="str">
            <v>BISCUITS AUX PÉPITES DE CHOCOLAT SANS SUCRE AJOUT</v>
          </cell>
          <cell r="J13793">
            <v>0</v>
          </cell>
        </row>
        <row r="13794">
          <cell r="I13794" t="str">
            <v>MINI COK.CAROT.ORG CHC NOIS 120G</v>
          </cell>
          <cell r="J13794">
            <v>0</v>
          </cell>
        </row>
        <row r="13795">
          <cell r="I13795" t="str">
            <v>MINI COK BET. F.RG CHC.NOIS 120G</v>
          </cell>
          <cell r="J13795">
            <v>0</v>
          </cell>
        </row>
        <row r="13796">
          <cell r="I13796" t="str">
            <v>COOKIES6  50G DIAFY</v>
          </cell>
          <cell r="J13796">
            <v>0</v>
          </cell>
        </row>
        <row r="13797">
          <cell r="I13797" t="str">
            <v>COOKIES12 200G DAIFY</v>
          </cell>
          <cell r="J13797">
            <v>0</v>
          </cell>
        </row>
        <row r="13798">
          <cell r="I13798" t="str">
            <v>COOKIE CHOCO MAX HAV.200G CASINO</v>
          </cell>
          <cell r="J13798">
            <v>0</v>
          </cell>
        </row>
        <row r="13799">
          <cell r="I13799" t="str">
            <v>COOKIES PEPITES CHOCO 184G CASINO</v>
          </cell>
          <cell r="J13799">
            <v>0</v>
          </cell>
        </row>
        <row r="13800">
          <cell r="I13800" t="str">
            <v xml:space="preserve"> CHIPS AHOY 128G</v>
          </cell>
          <cell r="J13800">
            <v>0</v>
          </cell>
        </row>
        <row r="13801">
          <cell r="I13801" t="str">
            <v>COOKIES4 30G DIAFY</v>
          </cell>
          <cell r="J13801">
            <v>0</v>
          </cell>
        </row>
        <row r="13802">
          <cell r="I13802" t="str">
            <v>CHOCOCHIPS CHOC NR125GR GULLON</v>
          </cell>
          <cell r="J13802">
            <v>0</v>
          </cell>
        </row>
        <row r="13803">
          <cell r="I13803" t="str">
            <v>CHOCOCHIPS CHOC BLC 125G GULLN</v>
          </cell>
          <cell r="J13803">
            <v>0</v>
          </cell>
        </row>
        <row r="13804">
          <cell r="I13804" t="str">
            <v>CHUNKOS PACK 12 X 40GR + CADEAU RENTREE SCOLAIRE</v>
          </cell>
          <cell r="J13804">
            <v>0</v>
          </cell>
        </row>
        <row r="13805">
          <cell r="I13805" t="str">
            <v>CHUNKOS PACK 12 X 43GR + CADEAU RENTREE SCOLAIRE</v>
          </cell>
          <cell r="J13805">
            <v>0</v>
          </cell>
        </row>
        <row r="13806">
          <cell r="I13806" t="str">
            <v>BISC CHOCO RIALTO</v>
          </cell>
          <cell r="J13806">
            <v>0</v>
          </cell>
        </row>
        <row r="13807">
          <cell r="I13807" t="str">
            <v>GRANOLA COOKIE  XTRA TTCH182</v>
          </cell>
          <cell r="J13807">
            <v>0</v>
          </cell>
        </row>
        <row r="13808">
          <cell r="I13808" t="str">
            <v>LU GRANOLA COOKIE EXT.CHOC 312</v>
          </cell>
          <cell r="J13808">
            <v>0</v>
          </cell>
        </row>
        <row r="13809">
          <cell r="I13809" t="str">
            <v>LU GRANOLA COOK COEUR EXTRA CHOC 182G</v>
          </cell>
          <cell r="J13809">
            <v>0</v>
          </cell>
        </row>
        <row r="13810">
          <cell r="I13810" t="str">
            <v>LU GRANOLA BARR XTRA COOKIE168G</v>
          </cell>
          <cell r="J13810">
            <v>0</v>
          </cell>
        </row>
        <row r="13811">
          <cell r="I13811" t="str">
            <v>BISCUIT BELVITA SOFT FILLED CHOCO 50G</v>
          </cell>
          <cell r="J13811">
            <v>0</v>
          </cell>
        </row>
        <row r="13812">
          <cell r="I13812" t="str">
            <v>BISCUIT BELVITA SOFT COCOA 225G</v>
          </cell>
          <cell r="J13812">
            <v>0</v>
          </cell>
        </row>
        <row r="13813">
          <cell r="I13813" t="str">
            <v>XXXXXXXXXXXXXXXXXX</v>
          </cell>
          <cell r="J13813">
            <v>0</v>
          </cell>
        </row>
        <row r="13814">
          <cell r="I13814" t="str">
            <v>XXXXXXXXXXXXXXXXXX</v>
          </cell>
          <cell r="J13814">
            <v>0</v>
          </cell>
        </row>
        <row r="13815">
          <cell r="I13815" t="str">
            <v>XXXXXXXXXXXXXXXXXXXXXXXX</v>
          </cell>
          <cell r="J13815">
            <v>0</v>
          </cell>
        </row>
        <row r="13816">
          <cell r="I13816" t="str">
            <v>PACK TOP COOKIES TOP CHOC 32GX24P</v>
          </cell>
          <cell r="J13816">
            <v>0</v>
          </cell>
        </row>
        <row r="13817">
          <cell r="I13817" t="str">
            <v>PACK TOP COOKIES ORIGINAL 32GX 24P</v>
          </cell>
          <cell r="J13817">
            <v>0</v>
          </cell>
        </row>
        <row r="13818">
          <cell r="I13818" t="str">
            <v>COOKIES GEANT 150G GAUMAR</v>
          </cell>
          <cell r="J13818">
            <v>0</v>
          </cell>
        </row>
        <row r="13819">
          <cell r="I13819" t="str">
            <v>SACHET GAUFRETTE TOBIGO NOISETTE 90GR</v>
          </cell>
          <cell r="J13819">
            <v>0</v>
          </cell>
        </row>
        <row r="13820">
          <cell r="I13820" t="str">
            <v>COOKIES BROWNIE  MERBA 200GR</v>
          </cell>
          <cell r="J13820">
            <v>0</v>
          </cell>
        </row>
        <row r="13821">
          <cell r="I13821" t="str">
            <v>PACK DWIST COOKIES 40GR X 5</v>
          </cell>
          <cell r="J13821">
            <v>0</v>
          </cell>
        </row>
        <row r="13822">
          <cell r="I13822" t="str">
            <v>PACK DWISTY CHOCO COOCKIES 40GR X5</v>
          </cell>
          <cell r="J13822">
            <v>0</v>
          </cell>
        </row>
        <row r="13823">
          <cell r="I13823" t="str">
            <v>BISC. AU LAIT &amp; PEPITE CHOC BA</v>
          </cell>
          <cell r="J13823">
            <v>0</v>
          </cell>
        </row>
        <row r="13824">
          <cell r="I13824" t="str">
            <v>BISCUIT CHABRIOR COOKIES TOUTCHOC 200G</v>
          </cell>
          <cell r="J13824">
            <v>0</v>
          </cell>
        </row>
        <row r="13825">
          <cell r="I13825" t="str">
            <v>BISCUIT BEURRE COOKIES 44G</v>
          </cell>
          <cell r="J13825">
            <v>0</v>
          </cell>
        </row>
        <row r="13826">
          <cell r="I13826" t="str">
            <v>BISCUIT DELICE EGG MILK COOKIES 68 G</v>
          </cell>
          <cell r="J13826">
            <v>0</v>
          </cell>
        </row>
        <row r="13827">
          <cell r="I13827" t="str">
            <v>COOKIES CHIPS AYOY 115 G BTE</v>
          </cell>
          <cell r="J13827">
            <v>0</v>
          </cell>
        </row>
        <row r="13828">
          <cell r="I13828" t="str">
            <v>NONSTOP MINI COOKIES CHOCO CHIP(DOUBLE CHOCOL)125G</v>
          </cell>
          <cell r="J13828">
            <v>0</v>
          </cell>
        </row>
        <row r="13829">
          <cell r="I13829" t="str">
            <v>TITO COOKIES 33 G</v>
          </cell>
          <cell r="J13829">
            <v>0</v>
          </cell>
        </row>
        <row r="13830">
          <cell r="I13830" t="str">
            <v>PACK TOP BISC COOKIES NATURE AUX PEPITES DE CHOCOL</v>
          </cell>
          <cell r="J13830">
            <v>0</v>
          </cell>
        </row>
        <row r="13831">
          <cell r="I13831" t="str">
            <v>PACK TOP  COOKIES CACAO AUX PEPITES DE CHOCOL x10</v>
          </cell>
          <cell r="J13831">
            <v>0</v>
          </cell>
        </row>
        <row r="13832">
          <cell r="I13832" t="str">
            <v>TOP COOKIES 150GR CACAO</v>
          </cell>
          <cell r="J13832">
            <v>0</v>
          </cell>
        </row>
        <row r="13833">
          <cell r="I13833" t="str">
            <v>TOP COOKIES 150GR NATURE</v>
          </cell>
          <cell r="J13833">
            <v>0</v>
          </cell>
        </row>
        <row r="13834">
          <cell r="I13834" t="str">
            <v>DIAFY COOKIES SACHET 170 GRS</v>
          </cell>
          <cell r="J13834">
            <v>0</v>
          </cell>
        </row>
        <row r="13835">
          <cell r="I13835" t="str">
            <v>COOKIES CHIP CHOCOLAT 150G</v>
          </cell>
          <cell r="J13835">
            <v>0</v>
          </cell>
        </row>
        <row r="13836">
          <cell r="I13836" t="str">
            <v>COOKIES CHIP BROWNIES 150G</v>
          </cell>
          <cell r="J13836">
            <v>0</v>
          </cell>
        </row>
        <row r="13837">
          <cell r="I13837" t="str">
            <v>BISCUITS ST MICHEL COOKIES TOUT CHOCOLAT</v>
          </cell>
          <cell r="J13837">
            <v>0</v>
          </cell>
        </row>
        <row r="13838">
          <cell r="I13838" t="str">
            <v>MIX COOKIES  CHOCOLTAT DE 332 GR VANOISE</v>
          </cell>
          <cell r="J13838">
            <v>0</v>
          </cell>
        </row>
        <row r="13839">
          <cell r="I13839" t="str">
            <v xml:space="preserve">EXTRA COOKIES </v>
          </cell>
          <cell r="J13839">
            <v>0</v>
          </cell>
        </row>
        <row r="13840">
          <cell r="I13840" t="str">
            <v>COOKIES PEPITE CHOCO 37% SPAR 125G</v>
          </cell>
          <cell r="J13840">
            <v>0</v>
          </cell>
        </row>
        <row r="13841">
          <cell r="I13841" t="str">
            <v>BERGEN COOKIES AUX CHOCOLATS 135 GR</v>
          </cell>
          <cell r="J13841">
            <v>0</v>
          </cell>
        </row>
        <row r="13842">
          <cell r="I13842" t="str">
            <v>BERGEN COOKIES SMILE 135 GR</v>
          </cell>
          <cell r="J13842">
            <v>0</v>
          </cell>
        </row>
        <row r="13843">
          <cell r="I13843" t="str">
            <v>BERGEN COOKIES FREE SUGAR AUX CHOCOLATS 135 GR</v>
          </cell>
          <cell r="J13843">
            <v>0</v>
          </cell>
        </row>
        <row r="13844">
          <cell r="I13844" t="str">
            <v xml:space="preserve">BERGEN COOKIES DIGESTIVE AU LAIT ET CHOCOLAT 175 </v>
          </cell>
          <cell r="J13844">
            <v>0</v>
          </cell>
        </row>
        <row r="13845">
          <cell r="I13845" t="str">
            <v>BERGEN COOKIES DELIGHT AU LAIT ET CHOCOLAT 200 GR</v>
          </cell>
          <cell r="J13845">
            <v>0</v>
          </cell>
        </row>
        <row r="13846">
          <cell r="I13846" t="str">
            <v>BERGEN COOKIES CARMELLO CLASSIC 140 GR</v>
          </cell>
          <cell r="J13846">
            <v>0</v>
          </cell>
        </row>
        <row r="13847">
          <cell r="I13847" t="str">
            <v>BIO CHAB COOKIES CHOCOLAT 200G</v>
          </cell>
          <cell r="J13847">
            <v>0</v>
          </cell>
        </row>
        <row r="13848">
          <cell r="I13848" t="str">
            <v>COOKIES CHOCOLAT 150G, SANTE</v>
          </cell>
          <cell r="J13848">
            <v>0</v>
          </cell>
        </row>
        <row r="13849">
          <cell r="I13849" t="str">
            <v>BELVITA CEREAL 6X400G NIP41</v>
          </cell>
          <cell r="J13849">
            <v>0</v>
          </cell>
        </row>
        <row r="13850">
          <cell r="I13850" t="str">
            <v>BELVITA CEREAL 400G NIP 41</v>
          </cell>
          <cell r="J13850">
            <v>0</v>
          </cell>
        </row>
        <row r="13851">
          <cell r="I13851" t="str">
            <v>PACK COOCKIES DWIST 46GR 5+1 GRT</v>
          </cell>
          <cell r="J13851">
            <v>0</v>
          </cell>
        </row>
        <row r="13852">
          <cell r="I13852" t="str">
            <v xml:space="preserve">COOKIES DWIST COOKIES 46G </v>
          </cell>
          <cell r="J13852">
            <v>0</v>
          </cell>
        </row>
        <row r="13853">
          <cell r="I13853" t="str">
            <v>SACHET DWIST MINI COOKIES 100GR</v>
          </cell>
          <cell r="J13853">
            <v>0</v>
          </cell>
        </row>
        <row r="13854">
          <cell r="I13854" t="str">
            <v>COOCKIES DWIST CHOCO 40GR</v>
          </cell>
          <cell r="J13854">
            <v>0</v>
          </cell>
        </row>
        <row r="13855">
          <cell r="I13855" t="str">
            <v>COOKIES CHOCOLATE CHIP 25% CHOCO MERBA 150GR</v>
          </cell>
          <cell r="J13855">
            <v>0</v>
          </cell>
        </row>
        <row r="13856">
          <cell r="I13856" t="str">
            <v>COOKIES CHOCOLATE CHIP 37% CHOCO MERBA 225GR</v>
          </cell>
          <cell r="J13856">
            <v>0</v>
          </cell>
        </row>
        <row r="13857">
          <cell r="I13857" t="str">
            <v>COOKIES DOUBLE CHOCOLATE MERBA 200GR</v>
          </cell>
          <cell r="J13857">
            <v>0</v>
          </cell>
        </row>
        <row r="13858">
          <cell r="I13858" t="str">
            <v xml:space="preserve">LOT2 PACKS DWIST COOCKIES X5 </v>
          </cell>
          <cell r="J13858">
            <v>0</v>
          </cell>
        </row>
        <row r="13859">
          <cell r="I13859" t="str">
            <v>COOKIES NOUGATELLI MERBA 175GR</v>
          </cell>
          <cell r="J13859">
            <v>0</v>
          </cell>
        </row>
        <row r="13860">
          <cell r="I13860" t="str">
            <v>COOKIES NOUGATELLI MERBA 200GR</v>
          </cell>
          <cell r="J13860">
            <v>0</v>
          </cell>
        </row>
        <row r="13861">
          <cell r="I13861" t="str">
            <v>BISCUIT CHABRIOR COOKIES CHOCNOUG 200G</v>
          </cell>
          <cell r="J13861">
            <v>0</v>
          </cell>
        </row>
        <row r="13862">
          <cell r="I13862" t="str">
            <v>TOP BUDGET COOK CHOCNOUG 200G</v>
          </cell>
          <cell r="J13862">
            <v>0</v>
          </cell>
        </row>
        <row r="13863">
          <cell r="I13863" t="str">
            <v>PACK TOP BISC COOKIES NOISETTE</v>
          </cell>
          <cell r="J13863">
            <v>0</v>
          </cell>
        </row>
        <row r="13864">
          <cell r="I13864" t="str">
            <v>COOKI.PEPIT. MYRTIL 200G CASINO</v>
          </cell>
          <cell r="J13864">
            <v>0</v>
          </cell>
        </row>
        <row r="13865">
          <cell r="I13865" t="str">
            <v>CHOCOCHIPS NOISETT 125G GULLON</v>
          </cell>
          <cell r="J13865">
            <v>0</v>
          </cell>
        </row>
        <row r="13866">
          <cell r="I13866" t="str">
            <v xml:space="preserve"> COOK.HAZELNUTS HELLEMA 200G</v>
          </cell>
          <cell r="J13866">
            <v>0</v>
          </cell>
        </row>
        <row r="13867">
          <cell r="I13867" t="str">
            <v>BISCUIT BELVITA CRANBERRIES 250 G</v>
          </cell>
          <cell r="J13867">
            <v>0</v>
          </cell>
        </row>
        <row r="13868">
          <cell r="I13868" t="str">
            <v>BISCUIT BELVITA SOFT RED BERRY 50G</v>
          </cell>
          <cell r="J13868">
            <v>0</v>
          </cell>
        </row>
        <row r="13869">
          <cell r="I13869" t="str">
            <v>COOKIES 175 G HAZELNUTS</v>
          </cell>
          <cell r="J13869">
            <v>0</v>
          </cell>
        </row>
        <row r="13870">
          <cell r="I13870" t="str">
            <v>BISCUIT CHABRIOR COOKIES NOIX PEC  200G</v>
          </cell>
          <cell r="J13870">
            <v>0</v>
          </cell>
        </row>
        <row r="13871">
          <cell r="I13871" t="str">
            <v>BISCUIT ST MICHEL COOKIES NOISETTES</v>
          </cell>
          <cell r="J13871">
            <v>0</v>
          </cell>
        </row>
        <row r="13872">
          <cell r="I13872" t="str">
            <v>BISCUIT ST MICHEL COOKIES PIPETES CHOC &amp; AMANDE</v>
          </cell>
          <cell r="J13872">
            <v>0</v>
          </cell>
        </row>
        <row r="13873">
          <cell r="I13873" t="str">
            <v>BISCUITS ST MICHEL COOKIES NOIX DE COCO</v>
          </cell>
          <cell r="J13873">
            <v>0</v>
          </cell>
        </row>
        <row r="13874">
          <cell r="I13874" t="str">
            <v>MERBA COOKIES CHOCOLAT BLANC ET FRAMBOISE 200 GR</v>
          </cell>
          <cell r="J13874">
            <v>0</v>
          </cell>
        </row>
        <row r="13875">
          <cell r="I13875" t="str">
            <v>MERBA COOKIES RAISIN ET POMME 200 GR</v>
          </cell>
          <cell r="J13875">
            <v>0</v>
          </cell>
        </row>
        <row r="13876">
          <cell r="I13876" t="str">
            <v>BERGEN COOKIES AUX CHOCOLATS ET CACAHUETTES 150 G</v>
          </cell>
          <cell r="J13876">
            <v>0</v>
          </cell>
        </row>
        <row r="13877">
          <cell r="I13877" t="str">
            <v>BERGEN COOKIES AUX NOIX DE COCO 150 GR</v>
          </cell>
          <cell r="J13877">
            <v>0</v>
          </cell>
        </row>
        <row r="13878">
          <cell r="I13878" t="str">
            <v>BERGEN COOKIES AUX CHOCOLATS ET NOISETTES 135 GR</v>
          </cell>
          <cell r="J13878">
            <v>0</v>
          </cell>
        </row>
        <row r="13879">
          <cell r="I13879" t="str">
            <v>BERGEN COOKIES AUX AMANDES 145 GR</v>
          </cell>
          <cell r="J13879">
            <v>0</v>
          </cell>
        </row>
        <row r="13880">
          <cell r="I13880" t="str">
            <v>BERGEN COOKIES AUX NOISETTES 150 GR</v>
          </cell>
          <cell r="J13880">
            <v>0</v>
          </cell>
        </row>
        <row r="13881">
          <cell r="I13881" t="str">
            <v>BERGEN COOKIES FREE SUGAR AUX NOISETTES 150 GR</v>
          </cell>
          <cell r="J13881">
            <v>0</v>
          </cell>
        </row>
        <row r="13882">
          <cell r="I13882" t="str">
            <v>BERGEN COOKIES FREE SUGAR AUX CACAHUETTES 150 GR</v>
          </cell>
          <cell r="J13882">
            <v>0</v>
          </cell>
        </row>
        <row r="13883">
          <cell r="I13883" t="str">
            <v>BERGEN COOKIES CARMELLO AUX NOIX DE COCO 140 GR</v>
          </cell>
          <cell r="J13883">
            <v>0</v>
          </cell>
        </row>
        <row r="13884">
          <cell r="I13884" t="str">
            <v>TOP COOKIES NOISETTE 35GR</v>
          </cell>
          <cell r="J13884">
            <v>0</v>
          </cell>
        </row>
        <row r="13885">
          <cell r="I13885" t="str">
            <v xml:space="preserve"> COOKIES ST MICHEL NOIX DE COCO  90GR </v>
          </cell>
          <cell r="J13885">
            <v>0</v>
          </cell>
        </row>
        <row r="13886">
          <cell r="I13886" t="str">
            <v xml:space="preserve"> COOKIES ST MICHEL CHOCOLAT ET RAISINS 90GR</v>
          </cell>
          <cell r="J13886">
            <v>0</v>
          </cell>
        </row>
        <row r="13887">
          <cell r="I13887" t="str">
            <v>LU GRANOLA COOK.CHOC/AMAND 184G</v>
          </cell>
          <cell r="J13887">
            <v>0</v>
          </cell>
        </row>
        <row r="13888">
          <cell r="I13888" t="str">
            <v>LU GRANOLA COOK.CHOCO/NOIS.184G</v>
          </cell>
          <cell r="J13888">
            <v>0</v>
          </cell>
        </row>
        <row r="13889">
          <cell r="I13889" t="str">
            <v>COOKIES NOIX DE PECAN CARAMEL ET CHOC 180 G M&amp;AUG</v>
          </cell>
          <cell r="J13889">
            <v>0</v>
          </cell>
        </row>
        <row r="13890">
          <cell r="I13890" t="str">
            <v>PETITS COOKIES NOISE CHOCLAIT 115 G M&amp;AUG</v>
          </cell>
          <cell r="J13890">
            <v>0</v>
          </cell>
        </row>
        <row r="13891">
          <cell r="I13891" t="str">
            <v>PETITS COOKIES AMANDES &amp; PEPITES DE CHOC NOIR M&amp;A</v>
          </cell>
          <cell r="J13891">
            <v>0</v>
          </cell>
        </row>
        <row r="13892">
          <cell r="I13892" t="str">
            <v>COOKIES NOIS CHOC LT FOURRE CHOCNOIS 180G M&amp;AUG</v>
          </cell>
          <cell r="J13892">
            <v>0</v>
          </cell>
        </row>
        <row r="13893">
          <cell r="I13893" t="str">
            <v>COOKIES WHITE CHOCOLATE &amp; CRANBERRY MERBA 150GR</v>
          </cell>
          <cell r="J13893">
            <v>0</v>
          </cell>
        </row>
        <row r="13894">
          <cell r="I13894" t="str">
            <v>COOKIES DARK CHOCOLATE AND HAZELNUT MERBA 200GR</v>
          </cell>
          <cell r="J13894">
            <v>0</v>
          </cell>
        </row>
        <row r="13895">
          <cell r="I13895" t="str">
            <v>PACK TOP COOCKIES VANILLE X20</v>
          </cell>
          <cell r="J13895">
            <v>0</v>
          </cell>
        </row>
        <row r="13896">
          <cell r="I13896" t="str">
            <v>PACK TOP COOCKIES CACAO X20</v>
          </cell>
          <cell r="J13896">
            <v>0</v>
          </cell>
        </row>
        <row r="13897">
          <cell r="I13897" t="str">
            <v>PACK TOP COOCKIES BLACK &amp; WHITE X20</v>
          </cell>
          <cell r="J13897">
            <v>0</v>
          </cell>
        </row>
        <row r="13898">
          <cell r="I13898" t="str">
            <v>MINI CAKE CLASSIC MARJANE 200 G</v>
          </cell>
          <cell r="J13898">
            <v>0</v>
          </cell>
        </row>
        <row r="13899">
          <cell r="I13899" t="str">
            <v>SAVANE POC.16%YAOUR.X7 189G NIP41</v>
          </cell>
          <cell r="J13899">
            <v>0</v>
          </cell>
        </row>
        <row r="13900">
          <cell r="I13900" t="str">
            <v>DOLCE MARIKA -COCOA CAKE 400 G</v>
          </cell>
          <cell r="J13900">
            <v>0</v>
          </cell>
        </row>
        <row r="13901">
          <cell r="I13901" t="str">
            <v>MINI CAKE PEPITES CHOCOLAT MARJANE 200 G</v>
          </cell>
          <cell r="J13901">
            <v>0</v>
          </cell>
        </row>
        <row r="13902">
          <cell r="I13902" t="str">
            <v>MINI CAKE AU CHOCOLAT MARJANE 200 G</v>
          </cell>
          <cell r="J13902">
            <v>0</v>
          </cell>
        </row>
        <row r="13903">
          <cell r="I13903" t="str">
            <v>YEYO CAKE CHOCO (30GX6)</v>
          </cell>
          <cell r="J13903">
            <v>0</v>
          </cell>
        </row>
        <row r="13904">
          <cell r="I13904" t="str">
            <v>MINI DONUT CAKE LAIT 240G</v>
          </cell>
          <cell r="J13904">
            <v>0</v>
          </cell>
        </row>
        <row r="13905">
          <cell r="I13905" t="str">
            <v>SAVANE POCKET CHOCOX7 189G NIP41</v>
          </cell>
          <cell r="J13905">
            <v>0</v>
          </cell>
        </row>
        <row r="13906">
          <cell r="I13906" t="str">
            <v>BROOKIE NOISETTES 184G BROSSARD</v>
          </cell>
          <cell r="J13906">
            <v>0</v>
          </cell>
        </row>
        <row r="13907">
          <cell r="I13907" t="str">
            <v>MILKA BROOKIE 152G</v>
          </cell>
          <cell r="J13907">
            <v>0</v>
          </cell>
        </row>
        <row r="13908">
          <cell r="I13908" t="str">
            <v>DOLCE KATIA -LEMON CAKE 400G</v>
          </cell>
          <cell r="J13908">
            <v>0</v>
          </cell>
        </row>
        <row r="13909">
          <cell r="I13909" t="str">
            <v>DONUT CACAO MOULIN D OR 50GR</v>
          </cell>
          <cell r="J13909">
            <v>0</v>
          </cell>
        </row>
        <row r="13910">
          <cell r="I13910" t="str">
            <v>DONUT VANILLE MOULIN D OR 50GR</v>
          </cell>
          <cell r="J13910">
            <v>0</v>
          </cell>
        </row>
        <row r="13911">
          <cell r="I13911" t="str">
            <v>TARTELETTE MOULIN D OR 50GR</v>
          </cell>
          <cell r="J13911">
            <v>0</v>
          </cell>
        </row>
        <row r="13912">
          <cell r="I13912" t="str">
            <v>LU NAPOLITAIN CHOCO FRAMB.174G</v>
          </cell>
          <cell r="J13912">
            <v>0</v>
          </cell>
        </row>
        <row r="13913">
          <cell r="I13913" t="str">
            <v>LU PETIT MOELLEUX NATURE 140GR NIP39</v>
          </cell>
          <cell r="J13913">
            <v>0</v>
          </cell>
        </row>
        <row r="13914">
          <cell r="I13914" t="str">
            <v>LU PETIT MOELLEUX NATURE 140GR NIP39</v>
          </cell>
          <cell r="J13914">
            <v>0</v>
          </cell>
        </row>
        <row r="13915">
          <cell r="I13915" t="str">
            <v>PACK EYOO CHOCO / CARAMEL 20+1 GRT</v>
          </cell>
          <cell r="J13915">
            <v>0</v>
          </cell>
        </row>
        <row r="13916">
          <cell r="I13916" t="str">
            <v>BROWNIES MOULIN D OR 60GR</v>
          </cell>
          <cell r="J13916">
            <v>0</v>
          </cell>
        </row>
        <row r="13917">
          <cell r="I13917" t="str">
            <v>LOT BROWNIZ MOULIN D’OR 7+1GRT</v>
          </cell>
          <cell r="J13917">
            <v>0</v>
          </cell>
        </row>
        <row r="13918">
          <cell r="I13918" t="str">
            <v>PACK  PROMO VANOISE</v>
          </cell>
          <cell r="J13918">
            <v>0</v>
          </cell>
        </row>
        <row r="13919">
          <cell r="I13919" t="str">
            <v>MADELAINE BANANE SPOFY 45G</v>
          </cell>
          <cell r="J13919">
            <v>0</v>
          </cell>
        </row>
        <row r="13920">
          <cell r="I13920" t="str">
            <v>MADELAINE FRAISE SPOFY 45G</v>
          </cell>
          <cell r="J13920">
            <v>0</v>
          </cell>
        </row>
        <row r="13921">
          <cell r="I13921" t="str">
            <v>LU COQUELINE CHOCOLAT 165G</v>
          </cell>
          <cell r="J13921">
            <v>0</v>
          </cell>
        </row>
        <row r="13922">
          <cell r="I13922" t="str">
            <v>LU COQUELINE FRAISE 165G</v>
          </cell>
          <cell r="J13922">
            <v>0</v>
          </cell>
        </row>
        <row r="13923">
          <cell r="I13923" t="str">
            <v>MILKA CHOC&amp;CHOC 175G NIP 18</v>
          </cell>
          <cell r="J13923">
            <v>0</v>
          </cell>
        </row>
        <row r="13924">
          <cell r="I13924" t="str">
            <v>RIZ AU LAIT VANILLE 510G CASINO</v>
          </cell>
          <cell r="J13924">
            <v>0</v>
          </cell>
        </row>
        <row r="13925">
          <cell r="I13925" t="str">
            <v>PREPARATION TIRAMISU  BONOMI 265GR</v>
          </cell>
          <cell r="J13925">
            <v>0</v>
          </cell>
        </row>
        <row r="13926">
          <cell r="I13926" t="str">
            <v>PREPARATION POUR MIX CREME TIRAMISU 70G</v>
          </cell>
          <cell r="J13926">
            <v>0</v>
          </cell>
        </row>
        <row r="13927">
          <cell r="I13927" t="str">
            <v>LOT  3MILKSHAKE BANANE 25 G  + 1 GRATUIT</v>
          </cell>
          <cell r="J13927">
            <v>0</v>
          </cell>
        </row>
        <row r="13928">
          <cell r="I13928" t="str">
            <v>LOT 3 MILKSHAKE VANILLE 25 G + 1 GRATUIT</v>
          </cell>
          <cell r="J13928">
            <v>0</v>
          </cell>
        </row>
        <row r="13929">
          <cell r="I13929" t="str">
            <v>CREME DESSERT VANILLE 70G ARNO</v>
          </cell>
          <cell r="J13929">
            <v>0</v>
          </cell>
        </row>
        <row r="13930">
          <cell r="I13930" t="str">
            <v>CREME DESSRT CHOCOLAT 70G ARNO</v>
          </cell>
          <cell r="J13930">
            <v>0</v>
          </cell>
        </row>
        <row r="13931">
          <cell r="I13931" t="str">
            <v>CREME DESSER CARAMEL 70G ARNO</v>
          </cell>
          <cell r="J13931">
            <v>0</v>
          </cell>
        </row>
        <row r="13932">
          <cell r="I13932" t="str">
            <v>MONT BLANC MULTIVAR.6X125G</v>
          </cell>
          <cell r="J13932">
            <v>0</v>
          </cell>
        </row>
        <row r="13933">
          <cell r="I13933" t="str">
            <v>LOT (2 CREME CARAMEL 75G+ 1 GRATUIT)</v>
          </cell>
          <cell r="J13933">
            <v>0</v>
          </cell>
        </row>
        <row r="13934">
          <cell r="I13934" t="str">
            <v>DESSERT AU SOJA CHOC.BIO REGAIN 530G</v>
          </cell>
          <cell r="J13934">
            <v>0</v>
          </cell>
        </row>
        <row r="13935">
          <cell r="I13935" t="str">
            <v>LOT FROSTY 8+1</v>
          </cell>
          <cell r="J13935">
            <v>0</v>
          </cell>
        </row>
        <row r="13936">
          <cell r="I13936" t="str">
            <v>LOT RAIB IDEAL 3+1 A MOITE PRIX</v>
          </cell>
          <cell r="J13936">
            <v>0</v>
          </cell>
        </row>
        <row r="13937">
          <cell r="I13937" t="str">
            <v>RAIB NATURE  IDEAL 40G</v>
          </cell>
          <cell r="J13937">
            <v>0</v>
          </cell>
        </row>
        <row r="13938">
          <cell r="I13938" t="str">
            <v>PREPARATION MILK SHAKE BANANE</v>
          </cell>
          <cell r="J13938">
            <v>0</v>
          </cell>
        </row>
        <row r="13939">
          <cell r="I13939" t="str">
            <v>PREPARATION MILK SHAKE VANILLE</v>
          </cell>
          <cell r="J13939">
            <v>0</v>
          </cell>
        </row>
        <row r="13940">
          <cell r="I13940" t="str">
            <v>PREPARATION MILK SHAKE CHOCOLAT</v>
          </cell>
          <cell r="J13940">
            <v>0</v>
          </cell>
        </row>
        <row r="13941">
          <cell r="I13941" t="str">
            <v>BIO  CREME BRULEE MIX 150G OR.LAR</v>
          </cell>
          <cell r="J13941">
            <v>0</v>
          </cell>
        </row>
        <row r="13942">
          <cell r="I13942" t="str">
            <v>BIO  CHEESE CAKE CREMEUX MIX 150G OR.LAR</v>
          </cell>
          <cell r="J13942">
            <v>0</v>
          </cell>
        </row>
        <row r="13943">
          <cell r="I13943" t="str">
            <v>FLAN VANILLE 1KG IDEAL</v>
          </cell>
          <cell r="J13943">
            <v>0</v>
          </cell>
        </row>
        <row r="13944">
          <cell r="I13944" t="str">
            <v>FLAN CHOCOLAT 1KG IDEAL</v>
          </cell>
          <cell r="J13944">
            <v>0</v>
          </cell>
        </row>
        <row r="13945">
          <cell r="I13945" t="str">
            <v>FLAN CARAMEL 1KG IDEAL</v>
          </cell>
          <cell r="J13945">
            <v>0</v>
          </cell>
        </row>
        <row r="13946">
          <cell r="I13946" t="str">
            <v>FLAN SUCRE VANILLE 60G ARNO</v>
          </cell>
          <cell r="J13946">
            <v>0</v>
          </cell>
        </row>
        <row r="13947">
          <cell r="I13947" t="str">
            <v>FLAN SUCRE FRAISE 60G ARNO</v>
          </cell>
          <cell r="J13947">
            <v>0</v>
          </cell>
        </row>
        <row r="13948">
          <cell r="I13948" t="str">
            <v>FLAN SUCRE CHOCOLAT 60G ARNO</v>
          </cell>
          <cell r="J13948">
            <v>0</v>
          </cell>
        </row>
        <row r="13949">
          <cell r="I13949" t="str">
            <v>FLAN FRAISE 60G PRDT ECO</v>
          </cell>
          <cell r="J13949">
            <v>0</v>
          </cell>
        </row>
        <row r="13950">
          <cell r="I13950" t="str">
            <v>FLAN VANILLE 60G PRDT ECO</v>
          </cell>
          <cell r="J13950">
            <v>0</v>
          </cell>
        </row>
        <row r="13951">
          <cell r="I13951" t="str">
            <v>FLAN CHOCOLAT 60G PRDT ECO</v>
          </cell>
          <cell r="J13951">
            <v>0</v>
          </cell>
        </row>
        <row r="13952">
          <cell r="I13952" t="str">
            <v>FLAN CARAMEL 60G PRDT ECO</v>
          </cell>
          <cell r="J13952">
            <v>0</v>
          </cell>
        </row>
        <row r="13953">
          <cell r="I13953" t="str">
            <v>PREP.FLAN PATIS.240G CO BIO</v>
          </cell>
          <cell r="J13953">
            <v>0</v>
          </cell>
        </row>
        <row r="13954">
          <cell r="I13954" t="str">
            <v>PREP.FLAN VANILLE 184G CO BIO</v>
          </cell>
          <cell r="J13954">
            <v>0</v>
          </cell>
        </row>
        <row r="13955">
          <cell r="I13955" t="str">
            <v>FLAN VANILLE MANDARIN x6</v>
          </cell>
          <cell r="J13955">
            <v>0</v>
          </cell>
        </row>
        <row r="13956">
          <cell r="I13956" t="str">
            <v>LOT (2FLAN CHOCOLAT 60G+1GRATUIT)</v>
          </cell>
          <cell r="J13956">
            <v>0</v>
          </cell>
        </row>
        <row r="13957">
          <cell r="I13957" t="str">
            <v>LOT (2 FLAN FRAISE 60G +1GRATUIT)</v>
          </cell>
          <cell r="J13957">
            <v>0</v>
          </cell>
        </row>
        <row r="13958">
          <cell r="I13958" t="str">
            <v>FLAN CREME CARAMEL 77G ROYAL</v>
          </cell>
          <cell r="J13958">
            <v>0</v>
          </cell>
        </row>
        <row r="13959">
          <cell r="I13959" t="str">
            <v>FLAN VANILLE DE 45 GR VANOISE</v>
          </cell>
          <cell r="J13959">
            <v>0</v>
          </cell>
        </row>
        <row r="13960">
          <cell r="I13960" t="str">
            <v>FLAN CHOCOLAT DE  65 GR VANOISE</v>
          </cell>
          <cell r="J13960">
            <v>0</v>
          </cell>
        </row>
        <row r="13961">
          <cell r="I13961" t="str">
            <v xml:space="preserve">PREPARATION CREME ANGLAISE 4GR </v>
          </cell>
          <cell r="J13961">
            <v>0</v>
          </cell>
        </row>
        <row r="13962">
          <cell r="I13962" t="str">
            <v xml:space="preserve">PREPARATION PANNA COTA 4GR </v>
          </cell>
          <cell r="J13962">
            <v>0</v>
          </cell>
        </row>
        <row r="13963">
          <cell r="I13963" t="str">
            <v xml:space="preserve">PREPARATION CREME CARAMEL BEURRE SALE 4GR </v>
          </cell>
          <cell r="J13963">
            <v>0</v>
          </cell>
        </row>
        <row r="13964">
          <cell r="I13964" t="str">
            <v xml:space="preserve">PREPARATION CREME BRULEE 4GR </v>
          </cell>
          <cell r="J13964">
            <v>0</v>
          </cell>
        </row>
        <row r="13965">
          <cell r="I13965" t="str">
            <v>PREPARATION CREME CAFE 4GR</v>
          </cell>
          <cell r="J13965">
            <v>0</v>
          </cell>
        </row>
        <row r="13966">
          <cell r="I13966" t="str">
            <v xml:space="preserve">PREPARATION CREME CHOCOLAT 4GR </v>
          </cell>
          <cell r="J13966">
            <v>0</v>
          </cell>
        </row>
        <row r="13967">
          <cell r="I13967" t="str">
            <v xml:space="preserve">PREPARATION CREME VANILLE 4GR </v>
          </cell>
          <cell r="J13967">
            <v>0</v>
          </cell>
        </row>
        <row r="13968">
          <cell r="I13968" t="str">
            <v xml:space="preserve">PREPARATION CREME NOISETTE 4GR </v>
          </cell>
          <cell r="J13968">
            <v>0</v>
          </cell>
        </row>
        <row r="13969">
          <cell r="I13969" t="str">
            <v xml:space="preserve">MIX DE CRÈME CARMENCITA BOITE 20G   </v>
          </cell>
          <cell r="J13969">
            <v>0</v>
          </cell>
        </row>
        <row r="13970">
          <cell r="I13970" t="str">
            <v xml:space="preserve">MÉLANGE DE CRÈME BRULÉE CARMENCITA 80G  </v>
          </cell>
          <cell r="J13970">
            <v>0</v>
          </cell>
        </row>
        <row r="13971">
          <cell r="I13971" t="str">
            <v xml:space="preserve">MÉLANGE DE CRÈME FAITE MAISON CARMENCITA 80G  </v>
          </cell>
          <cell r="J13971">
            <v>0</v>
          </cell>
        </row>
        <row r="13972">
          <cell r="I13972" t="str">
            <v>MOUSSE CHANTILLY 795 ARNO</v>
          </cell>
          <cell r="J13972">
            <v>0</v>
          </cell>
        </row>
        <row r="13973">
          <cell r="I13973" t="str">
            <v>DESSERT D AMOUR CHOCOLAT VANILLE IDEAL 117G</v>
          </cell>
          <cell r="J13973">
            <v>0</v>
          </cell>
        </row>
        <row r="13974">
          <cell r="I13974" t="str">
            <v>DESSERT D AMOUR FRAISE VANILLE IDEAL 110G</v>
          </cell>
          <cell r="J13974">
            <v>0</v>
          </cell>
        </row>
        <row r="13975">
          <cell r="I13975" t="str">
            <v>P.PROMO FLAN CHOCO +1SCHT CR/CHANTILLY 40GR GRT</v>
          </cell>
          <cell r="J13975">
            <v>0</v>
          </cell>
        </row>
        <row r="13976">
          <cell r="I13976" t="str">
            <v>P.PROMO MOUSSE CHOCO+1SCHT CR/CHANTILLY 40GR</v>
          </cell>
          <cell r="J13976">
            <v>0</v>
          </cell>
        </row>
        <row r="13977">
          <cell r="I13977" t="str">
            <v>LOT PREP COOKIES + PREP GHRIBA A 1/2 PRIX</v>
          </cell>
          <cell r="J13977">
            <v>0</v>
          </cell>
        </row>
        <row r="13978">
          <cell r="I13978" t="str">
            <v>PREPARATION POUR COOKIES GOUT VANILLE 300G</v>
          </cell>
          <cell r="J13978">
            <v>0</v>
          </cell>
        </row>
        <row r="13979">
          <cell r="I13979" t="str">
            <v>LOT DU MUFFIN CHOCOLAT 335G 1 ACHETE 2EME -50%</v>
          </cell>
          <cell r="J13979">
            <v>0</v>
          </cell>
        </row>
        <row r="13980">
          <cell r="I13980" t="str">
            <v>LOT DU MUFFIN VANILLE 370G 1 ACHETE  2 EME -50%</v>
          </cell>
          <cell r="J13980">
            <v>0</v>
          </cell>
        </row>
        <row r="13981">
          <cell r="I13981" t="str">
            <v>PREPARATION CAKE MARBRE IDEAL 339GR</v>
          </cell>
          <cell r="J13981">
            <v>0</v>
          </cell>
        </row>
        <row r="13982">
          <cell r="I13982" t="str">
            <v>PREPARAT.FDT CHOC.320G CASINO</v>
          </cell>
          <cell r="J13982">
            <v>0</v>
          </cell>
        </row>
        <row r="13983">
          <cell r="I13983" t="str">
            <v>MOELLEUX NATURE 300G CASINO</v>
          </cell>
          <cell r="J13983">
            <v>0</v>
          </cell>
        </row>
        <row r="13984">
          <cell r="I13984" t="str">
            <v>LOT BETTY CROCKER 500GR / 2EME A 1/2 PRIX</v>
          </cell>
          <cell r="J13984">
            <v>0</v>
          </cell>
        </row>
        <row r="13985">
          <cell r="I13985" t="str">
            <v>LOT BETTY CROCKER 500GR 2+1 GRATUIT</v>
          </cell>
          <cell r="J13985">
            <v>0</v>
          </cell>
        </row>
        <row r="13986">
          <cell r="I13986" t="str">
            <v xml:space="preserve">PREPARATION MOELLEUX CHOCOLAT 8 PERS </v>
          </cell>
          <cell r="J13986">
            <v>0</v>
          </cell>
        </row>
        <row r="13987">
          <cell r="I13987" t="str">
            <v xml:space="preserve">PREPARATION MUFFIN FRAMBOISE 8 PERS </v>
          </cell>
          <cell r="J13987">
            <v>0</v>
          </cell>
        </row>
        <row r="13988">
          <cell r="I13988" t="str">
            <v xml:space="preserve">PACK BETTY CROCKER 500GR + CREME CHANTILLY GRT </v>
          </cell>
          <cell r="J13988">
            <v>0</v>
          </cell>
        </row>
        <row r="13989">
          <cell r="I13989" t="str">
            <v xml:space="preserve">PACK BETTY CROCKER 500GR + CREME CARAMEL GRT </v>
          </cell>
          <cell r="J13989">
            <v>0</v>
          </cell>
        </row>
        <row r="13990">
          <cell r="I13990" t="str">
            <v>PPG COOKIE PEPITE CHOCO 351G NIP 38</v>
          </cell>
          <cell r="J13990">
            <v>0</v>
          </cell>
        </row>
        <row r="13991">
          <cell r="I13991" t="str">
            <v>PPG MADELEINE PEPIT CHOC 279G NIP 38</v>
          </cell>
          <cell r="J13991">
            <v>0</v>
          </cell>
        </row>
        <row r="13992">
          <cell r="I13992" t="str">
            <v>PREPARATION MUFFINS ALITKANE 350GR</v>
          </cell>
          <cell r="J13992">
            <v>0</v>
          </cell>
        </row>
        <row r="13993">
          <cell r="I13993" t="str">
            <v xml:space="preserve">CREPE D OR SAVEUR  ORANGE 270GR </v>
          </cell>
          <cell r="J13993">
            <v>0</v>
          </cell>
        </row>
        <row r="13994">
          <cell r="I13994" t="str">
            <v xml:space="preserve">CREPE D OR SAVEUR VANILLE 270GR </v>
          </cell>
          <cell r="J13994">
            <v>0</v>
          </cell>
        </row>
        <row r="13995">
          <cell r="I13995" t="str">
            <v>CREPE DENTELLE NAT.85G CASINO</v>
          </cell>
          <cell r="J13995">
            <v>0</v>
          </cell>
        </row>
        <row r="13996">
          <cell r="I13996" t="str">
            <v>BIO  TIRAMISU CREME MIX 150G OR.LAR</v>
          </cell>
          <cell r="J13996">
            <v>0</v>
          </cell>
        </row>
        <row r="13997">
          <cell r="I13997" t="str">
            <v>BIO  COCO COOKIES MIX 250G OR.LAR</v>
          </cell>
          <cell r="J13997">
            <v>0</v>
          </cell>
        </row>
        <row r="13998">
          <cell r="I13998" t="str">
            <v>BIO  MIX  PAIN AVEC GRAINES DE CHIA 300G OR.LAR</v>
          </cell>
          <cell r="J13998">
            <v>0</v>
          </cell>
        </row>
        <row r="13999">
          <cell r="I13999" t="str">
            <v>BIO  CACAO GATEAU MIX 250G OR.LAR</v>
          </cell>
          <cell r="J13999">
            <v>0</v>
          </cell>
        </row>
        <row r="14000">
          <cell r="I14000" t="str">
            <v>BIO  MIX GATEAU CAROTTE 250G OR.LAR</v>
          </cell>
          <cell r="J14000">
            <v>0</v>
          </cell>
        </row>
        <row r="14001">
          <cell r="I14001" t="str">
            <v>BIO  PANCAKE &amp; WAFFLES MIX 250G OR.LAR</v>
          </cell>
          <cell r="J14001">
            <v>0</v>
          </cell>
        </row>
        <row r="14002">
          <cell r="I14002" t="str">
            <v>BIO  GATEAU MIX PAIN D EPICE 250G OR.LAR</v>
          </cell>
          <cell r="J14002">
            <v>0</v>
          </cell>
        </row>
        <row r="14003">
          <cell r="I14003" t="str">
            <v>BIO  MUFFIN &amp; CUPCAKE MIX 250G OR.LAR</v>
          </cell>
          <cell r="J14003">
            <v>0</v>
          </cell>
        </row>
        <row r="14004">
          <cell r="I14004" t="str">
            <v>PREPARATION POUR FRANGIPANE 200G</v>
          </cell>
          <cell r="J14004">
            <v>0</v>
          </cell>
        </row>
        <row r="14005">
          <cell r="I14005" t="str">
            <v>PREP.MOEL.CHOC.300G CO BIO</v>
          </cell>
          <cell r="J14005">
            <v>0</v>
          </cell>
        </row>
        <row r="14006">
          <cell r="I14006" t="str">
            <v>P.PROMO FLAN VANILLE +1SCHT CR/CHANTILLY 40GR GRT</v>
          </cell>
          <cell r="J14006">
            <v>0</v>
          </cell>
        </row>
        <row r="14007">
          <cell r="I14007" t="str">
            <v>LOT FLAN 3+1 A MOITIE PRIX</v>
          </cell>
          <cell r="J14007">
            <v>0</v>
          </cell>
        </row>
        <row r="14008">
          <cell r="I14008" t="str">
            <v xml:space="preserve"> FLAN VANILLINE 5X35GR ALSA</v>
          </cell>
          <cell r="J14008">
            <v>0</v>
          </cell>
        </row>
        <row r="14009">
          <cell r="I14009" t="str">
            <v xml:space="preserve"> FLAN CHOCO 5X45GR ALSA</v>
          </cell>
          <cell r="J14009">
            <v>0</v>
          </cell>
        </row>
        <row r="14010">
          <cell r="I14010" t="str">
            <v>NESTLE PREP.GATEAU FOND.CHOCO 317G</v>
          </cell>
          <cell r="J14010">
            <v>0</v>
          </cell>
        </row>
        <row r="14011">
          <cell r="I14011" t="str">
            <v>NESTLE PREP.GATEAU MOEL.CHOCO 344G</v>
          </cell>
          <cell r="J14011">
            <v>0</v>
          </cell>
        </row>
        <row r="14012">
          <cell r="I14012" t="str">
            <v>NESTLE PREP.GATEAU BROWNIE 405G</v>
          </cell>
          <cell r="J14012">
            <v>0</v>
          </cell>
        </row>
        <row r="14013">
          <cell r="I14013" t="str">
            <v>COEURS COULANTS AU CHOCO 305G</v>
          </cell>
          <cell r="J14013">
            <v>0</v>
          </cell>
        </row>
        <row r="14014">
          <cell r="I14014" t="str">
            <v>PPG COOKIES CHOCO CARAMEL 305G</v>
          </cell>
          <cell r="J14014">
            <v>0</v>
          </cell>
        </row>
        <row r="14015">
          <cell r="I14015" t="str">
            <v>COEUR CREPES DENTELLE FOURREES PRALINE 90G MARIA</v>
          </cell>
          <cell r="J14015">
            <v>0</v>
          </cell>
        </row>
        <row r="14016">
          <cell r="I14016" t="str">
            <v>MOUSSE CHOCOLAT 105G ALSA</v>
          </cell>
          <cell r="J14016">
            <v>0</v>
          </cell>
        </row>
        <row r="14017">
          <cell r="I14017" t="str">
            <v>LOT 2X PREPA CAKE CHOCO ALITKANE 350GR + CREPES 2</v>
          </cell>
          <cell r="J14017">
            <v>0</v>
          </cell>
        </row>
        <row r="14018">
          <cell r="I14018" t="str">
            <v>PURE VIA PREP.COOKIES 305G</v>
          </cell>
          <cell r="J14018">
            <v>0</v>
          </cell>
        </row>
        <row r="14019">
          <cell r="I14019" t="str">
            <v>PURE VIA PREP.BROWNIE 337G</v>
          </cell>
          <cell r="J14019">
            <v>0</v>
          </cell>
        </row>
        <row r="14020">
          <cell r="I14020" t="str">
            <v>PURE VIA PREP.FONDANT 277G</v>
          </cell>
          <cell r="J14020">
            <v>0</v>
          </cell>
        </row>
        <row r="14021">
          <cell r="I14021" t="str">
            <v>SUPER MOIST CHOCOLAT NOIR 500G BETTY CROCKER</v>
          </cell>
          <cell r="J14021">
            <v>0</v>
          </cell>
        </row>
        <row r="14022">
          <cell r="I14022" t="str">
            <v>SUPER MOIST CHOCOLAT LAIT 500 G BETTY CROCKER</v>
          </cell>
          <cell r="J14022">
            <v>0</v>
          </cell>
        </row>
        <row r="14023">
          <cell r="I14023" t="str">
            <v>SUPER MOIST YELLOW 500 G BETTY CROCKER</v>
          </cell>
          <cell r="J14023">
            <v>0</v>
          </cell>
        </row>
        <row r="14024">
          <cell r="I14024" t="str">
            <v>SUPER MOIST LEMON 500 G BETTY CROCKER</v>
          </cell>
          <cell r="J14024">
            <v>0</v>
          </cell>
        </row>
        <row r="14025">
          <cell r="I14025" t="str">
            <v>SUPER MOIST VANILLE 500 G BETTY CROCKER</v>
          </cell>
          <cell r="J14025">
            <v>0</v>
          </cell>
        </row>
        <row r="14026">
          <cell r="I14026" t="str">
            <v>PREPARATION POUR CAKE</v>
          </cell>
          <cell r="J14026">
            <v>0</v>
          </cell>
        </row>
        <row r="14027">
          <cell r="I14027" t="str">
            <v>LOT 2X PREPA BROWNIES ALITKANE 350GR + CREPES 280</v>
          </cell>
          <cell r="J14027">
            <v>0</v>
          </cell>
        </row>
        <row r="14028">
          <cell r="I14028" t="str">
            <v>PREPARATION POUR BROWNIES</v>
          </cell>
          <cell r="J14028">
            <v>0</v>
          </cell>
        </row>
        <row r="14029">
          <cell r="I14029" t="str">
            <v>PREPARATION GENOISE MENAGERE DE 350 GR VANOISE</v>
          </cell>
          <cell r="J14029">
            <v>0</v>
          </cell>
        </row>
        <row r="14030">
          <cell r="I14030" t="str">
            <v>MIX CAKE MARBRE DE 490 GR VANOISE</v>
          </cell>
          <cell r="J14030">
            <v>0</v>
          </cell>
        </row>
        <row r="14031">
          <cell r="I14031" t="str">
            <v>MIX CAKE VANILLE AVEC PEPITTES DE 450GR VANOISE</v>
          </cell>
          <cell r="J14031">
            <v>0</v>
          </cell>
        </row>
        <row r="14032">
          <cell r="I14032" t="str">
            <v>MIX FONDANT AU CHOCOLAT DE 330 GR VANOISE</v>
          </cell>
          <cell r="J14032">
            <v>0</v>
          </cell>
        </row>
        <row r="14033">
          <cell r="I14033" t="str">
            <v>MIX CAKE AU CITRON DE 485 GR VANOISE</v>
          </cell>
          <cell r="J14033">
            <v>0</v>
          </cell>
        </row>
        <row r="14034">
          <cell r="I14034" t="str">
            <v>MIX CAKE ORANGE DE 485 GR VANOISE</v>
          </cell>
          <cell r="J14034">
            <v>0</v>
          </cell>
        </row>
        <row r="14035">
          <cell r="I14035" t="str">
            <v>PACK 2 MIX COOCKIES CHOCOLAT</v>
          </cell>
          <cell r="J14035">
            <v>0</v>
          </cell>
        </row>
        <row r="14036">
          <cell r="I14036" t="str">
            <v>PREPARATION MUFFIN S CHOCOLAT</v>
          </cell>
          <cell r="J14036">
            <v>0</v>
          </cell>
        </row>
        <row r="14037">
          <cell r="I14037" t="str">
            <v>PREPARATION MUFFIN S VANILLE</v>
          </cell>
          <cell r="J14037">
            <v>0</v>
          </cell>
        </row>
        <row r="14038">
          <cell r="I14038" t="str">
            <v>BETTY CROCKER  MILK CHOCOLATE 360G</v>
          </cell>
          <cell r="J14038">
            <v>0</v>
          </cell>
        </row>
        <row r="14039">
          <cell r="I14039" t="str">
            <v>BETTY CROCKER DARK CHOCOLATE 360G</v>
          </cell>
          <cell r="J14039">
            <v>0</v>
          </cell>
        </row>
        <row r="14040">
          <cell r="I14040" t="str">
            <v>BETTY CROCKER VANILLE 360G</v>
          </cell>
          <cell r="J14040">
            <v>0</v>
          </cell>
        </row>
        <row r="14041">
          <cell r="I14041" t="str">
            <v>BETTY CROCKER YELLOW 360G</v>
          </cell>
          <cell r="J14041">
            <v>0</v>
          </cell>
        </row>
        <row r="14042">
          <cell r="I14042" t="str">
            <v>BETTY CROCKER FRAISE 360G</v>
          </cell>
          <cell r="J14042">
            <v>0</v>
          </cell>
        </row>
        <row r="14043">
          <cell r="I14043" t="str">
            <v>BETTY CROCKER FUDGE AU CHOCOLAT 360G</v>
          </cell>
          <cell r="J14043">
            <v>0</v>
          </cell>
        </row>
        <row r="14044">
          <cell r="I14044" t="str">
            <v>PREPARATION IDEAL POUR GHOURIIBA   378G</v>
          </cell>
          <cell r="J14044">
            <v>0</v>
          </cell>
        </row>
        <row r="14045">
          <cell r="I14045" t="str">
            <v>PREPARATION IDEAL POUR HARCHA  455G</v>
          </cell>
          <cell r="J14045">
            <v>0</v>
          </cell>
        </row>
        <row r="14046">
          <cell r="I14046" t="str">
            <v>LOT 2 CAKE BETTY CROCKER 360GR 2EME A -50%</v>
          </cell>
          <cell r="J14046">
            <v>0</v>
          </cell>
        </row>
        <row r="14047">
          <cell r="I14047" t="str">
            <v>VAHINE SUNDAE  FRAISE TOFFEE 300 G</v>
          </cell>
          <cell r="J14047">
            <v>0</v>
          </cell>
        </row>
        <row r="14048">
          <cell r="I14048" t="str">
            <v>VAHINE SUNDAE CHOCO-LAIT  TOFFEE 300 G</v>
          </cell>
          <cell r="J14048">
            <v>0</v>
          </cell>
        </row>
        <row r="14049">
          <cell r="I14049" t="str">
            <v>SORBET ORANGE IDEAL 120G</v>
          </cell>
          <cell r="J14049">
            <v>0</v>
          </cell>
        </row>
        <row r="14050">
          <cell r="I14050" t="str">
            <v>FRANCINE PREP.CREPES 380G</v>
          </cell>
          <cell r="J14050">
            <v>0</v>
          </cell>
        </row>
        <row r="14051">
          <cell r="I14051" t="str">
            <v>PREPARATION POUR CREPES</v>
          </cell>
          <cell r="J14051">
            <v>0</v>
          </cell>
        </row>
        <row r="14052">
          <cell r="I14052" t="str">
            <v>LOT DE 2 PREPARATION  CREPE+HARCHE 2EME-50%</v>
          </cell>
          <cell r="J14052">
            <v>0</v>
          </cell>
        </row>
        <row r="14053">
          <cell r="I14053" t="str">
            <v>PREPARATION POUR PATE A PIZZA DE 270G VANOISE</v>
          </cell>
          <cell r="J14053">
            <v>0</v>
          </cell>
        </row>
        <row r="14054">
          <cell r="I14054" t="str">
            <v>P.PROMO 1 PIZZA+1SCHT CR/CHANTILLY 40GR GRT</v>
          </cell>
          <cell r="J14054">
            <v>0</v>
          </cell>
        </row>
        <row r="14055">
          <cell r="I14055" t="str">
            <v>PREPARATION POUR MIX CREPES 240G</v>
          </cell>
          <cell r="J14055">
            <v>0</v>
          </cell>
        </row>
        <row r="14056">
          <cell r="I14056" t="str">
            <v>PREPARATION FOND DE TARTE DE 310 GR VANOISE</v>
          </cell>
          <cell r="J14056">
            <v>0</v>
          </cell>
        </row>
        <row r="14057">
          <cell r="I14057" t="str">
            <v>PATE D AMANDE 1K PASTOR</v>
          </cell>
          <cell r="J14057">
            <v>0</v>
          </cell>
        </row>
        <row r="14058">
          <cell r="I14058" t="str">
            <v>MOUSSE FRAISE 95G  ALSA</v>
          </cell>
          <cell r="J14058">
            <v>0</v>
          </cell>
        </row>
        <row r="14059">
          <cell r="I14059" t="str">
            <v>ALSA GATEAU CHOCOLAT SAV ANTAN 300G NIP 8</v>
          </cell>
          <cell r="J14059">
            <v>0</v>
          </cell>
        </row>
        <row r="14060">
          <cell r="I14060" t="str">
            <v>LEVURE DE BOULANGERIE SUPER ACTIVE 5 SACHET DE 8G</v>
          </cell>
          <cell r="J14060">
            <v>0</v>
          </cell>
        </row>
        <row r="14061">
          <cell r="I14061" t="str">
            <v>LEVURE BOULANGER.6X5G CO BIO</v>
          </cell>
          <cell r="J14061">
            <v>0</v>
          </cell>
        </row>
        <row r="14062">
          <cell r="I14062" t="str">
            <v xml:space="preserve">PACK BOITE IDEAL 2 LEVURES + 2 SUCRES + 1 CACAO </v>
          </cell>
          <cell r="J14062">
            <v>0</v>
          </cell>
        </row>
        <row r="14063">
          <cell r="I14063" t="str">
            <v>LOT LIVRET CACAO 5S + 2 LEVURE 10S + S VANILLE 10</v>
          </cell>
          <cell r="J14063">
            <v>0</v>
          </cell>
        </row>
        <row r="14064">
          <cell r="I14064" t="str">
            <v>LOT 2 LEVURE 10S+1 SUCRE VANILLE 1/2 PRIX</v>
          </cell>
          <cell r="J14064">
            <v>0</v>
          </cell>
        </row>
        <row r="14065">
          <cell r="I14065" t="str">
            <v>VAHINE SUCRE VANILLINE  5 SACHETS</v>
          </cell>
          <cell r="J14065">
            <v>0</v>
          </cell>
        </row>
        <row r="14066">
          <cell r="I14066" t="str">
            <v>LEVURE IDEAL 10 +1 SACHET SUCREVANILLE GRT</v>
          </cell>
          <cell r="J14066">
            <v>0</v>
          </cell>
        </row>
        <row r="14067">
          <cell r="I14067" t="str">
            <v xml:space="preserve">SUCRE DOREE 82 G </v>
          </cell>
          <cell r="J14067">
            <v>0</v>
          </cell>
        </row>
        <row r="14068">
          <cell r="I14068" t="str">
            <v>VAHINE LEVURE DU BOULANGER TRADITIONNEL</v>
          </cell>
          <cell r="J14068">
            <v>0</v>
          </cell>
        </row>
        <row r="14069">
          <cell r="I14069" t="str">
            <v>LOT 1LEVURE 10+1SUCRE VANILLINE+1 CACAO+1 RAIB</v>
          </cell>
          <cell r="J14069">
            <v>0</v>
          </cell>
        </row>
        <row r="14070">
          <cell r="I14070" t="str">
            <v>LEVURE CHIMIQUE 10S  75G ARNO</v>
          </cell>
          <cell r="J14070">
            <v>0</v>
          </cell>
        </row>
        <row r="14071">
          <cell r="I14071" t="str">
            <v>ALSA GATEAU SAV ANTAN POMME 300G NIP 8</v>
          </cell>
          <cell r="J14071">
            <v>0</v>
          </cell>
        </row>
        <row r="14072">
          <cell r="I14072" t="str">
            <v>PACK2BOITES LEVURE=BOITESUCREVANILLÉG</v>
          </cell>
          <cell r="J14072">
            <v>0</v>
          </cell>
        </row>
        <row r="14073">
          <cell r="I14073" t="str">
            <v>ALSA CAKE CITRO SAVEUR ANTAN 275G NIP 8</v>
          </cell>
          <cell r="J14073">
            <v>0</v>
          </cell>
        </row>
        <row r="14074">
          <cell r="I14074" t="str">
            <v>ALSA SAVEUR D ANTAN POMME 300G</v>
          </cell>
          <cell r="J14074">
            <v>0</v>
          </cell>
        </row>
        <row r="14075">
          <cell r="I14075" t="str">
            <v xml:space="preserve"> FLAN FRAISE 5X35GR ALSA</v>
          </cell>
          <cell r="J14075">
            <v>0</v>
          </cell>
        </row>
        <row r="14076">
          <cell r="I14076" t="str">
            <v>ALSA GATEAU AMAND SAV ANTAN 300G</v>
          </cell>
          <cell r="J14076">
            <v>0</v>
          </cell>
        </row>
        <row r="14077">
          <cell r="I14077" t="str">
            <v>ALSA GATEAU CHOCO SAV ANTAN 300G</v>
          </cell>
          <cell r="J14077">
            <v>0</v>
          </cell>
        </row>
        <row r="14078">
          <cell r="I14078" t="str">
            <v>ALSA COE.COUL.CHC.NOI.250G</v>
          </cell>
          <cell r="J14078">
            <v>0</v>
          </cell>
        </row>
        <row r="14079">
          <cell r="I14079" t="str">
            <v>SUCRE VANILLE 10S 75GR ARNO</v>
          </cell>
          <cell r="J14079">
            <v>0</v>
          </cell>
        </row>
        <row r="14080">
          <cell r="I14080" t="str">
            <v xml:space="preserve">LOT SUCRE ORANGER 10S +  CACAO 5S + LEVURE 10S + </v>
          </cell>
          <cell r="J14080">
            <v>0</v>
          </cell>
        </row>
        <row r="14081">
          <cell r="I14081" t="str">
            <v>ALSA COEUR COUL.CHC.275G</v>
          </cell>
          <cell r="J14081">
            <v>0</v>
          </cell>
        </row>
        <row r="14082">
          <cell r="I14082" t="str">
            <v>ALSA CANNELES 387G</v>
          </cell>
          <cell r="J14082">
            <v>0</v>
          </cell>
        </row>
        <row r="14083">
          <cell r="I14083" t="str">
            <v>PACK ALSA 2 LEVURES+ SUCRE @-50%</v>
          </cell>
          <cell r="J14083">
            <v>0</v>
          </cell>
        </row>
        <row r="14084">
          <cell r="I14084" t="str">
            <v>ECLATS DE NOISETTE CARAMELISES SACHET DE 50G</v>
          </cell>
          <cell r="J14084">
            <v>0</v>
          </cell>
        </row>
        <row r="14085">
          <cell r="I14085" t="str">
            <v>ECLATS DE PISTACHE CARAMELISEE SACHET DE 30G</v>
          </cell>
          <cell r="J14085">
            <v>0</v>
          </cell>
        </row>
        <row r="14086">
          <cell r="I14086" t="str">
            <v>MEL.RAIS.SECS FRTS SECS 125G C</v>
          </cell>
          <cell r="J14086">
            <v>0</v>
          </cell>
        </row>
        <row r="14087">
          <cell r="I14087" t="str">
            <v>NOISETTES POUDRE 125G CO BIO</v>
          </cell>
          <cell r="J14087">
            <v>0</v>
          </cell>
        </row>
        <row r="14088">
          <cell r="I14088" t="str">
            <v>NOIX PECAN 50G CO BIO</v>
          </cell>
          <cell r="J14088">
            <v>0</v>
          </cell>
        </row>
        <row r="14089">
          <cell r="I14089" t="str">
            <v>PATE D'AMANDES TRICOLORES VAHINE 150G</v>
          </cell>
          <cell r="J14089">
            <v>0</v>
          </cell>
        </row>
        <row r="14090">
          <cell r="I14090" t="str">
            <v>PATE D'AMANDE NATURE VAHINE 250G</v>
          </cell>
          <cell r="J14090">
            <v>0</v>
          </cell>
        </row>
        <row r="14091">
          <cell r="I14091" t="str">
            <v>PIGNONS DE PINS 50G</v>
          </cell>
          <cell r="J14091">
            <v>0</v>
          </cell>
        </row>
        <row r="14092">
          <cell r="I14092" t="str">
            <v>TAPIOCA 250G CASINO</v>
          </cell>
          <cell r="J14092">
            <v>0</v>
          </cell>
        </row>
        <row r="14093">
          <cell r="I14093" t="str">
            <v>EAU FLEUR ORANGER 250ML ROUDAN</v>
          </cell>
          <cell r="J14093">
            <v>0</v>
          </cell>
        </row>
        <row r="14094">
          <cell r="I14094" t="str">
            <v>EAU FLEUR ORANGER 500ML ROUDAN</v>
          </cell>
          <cell r="J14094">
            <v>0</v>
          </cell>
        </row>
        <row r="14095">
          <cell r="I14095" t="str">
            <v>EAU FLEUR ORANG 1L DAR ASSALLA</v>
          </cell>
          <cell r="J14095">
            <v>0</v>
          </cell>
        </row>
        <row r="14096">
          <cell r="I14096" t="str">
            <v>EAU DE ROSE  25CL AMBRA</v>
          </cell>
          <cell r="J14096">
            <v>0</v>
          </cell>
        </row>
        <row r="14097">
          <cell r="I14097" t="str">
            <v>EAU DE ROSE 50CL AMBRA</v>
          </cell>
          <cell r="J14097">
            <v>0</v>
          </cell>
        </row>
        <row r="14098">
          <cell r="I14098" t="str">
            <v>EAU ROSE 250ML DAR ROUDANI</v>
          </cell>
          <cell r="J14098">
            <v>0</v>
          </cell>
        </row>
        <row r="14099">
          <cell r="I14099" t="str">
            <v>EAU ROSE 500ML DAR ROUDANI</v>
          </cell>
          <cell r="J14099">
            <v>0</v>
          </cell>
        </row>
        <row r="14100">
          <cell r="I14100" t="str">
            <v>EAU DE ROSE 75 CL</v>
          </cell>
          <cell r="J14100">
            <v>0</v>
          </cell>
        </row>
        <row r="14101">
          <cell r="I14101" t="str">
            <v xml:space="preserve">VANILLE BOURBON DE MADAGASCAR </v>
          </cell>
          <cell r="J14101">
            <v>0</v>
          </cell>
        </row>
        <row r="14102">
          <cell r="I14102" t="str">
            <v>GOUSSES VANILLE VAHINE</v>
          </cell>
          <cell r="J14102">
            <v>0</v>
          </cell>
        </row>
        <row r="14103">
          <cell r="I14103" t="str">
            <v>ELODIE 2GOUSSES VANILLE</v>
          </cell>
          <cell r="J14103">
            <v>0</v>
          </cell>
        </row>
        <row r="14104">
          <cell r="I14104" t="str">
            <v>AROME NOIX DE COCO LIQUIDE 20ML</v>
          </cell>
          <cell r="J14104">
            <v>0</v>
          </cell>
        </row>
        <row r="14105">
          <cell r="I14105" t="str">
            <v>AROME PISTACHE  LIQUIDE 20 ML</v>
          </cell>
          <cell r="J14105">
            <v>0</v>
          </cell>
        </row>
        <row r="14106">
          <cell r="I14106" t="str">
            <v>AROME CITRON SAINTE LUCIE 20ML</v>
          </cell>
          <cell r="J14106">
            <v>0</v>
          </cell>
        </row>
        <row r="14107">
          <cell r="I14107" t="str">
            <v>XXXXXXXXXXX</v>
          </cell>
          <cell r="J14107">
            <v>0</v>
          </cell>
        </row>
        <row r="14108">
          <cell r="I14108" t="str">
            <v>MNBQ24 AROM VANIL 200ML</v>
          </cell>
          <cell r="J14108">
            <v>0</v>
          </cell>
        </row>
        <row r="14109">
          <cell r="I14109" t="str">
            <v>AROME AMANDE 28ML RAYNER S</v>
          </cell>
          <cell r="J14109">
            <v>0</v>
          </cell>
        </row>
        <row r="14110">
          <cell r="I14110" t="str">
            <v>JARDIN BIO LAIT DE COCO BIO 400ML</v>
          </cell>
          <cell r="J14110">
            <v>0</v>
          </cell>
        </row>
        <row r="14111">
          <cell r="I14111" t="str">
            <v>LAIT DE COCO BTE 400ML COBIO</v>
          </cell>
          <cell r="J14111">
            <v>0</v>
          </cell>
        </row>
        <row r="14112">
          <cell r="I14112" t="str">
            <v>LAIT COCO 200ML CO SA</v>
          </cell>
          <cell r="J14112">
            <v>0</v>
          </cell>
        </row>
        <row r="14113">
          <cell r="I14113" t="str">
            <v>LAIT COCO 1/2 CEBON</v>
          </cell>
          <cell r="J14113">
            <v>0</v>
          </cell>
        </row>
        <row r="14114">
          <cell r="I14114" t="str">
            <v>LAIT COCO TETRA PREM GRACE 250ML</v>
          </cell>
          <cell r="J14114">
            <v>0</v>
          </cell>
        </row>
        <row r="14115">
          <cell r="I14115" t="str">
            <v>LAIT DE COCO 400 ML HARMONY</v>
          </cell>
          <cell r="J14115">
            <v>0</v>
          </cell>
        </row>
        <row r="14116">
          <cell r="I14116" t="str">
            <v>MOUSSE CHANTILLY 100G ARNO</v>
          </cell>
          <cell r="J14116">
            <v>0</v>
          </cell>
        </row>
        <row r="14117">
          <cell r="I14117" t="str">
            <v>SORBET CITRON IDEAL 120G</v>
          </cell>
          <cell r="J14117">
            <v>0</v>
          </cell>
        </row>
        <row r="14118">
          <cell r="I14118" t="str">
            <v>PREPARATION C.CHANTILLY DE 40 GR VANOISE</v>
          </cell>
          <cell r="J14118">
            <v>0</v>
          </cell>
        </row>
        <row r="14119">
          <cell r="I14119" t="str">
            <v>PREPARATION C.CHANTILLY DE 72 GR VANOISE</v>
          </cell>
          <cell r="J14119">
            <v>0</v>
          </cell>
        </row>
        <row r="14120">
          <cell r="I14120" t="str">
            <v>MOUSSE AUX CHOCOLAT DE 120 GR VANOISE</v>
          </cell>
          <cell r="J14120">
            <v>0</v>
          </cell>
        </row>
        <row r="14121">
          <cell r="I14121" t="str">
            <v xml:space="preserve">LOT PROMO (1ETUI CREME CHANTILLY 72+ (1SACHET 40 </v>
          </cell>
          <cell r="J14121">
            <v>0</v>
          </cell>
        </row>
        <row r="14122">
          <cell r="I14122" t="str">
            <v>CREME CHANTILLY 72G</v>
          </cell>
          <cell r="J14122">
            <v>0</v>
          </cell>
        </row>
        <row r="14123">
          <cell r="I14123" t="str">
            <v>CREME DESSERT VANIL.510G CASINO</v>
          </cell>
          <cell r="J14123">
            <v>0</v>
          </cell>
        </row>
        <row r="14124">
          <cell r="I14124" t="str">
            <v>CREME DESSER.CHOCO 510G CASINO</v>
          </cell>
          <cell r="J14124">
            <v>0</v>
          </cell>
        </row>
        <row r="14125">
          <cell r="I14125" t="str">
            <v>CREME COCO 1/2 CEBON</v>
          </cell>
          <cell r="J14125">
            <v>0</v>
          </cell>
        </row>
        <row r="14126">
          <cell r="I14126" t="str">
            <v>CREME PATISSIERE CHOCOLAT DE 44 GR</v>
          </cell>
          <cell r="J14126">
            <v>0</v>
          </cell>
        </row>
        <row r="14127">
          <cell r="I14127" t="str">
            <v>CREME PATISSIERE BANANE DE 40 GR VANOISE</v>
          </cell>
          <cell r="J14127">
            <v>0</v>
          </cell>
        </row>
        <row r="14128">
          <cell r="I14128" t="str">
            <v>CREME PATISSIERE VANILLE DE 40 GR VANOISE</v>
          </cell>
          <cell r="J14128">
            <v>0</v>
          </cell>
        </row>
        <row r="14129">
          <cell r="I14129" t="str">
            <v>CREME PATISSIERE FRAISE DE 40 GR VANOISE</v>
          </cell>
          <cell r="J14129">
            <v>0</v>
          </cell>
        </row>
        <row r="14130">
          <cell r="I14130" t="str">
            <v>CREME PATISSIERE NOISETTE DE 40 GR VANOISE</v>
          </cell>
          <cell r="J14130">
            <v>0</v>
          </cell>
        </row>
        <row r="14131">
          <cell r="I14131" t="str">
            <v>CREME PATISSIERE PISTACHE DE 40 GR VANOISE</v>
          </cell>
          <cell r="J14131">
            <v>0</v>
          </cell>
        </row>
        <row r="14132">
          <cell r="I14132" t="str">
            <v>PACK CREME VANILLE40GR (-25%SUR LE 2EME)</v>
          </cell>
          <cell r="J14132">
            <v>0</v>
          </cell>
        </row>
        <row r="14133">
          <cell r="I14133" t="str">
            <v>PACK 2 MIX PIZZA</v>
          </cell>
          <cell r="J14133">
            <v>0</v>
          </cell>
        </row>
        <row r="14134">
          <cell r="I14134" t="str">
            <v>BOITE 12 MARRONS GLACES 240G BMNLCASINO</v>
          </cell>
          <cell r="J14134">
            <v>0</v>
          </cell>
        </row>
        <row r="14135">
          <cell r="I14135" t="str">
            <v>CREME DE MARRONS VANILLE 350G  JEAN D'AUDIGNAC</v>
          </cell>
          <cell r="J14135">
            <v>0</v>
          </cell>
        </row>
        <row r="14136">
          <cell r="I14136" t="str">
            <v>CREME DE MARRONS 3x100 G VANILLE</v>
          </cell>
          <cell r="J14136">
            <v>0</v>
          </cell>
        </row>
        <row r="14137">
          <cell r="I14137" t="str">
            <v>CREME DE MARRONS A LA VANILLE 4/4 GPCAR</v>
          </cell>
          <cell r="J14137">
            <v>0</v>
          </cell>
        </row>
        <row r="14138">
          <cell r="I14138" t="str">
            <v>PRALIN HACHE BIO SACHET DE 75G*</v>
          </cell>
          <cell r="J14138">
            <v>0</v>
          </cell>
        </row>
        <row r="14139">
          <cell r="I14139" t="str">
            <v>COULIS D'ABRICOT 215G</v>
          </cell>
          <cell r="J14139">
            <v>0</v>
          </cell>
        </row>
        <row r="14140">
          <cell r="I14140" t="str">
            <v>COULIS DE CASSIS 215G</v>
          </cell>
          <cell r="J14140">
            <v>0</v>
          </cell>
        </row>
        <row r="14141">
          <cell r="I14141" t="str">
            <v>COULIS DE GRIOTTE 215G</v>
          </cell>
          <cell r="J14141">
            <v>0</v>
          </cell>
        </row>
        <row r="14142">
          <cell r="I14142" t="str">
            <v>COULIS DE MANGUE 215G</v>
          </cell>
          <cell r="J14142">
            <v>0</v>
          </cell>
        </row>
        <row r="14143">
          <cell r="I14143" t="str">
            <v>LOT GELATINE ALIMEN FEUILLES 17GR2+1GRT</v>
          </cell>
          <cell r="J14143">
            <v>0</v>
          </cell>
        </row>
        <row r="14144">
          <cell r="I14144" t="str">
            <v>DOYPACK PRALIN 100 G</v>
          </cell>
          <cell r="J14144">
            <v>0</v>
          </cell>
        </row>
        <row r="14145">
          <cell r="I14145" t="str">
            <v>SQUEEZER CARAMEL BS 330G CO</v>
          </cell>
          <cell r="J14145">
            <v>0</v>
          </cell>
        </row>
        <row r="14146">
          <cell r="I14146" t="str">
            <v>ELODIE CARAMEL NATUREL FL 270G</v>
          </cell>
          <cell r="J14146">
            <v>0</v>
          </cell>
        </row>
        <row r="14147">
          <cell r="I14147" t="str">
            <v>CARAMELLI 35G</v>
          </cell>
          <cell r="J14147">
            <v>0</v>
          </cell>
        </row>
        <row r="14148">
          <cell r="I14148" t="str">
            <v>CARAMEL LIQUIDE GOURMET 1200 G</v>
          </cell>
          <cell r="J14148">
            <v>0</v>
          </cell>
        </row>
        <row r="14149">
          <cell r="I14149" t="str">
            <v>SAUCE TOPPING CARAMEL 250G</v>
          </cell>
          <cell r="J14149">
            <v>0</v>
          </cell>
        </row>
        <row r="14150">
          <cell r="I14150" t="str">
            <v>CARAMEL LIQUIDE 400G ROYAL</v>
          </cell>
          <cell r="J14150">
            <v>0</v>
          </cell>
        </row>
        <row r="14151">
          <cell r="I14151" t="str">
            <v>VAHINE NAPPAGE CHOCOLAT  NAT 190 G</v>
          </cell>
          <cell r="J14151">
            <v>0</v>
          </cell>
        </row>
        <row r="14152">
          <cell r="I14152" t="str">
            <v>VAHINE  GLACAGE NOIRE 120 G</v>
          </cell>
          <cell r="J14152">
            <v>0</v>
          </cell>
        </row>
        <row r="14153">
          <cell r="I14153" t="str">
            <v>NAPPAGE CHOCOLAT NOISETTE 180GR</v>
          </cell>
          <cell r="J14153">
            <v>0</v>
          </cell>
        </row>
        <row r="14154">
          <cell r="I14154" t="str">
            <v>SAUCE TOPPING CHOCOLAT 250G</v>
          </cell>
          <cell r="J14154">
            <v>0</v>
          </cell>
        </row>
        <row r="14155">
          <cell r="I14155" t="str">
            <v>COULIS DE FRAISE 215G</v>
          </cell>
          <cell r="J14155">
            <v>0</v>
          </cell>
        </row>
        <row r="14156">
          <cell r="I14156" t="str">
            <v>COULIS DE FRAMBOISE 215G</v>
          </cell>
          <cell r="J14156">
            <v>0</v>
          </cell>
        </row>
        <row r="14157">
          <cell r="I14157" t="str">
            <v>COULIS DE 4 FRUITS ROUGES 215G</v>
          </cell>
          <cell r="J14157">
            <v>0</v>
          </cell>
        </row>
        <row r="14158">
          <cell r="I14158" t="str">
            <v>SAUCE TOPPING FRAISE 250G</v>
          </cell>
          <cell r="J14158">
            <v>0</v>
          </cell>
        </row>
        <row r="14159">
          <cell r="I14159" t="str">
            <v>NAPPAGE PATISSIER 1KG PASTOR</v>
          </cell>
          <cell r="J14159">
            <v>0</v>
          </cell>
        </row>
        <row r="14160">
          <cell r="I14160" t="str">
            <v>FLEUR  MAIS 180G ARNO</v>
          </cell>
          <cell r="J14160">
            <v>0</v>
          </cell>
        </row>
        <row r="14161">
          <cell r="I14161" t="str">
            <v>LOT DE DEUX LEVURE ALSA  10*7+ALSA SUCRE VAN 10*7</v>
          </cell>
          <cell r="J14161">
            <v>0</v>
          </cell>
        </row>
        <row r="14162">
          <cell r="I14162" t="str">
            <v xml:space="preserve">LOTALSA 2LEVURE CHMQ+2SUCRE VAN+ RAIB+BOITE GRT </v>
          </cell>
          <cell r="J14162">
            <v>0</v>
          </cell>
        </row>
        <row r="14163">
          <cell r="I14163" t="str">
            <v>ORANGE EN QUARTIER CONFITE 500 GR</v>
          </cell>
          <cell r="J14163">
            <v>0</v>
          </cell>
        </row>
        <row r="14164">
          <cell r="I14164" t="str">
            <v>ECORCE DE PAMPLEMOUSSE CONFIT  500 GR</v>
          </cell>
          <cell r="J14164">
            <v>0</v>
          </cell>
        </row>
        <row r="14165">
          <cell r="I14165" t="str">
            <v>FRUITS CONFITS ASSORTIS (4 FRUITS) 150 G</v>
          </cell>
          <cell r="J14165">
            <v>0</v>
          </cell>
        </row>
        <row r="14166">
          <cell r="I14166" t="str">
            <v>MORCEAUX DE GINGEMBRE 200 GR</v>
          </cell>
          <cell r="J14166">
            <v>0</v>
          </cell>
        </row>
        <row r="14167">
          <cell r="I14167" t="str">
            <v>BIGARREAU ROUGE 120G PASTOR</v>
          </cell>
          <cell r="J14167">
            <v>0</v>
          </cell>
        </row>
        <row r="14168">
          <cell r="I14168" t="str">
            <v>BIGGAREAU VERT 120GR PASTOR</v>
          </cell>
          <cell r="J14168">
            <v>0</v>
          </cell>
        </row>
        <row r="14169">
          <cell r="I14169" t="str">
            <v>ORANGES DESHYDRATEES 100 G</v>
          </cell>
          <cell r="J14169">
            <v>0</v>
          </cell>
        </row>
        <row r="14170">
          <cell r="I14170" t="str">
            <v>CITRONS DESHYDRATEES 60G</v>
          </cell>
          <cell r="J14170">
            <v>0</v>
          </cell>
        </row>
        <row r="14171">
          <cell r="I14171" t="str">
            <v>FRUIT CONFIT 120G MACEDOINE</v>
          </cell>
          <cell r="J14171">
            <v>0</v>
          </cell>
        </row>
        <row r="14172">
          <cell r="I14172" t="str">
            <v>POUDRE AMANDES SAINTE LUCIE 125GR</v>
          </cell>
          <cell r="J14172">
            <v>0</v>
          </cell>
        </row>
        <row r="14173">
          <cell r="I14173" t="str">
            <v>NOISETTES SAINTE LUCIE 100GR</v>
          </cell>
          <cell r="J14173">
            <v>0</v>
          </cell>
        </row>
        <row r="14174">
          <cell r="I14174" t="str">
            <v>NOIX DE COCO RAPEE SAINTE LUCIE 125GR</v>
          </cell>
          <cell r="J14174">
            <v>0</v>
          </cell>
        </row>
        <row r="14175">
          <cell r="I14175" t="str">
            <v>CERCLES COLORÉS 55G CARMENCITA</v>
          </cell>
          <cell r="J14175">
            <v>0</v>
          </cell>
        </row>
        <row r="14176">
          <cell r="I14176" t="str">
            <v>CŒURS COLORÉS  57 G CARMENCITA</v>
          </cell>
          <cell r="J14176">
            <v>0</v>
          </cell>
        </row>
        <row r="14177">
          <cell r="I14177" t="str">
            <v>ETOILES GOLD COLORÉES  55G CARMENCITA</v>
          </cell>
          <cell r="J14177">
            <v>0</v>
          </cell>
        </row>
        <row r="14178">
          <cell r="I14178" t="str">
            <v>ETOILES COLORÉES 50 G CARMENCITA</v>
          </cell>
          <cell r="J14178">
            <v>0</v>
          </cell>
        </row>
        <row r="14179">
          <cell r="I14179" t="str">
            <v>BRINS DE SUCRE COLORÉS  65 G CARMENCITA</v>
          </cell>
          <cell r="J14179">
            <v>0</v>
          </cell>
        </row>
        <row r="14180">
          <cell r="I14180" t="str">
            <v>SPRINKLES COLORÉS 86G CARMENCITA</v>
          </cell>
          <cell r="J14180">
            <v>0</v>
          </cell>
        </row>
        <row r="14181">
          <cell r="I14181" t="str">
            <v>PERLES D'IVOIRES COLORÉES 79GCARMENCITA</v>
          </cell>
          <cell r="J14181">
            <v>0</v>
          </cell>
        </row>
        <row r="14182">
          <cell r="I14182" t="str">
            <v>NOIX D.COCO DESHYDRA.125G CO</v>
          </cell>
          <cell r="J14182">
            <v>0</v>
          </cell>
        </row>
        <row r="14183">
          <cell r="I14183" t="str">
            <v>LINDT COOKING EXTRA FONDANT 180G</v>
          </cell>
          <cell r="J14183">
            <v>0</v>
          </cell>
        </row>
        <row r="14184">
          <cell r="I14184" t="str">
            <v>CHOCOLAT PATISSERIE AIGUEBELLE NOIR 72% 175GR</v>
          </cell>
          <cell r="J14184">
            <v>0</v>
          </cell>
        </row>
        <row r="14185">
          <cell r="I14185" t="str">
            <v>CHOCOLAT PATISSERIE AIGUEBELLE NOIR 55% 175GR</v>
          </cell>
          <cell r="J14185">
            <v>0</v>
          </cell>
        </row>
        <row r="14186">
          <cell r="I14186" t="str">
            <v>CHOCOLAT PATISSERIE AIGUEBELLE BLANC VG 175GR</v>
          </cell>
          <cell r="J14186">
            <v>0</v>
          </cell>
        </row>
        <row r="14187">
          <cell r="I14187" t="str">
            <v>PACK TAB CHOCO 55% 175 2EME 50%</v>
          </cell>
          <cell r="J14187">
            <v>0</v>
          </cell>
        </row>
        <row r="14188">
          <cell r="I14188" t="str">
            <v>PACK TAB CHOCO 72% 175 2EME 50%</v>
          </cell>
          <cell r="J14188">
            <v>0</v>
          </cell>
        </row>
        <row r="14189">
          <cell r="I14189" t="str">
            <v>PACK MA PATISS TABLETTE  VG*3 NOIR 20%</v>
          </cell>
          <cell r="J14189">
            <v>0</v>
          </cell>
        </row>
        <row r="14190">
          <cell r="I14190" t="str">
            <v>PACK MA PATISS TABLETTE  VG*3 BLANC 20%</v>
          </cell>
          <cell r="J14190">
            <v>0</v>
          </cell>
        </row>
        <row r="14191">
          <cell r="I14191" t="str">
            <v>LOT MIX GLACE VANILLE 110G  1 ACHETE  2EME A MOIT</v>
          </cell>
          <cell r="J14191">
            <v>0</v>
          </cell>
        </row>
        <row r="14192">
          <cell r="I14192" t="str">
            <v>GLACE VANILLE 100G ARNO</v>
          </cell>
          <cell r="J14192">
            <v>0</v>
          </cell>
        </row>
        <row r="14193">
          <cell r="I14193" t="str">
            <v>GLACE FRAISE 100G ARNO</v>
          </cell>
          <cell r="J14193">
            <v>0</v>
          </cell>
        </row>
        <row r="14194">
          <cell r="I14194" t="str">
            <v>GLACE CHOCOLAT 110G ARNO</v>
          </cell>
          <cell r="J14194">
            <v>0</v>
          </cell>
        </row>
        <row r="14195">
          <cell r="I14195" t="str">
            <v>LEVURE CHIMIQUE EN POUDRE 6 SACHET 84G ALSA</v>
          </cell>
          <cell r="J14195">
            <v>0</v>
          </cell>
        </row>
        <row r="14196">
          <cell r="I14196" t="str">
            <v>GLACE PISTACHE 100G</v>
          </cell>
          <cell r="J14196">
            <v>0</v>
          </cell>
        </row>
        <row r="14197">
          <cell r="I14197" t="str">
            <v>PREPARATION POUR GLACE CHOCOLAT 110G VANOISE</v>
          </cell>
          <cell r="J14197">
            <v>0</v>
          </cell>
        </row>
        <row r="14198">
          <cell r="I14198" t="str">
            <v>PREPARATION POUR GLACE FRAISE110G VANOISE</v>
          </cell>
          <cell r="J14198">
            <v>0</v>
          </cell>
        </row>
        <row r="14199">
          <cell r="I14199" t="str">
            <v>PREPARATION POUR GLACE VANILLE 110 GR VANOISE</v>
          </cell>
          <cell r="J14199">
            <v>0</v>
          </cell>
        </row>
        <row r="14200">
          <cell r="I14200" t="str">
            <v>PREPARATION POUR GLACE PISTACHE 110 GR</v>
          </cell>
          <cell r="J14200">
            <v>0</v>
          </cell>
        </row>
        <row r="14201">
          <cell r="I14201" t="str">
            <v>PREPARATION POUR GLACE CARAMEL 110 GR</v>
          </cell>
          <cell r="J14201">
            <v>0</v>
          </cell>
        </row>
        <row r="14202">
          <cell r="I14202" t="str">
            <v>PREPARATION POUR GLACE NOISETTE 110 GR</v>
          </cell>
          <cell r="J14202">
            <v>0</v>
          </cell>
        </row>
        <row r="14203">
          <cell r="I14203" t="str">
            <v>EXTRAIT DE CAFE VAHINE 20ML</v>
          </cell>
          <cell r="J14203">
            <v>0</v>
          </cell>
        </row>
        <row r="14204">
          <cell r="I14204" t="str">
            <v>FLEURS EN SUCRE &amp; AZYME</v>
          </cell>
          <cell r="J14204">
            <v>0</v>
          </cell>
        </row>
        <row r="14205">
          <cell r="I14205" t="str">
            <v>LOT VERMICELLE + VERMICELLE COULEUR 20%</v>
          </cell>
          <cell r="J14205">
            <v>0</v>
          </cell>
        </row>
        <row r="14206">
          <cell r="I14206" t="str">
            <v>CRAYON CRÉATIF BLEU</v>
          </cell>
          <cell r="J14206">
            <v>0</v>
          </cell>
        </row>
        <row r="14207">
          <cell r="I14207" t="str">
            <v>CRAYONS CRÉATIFS DUO CHOCOLAT NOISETTE</v>
          </cell>
          <cell r="J14207">
            <v>0</v>
          </cell>
        </row>
        <row r="14208">
          <cell r="I14208" t="str">
            <v>COLORANT ALIMENTAIRE POUDRE VERT 7GR</v>
          </cell>
          <cell r="J14208">
            <v>0</v>
          </cell>
        </row>
        <row r="14209">
          <cell r="I14209" t="str">
            <v>VERMICELLE CACAO 200G PASTOR</v>
          </cell>
          <cell r="J14209">
            <v>0</v>
          </cell>
        </row>
        <row r="14210">
          <cell r="I14210" t="str">
            <v>VERMICELLE COULEUR 200G PASTOR</v>
          </cell>
          <cell r="J14210">
            <v>0</v>
          </cell>
        </row>
        <row r="14211">
          <cell r="I14211" t="str">
            <v>FL.VERMIC 65G ARC EN CIEL VAHI</v>
          </cell>
          <cell r="J14211">
            <v>0</v>
          </cell>
        </row>
        <row r="14212">
          <cell r="I14212" t="str">
            <v xml:space="preserve"> PEPITES DE CHOCOLAT NOIR UTZ  SACHETS DE 125G</v>
          </cell>
          <cell r="J14212">
            <v>0</v>
          </cell>
        </row>
        <row r="14213">
          <cell r="I14213" t="str">
            <v>NESTLE DESS.PEPITE CHOC.NR 100G</v>
          </cell>
          <cell r="J14213">
            <v>0</v>
          </cell>
        </row>
        <row r="14214">
          <cell r="I14214" t="str">
            <v>PEPITES CHOCO-CARAMEL VAHINE 100GR</v>
          </cell>
          <cell r="J14214">
            <v>0</v>
          </cell>
        </row>
        <row r="14215">
          <cell r="I14215" t="str">
            <v>REESE S PB FLAVORED CHIPS 283GR</v>
          </cell>
          <cell r="J14215">
            <v>0</v>
          </cell>
        </row>
        <row r="14216">
          <cell r="I14216" t="str">
            <v>PEPITES DE CHOCOLAT AU LAIT 125G</v>
          </cell>
          <cell r="J14216">
            <v>0</v>
          </cell>
        </row>
        <row r="14217">
          <cell r="I14217" t="str">
            <v>CHUNKS CHOCOLAT CARAMEL 125G</v>
          </cell>
          <cell r="J14217">
            <v>0</v>
          </cell>
        </row>
        <row r="14218">
          <cell r="I14218" t="str">
            <v>NESTLE DESS.PEPITE CHOC.LT 100G</v>
          </cell>
          <cell r="J14218">
            <v>0</v>
          </cell>
        </row>
        <row r="14219">
          <cell r="I14219" t="str">
            <v>HERSHEYS CINNAMON BAKING CHIPS 283GR</v>
          </cell>
          <cell r="J14219">
            <v>0</v>
          </cell>
        </row>
        <row r="14220">
          <cell r="I14220" t="str">
            <v>HERSHEYS BUTTERSCOTCH CHIPS 311GR</v>
          </cell>
          <cell r="J14220">
            <v>0</v>
          </cell>
        </row>
        <row r="14221">
          <cell r="I14221" t="str">
            <v>210G CARAMEL BEURRE SALE MPG MONOPRIX</v>
          </cell>
          <cell r="J14221">
            <v>0</v>
          </cell>
        </row>
        <row r="14222">
          <cell r="I14222" t="str">
            <v xml:space="preserve"> LINGOT MENAGE 250G</v>
          </cell>
          <cell r="J14222">
            <v>0</v>
          </cell>
        </row>
        <row r="14223">
          <cell r="I14223" t="str">
            <v xml:space="preserve"> LINGOT MENAGE BLANC 250G</v>
          </cell>
          <cell r="J14223">
            <v>0</v>
          </cell>
        </row>
        <row r="14224">
          <cell r="I14224" t="str">
            <v>CHOCOLAT LINGOT BLANC 900G</v>
          </cell>
          <cell r="J14224">
            <v>0</v>
          </cell>
        </row>
        <row r="14225">
          <cell r="I14225" t="str">
            <v>CHOCOLAT LINGOT NOIR 900G 16.C</v>
          </cell>
          <cell r="J14225">
            <v>0</v>
          </cell>
        </row>
        <row r="14226">
          <cell r="I14226" t="str">
            <v>CHOC NR 450G MINI LINGOT</v>
          </cell>
          <cell r="J14226">
            <v>0</v>
          </cell>
        </row>
        <row r="14227">
          <cell r="I14227" t="str">
            <v>CHOC BL 450G MINI LINGOT</v>
          </cell>
          <cell r="J14227">
            <v>0</v>
          </cell>
        </row>
        <row r="14228">
          <cell r="I14228" t="str">
            <v>CHOCOLAT FONDANT NOIR 250 G PASTY</v>
          </cell>
          <cell r="J14228">
            <v>0</v>
          </cell>
        </row>
        <row r="14229">
          <cell r="I14229" t="str">
            <v>CHOCOLAT FONDANT NOIR 1 KG PASTY</v>
          </cell>
          <cell r="J14229">
            <v>0</v>
          </cell>
        </row>
        <row r="14230">
          <cell r="I14230" t="str">
            <v>ENROBAGE BLANC</v>
          </cell>
          <cell r="J14230">
            <v>0</v>
          </cell>
        </row>
        <row r="14231">
          <cell r="I14231" t="str">
            <v>LOT 2X TABLETTES 55% + POUDRE CACAO GRT</v>
          </cell>
          <cell r="J14231">
            <v>0</v>
          </cell>
        </row>
        <row r="14232">
          <cell r="I14232" t="str">
            <v>LOT 2X TABLETTES 72% + POUDRE CACAO GRT</v>
          </cell>
          <cell r="J14232">
            <v>0</v>
          </cell>
        </row>
        <row r="14233">
          <cell r="I14233" t="str">
            <v>DESSERT NOIR ABSOLU 3X170G</v>
          </cell>
          <cell r="J14233">
            <v>0</v>
          </cell>
        </row>
        <row r="14234">
          <cell r="I14234" t="str">
            <v>DESSERT CORSE 3 X200G</v>
          </cell>
          <cell r="J14234">
            <v>0</v>
          </cell>
        </row>
        <row r="14235">
          <cell r="I14235" t="str">
            <v>ENROBAGE NOIR CARRE 1KG</v>
          </cell>
          <cell r="J14235">
            <v>0</v>
          </cell>
        </row>
        <row r="14236">
          <cell r="I14236" t="str">
            <v xml:space="preserve"> BATONNET 160P</v>
          </cell>
          <cell r="J14236">
            <v>0</v>
          </cell>
        </row>
        <row r="14237">
          <cell r="I14237" t="str">
            <v xml:space="preserve"> BATONNET CHOCOLAT NOIR 160P</v>
          </cell>
          <cell r="J14237">
            <v>0</v>
          </cell>
        </row>
        <row r="14238">
          <cell r="I14238" t="str">
            <v xml:space="preserve"> PISTOLES CHOCOLAT NOIR AIGUEBELLE VG 250GR</v>
          </cell>
          <cell r="J14238">
            <v>0</v>
          </cell>
        </row>
        <row r="14239">
          <cell r="I14239" t="str">
            <v>LOT PISTOL CHOCO + VERMICELLE 25%</v>
          </cell>
          <cell r="J14239">
            <v>0</v>
          </cell>
        </row>
        <row r="14240">
          <cell r="I14240" t="str">
            <v xml:space="preserve"> PISTOLES CHOC NOIR AIGUEBELLE 55% 250GR + P CACA</v>
          </cell>
          <cell r="J14240">
            <v>0</v>
          </cell>
        </row>
        <row r="14241">
          <cell r="I14241" t="str">
            <v>PEPITES EN CHOCOLAT 250G</v>
          </cell>
          <cell r="J14241">
            <v>0</v>
          </cell>
        </row>
        <row r="14242">
          <cell r="I14242" t="str">
            <v>PEPITES EN CHOCOLAT 1KG</v>
          </cell>
          <cell r="J14242">
            <v>0</v>
          </cell>
        </row>
        <row r="14243">
          <cell r="I14243" t="str">
            <v>PEPITES DE CHOCOLAT 100G CASINO</v>
          </cell>
          <cell r="J14243">
            <v>0</v>
          </cell>
        </row>
        <row r="14244">
          <cell r="I14244" t="str">
            <v>XXXXXXXXXXXXX</v>
          </cell>
          <cell r="J14244">
            <v>0</v>
          </cell>
        </row>
        <row r="14245">
          <cell r="I14245" t="str">
            <v>PEPITES CHOCOLAT AIGUEBELLE 200GR</v>
          </cell>
          <cell r="J14245">
            <v>0</v>
          </cell>
        </row>
        <row r="14246">
          <cell r="I14246" t="str">
            <v xml:space="preserve"> PEPITES CHOC NOIR AIGUEBELLE 55% 250GR + P CACAO</v>
          </cell>
          <cell r="J14246">
            <v>0</v>
          </cell>
        </row>
        <row r="14247">
          <cell r="I14247" t="str">
            <v>BIO  CUISSON CHOCOLAT SANS LACTOSE 300G OR.LAR</v>
          </cell>
          <cell r="J14247">
            <v>0</v>
          </cell>
        </row>
        <row r="14248">
          <cell r="I14248" t="str">
            <v>PACK POUDRE CACAO AIGU 7Gx5 2+1GRT</v>
          </cell>
          <cell r="J14248">
            <v>0</v>
          </cell>
        </row>
        <row r="14249">
          <cell r="I14249" t="str">
            <v>LOT 2 CACAO 5S + 1 LEVURE 10S A MOITIE PRIX</v>
          </cell>
          <cell r="J14249">
            <v>0</v>
          </cell>
        </row>
        <row r="14250">
          <cell r="I14250" t="str">
            <v xml:space="preserve">PACK2BOITES  POUDRE CACAO LE 2ÈME À 50% </v>
          </cell>
          <cell r="J14250">
            <v>0</v>
          </cell>
        </row>
        <row r="14251">
          <cell r="I14251" t="str">
            <v>GRIOTTES DENOY.SRP 720ML CO</v>
          </cell>
          <cell r="J14251">
            <v>0</v>
          </cell>
        </row>
        <row r="14252">
          <cell r="I14252" t="str">
            <v xml:space="preserve"> LYCHEES  SIROP 1/2 MIDO</v>
          </cell>
          <cell r="J14252">
            <v>0</v>
          </cell>
        </row>
        <row r="14253">
          <cell r="I14253" t="str">
            <v>ST MAMET FRAISES 1/2 145G NIP 37</v>
          </cell>
          <cell r="J14253">
            <v>0</v>
          </cell>
        </row>
        <row r="14254">
          <cell r="I14254" t="str">
            <v>LYSHEES AU SIROP 565 G HARMONY</v>
          </cell>
          <cell r="J14254">
            <v>0</v>
          </cell>
        </row>
        <row r="14255">
          <cell r="I14255" t="str">
            <v>ABRICOTS BTE 820G NET T CASINO</v>
          </cell>
          <cell r="J14255">
            <v>0</v>
          </cell>
        </row>
        <row r="14256">
          <cell r="I14256" t="str">
            <v>COCKTAIL DE FRUIT 825G NET T CASINO</v>
          </cell>
          <cell r="J14256">
            <v>0</v>
          </cell>
        </row>
        <row r="14257">
          <cell r="I14257" t="str">
            <v>COCKTAIL FRUITS S.LEGER 425MLCASINO</v>
          </cell>
          <cell r="J14257">
            <v>0</v>
          </cell>
        </row>
        <row r="14258">
          <cell r="I14258" t="str">
            <v>PECHE AU SIROP 4/4 KING FRUIT</v>
          </cell>
          <cell r="J14258">
            <v>0</v>
          </cell>
        </row>
        <row r="14259">
          <cell r="I14259" t="str">
            <v>ST MAMET ABRICOTS PELES 1/2 235G NIP 37</v>
          </cell>
          <cell r="J14259">
            <v>0</v>
          </cell>
        </row>
        <row r="14260">
          <cell r="I14260" t="str">
            <v>SAINT MAMET PECHE PAVIE 1/2 245G NIP 37</v>
          </cell>
          <cell r="J14260">
            <v>0</v>
          </cell>
        </row>
        <row r="14261">
          <cell r="I14261" t="str">
            <v>POIRES WILLIAMS 1/2 425G NIP 37</v>
          </cell>
          <cell r="J14261">
            <v>0</v>
          </cell>
        </row>
        <row r="14262">
          <cell r="I14262" t="str">
            <v>ST.M RECOLTE DU VERGER 1/4X3 NIP 37</v>
          </cell>
          <cell r="J14262">
            <v>0</v>
          </cell>
        </row>
        <row r="14263">
          <cell r="I14263" t="str">
            <v>PECHE AU SIROP 4/4 HARMONY</v>
          </cell>
          <cell r="J14263">
            <v>0</v>
          </cell>
        </row>
        <row r="14264">
          <cell r="I14264" t="str">
            <v>ST MAMET POIRES SRP 2X850G MEA 1</v>
          </cell>
          <cell r="J14264">
            <v>0</v>
          </cell>
        </row>
        <row r="14265">
          <cell r="I14265" t="str">
            <v>ST MAMET LPDF SSA BIEN ÊTRE 2X113G</v>
          </cell>
          <cell r="J14265">
            <v>0</v>
          </cell>
        </row>
        <row r="14266">
          <cell r="I14266" t="str">
            <v>OREIL. D ABRICOTS 4/4 CARTIER</v>
          </cell>
          <cell r="J14266">
            <v>0</v>
          </cell>
        </row>
        <row r="14267">
          <cell r="I14267" t="str">
            <v>EXOTICO DEMI-POIRES  4/4</v>
          </cell>
          <cell r="J14267">
            <v>0</v>
          </cell>
        </row>
        <row r="14268">
          <cell r="I14268" t="str">
            <v>EXOTICO DEMI-PECHES 4/4</v>
          </cell>
          <cell r="J14268">
            <v>0</v>
          </cell>
        </row>
        <row r="14269">
          <cell r="I14269" t="str">
            <v>HARMONY POIRE TRANCHES AU SIROP 1/4</v>
          </cell>
          <cell r="J14269">
            <v>0</v>
          </cell>
        </row>
        <row r="14270">
          <cell r="I14270" t="str">
            <v>PECHE  AU SIROP GOURMET  480 G</v>
          </cell>
          <cell r="J14270">
            <v>0</v>
          </cell>
        </row>
        <row r="14271">
          <cell r="I14271" t="str">
            <v>POIRE  AU SIROP GOURMET 480 G</v>
          </cell>
          <cell r="J14271">
            <v>0</v>
          </cell>
        </row>
        <row r="14272">
          <cell r="I14272" t="str">
            <v>HARMONY PECHES AU SIROP 1/4</v>
          </cell>
          <cell r="J14272">
            <v>0</v>
          </cell>
        </row>
        <row r="14273">
          <cell r="I14273" t="str">
            <v>LOT 2X HARMONY PECHES AU SIROP 1/4 + POIRES 1/4 GR</v>
          </cell>
          <cell r="J14273">
            <v>0</v>
          </cell>
        </row>
        <row r="14274">
          <cell r="I14274" t="str">
            <v>PECHES SIROP  820G TOPS</v>
          </cell>
          <cell r="J14274">
            <v>0</v>
          </cell>
        </row>
        <row r="14275">
          <cell r="I14275" t="str">
            <v xml:space="preserve"> ANANAS ENTIER 850G HARMONY</v>
          </cell>
          <cell r="J14275">
            <v>0</v>
          </cell>
        </row>
        <row r="14276">
          <cell r="I14276" t="str">
            <v>ANANAS/SIROP  565G JESSY S</v>
          </cell>
          <cell r="J14276">
            <v>0</v>
          </cell>
        </row>
        <row r="14277">
          <cell r="I14277" t="str">
            <v>ANANAS/SIROP 800G JESSY S</v>
          </cell>
          <cell r="J14277">
            <v>0</v>
          </cell>
        </row>
        <row r="14278">
          <cell r="I14278" t="str">
            <v>ANANAS/SIROP 3/4 HARMONY</v>
          </cell>
          <cell r="J14278">
            <v>0</v>
          </cell>
        </row>
        <row r="14279">
          <cell r="I14279" t="str">
            <v>MANGUE SIROP 1/2 MIDO</v>
          </cell>
          <cell r="J14279">
            <v>0</v>
          </cell>
        </row>
        <row r="14280">
          <cell r="I14280" t="str">
            <v>ANANAS COCO SSA 4X113G NIP 37</v>
          </cell>
          <cell r="J14280">
            <v>0</v>
          </cell>
        </row>
        <row r="14281">
          <cell r="I14281" t="str">
            <v>ANANAS TRANCH4/4 P.ECO</v>
          </cell>
          <cell r="J14281">
            <v>0</v>
          </cell>
        </row>
        <row r="14282">
          <cell r="I14282" t="str">
            <v>MANGUE TRANCHE AU SIROP 425 G</v>
          </cell>
          <cell r="J14282">
            <v>0</v>
          </cell>
        </row>
        <row r="14283">
          <cell r="I14283" t="str">
            <v>ANANAS COUPE 1/2 MIDO</v>
          </cell>
          <cell r="J14283">
            <v>0</v>
          </cell>
        </row>
        <row r="14284">
          <cell r="I14284" t="str">
            <v>ANANAS COUPE 4/4 MIDO</v>
          </cell>
          <cell r="J14284">
            <v>0</v>
          </cell>
        </row>
        <row r="14285">
          <cell r="I14285" t="str">
            <v>RAMBOUTAN A L ANANAS 1/2 MIDO</v>
          </cell>
          <cell r="J14285">
            <v>0</v>
          </cell>
        </row>
        <row r="14286">
          <cell r="I14286" t="str">
            <v>EXOTICO ANANAS TR. ENTIERES 4/4</v>
          </cell>
          <cell r="J14286">
            <v>0</v>
          </cell>
        </row>
        <row r="14287">
          <cell r="I14287" t="str">
            <v>ANANAS TRANCHES  AU SIROP GOURMET 490G</v>
          </cell>
          <cell r="J14287">
            <v>0</v>
          </cell>
        </row>
        <row r="14288">
          <cell r="I14288" t="str">
            <v>COCKTAIL DE FRUIT 4/4  HARMONY</v>
          </cell>
          <cell r="J14288">
            <v>0</v>
          </cell>
        </row>
        <row r="14289">
          <cell r="I14289" t="str">
            <v>MACED,FRT S,LEG ,BOC,1000G NET T CASINO</v>
          </cell>
          <cell r="J14289">
            <v>0</v>
          </cell>
        </row>
        <row r="14290">
          <cell r="I14290" t="str">
            <v>MANGUES AU SIROP 240G CASINO</v>
          </cell>
          <cell r="J14290">
            <v>0</v>
          </cell>
        </row>
        <row r="14291">
          <cell r="I14291" t="str">
            <v>COCKTAIL DE FRUIT 4/4 MIDO</v>
          </cell>
          <cell r="J14291">
            <v>0</v>
          </cell>
        </row>
        <row r="14292">
          <cell r="I14292" t="str">
            <v>MES FRUITS A CROQUER PARADIS 3X135G NIP 37</v>
          </cell>
          <cell r="J14292">
            <v>0</v>
          </cell>
        </row>
        <row r="14293">
          <cell r="I14293" t="str">
            <v>COCKTAIL DE FRUITS 1/2 425G NIP 37</v>
          </cell>
          <cell r="J14293">
            <v>0</v>
          </cell>
        </row>
        <row r="14294">
          <cell r="I14294" t="str">
            <v>PARADISO PECHE POIE MANGUE SSA 700G NIP 37</v>
          </cell>
          <cell r="J14294">
            <v>0</v>
          </cell>
        </row>
        <row r="14295">
          <cell r="I14295" t="str">
            <v>MES FRUITS A CROQUER VERGER 3X135G NIP 37</v>
          </cell>
          <cell r="J14295">
            <v>0</v>
          </cell>
        </row>
        <row r="14296">
          <cell r="I14296" t="str">
            <v>MPG PATES DE FRUITS 300G MONOPRIX</v>
          </cell>
          <cell r="J14296">
            <v>0</v>
          </cell>
        </row>
        <row r="14297">
          <cell r="I14297" t="str">
            <v>ST MAMET COCKT.FRUITS 2X850G MEA 1</v>
          </cell>
          <cell r="J14297">
            <v>0</v>
          </cell>
        </row>
        <row r="14298">
          <cell r="I14298" t="str">
            <v>COCKTAIL 4/4 X2 1KG</v>
          </cell>
          <cell r="J14298">
            <v>0</v>
          </cell>
        </row>
        <row r="14299">
          <cell r="I14299" t="str">
            <v>TLJ COCKT 4 FRUIT 850ML</v>
          </cell>
          <cell r="J14299">
            <v>0</v>
          </cell>
        </row>
        <row r="14300">
          <cell r="I14300" t="str">
            <v>COCKTAIL DE FRUITS 225G</v>
          </cell>
          <cell r="J14300">
            <v>0</v>
          </cell>
        </row>
        <row r="14301">
          <cell r="I14301" t="str">
            <v>COCKTAIL DE FRUITS AU SIROP GOURMET 240 G</v>
          </cell>
          <cell r="J14301">
            <v>0</v>
          </cell>
        </row>
        <row r="14302">
          <cell r="I14302" t="str">
            <v>COCKTAIL DE FRUITS  AU SIROP GOURMET  480 G</v>
          </cell>
          <cell r="J14302">
            <v>0</v>
          </cell>
        </row>
        <row r="14303">
          <cell r="I14303" t="str">
            <v>XXXXXXXXXXXXX</v>
          </cell>
          <cell r="J14303">
            <v>0</v>
          </cell>
        </row>
        <row r="14304">
          <cell r="I14304" t="str">
            <v>DEMI PECHE AU SIROP AICHA 850GR</v>
          </cell>
          <cell r="J14304">
            <v>0</v>
          </cell>
        </row>
        <row r="14305">
          <cell r="I14305" t="str">
            <v>AMANDES EFFILEES 125G CASINO</v>
          </cell>
          <cell r="J14305">
            <v>0</v>
          </cell>
        </row>
        <row r="14306">
          <cell r="I14306" t="str">
            <v>AMANDES EFFILEES 200 G</v>
          </cell>
          <cell r="J14306">
            <v>0</v>
          </cell>
        </row>
        <row r="14307">
          <cell r="I14307" t="str">
            <v>AMANDES EFFILEES 100 G</v>
          </cell>
          <cell r="J14307">
            <v>0</v>
          </cell>
        </row>
        <row r="14308">
          <cell r="I14308" t="str">
            <v>AMANDES POUDRE 250GR</v>
          </cell>
          <cell r="J14308">
            <v>0</v>
          </cell>
        </row>
        <row r="14309">
          <cell r="I14309" t="str">
            <v>AMANDES POUDRE 100GR</v>
          </cell>
          <cell r="J14309">
            <v>0</v>
          </cell>
        </row>
        <row r="14310">
          <cell r="I14310" t="str">
            <v>AMANDES EMANDEES 125 G</v>
          </cell>
          <cell r="J14310">
            <v>0</v>
          </cell>
        </row>
        <row r="14311">
          <cell r="I14311" t="str">
            <v>AMANDE EFFILLEE 100G BP PASTOR</v>
          </cell>
          <cell r="J14311">
            <v>0</v>
          </cell>
        </row>
        <row r="14312">
          <cell r="I14312" t="str">
            <v>AMANDE HACHEE 100G PASTOR</v>
          </cell>
          <cell r="J14312">
            <v>0</v>
          </cell>
        </row>
        <row r="14313">
          <cell r="I14313" t="str">
            <v>AMANDE EN POUDRE 100G PASTOR</v>
          </cell>
          <cell r="J14313">
            <v>0</v>
          </cell>
        </row>
        <row r="14314">
          <cell r="I14314" t="str">
            <v>MARRONS ENTIERS 400G</v>
          </cell>
          <cell r="J14314">
            <v>0</v>
          </cell>
        </row>
        <row r="14315">
          <cell r="I14315" t="str">
            <v>MARRONS ENTIERS 4/4 CUIT A LA VAPEUR</v>
          </cell>
          <cell r="J14315">
            <v>0</v>
          </cell>
        </row>
        <row r="14316">
          <cell r="I14316" t="str">
            <v>MARRONS ENTIERS 4/4  A SEC 0,8KG</v>
          </cell>
          <cell r="J14316">
            <v>0</v>
          </cell>
        </row>
        <row r="14317">
          <cell r="I14317" t="str">
            <v>MARRONS 1/2 ENTIER CUIT VAPEUR</v>
          </cell>
          <cell r="J14317">
            <v>0</v>
          </cell>
        </row>
        <row r="14318">
          <cell r="I14318" t="str">
            <v>SESAME 500G  GAYA</v>
          </cell>
          <cell r="J14318">
            <v>0</v>
          </cell>
        </row>
        <row r="14319">
          <cell r="I14319" t="str">
            <v>PIGNONS DE PIN CASINO 125G CASINO</v>
          </cell>
          <cell r="J14319">
            <v>0</v>
          </cell>
        </row>
        <row r="14320">
          <cell r="I14320" t="str">
            <v>CHICOREE GRAIN500G LEROUX</v>
          </cell>
          <cell r="J14320">
            <v>0</v>
          </cell>
        </row>
        <row r="14321">
          <cell r="I14321" t="str">
            <v>RICORE 100G NESTLE</v>
          </cell>
          <cell r="J14321">
            <v>0</v>
          </cell>
        </row>
        <row r="14322">
          <cell r="I14322" t="str">
            <v>PACK PROMO  JAVA TIMOR 225GR +CAPRICCIO SOLUBLE 5</v>
          </cell>
          <cell r="J14322">
            <v>0</v>
          </cell>
        </row>
        <row r="14323">
          <cell r="I14323" t="str">
            <v>PACK CAFE SORBO FINO 250GR 2+1 GRT</v>
          </cell>
          <cell r="J14323">
            <v>0</v>
          </cell>
        </row>
        <row r="14324">
          <cell r="I14324" t="str">
            <v>PACK CARRION CAFE PAUSA 200GR 2 + 1 GRT</v>
          </cell>
          <cell r="J14324">
            <v>0</v>
          </cell>
        </row>
        <row r="14325">
          <cell r="I14325" t="str">
            <v>MOKA CARRION 225GR PACK X2  + MUG GRT</v>
          </cell>
          <cell r="J14325">
            <v>0</v>
          </cell>
        </row>
        <row r="14326">
          <cell r="I14326" t="str">
            <v>PACK CAFE DEL MUNDO 225GR 2+1 GRT</v>
          </cell>
          <cell r="J14326">
            <v>0</v>
          </cell>
        </row>
        <row r="14327">
          <cell r="I14327" t="str">
            <v>PACK ASTA FOCE (200 GR X2) + 100 GR ASTA FORCE</v>
          </cell>
          <cell r="J14327">
            <v>0</v>
          </cell>
        </row>
        <row r="14328">
          <cell r="I14328" t="str">
            <v xml:space="preserve">PACK CAFE MOULU L'OR ESPRESSO 2X 250GR </v>
          </cell>
          <cell r="J14328">
            <v>0</v>
          </cell>
        </row>
        <row r="14329">
          <cell r="I14329" t="str">
            <v xml:space="preserve">PACK CAFE MOULU L'OR CLASSIC 2X 250GR </v>
          </cell>
          <cell r="J14329">
            <v>0</v>
          </cell>
        </row>
        <row r="14330">
          <cell r="I14330" t="str">
            <v>ILLY ESPRESSO FORTE X10 57G</v>
          </cell>
          <cell r="J14330">
            <v>0</v>
          </cell>
        </row>
        <row r="14331">
          <cell r="I14331" t="str">
            <v>TRIO ASTA FORCE (200GRX3)</v>
          </cell>
          <cell r="J14331">
            <v>0</v>
          </cell>
        </row>
        <row r="14332">
          <cell r="I14332" t="str">
            <v>PACK ASTA ARABICA 200GR 2+1GRT</v>
          </cell>
          <cell r="J14332">
            <v>0</v>
          </cell>
        </row>
        <row r="14333">
          <cell r="I14333" t="str">
            <v xml:space="preserve">PACK 2+1 GRT GRANO DE ORO 250GR </v>
          </cell>
          <cell r="J14333">
            <v>0</v>
          </cell>
        </row>
        <row r="14334">
          <cell r="I14334" t="str">
            <v>CAFE SAN MARCO 4X250G</v>
          </cell>
          <cell r="J14334">
            <v>0</v>
          </cell>
        </row>
        <row r="14335">
          <cell r="I14335" t="str">
            <v>LOT 2 ETUIS CAPSUBLES COMPT JAVA N9 =VERRE ITALIE</v>
          </cell>
          <cell r="J14335">
            <v>0</v>
          </cell>
        </row>
        <row r="14336">
          <cell r="I14336" t="str">
            <v>LOT 2 ETUIS CAPSUBLES COMPT JAVA N7 =VERRE ITALIE</v>
          </cell>
          <cell r="J14336">
            <v>0</v>
          </cell>
        </row>
        <row r="14337">
          <cell r="I14337" t="str">
            <v>LOT 2 ETUIS CAPSUBLES COMPT JAVA N6 =VERRE ITALIE</v>
          </cell>
          <cell r="J14337">
            <v>0</v>
          </cell>
        </row>
        <row r="14338">
          <cell r="I14338" t="str">
            <v>LOT 2 ETUIS CAPSUBLES COMPT JAVA N5 =VERRE ITALIE</v>
          </cell>
          <cell r="J14338">
            <v>0</v>
          </cell>
        </row>
        <row r="14339">
          <cell r="I14339" t="str">
            <v xml:space="preserve">PACK 2X10 CAPS ASTA BLACK BLEND + 2 TASSES </v>
          </cell>
          <cell r="J14339">
            <v>0</v>
          </cell>
        </row>
        <row r="14340">
          <cell r="I14340" t="str">
            <v xml:space="preserve">PACK 2X10 CAPS ASTA BLACK NOBLE + 2 TASSES </v>
          </cell>
          <cell r="J14340">
            <v>0</v>
          </cell>
        </row>
        <row r="14341">
          <cell r="I14341" t="str">
            <v>CAPS.HONDURAS MH X10 CODL</v>
          </cell>
          <cell r="J14341">
            <v>0</v>
          </cell>
        </row>
        <row r="14342">
          <cell r="I14342" t="str">
            <v>CAPS.SALVADOR MH X10 CODL</v>
          </cell>
          <cell r="J14342">
            <v>0</v>
          </cell>
        </row>
        <row r="14343">
          <cell r="I14343" t="str">
            <v>FARMERS ORIGIN BRAZIL 10CAPS 52G</v>
          </cell>
          <cell r="J14343">
            <v>0</v>
          </cell>
        </row>
        <row r="14344">
          <cell r="I14344" t="str">
            <v>OR DOUX 2X250G</v>
          </cell>
          <cell r="J14344">
            <v>0</v>
          </cell>
        </row>
        <row r="14345">
          <cell r="I14345" t="str">
            <v>OR INTENSE 2X250G</v>
          </cell>
          <cell r="J14345">
            <v>0</v>
          </cell>
        </row>
        <row r="14346">
          <cell r="I14346" t="str">
            <v>CN GRAIN 500G SELECTION BRESIL NIP31</v>
          </cell>
          <cell r="J14346">
            <v>0</v>
          </cell>
        </row>
        <row r="14347">
          <cell r="I14347" t="str">
            <v>CN GRAIN SELECT 500G HONDURAS BIO NIP 22</v>
          </cell>
          <cell r="J14347">
            <v>0</v>
          </cell>
        </row>
        <row r="14348">
          <cell r="I14348" t="str">
            <v xml:space="preserve"> CAFE GRAIN 1 K ASTA DIAMANT</v>
          </cell>
          <cell r="J14348">
            <v>0</v>
          </cell>
        </row>
        <row r="14349">
          <cell r="I14349" t="str">
            <v>CAFE GRAIN L'OR CLASSIC 500GR</v>
          </cell>
          <cell r="J14349">
            <v>0</v>
          </cell>
        </row>
        <row r="14350">
          <cell r="I14350" t="str">
            <v>MALONGO GRAIN CACHET OR 500G</v>
          </cell>
          <cell r="J14350">
            <v>0</v>
          </cell>
        </row>
        <row r="14351">
          <cell r="I14351" t="str">
            <v>250G CAFE GRAIN RWANDA MH MONOPRIX</v>
          </cell>
          <cell r="J14351">
            <v>0</v>
          </cell>
        </row>
        <row r="14352">
          <cell r="I14352" t="str">
            <v>CAFE LEGAL BISTROT GRAINS 100% ARABICA  250GR</v>
          </cell>
          <cell r="J14352">
            <v>0</v>
          </cell>
        </row>
        <row r="14353">
          <cell r="I14353" t="str">
            <v xml:space="preserve">CAFE GRAIN LEGAL CAFE DES CHEFS 50% ARABICA  75% </v>
          </cell>
          <cell r="J14353">
            <v>0</v>
          </cell>
        </row>
        <row r="14354">
          <cell r="I14354" t="str">
            <v>CAFE 250GR SORBO FINO</v>
          </cell>
          <cell r="J14354">
            <v>0</v>
          </cell>
        </row>
        <row r="14355">
          <cell r="I14355" t="str">
            <v>CAFE GRAINS COQUILLAGE 1K BALI</v>
          </cell>
          <cell r="J14355">
            <v>0</v>
          </cell>
        </row>
        <row r="14356">
          <cell r="I14356" t="str">
            <v>PLANT DEGUSTATION ML 250G</v>
          </cell>
          <cell r="J14356">
            <v>0</v>
          </cell>
        </row>
        <row r="14357">
          <cell r="I14357" t="str">
            <v>CARTE NOIRE 225G X 2+ 1 PAQUET CARTE NOIRE 225G F</v>
          </cell>
          <cell r="J14357">
            <v>0</v>
          </cell>
        </row>
        <row r="14358">
          <cell r="I14358" t="str">
            <v>JAVA TIMOR 225G+BTE METAL OFRTE</v>
          </cell>
          <cell r="J14358">
            <v>0</v>
          </cell>
        </row>
        <row r="14359">
          <cell r="I14359" t="str">
            <v>PACK ASTA TONIQUE 200GRX2 + BELLAR BE 100GR  + VE</v>
          </cell>
          <cell r="J14359">
            <v>0</v>
          </cell>
        </row>
        <row r="14360">
          <cell r="I14360" t="str">
            <v>PACK DEL MUNDO SV 250GR 2EME A-50%</v>
          </cell>
          <cell r="J14360">
            <v>0</v>
          </cell>
        </row>
        <row r="14361">
          <cell r="I14361" t="str">
            <v xml:space="preserve">LOT JAVA TIMOR 225GR X2 + BOITE CAFE </v>
          </cell>
          <cell r="J14361">
            <v>0</v>
          </cell>
        </row>
        <row r="14362">
          <cell r="I14362" t="str">
            <v>CAFE M.ARABICA DOUX 250G CASINO</v>
          </cell>
          <cell r="J14362">
            <v>0</v>
          </cell>
        </row>
        <row r="14363">
          <cell r="I14363" t="str">
            <v>CAFE M.ARA.SOIR.DK 250G CASINO</v>
          </cell>
          <cell r="J14363">
            <v>0</v>
          </cell>
        </row>
        <row r="14364">
          <cell r="I14364" t="str">
            <v>AM CAFE M.FAMILIAL DK 250G CASINO</v>
          </cell>
          <cell r="J14364">
            <v>0</v>
          </cell>
        </row>
        <row r="14365">
          <cell r="I14365" t="str">
            <v>CAFE ARABICA MOULU 200G FAYZ</v>
          </cell>
          <cell r="J14365">
            <v>0</v>
          </cell>
        </row>
        <row r="14366">
          <cell r="I14366" t="str">
            <v>CAFE  DEL MUNDO 250 GRS X2 + THE 200 GRS GRATUIT</v>
          </cell>
          <cell r="J14366">
            <v>0</v>
          </cell>
        </row>
        <row r="14367">
          <cell r="I14367" t="str">
            <v>PACK PROMO LAVAZZA CREMA( 250GRx2)</v>
          </cell>
          <cell r="J14367">
            <v>0</v>
          </cell>
        </row>
        <row r="14368">
          <cell r="I14368" t="str">
            <v>CAFE ARABICA 250G  ASTA</v>
          </cell>
          <cell r="J14368">
            <v>0</v>
          </cell>
        </row>
        <row r="14369">
          <cell r="I14369" t="str">
            <v>CAFE 2x250G CARTE NOIR</v>
          </cell>
          <cell r="J14369">
            <v>0</v>
          </cell>
        </row>
        <row r="14370">
          <cell r="I14370" t="str">
            <v>CAFE 250G X 2 JAVA+ BOITE METALLIQUE</v>
          </cell>
          <cell r="J14370">
            <v>0</v>
          </cell>
        </row>
        <row r="14371">
          <cell r="I14371" t="str">
            <v>CAFE 2x250G JAVA TIMOR</v>
          </cell>
          <cell r="J14371">
            <v>0</v>
          </cell>
        </row>
        <row r="14372">
          <cell r="I14372" t="str">
            <v>PACK SORBO FINO SV 250GR LE 2EME1/2 PRIX</v>
          </cell>
          <cell r="J14372">
            <v>0</v>
          </cell>
        </row>
        <row r="14373">
          <cell r="I14373" t="str">
            <v>CAFE CARTE NOIRE 225GR + 10 STICKS GRT</v>
          </cell>
          <cell r="J14373">
            <v>0</v>
          </cell>
        </row>
        <row r="14374">
          <cell r="I14374" t="str">
            <v>PACK ASTA TONIQUE (200Gx2)   + BELLAR 100 GR +VERR</v>
          </cell>
          <cell r="J14374">
            <v>0</v>
          </cell>
        </row>
        <row r="14375">
          <cell r="I14375" t="str">
            <v>LOT JAVA TIMOR 225GR X2 + SOLUBLE 50GR GRT</v>
          </cell>
          <cell r="J14375">
            <v>0</v>
          </cell>
        </row>
        <row r="14376">
          <cell r="I14376" t="str">
            <v>CAFE 4x250G JAVA TIMOR</v>
          </cell>
          <cell r="J14376">
            <v>0</v>
          </cell>
        </row>
        <row r="14377">
          <cell r="I14377" t="str">
            <v>PACK  LAVAZZA MATTINO 250G  2+1 GRT</v>
          </cell>
          <cell r="J14377">
            <v>0</v>
          </cell>
        </row>
        <row r="14378">
          <cell r="I14378" t="str">
            <v>PACK CARTE NOIRE 200GR X2 + SOLUBLE 47,5GR GRT</v>
          </cell>
          <cell r="J14378">
            <v>0</v>
          </cell>
        </row>
        <row r="14379">
          <cell r="I14379" t="str">
            <v xml:space="preserve">PACK PROMO 2 CAFE LAVAZZA CREMA GUSTO 250 GR </v>
          </cell>
          <cell r="J14379">
            <v>0</v>
          </cell>
        </row>
        <row r="14380">
          <cell r="I14380" t="str">
            <v>PACK CARTE NOIRE 200GR X2 + BOITE METAL</v>
          </cell>
          <cell r="J14380">
            <v>0</v>
          </cell>
        </row>
        <row r="14381">
          <cell r="I14381" t="str">
            <v xml:space="preserve">PACK CAFE DIAMANT NOIR 200GR 2+1 GRT </v>
          </cell>
          <cell r="J14381">
            <v>0</v>
          </cell>
        </row>
        <row r="14382">
          <cell r="I14382" t="str">
            <v>PACK JAVA TIMOR 225GR X2 + MUG GRT</v>
          </cell>
          <cell r="J14382">
            <v>0</v>
          </cell>
        </row>
        <row r="14383">
          <cell r="I14383" t="str">
            <v>LEGAL CAFE DES CHEFS EXPRESSO 250G NIP 3</v>
          </cell>
          <cell r="J14383">
            <v>0</v>
          </cell>
        </row>
        <row r="14384">
          <cell r="I14384" t="str">
            <v>DUO LAVAZZA MATINO 250GR / 2EME@-50%</v>
          </cell>
          <cell r="J14384">
            <v>0</v>
          </cell>
        </row>
        <row r="14385">
          <cell r="I14385" t="str">
            <v>CN MOULU DOUCEUR INTENSE 2X250G NIP 14</v>
          </cell>
          <cell r="J14385">
            <v>0</v>
          </cell>
        </row>
        <row r="14386">
          <cell r="I14386" t="str">
            <v xml:space="preserve">CARTE NOIR X 3 @ 40% OFF </v>
          </cell>
          <cell r="J14386">
            <v>0</v>
          </cell>
        </row>
        <row r="14387">
          <cell r="I14387" t="str">
            <v>CARTE NOIRE X2 + 25% FREE ( CN 500G )</v>
          </cell>
          <cell r="J14387">
            <v>0</v>
          </cell>
        </row>
        <row r="14388">
          <cell r="I14388" t="str">
            <v>PACK X2 CARTE NOIRE 200GR + 25%</v>
          </cell>
          <cell r="J14388">
            <v>0</v>
          </cell>
        </row>
        <row r="14389">
          <cell r="I14389" t="str">
            <v>LVZ MOULU 2X250G PERFETTO LUNGO NIP 17</v>
          </cell>
          <cell r="J14389">
            <v>0</v>
          </cell>
        </row>
        <row r="14390">
          <cell r="I14390" t="str">
            <v>PACK MOKA CARRION 225GR X2 + SOLUBLE 50GR GRT</v>
          </cell>
          <cell r="J14390">
            <v>0</v>
          </cell>
        </row>
        <row r="14391">
          <cell r="I14391" t="str">
            <v>XXXXXXXXXXXXXXXXXXXX</v>
          </cell>
          <cell r="J14391">
            <v>0</v>
          </cell>
        </row>
        <row r="14392">
          <cell r="I14392" t="str">
            <v xml:space="preserve">CARTE NOIRE 200GR + BOITE METAL </v>
          </cell>
          <cell r="J14392">
            <v>0</v>
          </cell>
        </row>
        <row r="14393">
          <cell r="I14393" t="str">
            <v>PRENIUM D'AROME BIO MOULU 2X250G NIP 31</v>
          </cell>
          <cell r="J14393">
            <v>0</v>
          </cell>
        </row>
        <row r="14394">
          <cell r="I14394" t="str">
            <v>JAVA TIMOR 225G *2 +THERMO-MUG GRT</v>
          </cell>
          <cell r="J14394">
            <v>0</v>
          </cell>
        </row>
        <row r="14395">
          <cell r="I14395" t="str">
            <v>CAF.M.TOR.BT NR.ARABICA250G</v>
          </cell>
          <cell r="J14395">
            <v>0</v>
          </cell>
        </row>
        <row r="14396">
          <cell r="I14396" t="str">
            <v>PACK CAFE BRASIL SV 200GR 2EME A-50%</v>
          </cell>
          <cell r="J14396">
            <v>0</v>
          </cell>
        </row>
        <row r="14397">
          <cell r="I14397" t="str">
            <v>CAFE 250GX2 CREMA EGUSTO LAVAZ</v>
          </cell>
          <cell r="J14397">
            <v>0</v>
          </cell>
        </row>
        <row r="14398">
          <cell r="I14398" t="str">
            <v>CAFE MOULU NATURAL BONKA 250GR</v>
          </cell>
          <cell r="J14398">
            <v>0</v>
          </cell>
        </row>
        <row r="14399">
          <cell r="I14399" t="str">
            <v>CAFE MOULU EXTRA FORT BONKA 250GR</v>
          </cell>
          <cell r="J14399">
            <v>0</v>
          </cell>
        </row>
        <row r="14400">
          <cell r="I14400" t="str">
            <v>250G CAFE HONDURAS MH MPG MONOPRIX</v>
          </cell>
          <cell r="J14400">
            <v>0</v>
          </cell>
        </row>
        <row r="14401">
          <cell r="I14401" t="str">
            <v>250G CAFE PEROU MH MPG MONOPRIX</v>
          </cell>
          <cell r="J14401">
            <v>0</v>
          </cell>
        </row>
        <row r="14402">
          <cell r="I14402" t="str">
            <v>MALONGO PETITS PRODUCTEURS 2X250G NIP 07-21</v>
          </cell>
          <cell r="J14402">
            <v>0</v>
          </cell>
        </row>
        <row r="14403">
          <cell r="I14403" t="str">
            <v>CAFE MOULU DIAMANT NOIR 300G  PROMO</v>
          </cell>
          <cell r="J14403">
            <v>0</v>
          </cell>
        </row>
        <row r="14404">
          <cell r="I14404" t="str">
            <v>PACK DUO LAVAZZA CREMA 250GR</v>
          </cell>
          <cell r="J14404">
            <v>0</v>
          </cell>
        </row>
        <row r="14405">
          <cell r="I14405" t="str">
            <v xml:space="preserve">250G CAFE BLEND EXP PFAFF MPG </v>
          </cell>
          <cell r="J14405">
            <v>0</v>
          </cell>
        </row>
        <row r="14406">
          <cell r="I14406" t="str">
            <v>PACK X3 CAFE MOULU EXTRA FORT BONKA 250GR</v>
          </cell>
          <cell r="J14406">
            <v>0</v>
          </cell>
        </row>
        <row r="14407">
          <cell r="I14407" t="str">
            <v>MALONGO PETITS PRODUCTEURS 250G NIP 07-21</v>
          </cell>
          <cell r="J14407">
            <v>0</v>
          </cell>
        </row>
        <row r="14408">
          <cell r="I14408" t="str">
            <v xml:space="preserve">JAVA TIMOR BOITE MÉTAL 250GR </v>
          </cell>
          <cell r="J14408">
            <v>0</v>
          </cell>
        </row>
        <row r="14409">
          <cell r="I14409" t="str">
            <v>CAFE MOULU ASTA  ARABICA 300 GR</v>
          </cell>
          <cell r="J14409">
            <v>0</v>
          </cell>
        </row>
        <row r="14410">
          <cell r="I14410" t="str">
            <v>PACK CAFE BRAZIL 200GR X2 + 100GR GRT</v>
          </cell>
          <cell r="J14410">
            <v>0</v>
          </cell>
        </row>
        <row r="14411">
          <cell r="I14411" t="str">
            <v>PACK CAFE MOKA 225GR + BRAZIL 100GR GRT</v>
          </cell>
          <cell r="J14411">
            <v>0</v>
          </cell>
        </row>
        <row r="14412">
          <cell r="I14412" t="str">
            <v>CAFE MOULU LEGAL BISTROT PETIT NOIR SERRE 100% AR</v>
          </cell>
          <cell r="J14412">
            <v>0</v>
          </cell>
        </row>
        <row r="14413">
          <cell r="I14413" t="str">
            <v>CAFE MOULU LEGAL BIO ORIGINE MEXIQUE/PEROU 250GR</v>
          </cell>
          <cell r="J14413">
            <v>0</v>
          </cell>
        </row>
        <row r="14414">
          <cell r="I14414" t="str">
            <v>CAFE GRAIN LEGAL BIO OUGANDA / ETHIOPIE  250GR</v>
          </cell>
          <cell r="J14414">
            <v>0</v>
          </cell>
        </row>
        <row r="14415">
          <cell r="I14415" t="str">
            <v>LOT JAVATIMOR 225G *2 + BOCAL CAFE SOLUBLE 45G GR</v>
          </cell>
          <cell r="J14415">
            <v>0</v>
          </cell>
        </row>
        <row r="14416">
          <cell r="I14416" t="str">
            <v>LOT CAPRICCIO VERT 225G *3 +BOCAL CAFE SOLUBLE 50</v>
          </cell>
          <cell r="J14416">
            <v>0</v>
          </cell>
        </row>
        <row r="14417">
          <cell r="I14417" t="str">
            <v>TRIO ASTA ESPRESSO (200GRX3)</v>
          </cell>
          <cell r="J14417">
            <v>0</v>
          </cell>
        </row>
        <row r="14418">
          <cell r="I14418" t="str">
            <v> LOT DE DEUX  CARTE NOIR 200 ORIGINAL+CARTE ORIGIN</v>
          </cell>
          <cell r="J14418">
            <v>0</v>
          </cell>
        </row>
        <row r="14419">
          <cell r="I14419" t="str">
            <v>CAFE 250G JAVA TIMOR DUBOIS</v>
          </cell>
          <cell r="J14419">
            <v>0</v>
          </cell>
        </row>
        <row r="14420">
          <cell r="I14420" t="str">
            <v>CAFE PUR ARABICA 2X250G+50G GOLD</v>
          </cell>
          <cell r="J14420">
            <v>0</v>
          </cell>
        </row>
        <row r="14421">
          <cell r="I14421" t="str">
            <v>TOP BUDGET CAFE ARABICA ML 250 G</v>
          </cell>
          <cell r="J14421">
            <v>0</v>
          </cell>
        </row>
        <row r="14422">
          <cell r="I14422" t="str">
            <v>SORBO FINO-SV250G</v>
          </cell>
          <cell r="J14422">
            <v>0</v>
          </cell>
        </row>
        <row r="14423">
          <cell r="I14423" t="str">
            <v>CAFE  DELCY 250GR</v>
          </cell>
          <cell r="J14423">
            <v>0</v>
          </cell>
        </row>
        <row r="14424">
          <cell r="I14424" t="str">
            <v>SAMAR MAATRA</v>
          </cell>
          <cell r="J14424">
            <v>0</v>
          </cell>
        </row>
        <row r="14425">
          <cell r="I14425" t="str">
            <v xml:space="preserve">ASTA DYNAMIQUE (50GRx2) LE 2EME A MOITIE PRIX </v>
          </cell>
          <cell r="J14425">
            <v>0</v>
          </cell>
        </row>
        <row r="14426">
          <cell r="I14426" t="str">
            <v>LOT DIAMANT NOIR 250GR+2EMEA1/2 PRIX</v>
          </cell>
          <cell r="J14426">
            <v>0</v>
          </cell>
        </row>
        <row r="14427">
          <cell r="I14427" t="str">
            <v>CAFE ARABICA MOULU 250G PRDT ECO</v>
          </cell>
          <cell r="J14427">
            <v>0</v>
          </cell>
        </row>
        <row r="14428">
          <cell r="I14428" t="str">
            <v>CAFE MOKA S/V CARRION 250G + 250G = 125G GRATUIT</v>
          </cell>
          <cell r="J14428">
            <v>0</v>
          </cell>
        </row>
        <row r="14429">
          <cell r="I14429" t="str">
            <v>SAMAR GUSTO 45G + 2VERRES GRATUITS</v>
          </cell>
          <cell r="J14429">
            <v>0</v>
          </cell>
        </row>
        <row r="14430">
          <cell r="I14430" t="str">
            <v>PACK PAUSA 250GX2 + THE 200G GRATUIT</v>
          </cell>
          <cell r="J14430">
            <v>0</v>
          </cell>
        </row>
        <row r="14431">
          <cell r="I14431" t="str">
            <v>PACK ASTA DYNAMIC 200G+ 50GR GRT</v>
          </cell>
          <cell r="J14431">
            <v>0</v>
          </cell>
        </row>
        <row r="14432">
          <cell r="I14432" t="str">
            <v xml:space="preserve"> MOKA 250G X 2 + CASTILLO 50G GR</v>
          </cell>
          <cell r="J14432">
            <v>0</v>
          </cell>
        </row>
        <row r="14433">
          <cell r="I14433" t="str">
            <v xml:space="preserve"> LOT ASTA TONIQUE (200GRx2)</v>
          </cell>
          <cell r="J14433">
            <v>0</v>
          </cell>
        </row>
        <row r="14434">
          <cell r="I14434" t="str">
            <v>LOT ASTA ARABICA 200GX2 + 200GR GRATIS</v>
          </cell>
          <cell r="J14434">
            <v>0</v>
          </cell>
        </row>
        <row r="14435">
          <cell r="I14435" t="str">
            <v>PACK DEL MUNDO 250GR X2 (2EME  1/2 PRIX)</v>
          </cell>
          <cell r="J14435">
            <v>0</v>
          </cell>
        </row>
        <row r="14436">
          <cell r="I14436" t="str">
            <v>PACK ASTA TONIQUE (200x2)+ 2 VERRES GRT</v>
          </cell>
          <cell r="J14436">
            <v>0</v>
          </cell>
        </row>
        <row r="14437">
          <cell r="I14437" t="str">
            <v>LOT ASTA TONIQUE 200GR + ASTA EPICE 200GR</v>
          </cell>
          <cell r="J14437">
            <v>0</v>
          </cell>
        </row>
        <row r="14438">
          <cell r="I14438" t="str">
            <v>PACK ASTA TONIQUE (200GRx2) +10 STICKS ASTA SOLUB</v>
          </cell>
          <cell r="J14438">
            <v>0</v>
          </cell>
        </row>
        <row r="14439">
          <cell r="I14439" t="str">
            <v>LOT ASTA TONIQUE (200G X12)</v>
          </cell>
          <cell r="J14439">
            <v>0</v>
          </cell>
        </row>
        <row r="14440">
          <cell r="I14440" t="str">
            <v xml:space="preserve">CARTE NOIR 225GRx2+6MERENDINA TWIST FREE </v>
          </cell>
          <cell r="J14440">
            <v>0</v>
          </cell>
        </row>
        <row r="14441">
          <cell r="I14441" t="str">
            <v>LOTCAFEASTATONIQUE(200Gx4)</v>
          </cell>
          <cell r="J14441">
            <v>0</v>
          </cell>
        </row>
        <row r="14442">
          <cell r="I14442" t="str">
            <v>CARTE NOIRE + 3 MERENDINA TWIST</v>
          </cell>
          <cell r="J14442">
            <v>0</v>
          </cell>
        </row>
        <row r="14443">
          <cell r="I14443" t="str">
            <v>CAFE BRESILIEN 250G BOURNEIX</v>
          </cell>
          <cell r="J14443">
            <v>0</v>
          </cell>
        </row>
        <row r="14444">
          <cell r="I14444" t="str">
            <v>JAVA TIMOR225GRX2</v>
          </cell>
          <cell r="J14444">
            <v>0</v>
          </cell>
        </row>
        <row r="14445">
          <cell r="I14445" t="str">
            <v>PACK ASTA TONIQUE (200GRx2) + ETUIS ASTA MOITIE</v>
          </cell>
          <cell r="J14445">
            <v>0</v>
          </cell>
        </row>
        <row r="14446">
          <cell r="I14446" t="str">
            <v>CAFE 250GR CAPRICCIO ARABICA</v>
          </cell>
          <cell r="J14446">
            <v>0</v>
          </cell>
        </row>
        <row r="14447">
          <cell r="I14447" t="str">
            <v>TOP BUDGET CAFE ROBUSTA ML250G</v>
          </cell>
          <cell r="J14447">
            <v>0</v>
          </cell>
        </row>
        <row r="14448">
          <cell r="I14448" t="str">
            <v>LOT ASTA EPICE (200GRx2)</v>
          </cell>
          <cell r="J14448">
            <v>0</v>
          </cell>
        </row>
        <row r="14449">
          <cell r="I14449" t="str">
            <v>PACK PAUSA SV 250GR 2EME A-50%</v>
          </cell>
          <cell r="J14449">
            <v>0</v>
          </cell>
        </row>
        <row r="14450">
          <cell r="I14450" t="str">
            <v>CAFE MOULU JACOBS MONARCH  225G</v>
          </cell>
          <cell r="J14450">
            <v>0</v>
          </cell>
        </row>
        <row r="14451">
          <cell r="I14451" t="str">
            <v>CAPRICCIO G.A 225GX2+ BTE SOLUBLE 10 STICKS 1.8G</v>
          </cell>
          <cell r="J14451">
            <v>0</v>
          </cell>
        </row>
        <row r="14452">
          <cell r="I14452" t="str">
            <v>PACK ASTA EPICE (200GRx2) + 2VERRES</v>
          </cell>
          <cell r="J14452">
            <v>0</v>
          </cell>
        </row>
        <row r="14453">
          <cell r="I14453" t="str">
            <v>SAMAR 225G+15% GRATUIT</v>
          </cell>
          <cell r="J14453">
            <v>0</v>
          </cell>
        </row>
        <row r="14454">
          <cell r="I14454" t="str">
            <v>LOT 2 X CAPRICCIO G.A 225G  2EME A 1/2 PRIX</v>
          </cell>
          <cell r="J14454">
            <v>0</v>
          </cell>
        </row>
        <row r="14455">
          <cell r="I14455" t="str">
            <v>PACK PAUSA SV 250GR X2 +10STICKS SOLUBLE 1,8H GRT</v>
          </cell>
          <cell r="J14455">
            <v>0</v>
          </cell>
        </row>
        <row r="14456">
          <cell r="I14456" t="str">
            <v>LOT DE CAPRICCIO VERT 225G X 2 + 10 STICKS SOLUBLE</v>
          </cell>
          <cell r="J14456">
            <v>0</v>
          </cell>
        </row>
        <row r="14457">
          <cell r="I14457" t="str">
            <v>PACK ASTA TONIQUE (200GRx2) + ASTA EPICE 200 GR</v>
          </cell>
          <cell r="J14457">
            <v>0</v>
          </cell>
        </row>
        <row r="14458">
          <cell r="I14458" t="str">
            <v>PACK ASTA TONIQUE (200GRx2) + TASSE ET SOUS TASSE</v>
          </cell>
          <cell r="J14458">
            <v>0</v>
          </cell>
        </row>
        <row r="14459">
          <cell r="I14459" t="str">
            <v>PACK ASTA EPICE (200GRx2) + TASSE ET SOUS TASSE</v>
          </cell>
          <cell r="J14459">
            <v>0</v>
          </cell>
        </row>
        <row r="14460">
          <cell r="I14460" t="str">
            <v>CAFE CLASSIQUE MOULU 200G FAYZ</v>
          </cell>
          <cell r="J14460">
            <v>0</v>
          </cell>
        </row>
        <row r="14461">
          <cell r="I14461" t="str">
            <v>CAFE PAUSA 250 GRS X2 + THE  200 GRS GRATUIT</v>
          </cell>
          <cell r="J14461">
            <v>0</v>
          </cell>
        </row>
        <row r="14462">
          <cell r="I14462" t="str">
            <v>LOT CAPRICCIO ROUGE 225GR X2 + 15 STICKS SOLUBLE</v>
          </cell>
          <cell r="J14462">
            <v>0</v>
          </cell>
        </row>
        <row r="14463">
          <cell r="I14463" t="str">
            <v>PACK MOKA CARRION 250GR / 2 + 1 GRATUIT</v>
          </cell>
          <cell r="J14463">
            <v>0</v>
          </cell>
        </row>
        <row r="14464">
          <cell r="I14464" t="str">
            <v xml:space="preserve"> PACK CAPRICCIO GRAND AROME 225GR  2+1 GRT</v>
          </cell>
          <cell r="J14464">
            <v>0</v>
          </cell>
        </row>
        <row r="14465">
          <cell r="I14465" t="str">
            <v xml:space="preserve">CAFE ROBUSTA MOULU 250G MARJANE </v>
          </cell>
          <cell r="J14465">
            <v>0</v>
          </cell>
        </row>
        <row r="14466">
          <cell r="I14466" t="str">
            <v>CAFE 250GR PRESTIGE ASTA</v>
          </cell>
          <cell r="J14466">
            <v>0</v>
          </cell>
        </row>
        <row r="14467">
          <cell r="I14467" t="str">
            <v>CAFE 250G BALI TAIBA</v>
          </cell>
          <cell r="J14467">
            <v>0</v>
          </cell>
        </row>
        <row r="14468">
          <cell r="I14468" t="str">
            <v>LOT MOKA SV 250x2+THE ANNACHOUA 200G OFRT</v>
          </cell>
          <cell r="J14468">
            <v>0</v>
          </cell>
        </row>
        <row r="14469">
          <cell r="I14469" t="str">
            <v>PACK GRANO DE ORO X2 / 2EME@-50%</v>
          </cell>
          <cell r="J14469">
            <v>0</v>
          </cell>
        </row>
        <row r="14470">
          <cell r="I14470" t="str">
            <v>LOT SAMAR 180GR X2 + 100GR MYAZ GRT</v>
          </cell>
          <cell r="J14470">
            <v>0</v>
          </cell>
        </row>
        <row r="14471">
          <cell r="I14471" t="str">
            <v>PACK ASTA TONIQUE 200G X2 + 100GR + VERRE GRT</v>
          </cell>
          <cell r="J14471">
            <v>0</v>
          </cell>
        </row>
        <row r="14472">
          <cell r="I14472" t="str">
            <v>CAFE MOULU SAMAR 100GR</v>
          </cell>
          <cell r="J14472">
            <v>0</v>
          </cell>
        </row>
        <row r="14473">
          <cell r="I14473" t="str">
            <v>PACK ASTA TONIQUE 200x2+ THE CHAARA 100 GR</v>
          </cell>
          <cell r="J14473">
            <v>0</v>
          </cell>
        </row>
        <row r="14474">
          <cell r="I14474" t="str">
            <v>PACK CAFE NACHOUA 2EME @-50%</v>
          </cell>
          <cell r="J14474">
            <v>0</v>
          </cell>
        </row>
        <row r="14475">
          <cell r="I14475" t="str">
            <v>CAFE MOULU GRAND MERE  250GR</v>
          </cell>
          <cell r="J14475">
            <v>0</v>
          </cell>
        </row>
        <row r="14476">
          <cell r="I14476" t="str">
            <v>CAFE 250G SAMAR</v>
          </cell>
          <cell r="J14476">
            <v>0</v>
          </cell>
        </row>
        <row r="14477">
          <cell r="I14477" t="str">
            <v>CAFE FORCE&amp;DOUCEUR250G GAOUAR</v>
          </cell>
          <cell r="J14477">
            <v>0</v>
          </cell>
        </row>
        <row r="14478">
          <cell r="I14478" t="str">
            <v>PACK ASTA TONIQUE 200GR X2 +ASTA CORSE 200GR GRT</v>
          </cell>
          <cell r="J14478">
            <v>0</v>
          </cell>
        </row>
        <row r="14479">
          <cell r="I14479" t="str">
            <v>ASTA TONIQUE 200GR X2 + 100GR / BOL PORCELAINE GRT</v>
          </cell>
          <cell r="J14479">
            <v>0</v>
          </cell>
        </row>
        <row r="14480">
          <cell r="I14480" t="str">
            <v>CAFE 250G TONIQUE ASTA +20%GRT</v>
          </cell>
          <cell r="J14480">
            <v>0</v>
          </cell>
        </row>
        <row r="14481">
          <cell r="I14481" t="str">
            <v>J.VABRE REGAL MOULU 4X250G NIP 36</v>
          </cell>
          <cell r="J14481">
            <v>0</v>
          </cell>
        </row>
        <row r="14482">
          <cell r="I14482" t="str">
            <v>SAMAR FAMILY PACK  250G@ 20,5 DH</v>
          </cell>
          <cell r="J14482">
            <v>0</v>
          </cell>
        </row>
        <row r="14483">
          <cell r="I14483" t="str">
            <v>CAFE 250G AL ASSALA</v>
          </cell>
          <cell r="J14483">
            <v>0</v>
          </cell>
        </row>
        <row r="14484">
          <cell r="I14484" t="str">
            <v>CAFE 250GX2TONIQ+50G SOLUBLE</v>
          </cell>
          <cell r="J14484">
            <v>0</v>
          </cell>
        </row>
        <row r="14485">
          <cell r="I14485" t="str">
            <v>CAFE SAMAR EXCLUSIF 250G</v>
          </cell>
          <cell r="J14485">
            <v>0</v>
          </cell>
        </row>
        <row r="14486">
          <cell r="I14486" t="str">
            <v>CAFE TONIQUE 250G ASTA</v>
          </cell>
          <cell r="J14486">
            <v>0</v>
          </cell>
        </row>
        <row r="14487">
          <cell r="I14487" t="str">
            <v>VABRE REGAL MOULU 250G NIP 36</v>
          </cell>
          <cell r="J14487">
            <v>0</v>
          </cell>
        </row>
        <row r="14488">
          <cell r="I14488" t="str">
            <v>CAFE ILLY BTE MOULU FORTE 250G</v>
          </cell>
          <cell r="J14488">
            <v>0</v>
          </cell>
        </row>
        <row r="14489">
          <cell r="I14489" t="str">
            <v>CAFE SELECTION  250G S/V</v>
          </cell>
          <cell r="J14489">
            <v>0</v>
          </cell>
        </row>
        <row r="14490">
          <cell r="I14490" t="str">
            <v>CAFE  ASTA TONIQ250GX2</v>
          </cell>
          <cell r="J14490">
            <v>0</v>
          </cell>
        </row>
        <row r="14491">
          <cell r="I14491" t="str">
            <v>CAFE MOULU CLASSIC 200G PRDT ECO</v>
          </cell>
          <cell r="J14491">
            <v>0</v>
          </cell>
        </row>
        <row r="14492">
          <cell r="I14492" t="str">
            <v>CAFE 250G CAPRICCIO RGE</v>
          </cell>
          <cell r="J14492">
            <v>0</v>
          </cell>
        </row>
        <row r="14493">
          <cell r="I14493" t="str">
            <v>CAFE 250G CAPRIC. G.AROME VERT</v>
          </cell>
          <cell r="J14493">
            <v>0</v>
          </cell>
        </row>
        <row r="14494">
          <cell r="I14494" t="str">
            <v>CAFE ASTA TONIQUE 2X250G + 125G GRT</v>
          </cell>
          <cell r="J14494">
            <v>0</v>
          </cell>
        </row>
        <row r="14495">
          <cell r="I14495" t="str">
            <v>CAFE FORCE&amp;DOUCEUR 200G GAOUAR</v>
          </cell>
          <cell r="J14495">
            <v>0</v>
          </cell>
        </row>
        <row r="14496">
          <cell r="I14496" t="str">
            <v>CAFE SAMAR 2x225</v>
          </cell>
          <cell r="J14496">
            <v>0</v>
          </cell>
        </row>
        <row r="14497">
          <cell r="I14497" t="str">
            <v>LOT SPECIAL SAMAR(SAMARMOULU225G+SAMAR GUSTO50G)</v>
          </cell>
          <cell r="J14497">
            <v>0</v>
          </cell>
        </row>
        <row r="14498">
          <cell r="I14498" t="str">
            <v>LOT CAFE 2x250G ASTA + 1K SUCRE</v>
          </cell>
          <cell r="J14498">
            <v>0</v>
          </cell>
        </row>
        <row r="14499">
          <cell r="I14499" t="str">
            <v>CAFE MOULU 225G SAMAR+42G MOULU GRT</v>
          </cell>
          <cell r="J14499">
            <v>0</v>
          </cell>
        </row>
        <row r="14500">
          <cell r="I14500" t="str">
            <v>CAFE MOULU 250G NACHOUA</v>
          </cell>
          <cell r="J14500">
            <v>0</v>
          </cell>
        </row>
        <row r="14501">
          <cell r="I14501" t="str">
            <v>ASTA ESPRESSO</v>
          </cell>
          <cell r="J14501">
            <v>0</v>
          </cell>
        </row>
        <row r="14502">
          <cell r="I14502" t="str">
            <v>PAUSA CAFE SV 250G</v>
          </cell>
          <cell r="J14502">
            <v>0</v>
          </cell>
        </row>
        <row r="14503">
          <cell r="I14503" t="str">
            <v>SAMAR 225G+2 VERRES GRATUITS</v>
          </cell>
          <cell r="J14503">
            <v>0</v>
          </cell>
        </row>
        <row r="14504">
          <cell r="I14504" t="str">
            <v>SENSEO INTENSE NOIR EXQUIS 24 DOSETTES</v>
          </cell>
          <cell r="J14504">
            <v>0</v>
          </cell>
        </row>
        <row r="14505">
          <cell r="I14505" t="str">
            <v>PACK ASTA TONIQUE(250GR X 2)+3VERRESGRT</v>
          </cell>
          <cell r="J14505">
            <v>0</v>
          </cell>
        </row>
        <row r="14506">
          <cell r="I14506" t="str">
            <v>CAFE MOULU BOCAGE CREMOSO 250GR NICOLA</v>
          </cell>
          <cell r="J14506">
            <v>0</v>
          </cell>
        </row>
        <row r="14507">
          <cell r="I14507" t="str">
            <v>CAFE MOULU BOCAGE INTENSA 250GR NICOLA</v>
          </cell>
          <cell r="J14507">
            <v>0</v>
          </cell>
        </row>
        <row r="14508">
          <cell r="I14508" t="str">
            <v>CAFE MOULU ROSSIO 250GR NICOLA</v>
          </cell>
          <cell r="J14508">
            <v>0</v>
          </cell>
        </row>
        <row r="14509">
          <cell r="I14509" t="str">
            <v>CAFE MOULU SELECTO 250GR NICOLA</v>
          </cell>
          <cell r="J14509">
            <v>0</v>
          </cell>
        </row>
        <row r="14510">
          <cell r="I14510" t="str">
            <v>CAFE MOULU SUAVE 250GR NICOLA</v>
          </cell>
          <cell r="J14510">
            <v>0</v>
          </cell>
        </row>
        <row r="14511">
          <cell r="I14511" t="str">
            <v>LOT CAPRICCION 250x2+ VERRE GRT</v>
          </cell>
          <cell r="J14511">
            <v>0</v>
          </cell>
        </row>
        <row r="14512">
          <cell r="I14512" t="str">
            <v>CAFE ASTA  ESPRESSO 200GR</v>
          </cell>
          <cell r="J14512">
            <v>0</v>
          </cell>
        </row>
        <row r="14513">
          <cell r="I14513" t="str">
            <v>DUO AROME ASTA TONIQUE 200GR + ASTA PRESTIGE 200GR</v>
          </cell>
          <cell r="J14513">
            <v>0</v>
          </cell>
        </row>
        <row r="14514">
          <cell r="I14514" t="str">
            <v>PACK CAFE ASTA TONIQUE (200grx2)+100gr ASTA</v>
          </cell>
          <cell r="J14514">
            <v>0</v>
          </cell>
        </row>
        <row r="14515">
          <cell r="I14515" t="str">
            <v>LOT 2 SAMAR MOULU 225G = 4 TANGO 52G OFRT</v>
          </cell>
          <cell r="J14515">
            <v>0</v>
          </cell>
        </row>
        <row r="14516">
          <cell r="I14516" t="str">
            <v>DUO ASTA EPICE 200GRx2</v>
          </cell>
          <cell r="J14516">
            <v>0</v>
          </cell>
        </row>
        <row r="14517">
          <cell r="I14517" t="str">
            <v>PACK ASTA EPICE (200GRx2) + 200GR</v>
          </cell>
          <cell r="J14517">
            <v>0</v>
          </cell>
        </row>
        <row r="14518">
          <cell r="I14518" t="str">
            <v>CAFE DECAFEINE 250G ASTA</v>
          </cell>
          <cell r="J14518">
            <v>0</v>
          </cell>
        </row>
        <row r="14519">
          <cell r="I14519" t="str">
            <v>CAPS.ESPRES.A.LATX10 50G COLOMBIE CASINO</v>
          </cell>
          <cell r="J14519">
            <v>0</v>
          </cell>
        </row>
        <row r="14520">
          <cell r="I14520" t="str">
            <v>CAPS.ESP.ARABICA INTENSE.X10 50G CASINO</v>
          </cell>
          <cell r="J14520">
            <v>0</v>
          </cell>
        </row>
        <row r="14521">
          <cell r="I14521" t="str">
            <v>DOS.SP.CAFE FAMILX36 250G CORCE ET GENEREUX CASINO</v>
          </cell>
          <cell r="J14521">
            <v>0</v>
          </cell>
        </row>
        <row r="14522">
          <cell r="I14522" t="str">
            <v>DOS.CAFE.ARABICA.CORX36 250G FOR ET INTENSE CASINO</v>
          </cell>
          <cell r="J14522">
            <v>0</v>
          </cell>
        </row>
        <row r="14523">
          <cell r="I14523" t="str">
            <v>CAPS ESP.PERX10 50G BIO CASINO</v>
          </cell>
          <cell r="J14523">
            <v>0</v>
          </cell>
        </row>
        <row r="14524">
          <cell r="I14524" t="str">
            <v>LOT CAPS COMPT JAVA TIMOR N9+10 PORTS CHOCO NAPOL</v>
          </cell>
          <cell r="J14524">
            <v>0</v>
          </cell>
        </row>
        <row r="14525">
          <cell r="I14525" t="str">
            <v>LOT  CAPS COMPT JAVA TIMOR N7+10 PORTS CHOCO NAPO</v>
          </cell>
          <cell r="J14525">
            <v>0</v>
          </cell>
        </row>
        <row r="14526">
          <cell r="I14526" t="str">
            <v>LOT CAPS COMPT JAVA TIMOR N5+10 PORTS CHOCO NAPOL</v>
          </cell>
          <cell r="J14526">
            <v>0</v>
          </cell>
        </row>
        <row r="14527">
          <cell r="I14527" t="str">
            <v>LOT  CAPS COMPT JAVA TIMOR N6+10 PORTS CHOCO NAPO</v>
          </cell>
          <cell r="J14527">
            <v>0</v>
          </cell>
        </row>
        <row r="14528">
          <cell r="I14528" t="str">
            <v>LOT CAPS COMPT JAVA TIMOR N11+10 PORTS CHOCO NAPO</v>
          </cell>
          <cell r="J14528">
            <v>0</v>
          </cell>
        </row>
        <row r="14529">
          <cell r="I14529" t="str">
            <v xml:space="preserve">LOT  CAPS COMPT JAVA TIMOR BREZIL+10 PORTS CHOCO </v>
          </cell>
          <cell r="J14529">
            <v>0</v>
          </cell>
        </row>
        <row r="14530">
          <cell r="I14530" t="str">
            <v>LOT CAPS COMPT JAVA TIMOR COLOMBIE+10 PORTS CHOCO</v>
          </cell>
          <cell r="J14530">
            <v>0</v>
          </cell>
        </row>
        <row r="14531">
          <cell r="I14531" t="str">
            <v>CN CAPS ESPRESS N7 CLAS FORX30 159G NIP 37</v>
          </cell>
          <cell r="J14531">
            <v>0</v>
          </cell>
        </row>
        <row r="14532">
          <cell r="I14532" t="str">
            <v>NESCAFE ESPRESSO INTENSE 95G NIP 23</v>
          </cell>
          <cell r="J14532">
            <v>0</v>
          </cell>
        </row>
        <row r="14533">
          <cell r="I14533" t="str">
            <v>CN CAPS ESPRES N9 INTE FORMX30 159G NIP 37</v>
          </cell>
          <cell r="J14533">
            <v>0</v>
          </cell>
        </row>
        <row r="14534">
          <cell r="I14534" t="str">
            <v>CN CAPS ESP 159G PUISS N11 STD NIP 37</v>
          </cell>
          <cell r="J14534">
            <v>0</v>
          </cell>
        </row>
        <row r="14535">
          <cell r="I14535" t="str">
            <v>NESCAFE ESPRESSO ORIGINAL BOITE 95G NIP 23</v>
          </cell>
          <cell r="J14535">
            <v>0</v>
          </cell>
        </row>
        <row r="14536">
          <cell r="I14536" t="str">
            <v>NESCAFE CAFE VIENNOIS 306G NIP 25</v>
          </cell>
          <cell r="J14536">
            <v>0</v>
          </cell>
        </row>
        <row r="14537">
          <cell r="I14537" t="str">
            <v>ILLY ESPRESSO CLASSIC CAFE EN CAPSU NIP 35</v>
          </cell>
          <cell r="J14537">
            <v>0</v>
          </cell>
        </row>
        <row r="14538">
          <cell r="I14538" t="str">
            <v>ILLY ESPRESSO INTENSE CAFE EN CAPSU NIP 35</v>
          </cell>
          <cell r="J14538">
            <v>0</v>
          </cell>
        </row>
        <row r="14539">
          <cell r="I14539" t="str">
            <v>STARBUCKS NESPRESSO COLOM 10 CAPS NIP 38</v>
          </cell>
          <cell r="J14539">
            <v>0</v>
          </cell>
        </row>
        <row r="14540">
          <cell r="I14540" t="str">
            <v>STARBUCKS NESPRES ESPRES ROAST NIP 38</v>
          </cell>
          <cell r="J14540">
            <v>0</v>
          </cell>
        </row>
        <row r="14541">
          <cell r="I14541" t="str">
            <v>STAR NES BLON ESPRE ROAST 10 CAPS NIP 38</v>
          </cell>
          <cell r="J14541">
            <v>0</v>
          </cell>
        </row>
        <row r="14542">
          <cell r="I14542" t="str">
            <v>STARBUCKS NESPRES H BLEND 10 CAPS NIP 38</v>
          </cell>
          <cell r="J14542">
            <v>0</v>
          </cell>
        </row>
        <row r="14543">
          <cell r="I14543" t="str">
            <v>STARBUCKS NESPRES SUMATRA 10 CAPS NIP 38</v>
          </cell>
          <cell r="J14543">
            <v>0</v>
          </cell>
        </row>
        <row r="14544">
          <cell r="I14544" t="str">
            <v>CR NS ALU LUNGO X36 190G</v>
          </cell>
          <cell r="J14544">
            <v>0</v>
          </cell>
        </row>
        <row r="14545">
          <cell r="I14545" t="str">
            <v>DG NESCAFE ESPR BARISTA 112G 16CAPS NIP 07-21</v>
          </cell>
          <cell r="J14545">
            <v>0</v>
          </cell>
        </row>
        <row r="14546">
          <cell r="I14546" t="str">
            <v>CAFE ROYAL NS ALU RISTRETTO X18 NIP22-21</v>
          </cell>
          <cell r="J14546">
            <v>0</v>
          </cell>
        </row>
        <row r="14547">
          <cell r="I14547" t="str">
            <v>CR NS ALU ESPRESSO FORTE X18 NIP22-21</v>
          </cell>
          <cell r="J14547">
            <v>0</v>
          </cell>
        </row>
        <row r="14548">
          <cell r="I14548" t="str">
            <v>LUNGO MATTINO - INTENSITÉ 7 - 50G LEGAL</v>
          </cell>
          <cell r="J14548">
            <v>0</v>
          </cell>
        </row>
        <row r="14549">
          <cell r="I14549" t="str">
            <v>RISTRETTO INTENSITÉ 11 -50G LEGAL</v>
          </cell>
          <cell r="J14549">
            <v>0</v>
          </cell>
        </row>
        <row r="14550">
          <cell r="I14550" t="str">
            <v>PACK 10 CAPSULES LAVAZZA ARMONICO</v>
          </cell>
          <cell r="J14550">
            <v>0</v>
          </cell>
        </row>
        <row r="14551">
          <cell r="I14551" t="str">
            <v>PACK 10 CAPSULES LAVAZZA LEGGERO</v>
          </cell>
          <cell r="J14551">
            <v>0</v>
          </cell>
        </row>
        <row r="14552">
          <cell r="I14552" t="str">
            <v xml:space="preserve">PACK CAPSULES ASTA BLACK NOBLE (10U) X2 </v>
          </cell>
          <cell r="J14552">
            <v>0</v>
          </cell>
        </row>
        <row r="14553">
          <cell r="I14553" t="str">
            <v xml:space="preserve">PACK CAPSULES ASTA BLACK BLEND (10U) X2 </v>
          </cell>
          <cell r="J14553">
            <v>0</v>
          </cell>
        </row>
        <row r="14554">
          <cell r="I14554" t="str">
            <v>PACK CAPSULES ASTA BLACK STRONG + BLEND  (10U) X2</v>
          </cell>
          <cell r="J14554">
            <v>0</v>
          </cell>
        </row>
        <row r="14555">
          <cell r="I14555" t="str">
            <v>PACK 10 CAPSULES LAVAZZA DECAFFEINATO</v>
          </cell>
          <cell r="J14555">
            <v>0</v>
          </cell>
        </row>
        <row r="14556">
          <cell r="I14556" t="str">
            <v>LAVAZZA VIGOROSO 10 CAPSULES</v>
          </cell>
          <cell r="J14556">
            <v>0</v>
          </cell>
        </row>
        <row r="14557">
          <cell r="I14557" t="str">
            <v>PACK CAPSULES GRANO ORO 2EME @ 1/2 PX</v>
          </cell>
          <cell r="J14557">
            <v>0</v>
          </cell>
        </row>
        <row r="14558">
          <cell r="I14558" t="str">
            <v>PACK CAPSULES MOKA 2EME @ 1/2 PX</v>
          </cell>
          <cell r="J14558">
            <v>0</v>
          </cell>
        </row>
        <row r="14559">
          <cell r="I14559" t="str">
            <v>FARMERS ORIGINS NESCAFE CAP AFRICAS X10 55G</v>
          </cell>
          <cell r="J14559">
            <v>0</v>
          </cell>
        </row>
        <row r="14560">
          <cell r="I14560" t="str">
            <v>FARMERS ORIGINS NESCAFE CAP INDIASX10 53G</v>
          </cell>
          <cell r="J14560">
            <v>0</v>
          </cell>
        </row>
        <row r="14561">
          <cell r="I14561" t="str">
            <v>FARMERS ORIGINS NESCAFE CAP AMERICASX10 54G</v>
          </cell>
          <cell r="J14561">
            <v>0</v>
          </cell>
        </row>
        <row r="14562">
          <cell r="I14562" t="str">
            <v>FARMERS ORIG NESCAFE CAP COLOMBIA 10 CAP 53G</v>
          </cell>
          <cell r="J14562">
            <v>0</v>
          </cell>
        </row>
        <row r="14563">
          <cell r="I14563" t="str">
            <v>CAFE CAPSULES NOISETTE 10 CAPS MARJANE</v>
          </cell>
          <cell r="J14563">
            <v>0</v>
          </cell>
        </row>
        <row r="14564">
          <cell r="I14564" t="str">
            <v>CAFE CAPSULES CHOCOLAT10 CAPS MARJANE</v>
          </cell>
          <cell r="J14564">
            <v>0</v>
          </cell>
        </row>
        <row r="14565">
          <cell r="I14565" t="str">
            <v>CAPS ESP.BRE.X10 52G MH CO</v>
          </cell>
          <cell r="J14565">
            <v>0</v>
          </cell>
        </row>
        <row r="14566">
          <cell r="I14566" t="str">
            <v>CF.ROY ALU LGO FRT.X36 198G</v>
          </cell>
          <cell r="J14566">
            <v>0</v>
          </cell>
        </row>
        <row r="14567">
          <cell r="I14567" t="str">
            <v>CF.ROY ALU ESPR.FTE.X36 187G</v>
          </cell>
          <cell r="J14567">
            <v>0</v>
          </cell>
        </row>
        <row r="14568">
          <cell r="I14568" t="str">
            <v>ROYAL NS ALU ESPR.X36 187G</v>
          </cell>
          <cell r="J14568">
            <v>0</v>
          </cell>
        </row>
        <row r="14569">
          <cell r="I14569" t="str">
            <v>STARB NESP ESPRES ROAST X18C 94G</v>
          </cell>
          <cell r="J14569">
            <v>0</v>
          </cell>
        </row>
        <row r="14570">
          <cell r="I14570" t="str">
            <v>STARB DG HOUSE BLEND X12C 102G</v>
          </cell>
          <cell r="J14570">
            <v>0</v>
          </cell>
        </row>
        <row r="14571">
          <cell r="I14571" t="str">
            <v>STARB DG COLOMBIA X12C 66G</v>
          </cell>
          <cell r="J14571">
            <v>0</v>
          </cell>
        </row>
        <row r="14572">
          <cell r="I14572" t="str">
            <v>STARB DG CAFFE LATTE X12C 121G</v>
          </cell>
          <cell r="J14572">
            <v>0</v>
          </cell>
        </row>
        <row r="14573">
          <cell r="I14573" t="str">
            <v>LOR ESPRESSO OR ROSE 10CAPS 52G</v>
          </cell>
          <cell r="J14573">
            <v>0</v>
          </cell>
        </row>
        <row r="14574">
          <cell r="I14574" t="str">
            <v>LOR ESPRESSO OR JAUNE 10 CAPS 52G</v>
          </cell>
          <cell r="J14574">
            <v>0</v>
          </cell>
        </row>
        <row r="14575">
          <cell r="I14575" t="str">
            <v>OR ESPR. ELEGAN.CAPS.ALU52G</v>
          </cell>
          <cell r="J14575">
            <v>0</v>
          </cell>
        </row>
        <row r="14576">
          <cell r="I14576" t="str">
            <v>L OR CAP LUNGO ESTREMOX10 52G</v>
          </cell>
          <cell r="J14576">
            <v>0</v>
          </cell>
        </row>
        <row r="14577">
          <cell r="I14577" t="str">
            <v>LOR ESPRES BIO INTENSITE 7 52G</v>
          </cell>
          <cell r="J14577">
            <v>0</v>
          </cell>
        </row>
        <row r="14578">
          <cell r="I14578" t="str">
            <v>LOR ESPRES BIO INTENSITE 9 52G</v>
          </cell>
          <cell r="J14578">
            <v>0</v>
          </cell>
        </row>
        <row r="14579">
          <cell r="I14579" t="str">
            <v>LVZ CAPS X10 ALU CLASSIQUE 55G</v>
          </cell>
          <cell r="J14579">
            <v>0</v>
          </cell>
        </row>
        <row r="14580">
          <cell r="I14580" t="str">
            <v>CAFE CAPSULES  VANILLE 10 CAPS MARJANE</v>
          </cell>
          <cell r="J14580">
            <v>0</v>
          </cell>
        </row>
        <row r="14581">
          <cell r="I14581" t="str">
            <v>BOITE 14 CAPSULES COFFEEMOTION  ARABICA</v>
          </cell>
          <cell r="J14581">
            <v>0</v>
          </cell>
        </row>
        <row r="14582">
          <cell r="I14582" t="str">
            <v>BOITE 10 CAPSULES DE CAFE TORRIE LAIT</v>
          </cell>
          <cell r="J14582">
            <v>0</v>
          </cell>
        </row>
        <row r="14583">
          <cell r="I14583" t="str">
            <v>BOITE 10 CAPSULES DE CAFE TORRIE CUBA</v>
          </cell>
          <cell r="J14583">
            <v>0</v>
          </cell>
        </row>
        <row r="14584">
          <cell r="I14584" t="str">
            <v>CAFE DOSETTE 125G SENSO CAPP</v>
          </cell>
          <cell r="J14584">
            <v>0</v>
          </cell>
        </row>
        <row r="14585">
          <cell r="I14585" t="str">
            <v>SAMARCANDE 18 DOS DK 125 G</v>
          </cell>
          <cell r="J14585">
            <v>0</v>
          </cell>
        </row>
        <row r="14586">
          <cell r="I14586" t="str">
            <v>PDT MAESTRO EXPRESSO 18 DOS 125G</v>
          </cell>
          <cell r="J14586">
            <v>0</v>
          </cell>
        </row>
        <row r="14587">
          <cell r="I14587" t="str">
            <v>PDT DEGUSTATION 36 DOS 250 G</v>
          </cell>
          <cell r="J14587">
            <v>0</v>
          </cell>
        </row>
        <row r="14588">
          <cell r="I14588" t="str">
            <v>BOITE 10 CAPSULES DE CAFE TORRIE ECOLOGIQUE</v>
          </cell>
          <cell r="J14588">
            <v>0</v>
          </cell>
        </row>
        <row r="14589">
          <cell r="I14589" t="str">
            <v>CAFE SUAVE 100% ARABICA 14 CAPSULA</v>
          </cell>
          <cell r="J14589">
            <v>0</v>
          </cell>
        </row>
        <row r="14590">
          <cell r="I14590" t="str">
            <v>CAFE CAPSULES INTENSE MARJANE</v>
          </cell>
          <cell r="J14590">
            <v>0</v>
          </cell>
        </row>
        <row r="14591">
          <cell r="I14591" t="str">
            <v>NETTO CAFE GRAND CRU X 18D 125G</v>
          </cell>
          <cell r="J14591">
            <v>0</v>
          </cell>
        </row>
        <row r="14592">
          <cell r="I14592" t="str">
            <v>PDT 36DOS.CAF DEGUSTAT.CORSE 250G</v>
          </cell>
          <cell r="J14592">
            <v>0</v>
          </cell>
        </row>
        <row r="14593">
          <cell r="I14593" t="str">
            <v>18 DOS CAFE SORTILEGE PLANTEUR 125G</v>
          </cell>
          <cell r="J14593">
            <v>0</v>
          </cell>
        </row>
        <row r="14594">
          <cell r="I14594" t="str">
            <v>18 DOS CAFE REGAL PLANTEUR 125G</v>
          </cell>
          <cell r="J14594">
            <v>0</v>
          </cell>
        </row>
        <row r="14595">
          <cell r="I14595" t="str">
            <v>PDT SELECTION BRESIL 18 DOS CAFE 125G</v>
          </cell>
          <cell r="J14595">
            <v>0</v>
          </cell>
        </row>
        <row r="14596">
          <cell r="I14596" t="str">
            <v>PDT DEGUSTATION 18 DOS CAFE 125G</v>
          </cell>
          <cell r="J14596">
            <v>0</v>
          </cell>
        </row>
        <row r="14597">
          <cell r="I14597" t="str">
            <v>PDT REGAL 36 DOS CAFE 250G</v>
          </cell>
          <cell r="J14597">
            <v>0</v>
          </cell>
        </row>
        <row r="14598">
          <cell r="I14598" t="str">
            <v>DOSETTES AROMA INTENSA 25</v>
          </cell>
          <cell r="J14598">
            <v>0</v>
          </cell>
        </row>
        <row r="14599">
          <cell r="I14599" t="str">
            <v>DOSETTES GRANO DE ORO 25</v>
          </cell>
          <cell r="J14599">
            <v>0</v>
          </cell>
        </row>
        <row r="14600">
          <cell r="I14600" t="str">
            <v>PACK CAPSULES JAVA TIMOR No5 2EME@-50%</v>
          </cell>
          <cell r="J14600">
            <v>0</v>
          </cell>
        </row>
        <row r="14601">
          <cell r="I14601" t="str">
            <v>PDT CAFE COLOMBIE 18 DOS. 125G</v>
          </cell>
          <cell r="J14601">
            <v>0</v>
          </cell>
        </row>
        <row r="14602">
          <cell r="I14602" t="str">
            <v>PACK CAPSULES JAVA TIMOR No6 2EME@-50%</v>
          </cell>
          <cell r="J14602">
            <v>0</v>
          </cell>
        </row>
        <row r="14603">
          <cell r="I14603" t="str">
            <v>PACK CAPSULES JAVA TIMOR No7 2EME@-50%</v>
          </cell>
          <cell r="J14603">
            <v>0</v>
          </cell>
        </row>
        <row r="14604">
          <cell r="I14604" t="str">
            <v>PACK CAPSULES JAVA TIMOR No9 2EME@-50%</v>
          </cell>
          <cell r="J14604">
            <v>0</v>
          </cell>
        </row>
        <row r="14605">
          <cell r="I14605" t="str">
            <v>PACK CAPSULES JAVA TIMOR No11 2EME@-50%</v>
          </cell>
          <cell r="J14605">
            <v>0</v>
          </cell>
        </row>
        <row r="14606">
          <cell r="I14606" t="str">
            <v>PACK CAPSULES JAVA TIMOR BRESIL 2EME@-50%</v>
          </cell>
          <cell r="J14606">
            <v>0</v>
          </cell>
        </row>
        <row r="14607">
          <cell r="I14607" t="str">
            <v>PACK CAPSULES JAVA TIMOR COLOMBIE 2EME@-50%</v>
          </cell>
          <cell r="J14607">
            <v>0</v>
          </cell>
        </row>
        <row r="14608">
          <cell r="I14608" t="str">
            <v>PACK CAPSULES L OR FORZA 10 UNITES X2   + 5 CAPSUL</v>
          </cell>
          <cell r="J14608">
            <v>0</v>
          </cell>
        </row>
        <row r="14609">
          <cell r="I14609" t="str">
            <v xml:space="preserve">BOITE 20 COFFEE PODS TORRIE EXPRESSO </v>
          </cell>
          <cell r="J14609">
            <v>0</v>
          </cell>
        </row>
        <row r="14610">
          <cell r="I14610" t="str">
            <v xml:space="preserve">BOITE 15 COFFEE PODS COLOMBIA </v>
          </cell>
          <cell r="J14610">
            <v>0</v>
          </cell>
        </row>
        <row r="14611">
          <cell r="I14611" t="str">
            <v xml:space="preserve">BOITE 15 COFFEE PODS ANGOLA </v>
          </cell>
          <cell r="J14611">
            <v>0</v>
          </cell>
        </row>
        <row r="14612">
          <cell r="I14612" t="str">
            <v xml:space="preserve">BOITE 15 COFFEE PODS BRASIL </v>
          </cell>
          <cell r="J14612">
            <v>0</v>
          </cell>
        </row>
        <row r="14613">
          <cell r="I14613" t="str">
            <v>PACK CAPSULES L OR PROFONDO 10 UNITES X2   + 5 CAP</v>
          </cell>
          <cell r="J14613">
            <v>0</v>
          </cell>
        </row>
        <row r="14614">
          <cell r="I14614" t="str">
            <v>PACK CAPSULES L OR ONYX 10 UNITES X2   + 5 CAPSULE</v>
          </cell>
          <cell r="J14614">
            <v>0</v>
          </cell>
        </row>
        <row r="14615">
          <cell r="I14615" t="str">
            <v xml:space="preserve">PACK 2X10 CAPSULES LAVAZZA ARMONICO </v>
          </cell>
          <cell r="J14615">
            <v>0</v>
          </cell>
        </row>
        <row r="14616">
          <cell r="I14616" t="str">
            <v xml:space="preserve">PACK 2X10 CAPSULES LAVAZZA LEGERO </v>
          </cell>
          <cell r="J14616">
            <v>0</v>
          </cell>
        </row>
        <row r="14617">
          <cell r="I14617" t="str">
            <v>L’OR CAPSULE * 2 + CUP @ 75 DH</v>
          </cell>
          <cell r="J14617">
            <v>0</v>
          </cell>
        </row>
        <row r="14618">
          <cell r="I14618" t="str">
            <v>CN 10 CAPSULES ESPRESSO BIO 53G NIP 25</v>
          </cell>
          <cell r="J14618">
            <v>0</v>
          </cell>
        </row>
        <row r="14619">
          <cell r="I14619" t="str">
            <v>PACK 10 CAPSULES LAVAZZA  DECISO</v>
          </cell>
          <cell r="J14619">
            <v>0</v>
          </cell>
        </row>
        <row r="14620">
          <cell r="I14620" t="str">
            <v>PACK CAPSULES L'OR DECAF 2EME À1/2PX</v>
          </cell>
          <cell r="J14620">
            <v>0</v>
          </cell>
        </row>
        <row r="14621">
          <cell r="I14621" t="str">
            <v xml:space="preserve">CAFÉ EN CAPSULES (X10)  COLOMBIE MARJANE </v>
          </cell>
          <cell r="J14621">
            <v>0</v>
          </cell>
        </row>
        <row r="14622">
          <cell r="I14622" t="str">
            <v>PACK CAPSULE LOR  INCONT 30 UNITE</v>
          </cell>
          <cell r="J14622">
            <v>0</v>
          </cell>
        </row>
        <row r="14623">
          <cell r="I14623" t="str">
            <v>BOITE 14 CAPSULES COFFEEMOTION  INTENSE</v>
          </cell>
          <cell r="J14623">
            <v>0</v>
          </cell>
        </row>
        <row r="14624">
          <cell r="I14624" t="str">
            <v>BOITE 14 CAPSULES COFFEEMOTION LARGO</v>
          </cell>
          <cell r="J14624">
            <v>0</v>
          </cell>
        </row>
        <row r="14625">
          <cell r="I14625" t="str">
            <v>KIT CAFE 40 CAPSULES 7GR PRONTO</v>
          </cell>
          <cell r="J14625">
            <v>0</v>
          </cell>
        </row>
        <row r="14626">
          <cell r="I14626" t="str">
            <v>BOITE 14 CAPSULES COFFEEMOTION CREAM</v>
          </cell>
          <cell r="J14626">
            <v>0</v>
          </cell>
        </row>
        <row r="14627">
          <cell r="I14627" t="str">
            <v>BOITE 14 CAPSULES COFFEEMOTION  RISTRETTO</v>
          </cell>
          <cell r="J14627">
            <v>0</v>
          </cell>
        </row>
        <row r="14628">
          <cell r="I14628" t="str">
            <v>BOITE 10 CAPSULES DE CAFE TORRIE EXPRESSO</v>
          </cell>
          <cell r="J14628">
            <v>0</v>
          </cell>
        </row>
        <row r="14629">
          <cell r="I14629" t="str">
            <v>CAFE DOSETTE 125G SENSO CORSE</v>
          </cell>
          <cell r="J14629">
            <v>0</v>
          </cell>
        </row>
        <row r="14630">
          <cell r="I14630" t="str">
            <v>CAFE DOSETTE 125G SENSO CLASS</v>
          </cell>
          <cell r="J14630">
            <v>0</v>
          </cell>
        </row>
        <row r="14631">
          <cell r="I14631" t="str">
            <v>CAFE BRAZIL 111GX16SENSEO</v>
          </cell>
          <cell r="J14631">
            <v>0</v>
          </cell>
        </row>
        <row r="14632">
          <cell r="I14632" t="str">
            <v>CAFE VIENNE 69GX10 SENSO</v>
          </cell>
          <cell r="J14632">
            <v>0</v>
          </cell>
        </row>
        <row r="14633">
          <cell r="I14633" t="str">
            <v>CAFE CHOCO 133GX10 SENSEO</v>
          </cell>
          <cell r="J14633">
            <v>0</v>
          </cell>
        </row>
        <row r="14634">
          <cell r="I14634" t="str">
            <v>CAFE EXPRESSO 222GX32 SENSEO</v>
          </cell>
          <cell r="J14634">
            <v>0</v>
          </cell>
        </row>
        <row r="14635">
          <cell r="I14635" t="str">
            <v>TOP BUDGET ROBUSTA 48 DOS 336G</v>
          </cell>
          <cell r="J14635">
            <v>0</v>
          </cell>
        </row>
        <row r="14636">
          <cell r="I14636" t="str">
            <v>CAPRICCIO GA VERT 250Gx2 +20% DE PRODUIT GRT</v>
          </cell>
          <cell r="J14636">
            <v>0</v>
          </cell>
        </row>
        <row r="14637">
          <cell r="I14637" t="str">
            <v>SENSEO KENYA 24 DOSETTES 166GR</v>
          </cell>
          <cell r="J14637">
            <v>0</v>
          </cell>
        </row>
        <row r="14638">
          <cell r="I14638" t="str">
            <v>SENSEO COLOMBIA 24 DOSETTES 166GR</v>
          </cell>
          <cell r="J14638">
            <v>0</v>
          </cell>
        </row>
        <row r="14639">
          <cell r="I14639" t="str">
            <v>SENSEO INTENSE NOIR EXTREME 24 DOSETTES 166GR</v>
          </cell>
          <cell r="J14639">
            <v>0</v>
          </cell>
        </row>
        <row r="14640">
          <cell r="I14640" t="str">
            <v>SAMAR 225GR X 2 + SAMAR 110 GR GRATUIT</v>
          </cell>
          <cell r="J14640">
            <v>0</v>
          </cell>
        </row>
        <row r="14641">
          <cell r="I14641" t="str">
            <v>BOITE 10 CAPSULES DE CAFE TORRIE  ENERGY</v>
          </cell>
          <cell r="J14641">
            <v>0</v>
          </cell>
        </row>
        <row r="14642">
          <cell r="I14642" t="str">
            <v>BOITE 10 CAPSULES DE CAFE TORRIE BRAZIL</v>
          </cell>
          <cell r="J14642">
            <v>0</v>
          </cell>
        </row>
        <row r="14643">
          <cell r="I14643" t="str">
            <v>BOITE 10 CAPSULES DE CAFE TORRIE COLOMBIA</v>
          </cell>
          <cell r="J14643">
            <v>0</v>
          </cell>
        </row>
        <row r="14644">
          <cell r="I14644" t="str">
            <v>BOITE 10 CAPSULES DE CAFE TORRIE ANGOLA</v>
          </cell>
          <cell r="J14644">
            <v>0</v>
          </cell>
        </row>
        <row r="14645">
          <cell r="I14645" t="str">
            <v>CAPSULES LUNGO NESC DOLCE GUSTO</v>
          </cell>
          <cell r="J14645">
            <v>0</v>
          </cell>
        </row>
        <row r="14646">
          <cell r="I14646" t="str">
            <v>CAFE CAPSULES CLASSIQUE MARJANE</v>
          </cell>
          <cell r="J14646">
            <v>0</v>
          </cell>
        </row>
        <row r="14647">
          <cell r="I14647" t="str">
            <v>CAFE CAPSULES FORTE MARJANE</v>
          </cell>
          <cell r="J14647">
            <v>0</v>
          </cell>
        </row>
        <row r="14648">
          <cell r="I14648" t="str">
            <v>BOITE 10 CAPSULES DE CAFE TORRIE DECAFEINE</v>
          </cell>
          <cell r="J14648">
            <v>0</v>
          </cell>
        </row>
        <row r="14649">
          <cell r="I14649" t="str">
            <v>CAFE CAPSULES DECAFEINE MARJANE</v>
          </cell>
          <cell r="J14649">
            <v>0</v>
          </cell>
        </row>
        <row r="14650">
          <cell r="I14650" t="str">
            <v>ILLY ESPRE DECAF CAPSX10 57G</v>
          </cell>
          <cell r="J14650">
            <v>0</v>
          </cell>
        </row>
        <row r="14651">
          <cell r="I14651" t="str">
            <v>CAFE PASTILLES SUPREMO DECAFEI</v>
          </cell>
          <cell r="J14651">
            <v>0</v>
          </cell>
        </row>
        <row r="14652">
          <cell r="I14652" t="str">
            <v>CAFE DOSETTE 125G SENSO DECA</v>
          </cell>
          <cell r="J14652">
            <v>0</v>
          </cell>
        </row>
        <row r="14653">
          <cell r="I14653" t="str">
            <v>PDT SORTILEGE DECAF 18 DOS 125G</v>
          </cell>
          <cell r="J14653">
            <v>0</v>
          </cell>
        </row>
        <row r="14654">
          <cell r="I14654" t="str">
            <v>CAPRESSO DECEFEINE</v>
          </cell>
          <cell r="J14654">
            <v>0</v>
          </cell>
        </row>
        <row r="14655">
          <cell r="I14655" t="str">
            <v>CAPRICCIO SOLUBLE 100GRx2+CAPRICCIO SOLUBLE 50GRT</v>
          </cell>
          <cell r="J14655">
            <v>0</v>
          </cell>
        </row>
        <row r="14656">
          <cell r="I14656" t="str">
            <v>PLANTEUR QUAL FILT DOS 25X2G</v>
          </cell>
          <cell r="J14656">
            <v>0</v>
          </cell>
        </row>
        <row r="14657">
          <cell r="I14657" t="str">
            <v>STICK CAFE SOLUBLE DYNAMIC   10 X 1,5GR</v>
          </cell>
          <cell r="J14657">
            <v>0</v>
          </cell>
        </row>
        <row r="14658">
          <cell r="I14658" t="str">
            <v>PACK DE 2 JARRES SAMAR GUSTO 45G DONT UNE JARRE A</v>
          </cell>
          <cell r="J14658">
            <v>0</v>
          </cell>
        </row>
        <row r="14659">
          <cell r="I14659" t="str">
            <v>NESCAFE 45 G + 15% GRATUIT</v>
          </cell>
          <cell r="J14659">
            <v>0</v>
          </cell>
        </row>
        <row r="14660">
          <cell r="I14660" t="str">
            <v xml:space="preserve">SAMAR GUSTO 45GR+10% OFRT </v>
          </cell>
          <cell r="J14660">
            <v>0</v>
          </cell>
        </row>
        <row r="14661">
          <cell r="I14661" t="str">
            <v>PACK SAMAR GUSTO 45G+ 10% X2</v>
          </cell>
          <cell r="J14661">
            <v>0</v>
          </cell>
        </row>
        <row r="14662">
          <cell r="I14662" t="str">
            <v>NESCAFE GOLD 100 G + STICK CAPPUCCINO</v>
          </cell>
          <cell r="J14662">
            <v>0</v>
          </cell>
        </row>
        <row r="14663">
          <cell r="I14663" t="str">
            <v>CAFE SOLUBLE JACOBS MONARCH 95G</v>
          </cell>
          <cell r="J14663">
            <v>0</v>
          </cell>
        </row>
        <row r="14664">
          <cell r="I14664" t="str">
            <v>CAFE SOLUBLE JACOBS MONARCH 47,5G</v>
          </cell>
          <cell r="J14664">
            <v>0</v>
          </cell>
        </row>
        <row r="14665">
          <cell r="I14665" t="str">
            <v>STICK JACOBS MONARCH 1,8G</v>
          </cell>
          <cell r="J14665">
            <v>0</v>
          </cell>
        </row>
        <row r="14666">
          <cell r="I14666" t="str">
            <v>JACOBS  MONARCH 1,8GR 3+1GRT</v>
          </cell>
          <cell r="J14666">
            <v>0</v>
          </cell>
        </row>
        <row r="14667">
          <cell r="I14667" t="str">
            <v>LOT CAFE JACOBS  47,5G 2EME A -50%</v>
          </cell>
          <cell r="J14667">
            <v>0</v>
          </cell>
        </row>
        <row r="14668">
          <cell r="I14668" t="str">
            <v>ASTA GOLD (50GRx2) + GRAND MUG</v>
          </cell>
          <cell r="J14668">
            <v>0</v>
          </cell>
        </row>
        <row r="14669">
          <cell r="I14669" t="str">
            <v>CAFE SOL.LYOPHILISE 100G CASINO</v>
          </cell>
          <cell r="J14669">
            <v>0</v>
          </cell>
        </row>
        <row r="14670">
          <cell r="I14670" t="str">
            <v>CAFE LYOPHI.25STICK 50G CASINO</v>
          </cell>
          <cell r="J14670">
            <v>0</v>
          </cell>
        </row>
        <row r="14671">
          <cell r="I14671" t="str">
            <v>IM CAFE SOLUBLE NORMAL 200G CASINO</v>
          </cell>
          <cell r="J14671">
            <v>0</v>
          </cell>
        </row>
        <row r="14672">
          <cell r="I14672" t="str">
            <v>CAFE SOLUBLE AGGLO MARJANE 50 G</v>
          </cell>
          <cell r="J14672">
            <v>0</v>
          </cell>
        </row>
        <row r="14673">
          <cell r="I14673" t="str">
            <v>CAFE SOLUBLE AGGLO MARJANE 100 G</v>
          </cell>
          <cell r="J14673">
            <v>0</v>
          </cell>
        </row>
        <row r="14674">
          <cell r="I14674" t="str">
            <v>CAFE SOLUBLE LYOPHYLISE MARJANE 50 G</v>
          </cell>
          <cell r="J14674">
            <v>0</v>
          </cell>
        </row>
        <row r="14675">
          <cell r="I14675" t="str">
            <v>CAFE SOLUBLE LYOPHYLISE  MARJANE 100 G</v>
          </cell>
          <cell r="J14675">
            <v>0</v>
          </cell>
        </row>
        <row r="14676">
          <cell r="I14676" t="str">
            <v>SAMAR GUSTO SOLUBLE BAG 35GR</v>
          </cell>
          <cell r="J14676">
            <v>0</v>
          </cell>
        </row>
        <row r="14677">
          <cell r="I14677" t="str">
            <v>CARTE NOIRE SOLUBLE BAG 70GR</v>
          </cell>
          <cell r="J14677">
            <v>0</v>
          </cell>
        </row>
        <row r="14678">
          <cell r="I14678" t="str">
            <v>NESCAFE 45GR  PROMO GRATTER / GAGNER</v>
          </cell>
          <cell r="J14678">
            <v>0</v>
          </cell>
        </row>
        <row r="14679">
          <cell r="I14679" t="str">
            <v>CAFE SOLUBLE SAMAR GUSTO PROMO BAG 135GR</v>
          </cell>
          <cell r="J14679">
            <v>0</v>
          </cell>
        </row>
        <row r="14680">
          <cell r="I14680" t="str">
            <v>LOT ASTA DYNAMIC45Gx2+ 2VERRES GRT</v>
          </cell>
          <cell r="J14680">
            <v>0</v>
          </cell>
        </row>
        <row r="14681">
          <cell r="I14681" t="str">
            <v>CAFE SOLUBLE JACOBS MONARCH 95GR PROMO</v>
          </cell>
          <cell r="J14681">
            <v>0</v>
          </cell>
        </row>
        <row r="14682">
          <cell r="I14682" t="str">
            <v>CAFE SOLUBLE JACOBS MONARCH 47,5GR PROMO</v>
          </cell>
          <cell r="J14682">
            <v>0</v>
          </cell>
        </row>
        <row r="14683">
          <cell r="I14683" t="str">
            <v>PACK CARTE NOIRE SOLUBLE 95GR + 70G GRATUIT</v>
          </cell>
          <cell r="J14683">
            <v>0</v>
          </cell>
        </row>
        <row r="14684">
          <cell r="I14684" t="str">
            <v>CAFE EXPRESSO 100G NESCAFE</v>
          </cell>
          <cell r="J14684">
            <v>0</v>
          </cell>
        </row>
        <row r="14685">
          <cell r="I14685" t="str">
            <v>CAFE ALTRA RICA 100G NESCAFE</v>
          </cell>
          <cell r="J14685">
            <v>0</v>
          </cell>
        </row>
        <row r="14686">
          <cell r="I14686" t="str">
            <v>CAFE CAP COLOMBIE 100G NESCAFE</v>
          </cell>
          <cell r="J14686">
            <v>0</v>
          </cell>
        </row>
        <row r="14687">
          <cell r="I14687" t="str">
            <v>CAFE SPEC. FILTRE 100G NESCAFE</v>
          </cell>
          <cell r="J14687">
            <v>0</v>
          </cell>
        </row>
        <row r="14688">
          <cell r="I14688" t="str">
            <v>CAFE SOLUBLE SAMAR 45GR +  SACHET 35GR GRT</v>
          </cell>
          <cell r="J14688">
            <v>0</v>
          </cell>
        </row>
        <row r="14689">
          <cell r="I14689" t="str">
            <v>PACK SOLUBLE ASTA DYNAMIC 45GR X2</v>
          </cell>
          <cell r="J14689">
            <v>0</v>
          </cell>
        </row>
        <row r="14690">
          <cell r="I14690" t="str">
            <v>CAFE SOLUBLE  50G BONCAFE</v>
          </cell>
          <cell r="J14690">
            <v>0</v>
          </cell>
        </row>
        <row r="14691">
          <cell r="I14691" t="str">
            <v>CAFE SOLUBLE 100G BONCAFE</v>
          </cell>
          <cell r="J14691">
            <v>0</v>
          </cell>
        </row>
        <row r="14692">
          <cell r="I14692" t="str">
            <v>NESCAFE CLASSIC 190G + LAIT CONCENTRE OFFERT</v>
          </cell>
          <cell r="J14692">
            <v>0</v>
          </cell>
        </row>
        <row r="14693">
          <cell r="I14693" t="str">
            <v>CAFE SOLUBLE 180G SAMAR GUSTO + MIYAZ 200GR GRT</v>
          </cell>
          <cell r="J14693">
            <v>0</v>
          </cell>
        </row>
        <row r="14694">
          <cell r="I14694" t="str">
            <v>CAFE SPEC. FILTRE 50G NESCAFE</v>
          </cell>
          <cell r="J14694">
            <v>0</v>
          </cell>
        </row>
        <row r="14695">
          <cell r="I14695" t="str">
            <v>PACK NESCAFE 90GR X2 / 2EME @-50%</v>
          </cell>
          <cell r="J14695">
            <v>0</v>
          </cell>
        </row>
        <row r="14696">
          <cell r="I14696" t="str">
            <v>CAFE SOLUBLE SAMAR GUSTO 85GR</v>
          </cell>
          <cell r="J14696">
            <v>0</v>
          </cell>
        </row>
        <row r="14697">
          <cell r="I14697" t="str">
            <v>LOT SAMAR SOLU 180G+CONF 37CL ABRICOT AICHA</v>
          </cell>
          <cell r="J14697">
            <v>0</v>
          </cell>
        </row>
        <row r="14698">
          <cell r="I14698" t="str">
            <v>ASTA DYNAMIC 190GR + DYNAMIC 45GR SOLUBLE</v>
          </cell>
          <cell r="J14698">
            <v>0</v>
          </cell>
        </row>
        <row r="14699">
          <cell r="I14699" t="str">
            <v>CAFE 90G NESCAFE</v>
          </cell>
          <cell r="J14699">
            <v>0</v>
          </cell>
        </row>
        <row r="14700">
          <cell r="I14700" t="str">
            <v>NESCAFE SOFT PACK 25GR</v>
          </cell>
          <cell r="J14700">
            <v>0</v>
          </cell>
        </row>
        <row r="14701">
          <cell r="I14701" t="str">
            <v>NESCAFE SOFT PACK 50GR</v>
          </cell>
          <cell r="J14701">
            <v>0</v>
          </cell>
        </row>
        <row r="14702">
          <cell r="I14702" t="str">
            <v>PACK ASTA GOLD 190 GR + 45 GR ASTA GOLD</v>
          </cell>
          <cell r="J14702">
            <v>0</v>
          </cell>
        </row>
        <row r="14703">
          <cell r="I14703" t="str">
            <v>NESCAFE SPECIAL FILTRE INTENSE 100G NIP 20</v>
          </cell>
          <cell r="J14703">
            <v>0</v>
          </cell>
        </row>
        <row r="14704">
          <cell r="I14704" t="str">
            <v>PACK ASTA DYNAMIC  (45 GR X 2) +MUG OFFERT</v>
          </cell>
          <cell r="J14704">
            <v>0</v>
          </cell>
        </row>
        <row r="14705">
          <cell r="I14705" t="str">
            <v>STICKS 3EN1 NESCAFE   4 + 3 GRT</v>
          </cell>
          <cell r="J14705">
            <v>0</v>
          </cell>
        </row>
        <row r="14706">
          <cell r="I14706" t="str">
            <v>NESCAFE SPE FILTRE COLOMBIE 95G NIP 29</v>
          </cell>
          <cell r="J14706">
            <v>0</v>
          </cell>
        </row>
        <row r="14707">
          <cell r="I14707" t="str">
            <v>NESCAFE SPE FILTRE INDONESIEN 95G NIP 29</v>
          </cell>
          <cell r="J14707">
            <v>0</v>
          </cell>
        </row>
        <row r="14708">
          <cell r="I14708" t="str">
            <v>CARTE NOIRE 95X2 ÉME @50%</v>
          </cell>
          <cell r="J14708">
            <v>0</v>
          </cell>
        </row>
        <row r="14709">
          <cell r="I14709" t="str">
            <v>NESCAFE CAPPUCCINO 2BOITE 80G NIP43</v>
          </cell>
          <cell r="J14709">
            <v>0</v>
          </cell>
        </row>
        <row r="14710">
          <cell r="I14710" t="str">
            <v>NESCAFE NES BOITE 260G NIP43</v>
          </cell>
          <cell r="J14710">
            <v>0</v>
          </cell>
        </row>
        <row r="14711">
          <cell r="I14711" t="str">
            <v>NESCAFE 90 G + NESCAFE SOFT 50 G GRT</v>
          </cell>
          <cell r="J14711">
            <v>0</v>
          </cell>
        </row>
        <row r="14712">
          <cell r="I14712" t="str">
            <v>PACK ASTA GOLD 45GR  2EME-50%</v>
          </cell>
          <cell r="J14712">
            <v>0</v>
          </cell>
        </row>
        <row r="14713">
          <cell r="I14713" t="str">
            <v>NESCAFE CAFE AU LAIT COCO 90G</v>
          </cell>
          <cell r="J14713">
            <v>0</v>
          </cell>
        </row>
        <row r="14714">
          <cell r="I14714" t="str">
            <v>NESCAFE CAFE AU LAIT AMANDE 96G</v>
          </cell>
          <cell r="J14714">
            <v>0</v>
          </cell>
        </row>
        <row r="14715">
          <cell r="I14715" t="str">
            <v>CAFE SOLUBLNESCAFE 50GX2 + MUG</v>
          </cell>
          <cell r="J14715">
            <v>0</v>
          </cell>
        </row>
        <row r="14716">
          <cell r="I14716" t="str">
            <v>CAFE INSTANTANEE 50G PRD ECO</v>
          </cell>
          <cell r="J14716">
            <v>0</v>
          </cell>
        </row>
        <row r="14717">
          <cell r="I14717" t="str">
            <v>LOT CAFE SOLUBE50GX2ASTACAFE+M</v>
          </cell>
          <cell r="J14717">
            <v>0</v>
          </cell>
        </row>
        <row r="14718">
          <cell r="I14718" t="str">
            <v>NESCAFE GOLD 200 G</v>
          </cell>
          <cell r="J14718">
            <v>0</v>
          </cell>
        </row>
        <row r="14719">
          <cell r="I14719" t="str">
            <v>CAFE 250GX2 DIAMAN NOIR + TASSE</v>
          </cell>
          <cell r="J14719">
            <v>0</v>
          </cell>
        </row>
        <row r="14720">
          <cell r="I14720" t="str">
            <v>GUSTO 200G + MUG + CUILLERE</v>
          </cell>
          <cell r="J14720">
            <v>0</v>
          </cell>
        </row>
        <row r="14721">
          <cell r="I14721" t="str">
            <v>CAFE 100G SOLUBLE CARTE NOIRE DOYBAG</v>
          </cell>
          <cell r="J14721">
            <v>0</v>
          </cell>
        </row>
        <row r="14722">
          <cell r="I14722" t="str">
            <v>PACK NESCAFE 45GR X2 +KITKAT GRATUIT</v>
          </cell>
          <cell r="J14722">
            <v>0</v>
          </cell>
        </row>
        <row r="14723">
          <cell r="I14723" t="str">
            <v>LOT CAFE SOLUBE ASTA 50GX2</v>
          </cell>
          <cell r="J14723">
            <v>0</v>
          </cell>
        </row>
        <row r="14724">
          <cell r="I14724" t="str">
            <v>NESCAFE 50G X 2 + 2 SERVIETTE</v>
          </cell>
          <cell r="J14724">
            <v>0</v>
          </cell>
        </row>
        <row r="14725">
          <cell r="I14725" t="str">
            <v>NESCAFE 100G + 25G GRT</v>
          </cell>
          <cell r="J14725">
            <v>0</v>
          </cell>
        </row>
        <row r="14726">
          <cell r="I14726" t="str">
            <v>NESCAFE 200G + 6 CUILLERES GRAT</v>
          </cell>
          <cell r="J14726">
            <v>0</v>
          </cell>
        </row>
        <row r="14727">
          <cell r="I14727" t="str">
            <v>CAFE LYOPHILISE 45Gx2 + TOBLERON 50G GRATUIT</v>
          </cell>
          <cell r="J14727">
            <v>0</v>
          </cell>
        </row>
        <row r="14728">
          <cell r="I14728" t="str">
            <v>CARTE NOIRE CAFE SOLUBLE 47,5GR</v>
          </cell>
          <cell r="J14728">
            <v>0</v>
          </cell>
        </row>
        <row r="14729">
          <cell r="I14729" t="str">
            <v>NESCAFE190GRPLUS50GR GRT ET 240GR FORMAT GIRAFE</v>
          </cell>
          <cell r="J14729">
            <v>0</v>
          </cell>
        </row>
        <row r="14730">
          <cell r="I14730" t="str">
            <v>LOT CAFE SOLUBLE CAPPRICCIO 100Gx2+50G GRATUIT</v>
          </cell>
          <cell r="J14730">
            <v>0</v>
          </cell>
        </row>
        <row r="14731">
          <cell r="I14731" t="str">
            <v>CAFE SOLUBLE 100GR MA TRADITION SENSEO</v>
          </cell>
          <cell r="J14731">
            <v>0</v>
          </cell>
        </row>
        <row r="14732">
          <cell r="I14732" t="str">
            <v>NESCAFE 45G + 20% GRATUIT</v>
          </cell>
          <cell r="J14732">
            <v>0</v>
          </cell>
        </row>
        <row r="14733">
          <cell r="I14733" t="str">
            <v>CAFES SOLUBLE CAPRICCIO 50G X 2 + 3 CUILLERES GRA</v>
          </cell>
          <cell r="J14733">
            <v>0</v>
          </cell>
        </row>
        <row r="14734">
          <cell r="I14734" t="str">
            <v>CAPRICCIO SOLUBLE 200G+ MUG GRT</v>
          </cell>
          <cell r="J14734">
            <v>0</v>
          </cell>
        </row>
        <row r="14735">
          <cell r="I14735" t="str">
            <v xml:space="preserve">NESCAFE CAPPUCCINO (10X13G) </v>
          </cell>
          <cell r="J14735">
            <v>0</v>
          </cell>
        </row>
        <row r="14736">
          <cell r="I14736" t="str">
            <v xml:space="preserve">NESCAFE CAPPUCCINO VANILLA (10X13) </v>
          </cell>
          <cell r="J14736">
            <v>0</v>
          </cell>
        </row>
        <row r="14737">
          <cell r="I14737" t="str">
            <v xml:space="preserve">NESCAFE MOCHACCINO (10X18G) </v>
          </cell>
          <cell r="J14737">
            <v>0</v>
          </cell>
        </row>
        <row r="14738">
          <cell r="I14738" t="str">
            <v>PACK ASTA DYNAMIC (50GRx2)+2 VERRES</v>
          </cell>
          <cell r="J14738">
            <v>0</v>
          </cell>
        </row>
        <row r="14739">
          <cell r="I14739" t="str">
            <v>PACK SOLUBLE SAMAR GUSTO 45GR + 2 OKEY GRT</v>
          </cell>
          <cell r="J14739">
            <v>0</v>
          </cell>
        </row>
        <row r="14740">
          <cell r="I14740" t="str">
            <v>PACK  ASTA DYNAMIC (50GRx2) + 50GR</v>
          </cell>
          <cell r="J14740">
            <v>0</v>
          </cell>
        </row>
        <row r="14741">
          <cell r="I14741" t="str">
            <v>NESCAFE CLASSIC 190G + 29G GRATUIT</v>
          </cell>
          <cell r="J14741">
            <v>0</v>
          </cell>
        </row>
        <row r="14742">
          <cell r="I14742" t="str">
            <v>CAFE DECAFEINE 200G NESCAFE</v>
          </cell>
          <cell r="J14742">
            <v>0</v>
          </cell>
        </row>
        <row r="14743">
          <cell r="I14743" t="str">
            <v>CAFE DECAFEINE 50G NESCAFE</v>
          </cell>
          <cell r="J14743">
            <v>0</v>
          </cell>
        </row>
        <row r="14744">
          <cell r="I14744" t="str">
            <v>CAFE SOLUBL CARTE NOIR 100G DK</v>
          </cell>
          <cell r="J14744">
            <v>0</v>
          </cell>
        </row>
        <row r="14745">
          <cell r="I14745" t="str">
            <v>NESCAFE GOLD DECAFEINE 12X100G</v>
          </cell>
          <cell r="J14745">
            <v>0</v>
          </cell>
        </row>
        <row r="14746">
          <cell r="I14746" t="str">
            <v>CAFE DECAFEIN FILTRE50G NESCAF</v>
          </cell>
          <cell r="J14746">
            <v>0</v>
          </cell>
        </row>
        <row r="14747">
          <cell r="I14747" t="str">
            <v>FILTRE DECAFEINE 200G NESCAFE</v>
          </cell>
          <cell r="J14747">
            <v>0</v>
          </cell>
        </row>
        <row r="14748">
          <cell r="I14748" t="str">
            <v>RICORE  250G NESTLE</v>
          </cell>
          <cell r="J14748">
            <v>0</v>
          </cell>
        </row>
        <row r="14749">
          <cell r="I14749" t="str">
            <v>NESTLE RICORE AU LAIT 400G NIP 26</v>
          </cell>
          <cell r="J14749">
            <v>0</v>
          </cell>
        </row>
        <row r="14750">
          <cell r="I14750" t="str">
            <v>DG GRANDE MORNING 16 CAPS 160G NIP26-21</v>
          </cell>
          <cell r="J14750">
            <v>0</v>
          </cell>
        </row>
        <row r="14751">
          <cell r="I14751" t="str">
            <v>TOP BUDGET CHICOREE CAFE 200G</v>
          </cell>
          <cell r="J14751">
            <v>0</v>
          </cell>
        </row>
        <row r="14752">
          <cell r="I14752" t="str">
            <v>PLANTEUR CAFE CHICOREE 100G</v>
          </cell>
          <cell r="J14752">
            <v>0</v>
          </cell>
        </row>
        <row r="14753">
          <cell r="I14753" t="str">
            <v>PLANTEUR CAFE CHICOREE 250 G</v>
          </cell>
          <cell r="J14753">
            <v>0</v>
          </cell>
        </row>
        <row r="14754">
          <cell r="I14754" t="str">
            <v>RICORE 12 X 250G</v>
          </cell>
          <cell r="J14754">
            <v>0</v>
          </cell>
        </row>
        <row r="14755">
          <cell r="I14755" t="str">
            <v>RICORE TIN 260G X 12X5</v>
          </cell>
          <cell r="J14755">
            <v>0</v>
          </cell>
        </row>
        <row r="14756">
          <cell r="I14756" t="str">
            <v>PREST ASTA MOITIE MOITIE (19GRx24)</v>
          </cell>
          <cell r="J14756">
            <v>0</v>
          </cell>
        </row>
        <row r="14757">
          <cell r="I14757" t="str">
            <v>NESCAFE TURBO (PRESENTOIR 10x18 G )</v>
          </cell>
          <cell r="J14757">
            <v>0</v>
          </cell>
        </row>
        <row r="14758">
          <cell r="I14758" t="str">
            <v>ASTA SOLUBLE (120 STICK X 2G)</v>
          </cell>
          <cell r="J14758">
            <v>0</v>
          </cell>
        </row>
        <row r="14759">
          <cell r="I14759" t="str">
            <v>PDT CAPPU.CHOCO BTE306G+7GCHOC</v>
          </cell>
          <cell r="J14759">
            <v>0</v>
          </cell>
        </row>
        <row r="14760">
          <cell r="I14760" t="str">
            <v>CAPPUCCINO CHOCOLATE 144G CASINO</v>
          </cell>
          <cell r="J14760">
            <v>0</v>
          </cell>
        </row>
        <row r="14761">
          <cell r="I14761" t="str">
            <v>CAPPUCCINO NATURE 140G CASINO</v>
          </cell>
          <cell r="J14761">
            <v>0</v>
          </cell>
        </row>
        <row r="14762">
          <cell r="I14762" t="str">
            <v>NESCAFE CAPPUCCINO VANILLE 310G NIP 43</v>
          </cell>
          <cell r="J14762">
            <v>0</v>
          </cell>
        </row>
        <row r="14763">
          <cell r="I14763" t="str">
            <v>NESCAFE CAPPUCCINO NOISETTE 270G NIP 43</v>
          </cell>
          <cell r="J14763">
            <v>0</v>
          </cell>
        </row>
        <row r="14764">
          <cell r="I14764" t="str">
            <v>NESCAFE DOLCE GUSTO NESQUIK 16 CAPS NIP24</v>
          </cell>
          <cell r="J14764">
            <v>0</v>
          </cell>
        </row>
        <row r="14765">
          <cell r="I14765" t="str">
            <v>CAPPUCCINO CHOCO 360G UTZ CO</v>
          </cell>
          <cell r="J14765">
            <v>0</v>
          </cell>
        </row>
        <row r="14766">
          <cell r="I14766" t="str">
            <v>CAPPUCCINO NATURE 250G UTZ CO</v>
          </cell>
          <cell r="J14766">
            <v>0</v>
          </cell>
        </row>
        <row r="14767">
          <cell r="I14767" t="str">
            <v>NESCAFE CAPPUCCINO 10S.140G</v>
          </cell>
          <cell r="J14767">
            <v>0</v>
          </cell>
        </row>
        <row r="14768">
          <cell r="I14768" t="str">
            <v>PDT CAPPU. CHOCOX8 144G+7G CHO</v>
          </cell>
          <cell r="J14768">
            <v>0</v>
          </cell>
        </row>
        <row r="14769">
          <cell r="I14769" t="str">
            <v>PDT CAPPUCINO NATURE 252G</v>
          </cell>
          <cell r="J14769">
            <v>0</v>
          </cell>
        </row>
        <row r="14770">
          <cell r="I14770" t="str">
            <v>PDT CAPPUCCNOX10S+7GCHOCO147G</v>
          </cell>
          <cell r="J14770">
            <v>0</v>
          </cell>
        </row>
        <row r="14771">
          <cell r="I14771" t="str">
            <v>NESCAFE CAPPUCCINO 125GR</v>
          </cell>
          <cell r="J14771">
            <v>0</v>
          </cell>
        </row>
        <row r="14772">
          <cell r="I14772" t="str">
            <v>40 FILTRES N4 PLANTEUR</v>
          </cell>
          <cell r="J14772">
            <v>0</v>
          </cell>
        </row>
        <row r="14773">
          <cell r="I14773" t="str">
            <v>FILTRE A CAFE N?2/40 FILTROPAX</v>
          </cell>
          <cell r="J14773">
            <v>0</v>
          </cell>
        </row>
        <row r="14774">
          <cell r="I14774" t="str">
            <v>FILTRE A CAFE N4  40/F EMMA</v>
          </cell>
          <cell r="J14774">
            <v>0</v>
          </cell>
        </row>
        <row r="14775">
          <cell r="I14775" t="str">
            <v>FILTRE A CAFE N.6 /40 JAP</v>
          </cell>
          <cell r="J14775">
            <v>0</v>
          </cell>
        </row>
        <row r="14776">
          <cell r="I14776" t="str">
            <v>FILTRE A CAFE N.1 JAP</v>
          </cell>
          <cell r="J14776">
            <v>0</v>
          </cell>
        </row>
        <row r="14777">
          <cell r="I14777" t="str">
            <v>FILTRE A CAFE N.4 JAP</v>
          </cell>
          <cell r="J14777">
            <v>0</v>
          </cell>
        </row>
        <row r="14778">
          <cell r="I14778" t="str">
            <v>PACK 2 NESCAFE GOLD 50GR 2EME @-50%</v>
          </cell>
          <cell r="J14778">
            <v>0</v>
          </cell>
        </row>
        <row r="14779">
          <cell r="I14779" t="str">
            <v>CAFE INSTANTANE MOKATE CLASSIC 3 IN 1 BAG 10 X 18</v>
          </cell>
          <cell r="J14779">
            <v>0</v>
          </cell>
        </row>
        <row r="14780">
          <cell r="I14780" t="str">
            <v>MOKATE 3IN1 SILVER 10 X 18GR</v>
          </cell>
          <cell r="J14780">
            <v>0</v>
          </cell>
        </row>
        <row r="14781">
          <cell r="I14781" t="str">
            <v>MOKATE CAPP. CHOCOLAT BELGE 10 X 15GR</v>
          </cell>
          <cell r="J14781">
            <v>0</v>
          </cell>
        </row>
        <row r="14782">
          <cell r="I14782" t="str">
            <v>MOKATE CAPP. GOLD CLASSIC 10 X 15GR</v>
          </cell>
          <cell r="J14782">
            <v>0</v>
          </cell>
        </row>
        <row r="14783">
          <cell r="I14783" t="str">
            <v>MOKATE CAPP. GOLD LAIT CARAMEL 10 X 15GR</v>
          </cell>
          <cell r="J14783">
            <v>0</v>
          </cell>
        </row>
        <row r="14784">
          <cell r="I14784" t="str">
            <v>MOKATE CAPP. GOLD MACCHIATO 10 X 15GR</v>
          </cell>
          <cell r="J14784">
            <v>0</v>
          </cell>
        </row>
        <row r="14785">
          <cell r="I14785" t="str">
            <v>CAFE SOLUBLE SAMAR 90GR</v>
          </cell>
          <cell r="J14785">
            <v>0</v>
          </cell>
        </row>
        <row r="14786">
          <cell r="I14786" t="str">
            <v>PRESENTOIR NESCAFE 3EN1 PROMO</v>
          </cell>
          <cell r="J14786">
            <v>0</v>
          </cell>
        </row>
        <row r="14787">
          <cell r="I14787" t="str">
            <v xml:space="preserve">PACK SOLUBLE JAVA TIMOR 90GR + MUG GRT </v>
          </cell>
          <cell r="J14787">
            <v>0</v>
          </cell>
        </row>
        <row r="14788">
          <cell r="I14788" t="str">
            <v>PACK SOLUBLE JAVA TIMOR CREMA 80GR + MUG GRT</v>
          </cell>
          <cell r="J14788">
            <v>0</v>
          </cell>
        </row>
        <row r="14789">
          <cell r="I14789" t="str">
            <v>CAFE SOLUBLE SAMAR GUSTO 180GR +10% GRATUITS</v>
          </cell>
          <cell r="J14789">
            <v>0</v>
          </cell>
        </row>
        <row r="14790">
          <cell r="I14790" t="str">
            <v xml:space="preserve">CAFE SOLUBLE SAMAR GUSTO SACHET 135GR + MUG </v>
          </cell>
          <cell r="J14790">
            <v>0</v>
          </cell>
        </row>
        <row r="14791">
          <cell r="I14791" t="str">
            <v>CAFE SOLUBLE L OR 90GR + TASSE GRATUITE</v>
          </cell>
          <cell r="J14791">
            <v>0</v>
          </cell>
        </row>
        <row r="14792">
          <cell r="I14792" t="str">
            <v xml:space="preserve">NESCAFE GOLD 100GR + VERRE </v>
          </cell>
          <cell r="J14792">
            <v>0</v>
          </cell>
        </row>
        <row r="14793">
          <cell r="I14793" t="str">
            <v xml:space="preserve">CAFE SOLUBLE SAMAR 180GR + MUG ISOTHERME </v>
          </cell>
          <cell r="J14793">
            <v>0</v>
          </cell>
        </row>
        <row r="14794">
          <cell r="I14794" t="str">
            <v>PACK NESCAFE 3EN1   1+1 GRT</v>
          </cell>
          <cell r="J14794">
            <v>0</v>
          </cell>
        </row>
        <row r="14795">
          <cell r="I14795" t="str">
            <v>PACK NESCAFE GOLD 100GR + NESCAFE CREMA 100GR GRA</v>
          </cell>
          <cell r="J14795">
            <v>0</v>
          </cell>
        </row>
        <row r="14796">
          <cell r="I14796" t="str">
            <v>PACK SOLUBLE JAVA TIMOR CREMA 80GR X2 / 2EME @-50</v>
          </cell>
          <cell r="J14796">
            <v>0</v>
          </cell>
        </row>
        <row r="14797">
          <cell r="I14797" t="str">
            <v>STICK NESCAFE 2EN1 10GR</v>
          </cell>
          <cell r="J14797">
            <v>0</v>
          </cell>
        </row>
        <row r="14798">
          <cell r="I14798" t="str">
            <v>PACK SOLUBLE CARRION DEL MUNDO 200GR + 50GR GRT</v>
          </cell>
          <cell r="J14798">
            <v>0</v>
          </cell>
        </row>
        <row r="14799">
          <cell r="I14799" t="str">
            <v>GOLD SIGNATURE 100 G + GOLD ESPRESSO 100 G OFFERT</v>
          </cell>
          <cell r="J14799">
            <v>0</v>
          </cell>
        </row>
        <row r="14800">
          <cell r="I14800" t="str">
            <v>PACK NESCAFE GOLD 100GR X2  / 2EME@-50%</v>
          </cell>
          <cell r="J14800">
            <v>0</v>
          </cell>
        </row>
        <row r="14801">
          <cell r="I14801" t="str">
            <v xml:space="preserve">PACK 14 STICKS NESCAFE 2EN1 </v>
          </cell>
          <cell r="J14801">
            <v>0</v>
          </cell>
        </row>
        <row r="14802">
          <cell r="I14802" t="str">
            <v>PACK NESCAFE GOLD CREMA 1+1 GRT</v>
          </cell>
          <cell r="J14802">
            <v>0</v>
          </cell>
        </row>
        <row r="14803">
          <cell r="I14803" t="str">
            <v>LOT ASTA GOLD 190GR + DYNAMIQUE 45GR GRT</v>
          </cell>
          <cell r="J14803">
            <v>0</v>
          </cell>
        </row>
        <row r="14804">
          <cell r="I14804" t="str">
            <v>QUATRO LAVAZZA MATTIN 250 GRX4</v>
          </cell>
          <cell r="J14804">
            <v>0</v>
          </cell>
        </row>
        <row r="14805">
          <cell r="I14805" t="str">
            <v>PACK SAMAR GUSTO 45GR X2</v>
          </cell>
          <cell r="J14805">
            <v>0</v>
          </cell>
        </row>
        <row r="14806">
          <cell r="I14806" t="str">
            <v>LOT CAPRICCIO SOLUBLE 200G + CAPRICCIO SOLUBLE 50</v>
          </cell>
          <cell r="J14806">
            <v>0</v>
          </cell>
        </row>
        <row r="14807">
          <cell r="I14807" t="str">
            <v>NESCAFE CLASSIC 190G  + GOLD 50G GRATUIT</v>
          </cell>
          <cell r="J14807">
            <v>0</v>
          </cell>
        </row>
        <row r="14808">
          <cell r="I14808" t="str">
            <v xml:space="preserve"> PACK NESCAFE 90G X2  / 2EME @-50%</v>
          </cell>
          <cell r="J14808">
            <v>0</v>
          </cell>
        </row>
        <row r="14809">
          <cell r="I14809" t="str">
            <v>PACK NESCAFE 2 X 90GR  +  MUG XL</v>
          </cell>
          <cell r="J14809">
            <v>0</v>
          </cell>
        </row>
        <row r="14810">
          <cell r="I14810" t="str">
            <v>PACK SOLUBLE CARRION MOKA 100GR / 2EME@-50%</v>
          </cell>
          <cell r="J14810">
            <v>0</v>
          </cell>
        </row>
        <row r="14811">
          <cell r="I14811" t="str">
            <v xml:space="preserve">NESCAFE BLACK ROAST 100G </v>
          </cell>
          <cell r="J14811">
            <v>0</v>
          </cell>
        </row>
        <row r="14812">
          <cell r="I14812" t="str">
            <v>PACK NESCAFE CLASSIC 2 X 45GR  + MUG ISOTHERME GR</v>
          </cell>
          <cell r="J14812">
            <v>0</v>
          </cell>
        </row>
        <row r="14813">
          <cell r="I14813" t="str">
            <v xml:space="preserve">PACK 14 STICKS NESCAFE 3 EN 1 CREME 18GR + MUG </v>
          </cell>
          <cell r="J14813">
            <v>0</v>
          </cell>
        </row>
        <row r="14814">
          <cell r="I14814" t="str">
            <v xml:space="preserve">PACK PROMO DUO ASTA PRESTIGE (200GRx2) </v>
          </cell>
          <cell r="J14814">
            <v>0</v>
          </cell>
        </row>
        <row r="14815">
          <cell r="I14815" t="str">
            <v>PACK CAFE JACOBS MOULU 225G+MUG GRT</v>
          </cell>
          <cell r="J14815">
            <v>0</v>
          </cell>
        </row>
        <row r="14816">
          <cell r="I14816" t="str">
            <v>PACK SAMAR MOULU 180GR X2</v>
          </cell>
          <cell r="J14816">
            <v>0</v>
          </cell>
        </row>
        <row r="14817">
          <cell r="I14817" t="str">
            <v>L’OR MOULU 250G + CUP@ 31,95</v>
          </cell>
          <cell r="J14817">
            <v>0</v>
          </cell>
        </row>
        <row r="14818">
          <cell r="I14818" t="str">
            <v>PACK CAFE PAUSA 200GR X2 / 2EME@-50%</v>
          </cell>
          <cell r="J14818">
            <v>0</v>
          </cell>
        </row>
        <row r="14819">
          <cell r="I14819" t="str">
            <v>PACK ASTA TONIQUE 200GR X2 + SOLUBLE 45GR GRT</v>
          </cell>
          <cell r="J14819">
            <v>0</v>
          </cell>
        </row>
        <row r="14820">
          <cell r="I14820" t="str">
            <v>COLACAO 400+50=COLACAO 100GR OFRT</v>
          </cell>
          <cell r="J14820">
            <v>0</v>
          </cell>
        </row>
        <row r="14821">
          <cell r="I14821" t="str">
            <v>POUDRE CACAO 400G BONKY</v>
          </cell>
          <cell r="J14821">
            <v>0</v>
          </cell>
        </row>
        <row r="14822">
          <cell r="I14822" t="str">
            <v>BOX CHOCAO ENERGIE 480GR + GOURDE GRATUITE</v>
          </cell>
          <cell r="J14822">
            <v>0</v>
          </cell>
        </row>
        <row r="14823">
          <cell r="I14823" t="str">
            <v xml:space="preserve">NESQUIK 490 G + PUZZLE </v>
          </cell>
          <cell r="J14823">
            <v>0</v>
          </cell>
        </row>
        <row r="14824">
          <cell r="I14824" t="str">
            <v>POUDRE CHOCO 500G LION</v>
          </cell>
          <cell r="J14824">
            <v>0</v>
          </cell>
        </row>
        <row r="14825">
          <cell r="I14825" t="str">
            <v>LOT CHOC NESQUICK 250GR X2 / 2EME @1/2PX</v>
          </cell>
          <cell r="J14825">
            <v>0</v>
          </cell>
        </row>
        <row r="14826">
          <cell r="I14826" t="str">
            <v>ED SPEC NESQUIK PLUS 250G FC BARCELONE</v>
          </cell>
          <cell r="J14826">
            <v>0</v>
          </cell>
        </row>
        <row r="14827">
          <cell r="I14827" t="str">
            <v>P.CHOC 425G COLA CAO</v>
          </cell>
          <cell r="J14827">
            <v>0</v>
          </cell>
        </row>
        <row r="14828">
          <cell r="I14828" t="str">
            <v>CHOCOLAT POUDRE MOKATE TIGO  BAG 150GR</v>
          </cell>
          <cell r="J14828">
            <v>0</v>
          </cell>
        </row>
        <row r="14829">
          <cell r="I14829" t="str">
            <v>CHOCOLAT POUDRE MOKATE TIGO 300GR</v>
          </cell>
          <cell r="J14829">
            <v>0</v>
          </cell>
        </row>
        <row r="14830">
          <cell r="I14830" t="str">
            <v>MOKATE CHOCOLAT GOLD PREMIUM  8 X 25GR</v>
          </cell>
          <cell r="J14830">
            <v>0</v>
          </cell>
        </row>
        <row r="14831">
          <cell r="I14831" t="str">
            <v>PACK CHOCAO ENERGIE 250G 2EME @ -50%</v>
          </cell>
          <cell r="J14831">
            <v>0</v>
          </cell>
        </row>
        <row r="14832">
          <cell r="I14832" t="str">
            <v>LOT CAOBEL 250G  2+1 GRT</v>
          </cell>
          <cell r="J14832">
            <v>0</v>
          </cell>
        </row>
        <row r="14833">
          <cell r="I14833" t="str">
            <v>POUDRE CACAO NESQUIK SACHET 110GR</v>
          </cell>
          <cell r="J14833">
            <v>0</v>
          </cell>
        </row>
        <row r="14834">
          <cell r="I14834" t="str">
            <v>POUDRE CACAO NESQUIK 420GR</v>
          </cell>
          <cell r="J14834">
            <v>0</v>
          </cell>
        </row>
        <row r="14835">
          <cell r="I14835" t="str">
            <v>POULAIN GRAND AROME 1,1KG NIP 37</v>
          </cell>
          <cell r="J14835">
            <v>0</v>
          </cell>
        </row>
        <row r="14836">
          <cell r="I14836" t="str">
            <v>NESQUIK 420G+ 110G OFFERT</v>
          </cell>
          <cell r="J14836">
            <v>0</v>
          </cell>
        </row>
        <row r="14837">
          <cell r="I14837" t="str">
            <v>NESQUIK 420G + 2 NESQUIK 110G OFFERTS</v>
          </cell>
          <cell r="J14837">
            <v>0</v>
          </cell>
        </row>
        <row r="14838">
          <cell r="I14838" t="str">
            <v>LOT NESQUICK 110GR 2+1 GRT</v>
          </cell>
          <cell r="J14838">
            <v>0</v>
          </cell>
        </row>
        <row r="14839">
          <cell r="I14839" t="str">
            <v>LOT CHOCAO FLACON 480G + ETUI 160G GRAT</v>
          </cell>
          <cell r="J14839">
            <v>0</v>
          </cell>
        </row>
        <row r="14840">
          <cell r="I14840" t="str">
            <v>POULAIN GRD AROME MOINS SUCRES 400G NIP 38</v>
          </cell>
          <cell r="J14840">
            <v>0</v>
          </cell>
        </row>
        <row r="14841">
          <cell r="I14841" t="str">
            <v>CAOBEL 100G 4+1</v>
          </cell>
          <cell r="J14841">
            <v>0</v>
          </cell>
        </row>
        <row r="14842">
          <cell r="I14842" t="str">
            <v>BANANIA 1KG  NIP41</v>
          </cell>
          <cell r="J14842">
            <v>0</v>
          </cell>
        </row>
        <row r="14843">
          <cell r="I14843" t="str">
            <v>BANANIA POUDRE CHOCO BIO 750G NIP43</v>
          </cell>
          <cell r="J14843">
            <v>0</v>
          </cell>
        </row>
        <row r="14844">
          <cell r="I14844" t="str">
            <v>POUDRE CHOC 250G NESQUIK</v>
          </cell>
          <cell r="J14844">
            <v>0</v>
          </cell>
        </row>
        <row r="14845">
          <cell r="I14845" t="str">
            <v>POUDRE CHOC 490G NESQUIK</v>
          </cell>
          <cell r="J14845">
            <v>0</v>
          </cell>
        </row>
        <row r="14846">
          <cell r="I14846" t="str">
            <v>LOT NESQUICK CHOC PODRE 110GR 2EME-50%</v>
          </cell>
          <cell r="J14846">
            <v>0</v>
          </cell>
        </row>
        <row r="14847">
          <cell r="I14847" t="str">
            <v>NESQUICK CHOCOLAT EN POUDRE BAG 200GR</v>
          </cell>
          <cell r="J14847">
            <v>0</v>
          </cell>
        </row>
        <row r="14848">
          <cell r="I14848" t="str">
            <v>PACK NESQUICK CHOCO 200GR X2 / 2EME @-50%</v>
          </cell>
          <cell r="J14848">
            <v>0</v>
          </cell>
        </row>
        <row r="14849">
          <cell r="I14849" t="str">
            <v>MACA CHOCO LATTE ORIGENS BIO 100G</v>
          </cell>
          <cell r="J14849">
            <v>0</v>
          </cell>
        </row>
        <row r="14850">
          <cell r="I14850" t="str">
            <v>POUDR CACAO INTENSE 450G CO</v>
          </cell>
          <cell r="J14850">
            <v>0</v>
          </cell>
        </row>
        <row r="14851">
          <cell r="I14851" t="str">
            <v>NESQUIK ECO RECHARGE 430G</v>
          </cell>
          <cell r="J14851">
            <v>0</v>
          </cell>
        </row>
        <row r="14852">
          <cell r="I14852" t="str">
            <v>CACAO NOËL SPECULOOS 170G</v>
          </cell>
          <cell r="J14852">
            <v>0</v>
          </cell>
        </row>
        <row r="14853">
          <cell r="I14853" t="str">
            <v>BANANIA CLASSIQUE 1KG+30% OFFE</v>
          </cell>
          <cell r="J14853">
            <v>0</v>
          </cell>
        </row>
        <row r="14854">
          <cell r="I14854" t="str">
            <v xml:space="preserve"> FLAN CARAMEL 5X35GR ALSA</v>
          </cell>
          <cell r="J14854">
            <v>0</v>
          </cell>
        </row>
        <row r="14855">
          <cell r="I14855" t="str">
            <v>POUDRE CHOCOLAT CACAO 250G CEBO</v>
          </cell>
          <cell r="J14855">
            <v>0</v>
          </cell>
        </row>
        <row r="14856">
          <cell r="I14856" t="str">
            <v>POUDRE CHOCOLAT MIX CHOCO 800G CEBO</v>
          </cell>
          <cell r="J14856">
            <v>0</v>
          </cell>
        </row>
        <row r="14857">
          <cell r="I14857" t="str">
            <v>POUDRE CHOCOLAT 100 G RIALTO</v>
          </cell>
          <cell r="J14857">
            <v>0</v>
          </cell>
        </row>
        <row r="14858">
          <cell r="I14858" t="str">
            <v>CACAO POUDRE 500GR CROQ IN</v>
          </cell>
          <cell r="J14858">
            <v>0</v>
          </cell>
        </row>
        <row r="14859">
          <cell r="I14859" t="str">
            <v>CHOCO MIX POUDRE CHOCOLATEE INST.400G</v>
          </cell>
          <cell r="J14859">
            <v>0</v>
          </cell>
        </row>
        <row r="14860">
          <cell r="I14860" t="str">
            <v>POUDRE CHOCOLAT 250G BANANIA</v>
          </cell>
          <cell r="J14860">
            <v>0</v>
          </cell>
        </row>
        <row r="14861">
          <cell r="I14861" t="str">
            <v>POUDRE CHOCOLAT 400G BANANIA</v>
          </cell>
          <cell r="J14861">
            <v>0</v>
          </cell>
        </row>
        <row r="14862">
          <cell r="I14862" t="str">
            <v>POUDRE CHOCOLAT 400G BENCO</v>
          </cell>
          <cell r="J14862">
            <v>0</v>
          </cell>
        </row>
        <row r="14863">
          <cell r="I14863" t="str">
            <v>NESQUIK 250 G + BOITE DE CRAYON DE COULEURS</v>
          </cell>
          <cell r="J14863">
            <v>0</v>
          </cell>
        </row>
        <row r="14864">
          <cell r="I14864" t="str">
            <v>PACK NESQUIK 450 G + GOURDE</v>
          </cell>
          <cell r="J14864">
            <v>0</v>
          </cell>
        </row>
        <row r="14865">
          <cell r="I14865" t="str">
            <v>NESQUIK 450G + BTE CRAYON A COULEURS BIC OFFERT</v>
          </cell>
          <cell r="J14865">
            <v>0</v>
          </cell>
        </row>
        <row r="14866">
          <cell r="I14866" t="str">
            <v>NESQUIK CHOCOLAT EN POUDRE 360G</v>
          </cell>
          <cell r="J14866">
            <v>0</v>
          </cell>
        </row>
        <row r="14867">
          <cell r="I14867" t="str">
            <v>NESQUIK CHOCOLAT EN POUDRE 160G</v>
          </cell>
          <cell r="J14867">
            <v>0</v>
          </cell>
        </row>
        <row r="14868">
          <cell r="I14868" t="str">
            <v>POUDRE CACAO 425G FAYZ</v>
          </cell>
          <cell r="J14868">
            <v>0</v>
          </cell>
        </row>
        <row r="14869">
          <cell r="I14869" t="str">
            <v>CHOCOWAW 10P</v>
          </cell>
          <cell r="J14869">
            <v>0</v>
          </cell>
        </row>
        <row r="14870">
          <cell r="I14870" t="str">
            <v>IVORIA CHOCO MIX 10STIK 250G</v>
          </cell>
          <cell r="J14870">
            <v>0</v>
          </cell>
        </row>
        <row r="14871">
          <cell r="I14871" t="str">
            <v xml:space="preserve">CHOCOLAT EN POUDRE COLACAO 200G </v>
          </cell>
          <cell r="J14871">
            <v>0</v>
          </cell>
        </row>
        <row r="14872">
          <cell r="I14872" t="str">
            <v>CHOCOLAT EN POUDRE COLACAO 100G</v>
          </cell>
          <cell r="J14872">
            <v>0</v>
          </cell>
        </row>
        <row r="14873">
          <cell r="I14873" t="str">
            <v>PACK COLACAO 200G x2 = 100G GRT</v>
          </cell>
          <cell r="J14873">
            <v>0</v>
          </cell>
        </row>
        <row r="14874">
          <cell r="I14874" t="str">
            <v>NESQUIK POUDRE 450G</v>
          </cell>
          <cell r="J14874">
            <v>0</v>
          </cell>
        </row>
        <row r="14875">
          <cell r="I14875" t="str">
            <v>POUDRE CACAO 500G CHOCODEJ</v>
          </cell>
          <cell r="J14875">
            <v>0</v>
          </cell>
        </row>
        <row r="14876">
          <cell r="I14876" t="str">
            <v>POUDRE CACAO 100G CHOCODEJ</v>
          </cell>
          <cell r="J14876">
            <v>0</v>
          </cell>
        </row>
        <row r="14877">
          <cell r="I14877" t="str">
            <v>POUDRE CACAO 250G  CHOCODEJ</v>
          </cell>
          <cell r="J14877">
            <v>0</v>
          </cell>
        </row>
        <row r="14878">
          <cell r="I14878" t="str">
            <v>LOT DE 2 CHOCAO ENERGIE 160G 2EME A -50%</v>
          </cell>
          <cell r="J14878">
            <v>0</v>
          </cell>
        </row>
        <row r="14879">
          <cell r="I14879" t="str">
            <v>LOT CHOCAO ENERGIE  2EME A 1/2 PRIX</v>
          </cell>
          <cell r="J14879">
            <v>0</v>
          </cell>
        </row>
        <row r="14880">
          <cell r="I14880" t="str">
            <v>IVORIA CACAO NON SUCRE 250 G</v>
          </cell>
          <cell r="J14880">
            <v>0</v>
          </cell>
        </row>
        <row r="14881">
          <cell r="I14881" t="str">
            <v>THE CEYLON PLANTAMI 15 SACHETS</v>
          </cell>
          <cell r="J14881">
            <v>0</v>
          </cell>
        </row>
        <row r="14882">
          <cell r="I14882" t="str">
            <v>THE CITR.BOIS.INSTAN 400G CO</v>
          </cell>
          <cell r="J14882">
            <v>0</v>
          </cell>
        </row>
        <row r="14883">
          <cell r="I14883" t="str">
            <v>COTERLEY INF FRT VERGER 25S40G</v>
          </cell>
          <cell r="J14883">
            <v>0</v>
          </cell>
        </row>
        <row r="14884">
          <cell r="I14884" t="str">
            <v>THE NOIR COCO VANIL 20S BOSTON</v>
          </cell>
          <cell r="J14884">
            <v>0</v>
          </cell>
        </row>
        <row r="14885">
          <cell r="I14885" t="str">
            <v>THE NOIR CITRON 20S 2G BOSTON</v>
          </cell>
          <cell r="J14885">
            <v>0</v>
          </cell>
        </row>
        <row r="14886">
          <cell r="I14886" t="str">
            <v>THE NOIR POMME 20S 2G BOSTON</v>
          </cell>
          <cell r="J14886">
            <v>0</v>
          </cell>
        </row>
        <row r="14887">
          <cell r="I14887" t="str">
            <v>THE CARAMEL 25S 45G CASINO</v>
          </cell>
          <cell r="J14887">
            <v>0</v>
          </cell>
        </row>
        <row r="14888">
          <cell r="I14888" t="str">
            <v>THE VANILLE 25S 45G CASINO</v>
          </cell>
          <cell r="J14888">
            <v>0</v>
          </cell>
        </row>
        <row r="14889">
          <cell r="I14889" t="str">
            <v>THE VERT MENTHE 25S PLANTAMI</v>
          </cell>
          <cell r="J14889">
            <v>0</v>
          </cell>
        </row>
        <row r="14890">
          <cell r="I14890" t="str">
            <v>THE  JASMIN 25S PLANTAMI</v>
          </cell>
          <cell r="J14890">
            <v>0</v>
          </cell>
        </row>
        <row r="14891">
          <cell r="I14891" t="str">
            <v>THE VANILLE 40S  MADAGASCAR</v>
          </cell>
          <cell r="J14891">
            <v>0</v>
          </cell>
        </row>
        <row r="14892">
          <cell r="I14892" t="str">
            <v>THE  AGRUME SAVEUR PLANTAMI</v>
          </cell>
          <cell r="J14892">
            <v>0</v>
          </cell>
        </row>
        <row r="14893">
          <cell r="I14893" t="str">
            <v>THE POMME 40S PLANTAMI</v>
          </cell>
          <cell r="J14893">
            <v>0</v>
          </cell>
        </row>
        <row r="14894">
          <cell r="I14894" t="str">
            <v>THE AUX CERISE PLANTAMI 15 SACHETS</v>
          </cell>
          <cell r="J14894">
            <v>0</v>
          </cell>
        </row>
        <row r="14895">
          <cell r="I14895" t="str">
            <v>THE NOIR PECHE 20S  BOSTON</v>
          </cell>
          <cell r="J14895">
            <v>0</v>
          </cell>
        </row>
        <row r="14896">
          <cell r="I14896" t="str">
            <v>THE NOIR MANGUE 20S BOSTON</v>
          </cell>
          <cell r="J14896">
            <v>0</v>
          </cell>
        </row>
        <row r="14897">
          <cell r="I14897" t="str">
            <v>THE CARAMEL PLANTAMI 15 SACHETS</v>
          </cell>
          <cell r="J14897">
            <v>0</v>
          </cell>
        </row>
        <row r="14898">
          <cell r="I14898" t="str">
            <v>TWININGS 20S T VANLE MIE 30G       </v>
          </cell>
          <cell r="J14898">
            <v>0</v>
          </cell>
        </row>
        <row r="14899">
          <cell r="I14899" t="str">
            <v>TWININGS 20S TN MYRT FRMB 30G      </v>
          </cell>
          <cell r="J14899">
            <v>0</v>
          </cell>
        </row>
        <row r="14900">
          <cell r="I14900" t="str">
            <v>TWININGS FRAMB.PASS.20S 32G        </v>
          </cell>
          <cell r="J14900">
            <v>0</v>
          </cell>
        </row>
        <row r="14901">
          <cell r="I14901" t="str">
            <v>COTTERLEY FRT RGE 25S50G</v>
          </cell>
          <cell r="J14901">
            <v>0</v>
          </cell>
        </row>
        <row r="14902">
          <cell r="I14902" t="str">
            <v>COTTERLEY THE CITRON 25S50G</v>
          </cell>
          <cell r="J14902">
            <v>0</v>
          </cell>
        </row>
        <row r="14903">
          <cell r="I14903" t="str">
            <v>COT.ZENTAO THE VER/MENT 20S35G</v>
          </cell>
          <cell r="J14903">
            <v>0</v>
          </cell>
        </row>
        <row r="14904">
          <cell r="I14904" t="str">
            <v>COTTERLEY THE CARAMEL 25S50G</v>
          </cell>
          <cell r="J14904">
            <v>0</v>
          </cell>
        </row>
        <row r="14905">
          <cell r="I14905" t="str">
            <v>COTTERLEY THE MURE 25S 50G</v>
          </cell>
          <cell r="J14905">
            <v>0</v>
          </cell>
        </row>
        <row r="14906">
          <cell r="I14906" t="str">
            <v>COTTERLEY THE EARL GREY 20S36G</v>
          </cell>
          <cell r="J14906">
            <v>0</v>
          </cell>
        </row>
        <row r="14907">
          <cell r="I14907" t="str">
            <v>LIPTON GREEN TEA MINT 25 S</v>
          </cell>
          <cell r="J14907">
            <v>0</v>
          </cell>
        </row>
        <row r="14908">
          <cell r="I14908" t="str">
            <v>LIPTON GREEN TEA MINT 100 ST</v>
          </cell>
          <cell r="J14908">
            <v>0</v>
          </cell>
        </row>
        <row r="14909">
          <cell r="I14909" t="str">
            <v>THE NOIR BOSTON ORANGE 20 SACHETS</v>
          </cell>
          <cell r="J14909">
            <v>0</v>
          </cell>
        </row>
        <row r="14910">
          <cell r="I14910" t="str">
            <v>THE NOIR BOSTON CARAMEL 20 SACHETS</v>
          </cell>
          <cell r="J14910">
            <v>0</v>
          </cell>
        </row>
        <row r="14911">
          <cell r="I14911" t="str">
            <v>COTTERLEY THE VERT AGRUM 25S50G</v>
          </cell>
          <cell r="J14911">
            <v>0</v>
          </cell>
        </row>
        <row r="14912">
          <cell r="I14912" t="str">
            <v>LIPTON VANILLA 20 SACHETS</v>
          </cell>
          <cell r="J14912">
            <v>0</v>
          </cell>
        </row>
        <row r="14913">
          <cell r="I14913" t="str">
            <v>COTTERLEY THE EARL GREY.25S 50G</v>
          </cell>
          <cell r="J14913">
            <v>0</v>
          </cell>
        </row>
        <row r="14914">
          <cell r="I14914" t="str">
            <v>COTTERLEY THE VERT MENT25S 50G</v>
          </cell>
          <cell r="J14914">
            <v>0</v>
          </cell>
        </row>
        <row r="14915">
          <cell r="I14915" t="str">
            <v>COTTER.THE EARL GREY BIO20S40G</v>
          </cell>
          <cell r="J14915">
            <v>0</v>
          </cell>
        </row>
        <row r="14916">
          <cell r="I14916" t="str">
            <v>COTTERLEY INFU.DE JOUR BIO 30G</v>
          </cell>
          <cell r="J14916">
            <v>0</v>
          </cell>
        </row>
        <row r="14917">
          <cell r="I14917" t="str">
            <v>COTTERLEY INFU.DU SOIR BIO 30G</v>
          </cell>
          <cell r="J14917">
            <v>0</v>
          </cell>
        </row>
        <row r="14918">
          <cell r="I14918" t="str">
            <v>THE REGILSSE ET MENTHES BIO CLIPPER</v>
          </cell>
          <cell r="J14918">
            <v>0</v>
          </cell>
        </row>
        <row r="14919">
          <cell r="I14919" t="str">
            <v>THE VERT AU FRAISE BIO CLIPPER</v>
          </cell>
          <cell r="J14919">
            <v>0</v>
          </cell>
        </row>
        <row r="14920">
          <cell r="I14920" t="str">
            <v>THE VERT AU JASMIN  100G</v>
          </cell>
          <cell r="J14920">
            <v>0</v>
          </cell>
        </row>
        <row r="14921">
          <cell r="I14921" t="str">
            <v>VERVEINE INFUSION 25 SACHETS</v>
          </cell>
          <cell r="J14921">
            <v>0</v>
          </cell>
        </row>
        <row r="14922">
          <cell r="I14922" t="str">
            <v xml:space="preserve">VERVEINE  INFUSION 100 SACHETS </v>
          </cell>
          <cell r="J14922">
            <v>0</v>
          </cell>
        </row>
        <row r="14923">
          <cell r="I14923" t="str">
            <v>VERVEINE  INFUSION100 SACHETS</v>
          </cell>
          <cell r="J14923">
            <v>0</v>
          </cell>
        </row>
        <row r="14924">
          <cell r="I14924" t="str">
            <v>THYM  INFUSION 25 SACHETS</v>
          </cell>
          <cell r="J14924">
            <v>0</v>
          </cell>
        </row>
        <row r="14925">
          <cell r="I14925" t="str">
            <v>COTTERLEY INF.FRT RGE 25S 40G</v>
          </cell>
          <cell r="J14925">
            <v>0</v>
          </cell>
        </row>
        <row r="14926">
          <cell r="I14926" t="str">
            <v>INF.POIRE VAN.25S 37,5G CASINO</v>
          </cell>
          <cell r="J14926">
            <v>0</v>
          </cell>
        </row>
        <row r="14927">
          <cell r="I14927" t="str">
            <v>INFUSION NOCTAFLOR 25SPLANTAMI</v>
          </cell>
          <cell r="J14927">
            <v>0</v>
          </cell>
        </row>
        <row r="14928">
          <cell r="I14928" t="str">
            <v>INFUSION GASTRAFLOR25SPLANTAMI</v>
          </cell>
          <cell r="J14928">
            <v>0</v>
          </cell>
        </row>
        <row r="14929">
          <cell r="I14929" t="str">
            <v>INFUSION CAMOMILLE 20SPLANTAMI</v>
          </cell>
          <cell r="J14929">
            <v>0</v>
          </cell>
        </row>
        <row r="14930">
          <cell r="I14930" t="str">
            <v>THE CAMOMILLE 25S TWINING</v>
          </cell>
          <cell r="J14930">
            <v>0</v>
          </cell>
        </row>
        <row r="14931">
          <cell r="I14931" t="str">
            <v>INFUSION BONNE NUIT=PACK INFUSION 20SCHT OFRT</v>
          </cell>
          <cell r="J14931">
            <v>0</v>
          </cell>
        </row>
        <row r="14932">
          <cell r="I14932" t="str">
            <v>INFUSION BONNE NUIT ACHETE = 1PACK INFUSION GRT</v>
          </cell>
          <cell r="J14932">
            <v>0</v>
          </cell>
        </row>
        <row r="14933">
          <cell r="I14933" t="str">
            <v>THE NOIR 25 S. BOSTON</v>
          </cell>
          <cell r="J14933">
            <v>0</v>
          </cell>
        </row>
        <row r="14934">
          <cell r="I14934" t="str">
            <v>THE NOIR 100 S. BOSTON</v>
          </cell>
          <cell r="J14934">
            <v>0</v>
          </cell>
        </row>
        <row r="14935">
          <cell r="I14935" t="str">
            <v>VERVEINE 20S AL IMBRATOR</v>
          </cell>
          <cell r="J14935">
            <v>0</v>
          </cell>
        </row>
        <row r="14936">
          <cell r="I14936" t="str">
            <v>LIPTON THE ORANGE JAIPUR 20S 40G NIP 7</v>
          </cell>
          <cell r="J14936">
            <v>0</v>
          </cell>
        </row>
        <row r="14937">
          <cell r="I14937" t="str">
            <v>THE LIPTON RUSSIAN EARLGREY 20S 40G NIP 7</v>
          </cell>
          <cell r="J14937">
            <v>0</v>
          </cell>
        </row>
        <row r="14938">
          <cell r="I14938" t="str">
            <v>LIPTON INFU PAUSE DET 20 SCHTNIP 13</v>
          </cell>
          <cell r="J14938">
            <v>0</v>
          </cell>
        </row>
        <row r="14939">
          <cell r="I14939" t="str">
            <v>LIPTON INFU PAUSE DIGEST 20 SCHTNIP 13</v>
          </cell>
          <cell r="J14939">
            <v>0</v>
          </cell>
        </row>
        <row r="14940">
          <cell r="I14940" t="str">
            <v>LIPTON THE VERT BOOST 20 SHNIP 13</v>
          </cell>
          <cell r="J14940">
            <v>0</v>
          </cell>
        </row>
        <row r="14941">
          <cell r="I14941" t="str">
            <v>LIPTON THE BIO VP 40 SCHT PYRAMIDE NIP40</v>
          </cell>
          <cell r="J14941">
            <v>0</v>
          </cell>
        </row>
        <row r="14942">
          <cell r="I14942" t="str">
            <v>LA TISANIERE NUIT 20S BIO 3G NIP 21</v>
          </cell>
          <cell r="J14942">
            <v>0</v>
          </cell>
        </row>
        <row r="14943">
          <cell r="I14943" t="str">
            <v>LOT INFUSION BIEN ETRE 20S X2 + INFUSION NATURE 2</v>
          </cell>
          <cell r="J14943">
            <v>0</v>
          </cell>
        </row>
        <row r="14944">
          <cell r="I14944" t="str">
            <v>ELEPHANT VARIETY PACK 50 SHT CF DEC NIP40</v>
          </cell>
          <cell r="J14944">
            <v>0</v>
          </cell>
        </row>
        <row r="14945">
          <cell r="I14945" t="str">
            <v>LIPTON BIO 20M ORANGE JAI 34G</v>
          </cell>
          <cell r="J14945">
            <v>0</v>
          </cell>
        </row>
        <row r="14946">
          <cell r="I14946" t="str">
            <v>LIPTON BIO RUSS EARL GR 20S 32G</v>
          </cell>
          <cell r="J14946">
            <v>0</v>
          </cell>
        </row>
        <row r="14947">
          <cell r="I14947" t="str">
            <v>30ST INFUSION CITRONEL 60G MPG MONOPRIX</v>
          </cell>
          <cell r="J14947">
            <v>0</v>
          </cell>
        </row>
        <row r="14948">
          <cell r="I14948" t="str">
            <v>60G 30S THE NOIR EARL GREY MPG MONOPRIX</v>
          </cell>
          <cell r="J14948">
            <v>0</v>
          </cell>
        </row>
        <row r="14949">
          <cell r="I14949" t="str">
            <v>ELEPHANT INFUS BIO GIMGEMB CITR 34G NIP 05-21</v>
          </cell>
          <cell r="J14949">
            <v>0</v>
          </cell>
        </row>
        <row r="14950">
          <cell r="I14950" t="str">
            <v>ELEPHANT INFUS BIO DETOX 34G NIP 05-21</v>
          </cell>
          <cell r="J14950">
            <v>0</v>
          </cell>
        </row>
        <row r="14951">
          <cell r="I14951" t="str">
            <v>ELEPHANT INFUS BIO MENTHE THYM 26G NIP 05-21</v>
          </cell>
          <cell r="J14951">
            <v>0</v>
          </cell>
        </row>
        <row r="14952">
          <cell r="I14952" t="str">
            <v>ELEPHANT INFUS BIO RELAX 26G NIP 05-21</v>
          </cell>
          <cell r="J14952">
            <v>0</v>
          </cell>
        </row>
        <row r="14953">
          <cell r="I14953" t="str">
            <v>ELEPHANT INFUS BIO VERVEINE 26G NIP 05-21</v>
          </cell>
          <cell r="J14953">
            <v>0</v>
          </cell>
        </row>
        <row r="14954">
          <cell r="I14954" t="str">
            <v>ELEPHANT INFUS BIO VERVEINE MTH 26G NIP 05-21</v>
          </cell>
          <cell r="J14954">
            <v>0</v>
          </cell>
        </row>
        <row r="14955">
          <cell r="I14955" t="str">
            <v>ELEPHANT INFUS BIO REVES 32G NIP 05-21</v>
          </cell>
          <cell r="J14955">
            <v>0</v>
          </cell>
        </row>
        <row r="14956">
          <cell r="I14956" t="str">
            <v>ELEPHANT INF FRAI FRAM RHUB 20S 38G NIP28-21</v>
          </cell>
          <cell r="J14956">
            <v>0</v>
          </cell>
        </row>
        <row r="14957">
          <cell r="I14957" t="str">
            <v>ELEPHANT INF ABRI PECH GOYA 20S 38G NIP28-21</v>
          </cell>
          <cell r="J14957">
            <v>0</v>
          </cell>
        </row>
        <row r="14958">
          <cell r="I14958" t="str">
            <v>ELEPHANT INF PAMP CIT MAND 20S 38G NIP28-21</v>
          </cell>
          <cell r="J14958">
            <v>0</v>
          </cell>
        </row>
        <row r="14959">
          <cell r="I14959" t="str">
            <v>ELEPHANT INF MUR PECH VANIL 20S 36G NIP28-21</v>
          </cell>
          <cell r="J14959">
            <v>0</v>
          </cell>
        </row>
        <row r="14960">
          <cell r="I14960" t="str">
            <v>30ST INFUSION VERV/TILL 45G MPMONOPRIX</v>
          </cell>
          <cell r="J14960">
            <v>0</v>
          </cell>
        </row>
        <row r="14961">
          <cell r="I14961" t="str">
            <v xml:space="preserve">LIPTON INF FROIDE CAMOMILLE 35     </v>
          </cell>
          <cell r="J14961">
            <v>0</v>
          </cell>
        </row>
        <row r="14962">
          <cell r="I14962" t="str">
            <v xml:space="preserve">LIPT INF FRDE FLEUR SUREAU 38G     </v>
          </cell>
          <cell r="J14962">
            <v>0</v>
          </cell>
        </row>
        <row r="14963">
          <cell r="I14963" t="str">
            <v xml:space="preserve">LIPT.COLD BREW CITRON MENTHE 3     </v>
          </cell>
          <cell r="J14963">
            <v>0</v>
          </cell>
        </row>
        <row r="14964">
          <cell r="I14964" t="str">
            <v>ELE VP BIO INF 40PYR 62 G</v>
          </cell>
          <cell r="J14964">
            <v>0</v>
          </cell>
        </row>
        <row r="14965">
          <cell r="I14965" t="str">
            <v>JB INFUSION THYM BIO 28G</v>
          </cell>
          <cell r="J14965">
            <v>0</v>
          </cell>
        </row>
        <row r="14966">
          <cell r="I14966" t="str">
            <v>THE CITRON 20S 30G CO BIO</v>
          </cell>
          <cell r="J14966">
            <v>0</v>
          </cell>
        </row>
        <row r="14967">
          <cell r="I14967" t="str">
            <v>LIPTON VT MENTHE DOUC 20S 28G</v>
          </cell>
          <cell r="J14967">
            <v>0</v>
          </cell>
        </row>
        <row r="14968">
          <cell r="I14968" t="str">
            <v>COTTERLEY CEYL. MAX.HAV 25S50G</v>
          </cell>
          <cell r="J14968">
            <v>0</v>
          </cell>
        </row>
        <row r="14969">
          <cell r="I14969" t="str">
            <v>LOT INF BON NUIT+ NAT P. CAMO RIF 20S 2-ÈME A 50%</v>
          </cell>
          <cell r="J14969">
            <v>0</v>
          </cell>
        </row>
        <row r="14970">
          <cell r="I14970" t="str">
            <v>COTTERLEY T. DARJEELING 25S50G</v>
          </cell>
          <cell r="J14970">
            <v>0</v>
          </cell>
        </row>
        <row r="14971">
          <cell r="I14971" t="str">
            <v>PACK INFU BONNE NUIT20S+TV 50G HOSP</v>
          </cell>
          <cell r="J14971">
            <v>0</v>
          </cell>
        </row>
        <row r="14972">
          <cell r="I14972" t="str">
            <v>COTTERLEY THE BREAKFAST 25S50G</v>
          </cell>
          <cell r="J14972">
            <v>0</v>
          </cell>
        </row>
        <row r="14973">
          <cell r="I14973" t="str">
            <v>THE INFUSION 90 G RED GINSENG ROYAL</v>
          </cell>
          <cell r="J14973">
            <v>0</v>
          </cell>
        </row>
        <row r="14974">
          <cell r="I14974" t="str">
            <v>LEVURE CHIMIQUE ALSA 10+ 2 SACHETS GRT</v>
          </cell>
          <cell r="J14974">
            <v>0</v>
          </cell>
        </row>
        <row r="14975">
          <cell r="I14975" t="str">
            <v>FLORANCE MINCE&amp;ELANCEE20S30G</v>
          </cell>
          <cell r="J14975">
            <v>0</v>
          </cell>
        </row>
        <row r="14976">
          <cell r="I14976" t="str">
            <v>FLORANCE CAMOMILLE 25S 22.5G</v>
          </cell>
          <cell r="J14976">
            <v>0</v>
          </cell>
        </row>
        <row r="14977">
          <cell r="I14977" t="str">
            <v>FLORANCE TILL/FR RGE 25S 35G</v>
          </cell>
          <cell r="J14977">
            <v>0</v>
          </cell>
        </row>
        <row r="14978">
          <cell r="I14978" t="str">
            <v>FLORANCE PECHE/CASSIS 25S35G</v>
          </cell>
          <cell r="J14978">
            <v>0</v>
          </cell>
        </row>
        <row r="14979">
          <cell r="I14979" t="str">
            <v>FLORANCE INF TILLEUL 25S 38G</v>
          </cell>
          <cell r="J14979">
            <v>0</v>
          </cell>
        </row>
        <row r="14980">
          <cell r="I14980" t="str">
            <v>FLORANCE TILL/MENTHE 25S 40G</v>
          </cell>
          <cell r="J14980">
            <v>0</v>
          </cell>
        </row>
        <row r="14981">
          <cell r="I14981" t="str">
            <v>COTTERLEY INFUSION VERVEINE 25S</v>
          </cell>
          <cell r="J14981">
            <v>0</v>
          </cell>
        </row>
        <row r="14982">
          <cell r="I14982" t="str">
            <v>COTTERLEY INFUSION VERVEINE MENTHE 25S</v>
          </cell>
          <cell r="J14982">
            <v>0</v>
          </cell>
        </row>
        <row r="14983">
          <cell r="I14983" t="str">
            <v>CAMOMILLE 2G X 10 SACHET BOSTON</v>
          </cell>
          <cell r="J14983">
            <v>0</v>
          </cell>
        </row>
        <row r="14984">
          <cell r="I14984" t="str">
            <v>INFUSION MIXED HERBS TEEKANNE</v>
          </cell>
          <cell r="J14984">
            <v>0</v>
          </cell>
        </row>
        <row r="14985">
          <cell r="I14985" t="str">
            <v xml:space="preserve">THE SULTAN PYRAMIDE DE LUXE GREEN TONIC          </v>
          </cell>
          <cell r="J14985">
            <v>0</v>
          </cell>
        </row>
        <row r="14986">
          <cell r="I14986" t="str">
            <v>THE JASMIN 120G SULTAN</v>
          </cell>
          <cell r="J14986">
            <v>0</v>
          </cell>
        </row>
        <row r="14987">
          <cell r="I14987" t="str">
            <v>TV SULTAN HOSP TALIOUINE 115GR</v>
          </cell>
          <cell r="J14987">
            <v>0</v>
          </cell>
        </row>
        <row r="14988">
          <cell r="I14988" t="str">
            <v>INF NUI ETOIL 25 SACHET 38 G COTTERLEY</v>
          </cell>
          <cell r="J14988">
            <v>0</v>
          </cell>
        </row>
        <row r="14989">
          <cell r="I14989" t="str">
            <v>TV SULTAN HOSP ATLAS 115GR</v>
          </cell>
          <cell r="J14989">
            <v>0</v>
          </cell>
        </row>
        <row r="14990">
          <cell r="I14990" t="str">
            <v>TV SULTAN HOSP MOGADOR 115GR</v>
          </cell>
          <cell r="J14990">
            <v>0</v>
          </cell>
        </row>
        <row r="14991">
          <cell r="I14991" t="str">
            <v>LIPTON CAMOMILLE 20 SACHETS</v>
          </cell>
          <cell r="J14991">
            <v>0</v>
          </cell>
        </row>
        <row r="14992">
          <cell r="I14992" t="str">
            <v>TILLEUL GOURMET 25 SACHETS 1.20 G</v>
          </cell>
          <cell r="J14992">
            <v>0</v>
          </cell>
        </row>
        <row r="14993">
          <cell r="I14993" t="str">
            <v>INFUSION DE MENTHE GOURMET 25 SACHETS 1.5G</v>
          </cell>
          <cell r="J14993">
            <v>0</v>
          </cell>
        </row>
        <row r="14994">
          <cell r="I14994" t="str">
            <v>COTTERLEY INF FRT EXO.25S 40G</v>
          </cell>
          <cell r="J14994">
            <v>0</v>
          </cell>
        </row>
        <row r="14995">
          <cell r="I14995" t="str">
            <v>COTTERLEY INF FRT RGE.25S 40G</v>
          </cell>
          <cell r="J14995">
            <v>0</v>
          </cell>
        </row>
        <row r="14996">
          <cell r="I14996" t="str">
            <v>THE INFUSION DETOX BIO CLIPPER</v>
          </cell>
          <cell r="J14996">
            <v>0</v>
          </cell>
        </row>
        <row r="14997">
          <cell r="I14997" t="str">
            <v>TISAN.P.GRM BIO MENTHE/CITR 20S</v>
          </cell>
          <cell r="J14997">
            <v>0</v>
          </cell>
        </row>
        <row r="14998">
          <cell r="I14998" t="str">
            <v>TISAN.P.GRM BIO CITR/ORANG 20S</v>
          </cell>
          <cell r="J14998">
            <v>0</v>
          </cell>
        </row>
        <row r="14999">
          <cell r="I14999" t="str">
            <v>TISAN.P.GRM BIO F.ROUG/HIBS 20S</v>
          </cell>
          <cell r="J14999">
            <v>0</v>
          </cell>
        </row>
        <row r="15000">
          <cell r="I15000" t="str">
            <v>LA TISANIERE NUIT FO BIO 30G</v>
          </cell>
          <cell r="J15000">
            <v>0</v>
          </cell>
        </row>
        <row r="15001">
          <cell r="I15001" t="str">
            <v>LIPTON THE VT MARRA MINT10 CAPS 25G NIP 7</v>
          </cell>
          <cell r="J15001">
            <v>0</v>
          </cell>
        </row>
        <row r="15002">
          <cell r="I15002" t="str">
            <v>LIPTON THE VERT PETAL JASMIN 10CPS NIP 7</v>
          </cell>
          <cell r="J15002">
            <v>0</v>
          </cell>
        </row>
        <row r="15003">
          <cell r="I15003" t="str">
            <v>LIPTON THE NR FINT EARL GR 10CP 25G NIP 7</v>
          </cell>
          <cell r="J15003">
            <v>0</v>
          </cell>
        </row>
        <row r="15004">
          <cell r="I15004" t="str">
            <v>LIPTON THE INFU VERV MTH 10CAP 25G NIP 7</v>
          </cell>
          <cell r="J15004">
            <v>0</v>
          </cell>
        </row>
        <row r="15005">
          <cell r="I15005" t="str">
            <v>LIPTON INFUS NUIT TRANQUI 10CAP 16G NIP 7</v>
          </cell>
          <cell r="J15005">
            <v>0</v>
          </cell>
        </row>
        <row r="15006">
          <cell r="I15006" t="str">
            <v>LIPTON THE NOIR CARAM VANILLE 10CAP NIP 7</v>
          </cell>
          <cell r="J15006">
            <v>0</v>
          </cell>
        </row>
        <row r="15007">
          <cell r="I15007" t="str">
            <v>TV SULTAN HOSP MARRAKECH 115GR</v>
          </cell>
          <cell r="J15007">
            <v>0</v>
          </cell>
        </row>
        <row r="15008">
          <cell r="I15008" t="str">
            <v>THE INFUSION 30 G RED GINSENG ROYAL</v>
          </cell>
          <cell r="J15008">
            <v>0</v>
          </cell>
        </row>
        <row r="15009">
          <cell r="I15009" t="str">
            <v>THE NOIR BOSTON SELECTION 20 SACHETS</v>
          </cell>
          <cell r="J15009">
            <v>0</v>
          </cell>
        </row>
        <row r="15010">
          <cell r="I15010" t="str">
            <v>COTTERLEY THE CEYLAN.25S 50G</v>
          </cell>
          <cell r="J15010">
            <v>0</v>
          </cell>
        </row>
        <row r="15011">
          <cell r="I15011" t="str">
            <v>LIPTON BONUS PACK 90+10 SACHETS GRATUITS</v>
          </cell>
          <cell r="J15011">
            <v>0</v>
          </cell>
        </row>
        <row r="15012">
          <cell r="I15012" t="str">
            <v>LOT 2 TEA NOIR SULTAN COLLECT+BTE ORIENTINES 40G</v>
          </cell>
          <cell r="J15012">
            <v>0</v>
          </cell>
        </row>
        <row r="15013">
          <cell r="I15013" t="str">
            <v>LOT THE NOIR SULTAN MORROCAN CHAI20S+3PCS FERRERO</v>
          </cell>
          <cell r="J15013">
            <v>0</v>
          </cell>
        </row>
        <row r="15014">
          <cell r="I15014" t="str">
            <v>LOT THE NOIR SULTAN MINT GREY20S+3PCS FERRERO GRT</v>
          </cell>
          <cell r="J15014">
            <v>0</v>
          </cell>
        </row>
        <row r="15015">
          <cell r="I15015" t="str">
            <v>THE NOIR SULTAN MORROCAN CHAI 20S + 3 ROCHERS GRT</v>
          </cell>
          <cell r="J15015">
            <v>0</v>
          </cell>
        </row>
        <row r="15016">
          <cell r="I15016" t="str">
            <v>THE NOIR SULTAN MINT GREY 20S + 3 ROCHERS GRT</v>
          </cell>
          <cell r="J15016">
            <v>0</v>
          </cell>
        </row>
        <row r="15017">
          <cell r="I15017" t="str">
            <v>PACK THE NOIR SULTAN ENGLISH BREAKFEAST 20S + SEL</v>
          </cell>
          <cell r="J15017">
            <v>0</v>
          </cell>
        </row>
        <row r="15018">
          <cell r="I15018" t="str">
            <v>PACK THE NOIR SULTAN MINT GREY 20S + SELECTION 8S</v>
          </cell>
          <cell r="J15018">
            <v>0</v>
          </cell>
        </row>
        <row r="15019">
          <cell r="I15019" t="str">
            <v>PACK THE NOIR SULTAN IMPERIAL BLACK 20S + SELECTI</v>
          </cell>
          <cell r="J15019">
            <v>0</v>
          </cell>
        </row>
        <row r="15020">
          <cell r="I15020" t="str">
            <v>PACK THE NOIR SULTAN MOROCCAN CHAI 20S + SELECTIO</v>
          </cell>
          <cell r="J15020">
            <v>0</v>
          </cell>
        </row>
        <row r="15021">
          <cell r="I15021" t="str">
            <v>ARIES TEA MENTHE VERVEINE50G</v>
          </cell>
          <cell r="J15021">
            <v>0</v>
          </cell>
        </row>
        <row r="15022">
          <cell r="I15022" t="str">
            <v>TAURUS TEA COCOA NIBS POIRE 50G</v>
          </cell>
          <cell r="J15022">
            <v>0</v>
          </cell>
        </row>
        <row r="15023">
          <cell r="I15023" t="str">
            <v>GEMINI TEA MELISSA LIME 50G</v>
          </cell>
          <cell r="J15023">
            <v>0</v>
          </cell>
        </row>
        <row r="15024">
          <cell r="I15024" t="str">
            <v>CANCER TEA ORANGE BLOSSOM JASMINE 50G</v>
          </cell>
          <cell r="J15024">
            <v>0</v>
          </cell>
        </row>
        <row r="15025">
          <cell r="I15025" t="str">
            <v>LEO TEA ROSEMARIE MIEL</v>
          </cell>
          <cell r="J15025">
            <v>0</v>
          </cell>
        </row>
        <row r="15026">
          <cell r="I15026" t="str">
            <v>VIRGO TEA LAVANDE SAFFLOWER 50G</v>
          </cell>
          <cell r="J15026">
            <v>0</v>
          </cell>
        </row>
        <row r="15027">
          <cell r="I15027" t="str">
            <v>LIBRA TEA POPPY CORNFLOWER</v>
          </cell>
          <cell r="J15027">
            <v>0</v>
          </cell>
        </row>
        <row r="15028">
          <cell r="I15028" t="str">
            <v>SCORPIO TEA ) 50G</v>
          </cell>
          <cell r="J15028">
            <v>0</v>
          </cell>
        </row>
        <row r="15029">
          <cell r="I15029" t="str">
            <v>SAGITTARIUS TEA CANNELLE BERGAMOTE 50G</v>
          </cell>
          <cell r="J15029">
            <v>0</v>
          </cell>
        </row>
        <row r="15030">
          <cell r="I15030" t="str">
            <v>CAPRICORN TEA VIOLETTE POMME</v>
          </cell>
          <cell r="J15030">
            <v>0</v>
          </cell>
        </row>
        <row r="15031">
          <cell r="I15031" t="str">
            <v>AQUARIUS TEA NOIX DE COCO ANANAS 50G</v>
          </cell>
          <cell r="J15031">
            <v>0</v>
          </cell>
        </row>
        <row r="15032">
          <cell r="I15032" t="str">
            <v>PISCES TEA CITRONNELLE JASMIN 50G</v>
          </cell>
          <cell r="J15032">
            <v>0</v>
          </cell>
        </row>
        <row r="15033">
          <cell r="I15033" t="str">
            <v>EARL GREY AHMAD TEA 100 SACHETS</v>
          </cell>
          <cell r="J15033">
            <v>0</v>
          </cell>
        </row>
        <row r="15034">
          <cell r="I15034" t="str">
            <v>THE VERT DETOX BIO CLIPPER 40 G</v>
          </cell>
          <cell r="J15034">
            <v>0</v>
          </cell>
        </row>
        <row r="15035">
          <cell r="I15035" t="str">
            <v>LOT SULTAN VERVEINE 20S + INFUSION 20S GRT</v>
          </cell>
          <cell r="J15035">
            <v>0</v>
          </cell>
        </row>
        <row r="15036">
          <cell r="I15036" t="str">
            <v>VERVEINE 25S SULTAN</v>
          </cell>
          <cell r="J15036">
            <v>0</v>
          </cell>
        </row>
        <row r="15037">
          <cell r="I15037" t="str">
            <v>LOT THE4011 200 GR X 2 + 1 VERRE GRATUIT</v>
          </cell>
          <cell r="J15037">
            <v>0</v>
          </cell>
        </row>
        <row r="15038">
          <cell r="I15038" t="str">
            <v>LOT THE VERT SANDOOK 200GR + 50GR GRATUIT</v>
          </cell>
          <cell r="J15038">
            <v>0</v>
          </cell>
        </row>
        <row r="15039">
          <cell r="I15039" t="str">
            <v>LOT2THE VERT CHUNMEE10016 200GR+THE VERTGUNPOWDER</v>
          </cell>
          <cell r="J15039">
            <v>0</v>
          </cell>
        </row>
        <row r="15040">
          <cell r="I15040" t="str">
            <v>LOT 2 THE 4011X200G+DYFANE 100G GRT</v>
          </cell>
          <cell r="J15040">
            <v>0</v>
          </cell>
        </row>
        <row r="15041">
          <cell r="I15041" t="str">
            <v>LOT  VERVEINE SULTAN 20S+3 SACHETS ORIGAN GRT</v>
          </cell>
          <cell r="J15041">
            <v>0</v>
          </cell>
        </row>
        <row r="15042">
          <cell r="I15042" t="str">
            <v>THE VERT MIYAZ CHAARA 200GR + BOITE METAL</v>
          </cell>
          <cell r="J15042">
            <v>0</v>
          </cell>
        </row>
        <row r="15043">
          <cell r="I15043" t="str">
            <v xml:space="preserve">PACK INFUSION SULTAN 2 VERVEINE+1 CAMOMILLE GRT </v>
          </cell>
          <cell r="J15043">
            <v>0</v>
          </cell>
        </row>
        <row r="15044">
          <cell r="I15044" t="str">
            <v>THE VERT SELMAN CHAARA 200GR + 10 SACHETS GRT</v>
          </cell>
          <cell r="J15044">
            <v>0</v>
          </cell>
        </row>
        <row r="15045">
          <cell r="I15045" t="str">
            <v>LOT 2X MYAZ CHAARA  200G +1 MYAZ GRAIN 200G GRT</v>
          </cell>
          <cell r="J15045">
            <v>0</v>
          </cell>
        </row>
        <row r="15046">
          <cell r="I15046" t="str">
            <v>THE EL HAKIKI 10116 LAHDIA  500GR</v>
          </cell>
          <cell r="J15046">
            <v>0</v>
          </cell>
        </row>
        <row r="15047">
          <cell r="I15047" t="str">
            <v>LOT LOUBANE EXTRA 500GR + BABOUR JASMIN 100G GRATU</v>
          </cell>
          <cell r="J15047">
            <v>0</v>
          </cell>
        </row>
        <row r="15048">
          <cell r="I15048" t="str">
            <v>PACK PROMO MYAZ CHAARA 200GR X2</v>
          </cell>
          <cell r="J15048">
            <v>0</v>
          </cell>
        </row>
        <row r="15049">
          <cell r="I15049" t="str">
            <v>PACK THE 4011 YACOUT 2X 200GR</v>
          </cell>
          <cell r="J15049">
            <v>0</v>
          </cell>
        </row>
        <row r="15050">
          <cell r="I15050" t="str">
            <v>PACK THE MARBOUHA 200G X2</v>
          </cell>
          <cell r="J15050">
            <v>0</v>
          </cell>
        </row>
        <row r="15051">
          <cell r="I15051" t="str">
            <v>LOT THE VERT BAHIA 200GR X2 + CONF BARAKA 21CL</v>
          </cell>
          <cell r="J15051">
            <v>0</v>
          </cell>
        </row>
        <row r="15052">
          <cell r="I15052" t="str">
            <v xml:space="preserve">PACK INFUSION SULTAN 2 VERVEINE+1 ORIGAN GRT </v>
          </cell>
          <cell r="J15052">
            <v>0</v>
          </cell>
        </row>
        <row r="15053">
          <cell r="I15053" t="str">
            <v xml:space="preserve">COFFRET INFUSIONS SULTAN "BIEN ETRE" 40S </v>
          </cell>
          <cell r="J15053">
            <v>0</v>
          </cell>
        </row>
        <row r="15054">
          <cell r="I15054" t="str">
            <v xml:space="preserve">LOT THE VERT BAHIA 200GR X2 + CONF FRAISE BARAKA </v>
          </cell>
          <cell r="J15054">
            <v>0</v>
          </cell>
        </row>
        <row r="15055">
          <cell r="I15055" t="str">
            <v>PACK INFUSION SULTAN PAUSE DETENTE 20 SACHETS + I</v>
          </cell>
          <cell r="J15055">
            <v>0</v>
          </cell>
        </row>
        <row r="15056">
          <cell r="I15056" t="str">
            <v>PACK INFUSION SULTAN SILHOUETTE 20 SACHETS + INFU</v>
          </cell>
          <cell r="J15056">
            <v>0</v>
          </cell>
        </row>
        <row r="15057">
          <cell r="I15057" t="str">
            <v>PACK INFUSION SULTAN APRES REPAS 20 SACHETS + INF</v>
          </cell>
          <cell r="J15057">
            <v>0</v>
          </cell>
        </row>
        <row r="15058">
          <cell r="I15058" t="str">
            <v>PACK HAKIKI 10116 LAHDIA 200GR X2</v>
          </cell>
          <cell r="J15058">
            <v>0</v>
          </cell>
        </row>
        <row r="15059">
          <cell r="I15059" t="str">
            <v>PACK ASSALA TIN 300GR + 200GR GRT</v>
          </cell>
          <cell r="J15059">
            <v>0</v>
          </cell>
        </row>
        <row r="15060">
          <cell r="I15060" t="str">
            <v>LOT THE VERT MIYAZ CHAARA 200GR 2EME A-50%</v>
          </cell>
          <cell r="J15060">
            <v>0</v>
          </cell>
        </row>
        <row r="15061">
          <cell r="I15061" t="str">
            <v>LOT THE VERT SELMAN CHAARA 200GR 2EME A-50%</v>
          </cell>
          <cell r="J15061">
            <v>0</v>
          </cell>
        </row>
        <row r="15062">
          <cell r="I15062" t="str">
            <v>PACK MIYAZ CHAARA 200GR  2+1 GRATUIT</v>
          </cell>
          <cell r="J15062">
            <v>0</v>
          </cell>
        </row>
        <row r="15063">
          <cell r="I15063" t="str">
            <v>PACK SELMAN CHAARA 200GR X2 PRIX SPECIAL</v>
          </cell>
          <cell r="J15063">
            <v>0</v>
          </cell>
        </row>
        <row r="15064">
          <cell r="I15064" t="str">
            <v>PACK INFUSIONS SULTAN 1+1 GRATUIT PAUSE DETENTE 2</v>
          </cell>
          <cell r="J15064">
            <v>0</v>
          </cell>
        </row>
        <row r="15065">
          <cell r="I15065" t="str">
            <v>PACK INFUSIONS SULTAN 1+1 GRATUIT SIHOUETTE 20S +</v>
          </cell>
          <cell r="J15065">
            <v>0</v>
          </cell>
        </row>
        <row r="15066">
          <cell r="I15066" t="str">
            <v>PACK INFUSIONS SULTAN 1+1 GRATUIT APRES REPAS 20S</v>
          </cell>
          <cell r="J15066">
            <v>0</v>
          </cell>
        </row>
        <row r="15067">
          <cell r="I15067" t="str">
            <v xml:space="preserve">PACK INFUSION SELECTION SULTAN BIEN-ETRE 4X10S + </v>
          </cell>
          <cell r="J15067">
            <v>0</v>
          </cell>
        </row>
        <row r="15068">
          <cell r="I15068" t="str">
            <v>PACK INFUSION SELECTION SULTAN NATURE 4X10S + MUG</v>
          </cell>
          <cell r="J15068">
            <v>0</v>
          </cell>
        </row>
        <row r="15069">
          <cell r="I15069" t="str">
            <v>PACK MYAZ GRAIN 200GR + 100GR GRT</v>
          </cell>
          <cell r="J15069">
            <v>0</v>
          </cell>
        </row>
        <row r="15070">
          <cell r="I15070" t="str">
            <v>PACK SELMAN CHAARA 200GR 2+1 GRT</v>
          </cell>
          <cell r="J15070">
            <v>0</v>
          </cell>
        </row>
        <row r="15071">
          <cell r="I15071" t="str">
            <v>PACK SELMAN GRAIN 200GR 2+1 GRT</v>
          </cell>
          <cell r="J15071">
            <v>0</v>
          </cell>
        </row>
        <row r="15072">
          <cell r="I15072" t="str">
            <v>PACK 2+1 GRT  INFUSIONS SULTAN (2 NATURE + 1 BONN</v>
          </cell>
          <cell r="J15072">
            <v>0</v>
          </cell>
        </row>
        <row r="15073">
          <cell r="I15073" t="str">
            <v>PACK 2+1 GRT  INFUSIONS SULTAN (2 NATURE + 1 P DE</v>
          </cell>
          <cell r="J15073">
            <v>0</v>
          </cell>
        </row>
        <row r="15074">
          <cell r="I15074" t="str">
            <v xml:space="preserve">PACK MYAZ CHAARA 200GR X2 +100GR GRT </v>
          </cell>
          <cell r="J15074">
            <v>0</v>
          </cell>
        </row>
        <row r="15075">
          <cell r="I15075" t="str">
            <v>LOT BONNE NUIT 20S=VERVEINE 20SGRT SULTAN</v>
          </cell>
          <cell r="J15075">
            <v>0</v>
          </cell>
        </row>
        <row r="15076">
          <cell r="I15076" t="str">
            <v>LOT  2+1 GRT INFUSION SULTAN 20S B NUIT / SILH / V</v>
          </cell>
          <cell r="J15076">
            <v>0</v>
          </cell>
        </row>
        <row r="15077">
          <cell r="I15077" t="str">
            <v>LOT  2+1 GRT INFUSION SULTAN 20S A REPAS /P DETENT</v>
          </cell>
          <cell r="J15077">
            <v>0</v>
          </cell>
        </row>
        <row r="15078">
          <cell r="I15078" t="str">
            <v>INFUSION P DETENTE 20S + THE SULTAN HOSP 50GR GRT</v>
          </cell>
          <cell r="J15078">
            <v>0</v>
          </cell>
        </row>
        <row r="15079">
          <cell r="I15079" t="str">
            <v xml:space="preserve">PACK SELMAN CHAARA 200GR X2 </v>
          </cell>
          <cell r="J15079">
            <v>0</v>
          </cell>
        </row>
        <row r="15080">
          <cell r="I15080" t="str">
            <v xml:space="preserve">INFUSION B NUIT 20S + THE SULTAN HOSP 50GR GRT </v>
          </cell>
          <cell r="J15080">
            <v>0</v>
          </cell>
        </row>
        <row r="15081">
          <cell r="I15081" t="str">
            <v>INFUSION SILHOUETTE 20S + THE SULTAN HOSP 50GR GR</v>
          </cell>
          <cell r="J15081">
            <v>0</v>
          </cell>
        </row>
        <row r="15082">
          <cell r="I15082" t="str">
            <v>PACK MYAZ CHAARA 200GR X2 + 2X100GR GRATUITS</v>
          </cell>
          <cell r="J15082">
            <v>0</v>
          </cell>
        </row>
        <row r="15083">
          <cell r="I15083" t="str">
            <v>PACK SANDOOK 110GR 2+1 GRATUIT</v>
          </cell>
          <cell r="J15083">
            <v>0</v>
          </cell>
        </row>
        <row r="15084">
          <cell r="I15084" t="str">
            <v>MIYAZ FIL 2X200G+2X100 GRT</v>
          </cell>
          <cell r="J15084">
            <v>0</v>
          </cell>
        </row>
        <row r="15085">
          <cell r="I15085" t="str">
            <v xml:space="preserve">INFUSION AP REPAS 20S + THE SULTAN HOSP 50GR GRT </v>
          </cell>
          <cell r="J15085">
            <v>0</v>
          </cell>
        </row>
        <row r="15086">
          <cell r="I15086" t="str">
            <v>PACK INFUSION SULTAN BONNE NUIT 20 SACHETS + INFU</v>
          </cell>
          <cell r="J15086">
            <v>0</v>
          </cell>
        </row>
        <row r="15087">
          <cell r="I15087" t="str">
            <v>THÉ AL ITAKANE 4011 200G *2 + 100G 10016 GRT</v>
          </cell>
          <cell r="J15087">
            <v>0</v>
          </cell>
        </row>
        <row r="15088">
          <cell r="I15088" t="str">
            <v>LOT TV 10116 200GR X2 + TV 9371 200GR GRT</v>
          </cell>
          <cell r="J15088">
            <v>0</v>
          </cell>
        </row>
        <row r="15089">
          <cell r="I15089" t="str">
            <v>LOT THE SANDOOK 110GR 4 + 2 GRATUITS</v>
          </cell>
          <cell r="J15089">
            <v>0</v>
          </cell>
        </row>
        <row r="15090">
          <cell r="I15090" t="str">
            <v>PAUSE DET.SULTAN BE 1,4GX20S/U + 1 INFUSION NATUR</v>
          </cell>
          <cell r="J15090">
            <v>0</v>
          </cell>
        </row>
        <row r="15091">
          <cell r="I15091" t="str">
            <v>LOT THE LAMMA 200GR X2 + 100GR GRT</v>
          </cell>
          <cell r="J15091">
            <v>0</v>
          </cell>
        </row>
        <row r="15092">
          <cell r="I15092" t="str">
            <v>SILHOUET SULTAN BE 1,4G X 20S + 1 INFUSION NATURE</v>
          </cell>
          <cell r="J15092">
            <v>0</v>
          </cell>
        </row>
        <row r="15093">
          <cell r="I15093" t="str">
            <v>APRES REPAS SULTAN BE1,4G X20S + 1 1 INFUSION NAT</v>
          </cell>
          <cell r="J15093">
            <v>0</v>
          </cell>
        </row>
        <row r="15094">
          <cell r="I15094" t="str">
            <v>LOT INFUSION SULTAN A REPAS 20S + CAMOMILLE 20S @</v>
          </cell>
          <cell r="J15094">
            <v>0</v>
          </cell>
        </row>
        <row r="15095">
          <cell r="I15095" t="str">
            <v>LOT INFUSION SULTAN P DETENTE 20S + ORIGAN 20S @-</v>
          </cell>
          <cell r="J15095">
            <v>0</v>
          </cell>
        </row>
        <row r="15096">
          <cell r="I15096" t="str">
            <v>THE VERT 200G CHUNMEE LA BOUILLOIRE  B722</v>
          </cell>
          <cell r="J15096">
            <v>0</v>
          </cell>
        </row>
        <row r="15097">
          <cell r="I15097" t="str">
            <v>1 PACK INFU SULTAN NATURE 20S + 1 PACK INFU SULTA</v>
          </cell>
          <cell r="J15097">
            <v>0</v>
          </cell>
        </row>
        <row r="15098">
          <cell r="I15098" t="str">
            <v xml:space="preserve">PACK INFUSIONS SULTAN 1+1 GRATUIT BONNE NUIT 20S </v>
          </cell>
          <cell r="J15098">
            <v>0</v>
          </cell>
        </row>
        <row r="15099">
          <cell r="I15099" t="str">
            <v xml:space="preserve">BONNE NUIT SULTAN BE1,4GX20S + 1 INFUSION NATURE </v>
          </cell>
          <cell r="J15099">
            <v>0</v>
          </cell>
        </row>
        <row r="15100">
          <cell r="I15100" t="str">
            <v>LOT BAHIA ORO200G+UN VERRE GRT)</v>
          </cell>
          <cell r="J15100">
            <v>0</v>
          </cell>
        </row>
        <row r="15101">
          <cell r="I15101" t="str">
            <v>THE CHAARA 200 GR CHOIX ECO</v>
          </cell>
          <cell r="J15101">
            <v>0</v>
          </cell>
        </row>
        <row r="15102">
          <cell r="I15102" t="str">
            <v>PACK 2 INFUSIONS SULTAN PYRAMIDES+MUG GRT</v>
          </cell>
          <cell r="J15102">
            <v>0</v>
          </cell>
        </row>
        <row r="15103">
          <cell r="I15103" t="str">
            <v>THE VERT N1 200G  CHAARA</v>
          </cell>
          <cell r="J15103">
            <v>0</v>
          </cell>
        </row>
        <row r="15104">
          <cell r="I15104" t="str">
            <v>THE VERT  CHAARA 250G AL HIBA</v>
          </cell>
          <cell r="J15104">
            <v>0</v>
          </cell>
        </row>
        <row r="15105">
          <cell r="I15105" t="str">
            <v>THE VERT SELMAN CHAARA 200GR</v>
          </cell>
          <cell r="J15105">
            <v>0</v>
          </cell>
        </row>
        <row r="15106">
          <cell r="I15106" t="str">
            <v>THE VERT MIYAZ CHAARA 200GR</v>
          </cell>
          <cell r="J15106">
            <v>0</v>
          </cell>
        </row>
        <row r="15107">
          <cell r="I15107" t="str">
            <v>XXXXXXXXXXXXXXXXXXXXXXXX</v>
          </cell>
          <cell r="J15107">
            <v>0</v>
          </cell>
        </row>
        <row r="15108">
          <cell r="I15108" t="str">
            <v>CCCCCCCCCCCCCCCCCCCCCCC</v>
          </cell>
          <cell r="J15108">
            <v>0</v>
          </cell>
        </row>
        <row r="15109">
          <cell r="I15109" t="str">
            <v>THE CHAARA 250G EL BELLAR</v>
          </cell>
          <cell r="J15109">
            <v>0</v>
          </cell>
        </row>
        <row r="15110">
          <cell r="I15110" t="str">
            <v>YACOUT CHAARA 4011 /200GR</v>
          </cell>
          <cell r="J15110">
            <v>0</v>
          </cell>
        </row>
        <row r="15111">
          <cell r="I15111" t="str">
            <v>YACOUT CHAARA 4011 /500GR</v>
          </cell>
          <cell r="J15111">
            <v>0</v>
          </cell>
        </row>
        <row r="15112">
          <cell r="I15112" t="str">
            <v>THE GRAN LION 4011 500G</v>
          </cell>
          <cell r="J15112">
            <v>0</v>
          </cell>
        </row>
        <row r="15113">
          <cell r="I15113" t="str">
            <v>THE VERT CHUMNY 5x200G RAIS</v>
          </cell>
          <cell r="J15113">
            <v>0</v>
          </cell>
        </row>
        <row r="15114">
          <cell r="I15114" t="str">
            <v>THE VERT 250G MENARA EXTRA</v>
          </cell>
          <cell r="J15114">
            <v>0</v>
          </cell>
        </row>
        <row r="15115">
          <cell r="I15115" t="str">
            <v>LOT SULTAN AMBAR 200GR X2 + 100GR GRT</v>
          </cell>
          <cell r="J15115">
            <v>0</v>
          </cell>
        </row>
        <row r="15116">
          <cell r="I15116" t="str">
            <v>PACK THE SULTAN JAWHAR 500GR + 100GR GRATUIT</v>
          </cell>
          <cell r="J15116">
            <v>0</v>
          </cell>
        </row>
        <row r="15117">
          <cell r="I15117" t="str">
            <v>2 UNITES DYFANE  250GR +1UNITE DYFANE 125G GRAT</v>
          </cell>
          <cell r="J15117">
            <v>0</v>
          </cell>
        </row>
        <row r="15118">
          <cell r="I15118" t="str">
            <v>LOT2 TV SULTAN SANDOOK 200G+2 TV SULTAN SANDOOK 11</v>
          </cell>
          <cell r="J15118">
            <v>0</v>
          </cell>
        </row>
        <row r="15119">
          <cell r="I15119" t="str">
            <v>LOT THE AL ITKANE5x(200GRx2+100GR)</v>
          </cell>
          <cell r="J15119">
            <v>0</v>
          </cell>
        </row>
        <row r="15120">
          <cell r="I15120" t="str">
            <v>PACK THE ITKANE  200G + VERRE GRATUIT</v>
          </cell>
          <cell r="J15120">
            <v>0</v>
          </cell>
        </row>
        <row r="15121">
          <cell r="I15121" t="str">
            <v>ALI TKANE THE VERT CHUMNEE REF10016 BOX500GR</v>
          </cell>
          <cell r="J15121">
            <v>0</v>
          </cell>
        </row>
        <row r="15122">
          <cell r="I15122" t="str">
            <v>AL ITKANE THE VERT CHUNMEE REF 10016 1KG</v>
          </cell>
          <cell r="J15122">
            <v>0</v>
          </cell>
        </row>
        <row r="15123">
          <cell r="I15123" t="str">
            <v>AL ITKANE THE VERT CHUNMEE REF 10016 2KG</v>
          </cell>
          <cell r="J15123">
            <v>0</v>
          </cell>
        </row>
        <row r="15124">
          <cell r="I15124" t="str">
            <v>AL ITKANE THE VERT CHUNMEE REF 93711 1KG</v>
          </cell>
          <cell r="J15124">
            <v>0</v>
          </cell>
        </row>
        <row r="15125">
          <cell r="I15125" t="str">
            <v>AL ITKANE THE VERT CHUNMEE REF 9371 2KG</v>
          </cell>
          <cell r="J15125">
            <v>0</v>
          </cell>
        </row>
        <row r="15126">
          <cell r="I15126" t="str">
            <v>THE EL BABOUR ADDAHABI 200 G</v>
          </cell>
          <cell r="J15126">
            <v>0</v>
          </cell>
        </row>
        <row r="15127">
          <cell r="I15127" t="str">
            <v>PACK BELLAR (200GRX2)+100GR BELLAR +VERRE</v>
          </cell>
          <cell r="J15127">
            <v>0</v>
          </cell>
        </row>
        <row r="15128">
          <cell r="I15128" t="str">
            <v>LOT BELLAR CHAARA 200GR + VERRE</v>
          </cell>
          <cell r="J15128">
            <v>0</v>
          </cell>
        </row>
        <row r="15129">
          <cell r="I15129" t="str">
            <v>THE VERT CHAARA 200G PRDT ECO</v>
          </cell>
          <cell r="J15129">
            <v>0</v>
          </cell>
        </row>
        <row r="15130">
          <cell r="I15130" t="str">
            <v>THE VIOLON CHUNMEE 9371 500 G</v>
          </cell>
          <cell r="J15130">
            <v>0</v>
          </cell>
        </row>
        <row r="15131">
          <cell r="I15131" t="str">
            <v>THE VIOLON CHUNMEE 9371 1 KG</v>
          </cell>
          <cell r="J15131">
            <v>0</v>
          </cell>
        </row>
        <row r="15132">
          <cell r="I15132" t="str">
            <v>THE VIOLON CHUNMEE 5011 500 G</v>
          </cell>
          <cell r="J15132">
            <v>0</v>
          </cell>
        </row>
        <row r="15133">
          <cell r="I15133" t="str">
            <v>LOT SULTAN AL JAWHAR TIN 300G + 200G GRT</v>
          </cell>
          <cell r="J15133">
            <v>0</v>
          </cell>
        </row>
        <row r="15134">
          <cell r="I15134" t="str">
            <v>LOT THE VIOLON CHAARA 4011 200GRX2+100GR GRT</v>
          </cell>
          <cell r="J15134">
            <v>0</v>
          </cell>
        </row>
        <row r="15135">
          <cell r="I15135" t="str">
            <v>THE VIOLON CHAARA 4011 200 G</v>
          </cell>
          <cell r="J15135">
            <v>0</v>
          </cell>
        </row>
        <row r="15136">
          <cell r="I15136" t="str">
            <v>LOT SULTAN AL JAWHAR TIN 300G + 200G GRT</v>
          </cell>
          <cell r="J15136">
            <v>0</v>
          </cell>
        </row>
        <row r="15137">
          <cell r="I15137" t="str">
            <v>THE VIOLON CHAARA 4011 500 G</v>
          </cell>
          <cell r="J15137">
            <v>0</v>
          </cell>
        </row>
        <row r="15138">
          <cell r="I15138" t="str">
            <v xml:space="preserve">PACK SULTAN SANDOOK 200GR X2 + 100GR GRATUIT </v>
          </cell>
          <cell r="J15138">
            <v>0</v>
          </cell>
        </row>
        <row r="15139">
          <cell r="I15139" t="str">
            <v>LOT SOUIRI 200G x 2 + PAQUET 4011 / 100G GRATUIT</v>
          </cell>
          <cell r="J15139">
            <v>0</v>
          </cell>
        </row>
        <row r="15140">
          <cell r="I15140" t="str">
            <v>LOT SOUIRI 200GRx2+CARAVANE SPEC 125GR OFRT</v>
          </cell>
          <cell r="J15140">
            <v>0</v>
          </cell>
        </row>
        <row r="15141">
          <cell r="I15141" t="str">
            <v>LOT BELLAR GIRAFFE (200GRx2)</v>
          </cell>
          <cell r="J15141">
            <v>0</v>
          </cell>
        </row>
        <row r="15142">
          <cell r="I15142" t="str">
            <v>PACK SOUIRI 200Gx2+ VERRE</v>
          </cell>
          <cell r="J15142">
            <v>0</v>
          </cell>
        </row>
        <row r="15143">
          <cell r="I15143" t="str">
            <v>LOT SULTAN SANDOOK 200GR X2 + 150GR AROMATISE ORI</v>
          </cell>
          <cell r="J15143">
            <v>0</v>
          </cell>
        </row>
        <row r="15144">
          <cell r="I15144" t="str">
            <v xml:space="preserve">LOT SULTAN AMBAR 500GR +  SULTAN AMBAR F.ORANGER </v>
          </cell>
          <cell r="J15144">
            <v>0</v>
          </cell>
        </row>
        <row r="15145">
          <cell r="I15145" t="str">
            <v>LOT 2X THE DYFANE 200GR + 1 VERRE GRATUIT</v>
          </cell>
          <cell r="J15145">
            <v>0</v>
          </cell>
        </row>
        <row r="15146">
          <cell r="I15146" t="str">
            <v>LOT SULTAN AL JAWHAR 500G +  SULTAN AMBAR F.ORANG</v>
          </cell>
          <cell r="J15146">
            <v>0</v>
          </cell>
        </row>
        <row r="15147">
          <cell r="I15147" t="str">
            <v>PACK BELLAR BE (200GRx2) + ASTA 100GR + VERRE</v>
          </cell>
          <cell r="J15147">
            <v>0</v>
          </cell>
        </row>
        <row r="15148">
          <cell r="I15148" t="str">
            <v>PACK SOUIRI 200G+CHAARA o1 4011 200G</v>
          </cell>
          <cell r="J15148">
            <v>0</v>
          </cell>
        </row>
        <row r="15149">
          <cell r="I15149" t="str">
            <v>LOT THE AMBAR 200GR + INFUSION GRATUITE</v>
          </cell>
          <cell r="J15149">
            <v>0</v>
          </cell>
        </row>
        <row r="15150">
          <cell r="I15150" t="str">
            <v>2 TV AMBAR 200G + IFUSION BONNE NUIT 20S</v>
          </cell>
          <cell r="J15150">
            <v>0</v>
          </cell>
        </row>
        <row r="15151">
          <cell r="I15151" t="str">
            <v>THE VERT BELLAR  800 GR</v>
          </cell>
          <cell r="J15151">
            <v>0</v>
          </cell>
        </row>
        <row r="15152">
          <cell r="I15152" t="str">
            <v>PACK BELLAR BE 200GRx2 + 100GR ASTA</v>
          </cell>
          <cell r="J15152">
            <v>0</v>
          </cell>
        </row>
        <row r="15153">
          <cell r="I15153" t="str">
            <v>LOT SULTAN AL ASSALA 500G + SULTAN AMBAR F.ORANGE</v>
          </cell>
          <cell r="J15153">
            <v>0</v>
          </cell>
        </row>
        <row r="15154">
          <cell r="I15154" t="str">
            <v>LOT 2X THE DYFANE 200G</v>
          </cell>
          <cell r="J15154">
            <v>0</v>
          </cell>
        </row>
        <row r="15155">
          <cell r="I15155" t="str">
            <v>PACK SULTAN AMBAR 200GR X2 + RAFIAA 100GR GRT</v>
          </cell>
          <cell r="J15155">
            <v>0</v>
          </cell>
        </row>
        <row r="15156">
          <cell r="I15156" t="str">
            <v>BELLAR BE 200 GR + 25GR GRATUIT</v>
          </cell>
          <cell r="J15156">
            <v>0</v>
          </cell>
        </row>
        <row r="15157">
          <cell r="I15157" t="str">
            <v>THE VERT SULTAN BAHIA 500GR + BOITE METAL GRT</v>
          </cell>
          <cell r="J15157">
            <v>0</v>
          </cell>
        </row>
        <row r="15158">
          <cell r="I15158" t="str">
            <v>PACK BELLAR BE (200GRx2) + BELLAR JASMIN GRATUIT</v>
          </cell>
          <cell r="J15158">
            <v>0</v>
          </cell>
        </row>
        <row r="15159">
          <cell r="I15159" t="str">
            <v>PACK BELLAR BE (200GRx2) + BELLAR JASMIN GRATUIT</v>
          </cell>
          <cell r="J15159">
            <v>0</v>
          </cell>
        </row>
        <row r="15160">
          <cell r="I15160" t="str">
            <v>LOT 2 THE GUNPOWDER PREMIUM 200GR=THE 6x100GR OFR</v>
          </cell>
          <cell r="J15160">
            <v>0</v>
          </cell>
        </row>
        <row r="15161">
          <cell r="I15161" t="str">
            <v>LOT2 TV BAROUD RMA=RECIPIENT OLIVES</v>
          </cell>
          <cell r="J15161">
            <v>0</v>
          </cell>
        </row>
        <row r="15162">
          <cell r="I15162" t="str">
            <v>LOT SULTAN JAWHAR 500GR + 200GR GRATUIT</v>
          </cell>
          <cell r="J15162">
            <v>0</v>
          </cell>
        </row>
        <row r="15163">
          <cell r="I15163" t="str">
            <v>LOT SULTAN SANDOOK 500GR + 200GR GRATUIT</v>
          </cell>
          <cell r="J15163">
            <v>0</v>
          </cell>
        </row>
        <row r="15164">
          <cell r="I15164" t="str">
            <v>PACK SULTAN BAHIA KISSANE 100GR 2+1 GRT</v>
          </cell>
          <cell r="J15164">
            <v>0</v>
          </cell>
        </row>
        <row r="15165">
          <cell r="I15165" t="str">
            <v>2 TV SULTAN SANDOOK 200G + 2 TV SULTAN SANDOOK 11</v>
          </cell>
          <cell r="J15165">
            <v>0</v>
          </cell>
        </row>
        <row r="15166">
          <cell r="I15166" t="str">
            <v>SULTAN SANDOOK 500G + 2 X 110GR GRT</v>
          </cell>
          <cell r="J15166">
            <v>0</v>
          </cell>
        </row>
        <row r="15167">
          <cell r="I15167" t="str">
            <v>LOT THE SULTAN ASSALA 200GR 2EME @-50%</v>
          </cell>
          <cell r="J15167">
            <v>0</v>
          </cell>
        </row>
        <row r="15168">
          <cell r="I15168" t="str">
            <v>LOT SULTAN CHAARA 4011  200GR  2ÈME@-50%</v>
          </cell>
          <cell r="J15168">
            <v>0</v>
          </cell>
        </row>
        <row r="15169">
          <cell r="I15169" t="str">
            <v>LOT SOUIRI 200GR X2 + SOUIRI SUPREME 200GR</v>
          </cell>
          <cell r="J15169">
            <v>0</v>
          </cell>
        </row>
        <row r="15170">
          <cell r="I15170" t="str">
            <v>LOT THE SOUIRI SUPREME 200GR X 3</v>
          </cell>
          <cell r="J15170">
            <v>0</v>
          </cell>
        </row>
        <row r="15171">
          <cell r="I15171" t="str">
            <v>LOT  TV SULTAN JAWHAR 200GR X2 +  SULTAN HIBA 100</v>
          </cell>
          <cell r="J15171">
            <v>0</v>
          </cell>
        </row>
        <row r="15172">
          <cell r="I15172" t="str">
            <v>TV SULTAN AL BAHIA 200G</v>
          </cell>
          <cell r="J15172">
            <v>0</v>
          </cell>
        </row>
        <row r="15173">
          <cell r="I15173" t="str">
            <v>TV SULTAN AL BAHIA ORO 200G/KG</v>
          </cell>
          <cell r="J15173">
            <v>0</v>
          </cell>
        </row>
        <row r="15174">
          <cell r="I15174" t="str">
            <v>PACK MARBOUHA 100GR X3 + 100GR GRT</v>
          </cell>
          <cell r="J15174">
            <v>0</v>
          </cell>
        </row>
        <row r="15175">
          <cell r="I15175" t="str">
            <v>TV SULTAN AL BAHIA ORO 500G/KG</v>
          </cell>
          <cell r="J15175">
            <v>0</v>
          </cell>
        </row>
        <row r="15176">
          <cell r="I15176" t="str">
            <v>TV SULTAN AL BAHIA ORO 1KG</v>
          </cell>
          <cell r="J15176">
            <v>0</v>
          </cell>
        </row>
        <row r="15177">
          <cell r="I15177" t="str">
            <v>THE VERT SULTAN SANDOOK / BOITE CADEAUX  200GR</v>
          </cell>
          <cell r="J15177">
            <v>0</v>
          </cell>
        </row>
        <row r="15178">
          <cell r="I15178" t="str">
            <v>THE VERT  125G  AL ARCHE</v>
          </cell>
          <cell r="J15178">
            <v>0</v>
          </cell>
        </row>
        <row r="15179">
          <cell r="I15179" t="str">
            <v>THE VERT 250G AL ARCHE</v>
          </cell>
          <cell r="J15179">
            <v>0</v>
          </cell>
        </row>
        <row r="15180">
          <cell r="I15180" t="str">
            <v>LOT 2 TV SULTAN SANDOOK+1 VERRE GRT</v>
          </cell>
          <cell r="J15180">
            <v>0</v>
          </cell>
        </row>
        <row r="15181">
          <cell r="I15181" t="str">
            <v>THE VERT MIYAZ GRAINS 200GR + BOITE METAL</v>
          </cell>
          <cell r="J15181">
            <v>0</v>
          </cell>
        </row>
        <row r="15182">
          <cell r="I15182" t="str">
            <v>THE VERT SELMAN GRAIN 200GR</v>
          </cell>
          <cell r="J15182">
            <v>0</v>
          </cell>
        </row>
        <row r="15183">
          <cell r="I15183" t="str">
            <v>THE VERT MIYAZ GRAIN 200GR</v>
          </cell>
          <cell r="J15183">
            <v>0</v>
          </cell>
        </row>
        <row r="15184">
          <cell r="I15184" t="str">
            <v>THE VERT SELMAN GRAIN 200GR + 10 SACHETS GRT</v>
          </cell>
          <cell r="J15184">
            <v>0</v>
          </cell>
        </row>
        <row r="15185">
          <cell r="I15185" t="str">
            <v>LOT 2X MYAZ GRAIN 200G +1 MYAZ CHAARA 200G GRT</v>
          </cell>
          <cell r="J15185">
            <v>0</v>
          </cell>
        </row>
        <row r="15186">
          <cell r="I15186" t="str">
            <v>LOT THE CORTAS EXTRA FIN 200GR 2+1 GRATUIT</v>
          </cell>
          <cell r="J15186">
            <v>0</v>
          </cell>
        </row>
        <row r="15187">
          <cell r="I15187" t="str">
            <v>LOT SOUIRI 5x 200GR X2</v>
          </cell>
          <cell r="J15187">
            <v>0</v>
          </cell>
        </row>
        <row r="15188">
          <cell r="I15188" t="str">
            <v>THE VERT 911 200G AL ARCHE</v>
          </cell>
          <cell r="J15188">
            <v>0</v>
          </cell>
        </row>
        <row r="15189">
          <cell r="I15189" t="str">
            <v>THE VERT 250G  AL HAYAT</v>
          </cell>
          <cell r="J15189">
            <v>0</v>
          </cell>
        </row>
        <row r="15190">
          <cell r="I15190" t="str">
            <v>THE 250G SINIA</v>
          </cell>
          <cell r="J15190">
            <v>0</v>
          </cell>
        </row>
        <row r="15191">
          <cell r="I15191" t="str">
            <v>MIYAZ GRAIN 200G+20% GRT</v>
          </cell>
          <cell r="J15191">
            <v>0</v>
          </cell>
        </row>
        <row r="15192">
          <cell r="I15192" t="str">
            <v>PACK BELLAR 200GR X2 + 100GR</v>
          </cell>
          <cell r="J15192">
            <v>0</v>
          </cell>
        </row>
        <row r="15193">
          <cell r="I15193" t="str">
            <v>PACK THE BELLAR 200GX2 + 100G ASTA EPICE.</v>
          </cell>
          <cell r="J15193">
            <v>0</v>
          </cell>
        </row>
        <row r="15194">
          <cell r="I15194" t="str">
            <v>THE VERT SULTAN RAFIAA 200Gx2+2x25G RAFIAA</v>
          </cell>
          <cell r="J15194">
            <v>0</v>
          </cell>
        </row>
        <row r="15195">
          <cell r="I15195" t="str">
            <v>THE VERT 5x  1K  SULTAN</v>
          </cell>
          <cell r="J15195">
            <v>0</v>
          </cell>
        </row>
        <row r="15196">
          <cell r="I15196" t="str">
            <v>LOT THE BELLAR BEL (200 RG x2) +BELLAR BEL 100 GR</v>
          </cell>
          <cell r="J15196">
            <v>0</v>
          </cell>
        </row>
        <row r="15197">
          <cell r="I15197" t="str">
            <v>LOT SULTAN TV AMBAR 200GX2 + VERVEINE GRATUITE</v>
          </cell>
          <cell r="J15197">
            <v>0</v>
          </cell>
        </row>
        <row r="15198">
          <cell r="I15198" t="str">
            <v>LOT THE VERT MIYAZ GRAIN 200GR 2EME A-50%</v>
          </cell>
          <cell r="J15198">
            <v>0</v>
          </cell>
        </row>
        <row r="15199">
          <cell r="I15199" t="str">
            <v>LOT THE VERT SELMAN GRAIN 200GR 2EME A-50%</v>
          </cell>
          <cell r="J15199">
            <v>0</v>
          </cell>
        </row>
        <row r="15200">
          <cell r="I15200" t="str">
            <v>THE VERT 250G  6x EL BELLAR</v>
          </cell>
          <cell r="J15200">
            <v>0</v>
          </cell>
        </row>
        <row r="15201">
          <cell r="I15201" t="str">
            <v>THE VERT 602   250G  BABOUR</v>
          </cell>
          <cell r="J15201">
            <v>0</v>
          </cell>
        </row>
        <row r="15202">
          <cell r="I15202" t="str">
            <v>THE VERT 125G EL BELLAR</v>
          </cell>
          <cell r="J15202">
            <v>0</v>
          </cell>
        </row>
        <row r="15203">
          <cell r="I15203" t="str">
            <v xml:space="preserve">PACK PROMO 2 BELLAR BE200GR+ JASMIN 200GR </v>
          </cell>
          <cell r="J15203">
            <v>0</v>
          </cell>
        </row>
        <row r="15204">
          <cell r="I15204" t="str">
            <v>PACK MIYAZ GRAINS 200GR 2+1 GRATUIT</v>
          </cell>
          <cell r="J15204">
            <v>0</v>
          </cell>
        </row>
        <row r="15205">
          <cell r="I15205" t="str">
            <v>PACK SELMAN GRAIN 200GR X2 PRIX SPECIAL</v>
          </cell>
          <cell r="J15205">
            <v>0</v>
          </cell>
        </row>
        <row r="15206">
          <cell r="I15206" t="str">
            <v>LOT SULTAN AMBAR 200G X2 + 1 AMBAR ORIGAN</v>
          </cell>
          <cell r="J15206">
            <v>0</v>
          </cell>
        </row>
        <row r="15207">
          <cell r="I15207" t="str">
            <v>PACK MYAZ CHAARA 200GR + 100GR GRT</v>
          </cell>
          <cell r="J15207">
            <v>0</v>
          </cell>
        </row>
        <row r="15208">
          <cell r="I15208" t="str">
            <v>LOT SULTAN AMBAR 200G X2 + 1 FLEUR D’ORANGER GRT</v>
          </cell>
          <cell r="J15208">
            <v>0</v>
          </cell>
        </row>
        <row r="15209">
          <cell r="I15209" t="str">
            <v xml:space="preserve">PACK BELLAR BE (200GR+25GRx2) </v>
          </cell>
          <cell r="J15209">
            <v>0</v>
          </cell>
        </row>
        <row r="15210">
          <cell r="I15210" t="str">
            <v>LOT  2 TV SULTAN JAWHAR 200G+MINI ASSIETTE</v>
          </cell>
          <cell r="J15210">
            <v>0</v>
          </cell>
        </row>
        <row r="15211">
          <cell r="I15211" t="str">
            <v>LOT SULTAN AMBAR 200G X2 +  FLIOU 150G</v>
          </cell>
          <cell r="J15211">
            <v>0</v>
          </cell>
        </row>
        <row r="15212">
          <cell r="I15212" t="str">
            <v>LOT SULTAN AMBAR 200G X2 +  200G GRATUIT</v>
          </cell>
          <cell r="J15212">
            <v>0</v>
          </cell>
        </row>
        <row r="15213">
          <cell r="I15213" t="str">
            <v>THE VERT 4x 602   250G SULTAN</v>
          </cell>
          <cell r="J15213">
            <v>0</v>
          </cell>
        </row>
        <row r="15214">
          <cell r="I15214" t="str">
            <v>THE VERT 602   250G EL BABOUR</v>
          </cell>
          <cell r="J15214">
            <v>0</v>
          </cell>
        </row>
        <row r="15215">
          <cell r="I15215" t="str">
            <v>THE VERT 7x 602   250G  BELLAR</v>
          </cell>
          <cell r="J15215">
            <v>0</v>
          </cell>
        </row>
        <row r="15216">
          <cell r="I15216" t="str">
            <v>THE VERT 4x 602  125G  FRANCE</v>
          </cell>
          <cell r="J15216">
            <v>0</v>
          </cell>
        </row>
        <row r="15217">
          <cell r="I15217" t="str">
            <v>THE JASMIN 100G ELBABOUR</v>
          </cell>
          <cell r="J15217">
            <v>0</v>
          </cell>
        </row>
        <row r="15218">
          <cell r="I15218" t="str">
            <v>THE VERT  4x   250G TRIA</v>
          </cell>
          <cell r="J15218">
            <v>0</v>
          </cell>
        </row>
        <row r="15219">
          <cell r="I15219" t="str">
            <v>THE VERT  5x 250G TRIA</v>
          </cell>
          <cell r="J15219">
            <v>0</v>
          </cell>
        </row>
        <row r="15220">
          <cell r="I15220" t="str">
            <v>THE VERT 4x 100G RAIS</v>
          </cell>
          <cell r="J15220">
            <v>0</v>
          </cell>
        </row>
        <row r="15221">
          <cell r="I15221" t="str">
            <v>THE VERT 6x 125G RAIS</v>
          </cell>
          <cell r="J15221">
            <v>0</v>
          </cell>
        </row>
        <row r="15222">
          <cell r="I15222" t="str">
            <v>THE VERT 6x 250G RAIS</v>
          </cell>
          <cell r="J15222">
            <v>0</v>
          </cell>
        </row>
        <row r="15223">
          <cell r="I15223" t="str">
            <v>LOT 2 TV SULTAN BAROUD 200G=BOL+COUVERC OFRT</v>
          </cell>
          <cell r="J15223">
            <v>0</v>
          </cell>
        </row>
        <row r="15224">
          <cell r="I15224" t="str">
            <v>TV SULTAN AL ASSALA 200G</v>
          </cell>
          <cell r="J15224">
            <v>0</v>
          </cell>
        </row>
        <row r="15225">
          <cell r="I15225" t="str">
            <v xml:space="preserve">PACK MYAZ GRAIN 200GR X2 +100GR GRT </v>
          </cell>
          <cell r="J15225">
            <v>0</v>
          </cell>
        </row>
        <row r="15226">
          <cell r="I15226" t="str">
            <v xml:space="preserve">PACK SELMAN GRAIN 200GR X2 </v>
          </cell>
          <cell r="J15226">
            <v>0</v>
          </cell>
        </row>
        <row r="15227">
          <cell r="I15227" t="str">
            <v>PACK THE VERT SULTAN KHAYCH 200G / 2+1 GRT</v>
          </cell>
          <cell r="J15227">
            <v>0</v>
          </cell>
        </row>
        <row r="15228">
          <cell r="I15228" t="str">
            <v>PACK SOUIRI 200GR X2  +  DAHMISS 100GR  GRT</v>
          </cell>
          <cell r="J15228">
            <v>0</v>
          </cell>
        </row>
        <row r="15229">
          <cell r="I15229" t="str">
            <v>CCCCCCCCCCCCCCCCCC</v>
          </cell>
          <cell r="J15229">
            <v>0</v>
          </cell>
        </row>
        <row r="15230">
          <cell r="I15230" t="str">
            <v>PACK SOUIRI 2x200G + CHAARA N1</v>
          </cell>
          <cell r="J15230">
            <v>0</v>
          </cell>
        </row>
        <row r="15231">
          <cell r="I15231" t="str">
            <v>PACK MYAZ GRAINS 200GR X2 + 2X100GR GRATUITS</v>
          </cell>
          <cell r="J15231">
            <v>0</v>
          </cell>
        </row>
        <row r="15232">
          <cell r="I15232" t="str">
            <v>TV SULT AMBAR PACK DUO 2X200G</v>
          </cell>
          <cell r="J15232">
            <v>0</v>
          </cell>
        </row>
        <row r="15233">
          <cell r="I15233" t="str">
            <v>THE VERT 250G SULTAN MOGADOR 602</v>
          </cell>
          <cell r="J15233">
            <v>0</v>
          </cell>
        </row>
        <row r="15234">
          <cell r="I15234" t="str">
            <v>PACK BELLAR (200GRx2) + VERRE</v>
          </cell>
          <cell r="J15234">
            <v>0</v>
          </cell>
        </row>
        <row r="15235">
          <cell r="I15235" t="str">
            <v>THE VERT 4x  1K SULTAN</v>
          </cell>
          <cell r="J15235">
            <v>0</v>
          </cell>
        </row>
        <row r="15236">
          <cell r="I15236" t="str">
            <v>THE VERT 4x 125G SULTAN</v>
          </cell>
          <cell r="J15236">
            <v>0</v>
          </cell>
        </row>
        <row r="15237">
          <cell r="I15237" t="str">
            <v>LOT SULTAN AMBAR 200GR X2 + 4 SANDOOK 10GR GRT</v>
          </cell>
          <cell r="J15237">
            <v>0</v>
          </cell>
        </row>
        <row r="15238">
          <cell r="I15238" t="str">
            <v>THE VERT RAIS ARRABA 9375  20GR</v>
          </cell>
          <cell r="J15238">
            <v>0</v>
          </cell>
        </row>
        <row r="15239">
          <cell r="I15239" t="str">
            <v>PACK  AL ARRABA DAHABI  100GR X2  + VERRE</v>
          </cell>
          <cell r="J15239">
            <v>0</v>
          </cell>
        </row>
        <row r="15240">
          <cell r="I15240" t="str">
            <v>PACK THE VERT MAHRAJANE 145GR X3</v>
          </cell>
          <cell r="J15240">
            <v>0</v>
          </cell>
        </row>
        <row r="15241">
          <cell r="I15241" t="str">
            <v>PACK SULTAN AROMATISE 150GR 2+1 GRT</v>
          </cell>
          <cell r="J15241">
            <v>0</v>
          </cell>
        </row>
        <row r="15242">
          <cell r="I15242" t="str">
            <v>PACK SULTAN AMBAR 200GR X2 + 100GR GRATUIT</v>
          </cell>
          <cell r="J15242">
            <v>0</v>
          </cell>
        </row>
        <row r="15243">
          <cell r="I15243" t="str">
            <v>THE VERT 250G SOUIRI N1</v>
          </cell>
          <cell r="J15243">
            <v>0</v>
          </cell>
        </row>
        <row r="15244">
          <cell r="I15244" t="str">
            <v>THE VERT 200G CARAVANE 4x</v>
          </cell>
          <cell r="J15244">
            <v>0</v>
          </cell>
        </row>
        <row r="15245">
          <cell r="I15245" t="str">
            <v>THEVERT 6x 1K EL BELLAR</v>
          </cell>
          <cell r="J15245">
            <v>0</v>
          </cell>
        </row>
        <row r="15246">
          <cell r="I15246" t="str">
            <v>THE VERT4x   200G SULTAN</v>
          </cell>
          <cell r="J15246">
            <v>0</v>
          </cell>
        </row>
        <row r="15247">
          <cell r="I15247" t="str">
            <v>SULTAN AMBAR DOYPACK 190GR</v>
          </cell>
          <cell r="J15247">
            <v>0</v>
          </cell>
        </row>
        <row r="15248">
          <cell r="I15248" t="str">
            <v>LOT  DUO TV SULTAN AMBER 200G</v>
          </cell>
          <cell r="J15248">
            <v>0</v>
          </cell>
        </row>
        <row r="15249">
          <cell r="I15249" t="str">
            <v>PACK SULTAN BAROUD RMA 200G+50 GR OFFERT</v>
          </cell>
          <cell r="J15249">
            <v>0</v>
          </cell>
        </row>
        <row r="15250">
          <cell r="I15250" t="str">
            <v>LOT SULTAN AMBAR 2x 200G+ ASSALA 110G GRT</v>
          </cell>
          <cell r="J15250">
            <v>0</v>
          </cell>
        </row>
        <row r="15251">
          <cell r="I15251" t="str">
            <v>THE VERT 100G L601 FRANCE</v>
          </cell>
          <cell r="J15251">
            <v>0</v>
          </cell>
        </row>
        <row r="15252">
          <cell r="I15252" t="str">
            <v>THE VERT 125G BAROUD SULTAN</v>
          </cell>
          <cell r="J15252">
            <v>0</v>
          </cell>
        </row>
        <row r="15253">
          <cell r="I15253" t="str">
            <v>THE VERT 6x 500G EL BELLAR</v>
          </cell>
          <cell r="J15253">
            <v>0</v>
          </cell>
        </row>
        <row r="15254">
          <cell r="I15254" t="str">
            <v>THE 100G SINIA ROUGE</v>
          </cell>
          <cell r="J15254">
            <v>0</v>
          </cell>
        </row>
        <row r="15255">
          <cell r="I15255" t="str">
            <v>THE 250G SINIA 7x</v>
          </cell>
          <cell r="J15255">
            <v>0</v>
          </cell>
        </row>
        <row r="15256">
          <cell r="I15256" t="str">
            <v>LOT THE AMBAR 200 G +THE AMBAR ORIGAN 150 G -25%</v>
          </cell>
          <cell r="J15256">
            <v>0</v>
          </cell>
        </row>
        <row r="15257">
          <cell r="I15257" t="str">
            <v>THE VERT 250G 7x CHERIF</v>
          </cell>
          <cell r="J15257">
            <v>0</v>
          </cell>
        </row>
        <row r="15258">
          <cell r="I15258" t="str">
            <v>THE VERT 125G 7xCHERIF</v>
          </cell>
          <cell r="J15258">
            <v>0</v>
          </cell>
        </row>
        <row r="15259">
          <cell r="I15259" t="str">
            <v>LOT THE VERTSOUIRI250GX2+1VERR</v>
          </cell>
          <cell r="J15259">
            <v>0</v>
          </cell>
        </row>
        <row r="15260">
          <cell r="I15260" t="str">
            <v>THE VERT 250G ANNAFIS AL ARCHE</v>
          </cell>
          <cell r="J15260">
            <v>0</v>
          </cell>
        </row>
        <row r="15261">
          <cell r="I15261" t="str">
            <v>SOUIRI SPECIAL 250G</v>
          </cell>
          <cell r="J15261">
            <v>0</v>
          </cell>
        </row>
        <row r="15262">
          <cell r="I15262" t="str">
            <v>SOUIRI SPECIAL  125G</v>
          </cell>
          <cell r="J15262">
            <v>0</v>
          </cell>
        </row>
        <row r="15263">
          <cell r="I15263" t="str">
            <v>THE VERT 250G BAROUD SULTAN</v>
          </cell>
          <cell r="J15263">
            <v>0</v>
          </cell>
        </row>
        <row r="15264">
          <cell r="I15264" t="str">
            <v>THE VERT GUNPOWDER 250G PRDT ECO</v>
          </cell>
          <cell r="J15264">
            <v>0</v>
          </cell>
        </row>
        <row r="15265">
          <cell r="I15265" t="str">
            <v>THE CHAKOUR 500G 603Y</v>
          </cell>
          <cell r="J15265">
            <v>0</v>
          </cell>
        </row>
        <row r="15266">
          <cell r="I15266" t="str">
            <v>THE ASSFAR 200G</v>
          </cell>
          <cell r="J15266">
            <v>0</v>
          </cell>
        </row>
        <row r="15267">
          <cell r="I15267" t="str">
            <v>THE GRAN LION 250G B602A</v>
          </cell>
          <cell r="J15267">
            <v>0</v>
          </cell>
        </row>
        <row r="15268">
          <cell r="I15268" t="str">
            <v>THE NEJOUM ELLIL 160G</v>
          </cell>
          <cell r="J15268">
            <v>0</v>
          </cell>
        </row>
        <row r="15269">
          <cell r="I15269" t="str">
            <v>THE VERT GRW 5x200GR RAIS</v>
          </cell>
          <cell r="J15269">
            <v>0</v>
          </cell>
        </row>
        <row r="15270">
          <cell r="I15270" t="str">
            <v>THE VERT GPW DAHABI 100GR RAIS</v>
          </cell>
          <cell r="J15270">
            <v>0</v>
          </cell>
        </row>
        <row r="15271">
          <cell r="I15271" t="str">
            <v>THE VERT GPW 6x200GR RAIS</v>
          </cell>
          <cell r="J15271">
            <v>0</v>
          </cell>
        </row>
        <row r="15272">
          <cell r="I15272" t="str">
            <v xml:space="preserve">SULTAN DOYPACK 190GR 2+1 GRT </v>
          </cell>
          <cell r="J15272">
            <v>0</v>
          </cell>
        </row>
        <row r="15273">
          <cell r="I15273" t="str">
            <v>THE VERT LOUBANE 6x250G</v>
          </cell>
          <cell r="J15273">
            <v>0</v>
          </cell>
        </row>
        <row r="15274">
          <cell r="I15274" t="str">
            <v>THE BABOUR ( 2x200 G ) + VERRE</v>
          </cell>
          <cell r="J15274">
            <v>0</v>
          </cell>
        </row>
        <row r="15275">
          <cell r="I15275" t="str">
            <v>SOUIRI 250GX4+200G CHAARA SUPREME GRT</v>
          </cell>
          <cell r="J15275">
            <v>0</v>
          </cell>
        </row>
        <row r="15276">
          <cell r="I15276" t="str">
            <v>THE VERT 300 G LOUBANE EXTRA 8x</v>
          </cell>
          <cell r="J15276">
            <v>0</v>
          </cell>
        </row>
        <row r="15277">
          <cell r="I15277" t="str">
            <v>LOT THE VERT 250G X 2 BELLAR + 200G THE ROYAUME</v>
          </cell>
          <cell r="J15277">
            <v>0</v>
          </cell>
        </row>
        <row r="15278">
          <cell r="I15278" t="str">
            <v>PACK SULTAN AMBAR 110GR / 2+1 GRT</v>
          </cell>
          <cell r="J15278">
            <v>0</v>
          </cell>
        </row>
        <row r="15279">
          <cell r="I15279" t="str">
            <v>PACK SULTAN AMBAR 110GR / 2+1 GRT</v>
          </cell>
          <cell r="J15279">
            <v>0</v>
          </cell>
        </row>
        <row r="15280">
          <cell r="I15280" t="str">
            <v>LOT SULTAN AMBAR 500GR + VERVEINE 20S  GRT</v>
          </cell>
          <cell r="J15280">
            <v>0</v>
          </cell>
        </row>
        <row r="15281">
          <cell r="I15281" t="str">
            <v>LOT SULTAN BAROUD 500GR + BAROUD ALLAM 167GR GRT</v>
          </cell>
          <cell r="J15281">
            <v>0</v>
          </cell>
        </row>
        <row r="15282">
          <cell r="I15282" t="str">
            <v>LOT 2 TV SULTAN HIBA 200G + 1 TV SULTAN HIBA 100G</v>
          </cell>
          <cell r="J15282">
            <v>0</v>
          </cell>
        </row>
        <row r="15283">
          <cell r="I15283" t="str">
            <v xml:space="preserve">THE VERT SULTAN AMBAR 500GR+ 110GR GRATUITS </v>
          </cell>
          <cell r="J15283">
            <v>0</v>
          </cell>
        </row>
        <row r="15284">
          <cell r="I15284" t="str">
            <v>THE EL BELLAR ADDAHABI 250G</v>
          </cell>
          <cell r="J15284">
            <v>0</v>
          </cell>
        </row>
        <row r="15285">
          <cell r="I15285" t="str">
            <v>THE TOUHFA 125G</v>
          </cell>
          <cell r="J15285">
            <v>0</v>
          </cell>
        </row>
        <row r="15286">
          <cell r="I15286" t="str">
            <v>THE MARBOUHA 100G</v>
          </cell>
          <cell r="J15286">
            <v>0</v>
          </cell>
        </row>
        <row r="15287">
          <cell r="I15287" t="str">
            <v>THE TOUHFA 250G</v>
          </cell>
          <cell r="J15287">
            <v>0</v>
          </cell>
        </row>
        <row r="15288">
          <cell r="I15288" t="str">
            <v>THE IBRIZ 250G</v>
          </cell>
          <cell r="J15288">
            <v>0</v>
          </cell>
        </row>
        <row r="15289">
          <cell r="I15289" t="str">
            <v>Lot THE souiri 200Gx2+caravane dahbya 125G</v>
          </cell>
          <cell r="J15289">
            <v>0</v>
          </cell>
        </row>
        <row r="15290">
          <cell r="I15290" t="str">
            <v>THE EL BELLAR 2 x 250G + 125G BELLAR</v>
          </cell>
          <cell r="J15290">
            <v>0</v>
          </cell>
        </row>
        <row r="15291">
          <cell r="I15291" t="str">
            <v>THE VERT 125G AL ASSALA SULTAN</v>
          </cell>
          <cell r="J15291">
            <v>0</v>
          </cell>
        </row>
        <row r="15292">
          <cell r="I15292" t="str">
            <v>YACOUT ( THE GUN POWDER )</v>
          </cell>
          <cell r="J15292">
            <v>0</v>
          </cell>
        </row>
        <row r="15293">
          <cell r="I15293" t="str">
            <v>YACOUT ( THE GUN POWDER )</v>
          </cell>
          <cell r="J15293">
            <v>0</v>
          </cell>
        </row>
        <row r="15294">
          <cell r="I15294" t="str">
            <v>THE VERT 500G AL ASSALA SULTAN</v>
          </cell>
          <cell r="J15294">
            <v>0</v>
          </cell>
        </row>
        <row r="15295">
          <cell r="I15295" t="str">
            <v>LOT SULTAN JAWHAR 200GR X2 + ASSALA 100GR GRT</v>
          </cell>
          <cell r="J15295">
            <v>0</v>
          </cell>
        </row>
        <row r="15296">
          <cell r="I15296" t="str">
            <v>LOT DE THE SOUIRI250G+THE CHAARA200G(MOINS5DH/PACK</v>
          </cell>
          <cell r="J15296">
            <v>0</v>
          </cell>
        </row>
        <row r="15297">
          <cell r="I15297" t="str">
            <v>ALITKANE THE VERT GUNPOWDER PREMIUM 250GR</v>
          </cell>
          <cell r="J15297">
            <v>0</v>
          </cell>
        </row>
        <row r="15298">
          <cell r="I15298" t="str">
            <v>AL ITKANE THE VERT GUNPOWDER 200GR 7</v>
          </cell>
          <cell r="J15298">
            <v>0</v>
          </cell>
        </row>
        <row r="15299">
          <cell r="I15299" t="str">
            <v>AL ITKANE THE VERT GUNPOWDER 200GR 4x</v>
          </cell>
          <cell r="J15299">
            <v>0</v>
          </cell>
        </row>
        <row r="15300">
          <cell r="I15300" t="str">
            <v>THE AL HOR ROUGE 3505 125GR</v>
          </cell>
          <cell r="J15300">
            <v>0</v>
          </cell>
        </row>
        <row r="15301">
          <cell r="I15301" t="str">
            <v>THE AL HOR ROUGE 3505 250GR</v>
          </cell>
          <cell r="J15301">
            <v>0</v>
          </cell>
        </row>
        <row r="15302">
          <cell r="I15302" t="str">
            <v>THE LION ROUGE METAL 300G</v>
          </cell>
          <cell r="J15302">
            <v>0</v>
          </cell>
        </row>
        <row r="15303">
          <cell r="I15303" t="str">
            <v>THE GRAND LION B582</v>
          </cell>
          <cell r="J15303">
            <v>0</v>
          </cell>
        </row>
        <row r="15304">
          <cell r="I15304" t="str">
            <v>THE GRAND LION B200CUP 200GR</v>
          </cell>
          <cell r="J15304">
            <v>0</v>
          </cell>
        </row>
        <row r="15305">
          <cell r="I15305" t="str">
            <v>THE VERT GRAND LION B583 500GR</v>
          </cell>
          <cell r="J15305">
            <v>0</v>
          </cell>
        </row>
        <row r="15306">
          <cell r="I15306" t="str">
            <v>THE BABOUR ROUGE 7x - 200 GR</v>
          </cell>
          <cell r="J15306">
            <v>0</v>
          </cell>
        </row>
        <row r="15307">
          <cell r="I15307" t="str">
            <v>THE GRAND LION B500</v>
          </cell>
          <cell r="J15307">
            <v>0</v>
          </cell>
        </row>
        <row r="15308">
          <cell r="I15308" t="str">
            <v>LOT THE AMBAR 200GRX2+2BTE THE VERT BAROUD 25G GRT</v>
          </cell>
          <cell r="J15308">
            <v>0</v>
          </cell>
        </row>
        <row r="15309">
          <cell r="I15309" t="str">
            <v>THE VERT AMBAR 200GRX2+THEVERT HOSPITALITE 115GR G</v>
          </cell>
          <cell r="J15309">
            <v>0</v>
          </cell>
        </row>
        <row r="15310">
          <cell r="I15310" t="str">
            <v>THE VERT 125 G SULTAN MOGADOR 601</v>
          </cell>
          <cell r="J15310">
            <v>0</v>
          </cell>
        </row>
        <row r="15311">
          <cell r="I15311" t="str">
            <v>THE VERT 200GR AL AMBAR SULTAN</v>
          </cell>
          <cell r="J15311">
            <v>0</v>
          </cell>
        </row>
        <row r="15312">
          <cell r="I15312" t="str">
            <v>LOT SULTAN BAROUD 200G x 2+VERRE GRATUIT</v>
          </cell>
          <cell r="J15312">
            <v>0</v>
          </cell>
        </row>
        <row r="15313">
          <cell r="I15313" t="str">
            <v>TV SULTAN AMBAR200GX2+VERRE GRATUIT</v>
          </cell>
          <cell r="J15313">
            <v>0</v>
          </cell>
        </row>
        <row r="15314">
          <cell r="I15314" t="str">
            <v>TV SULTAN MOGADOR NAT 100G/KG</v>
          </cell>
          <cell r="J15314">
            <v>0</v>
          </cell>
        </row>
        <row r="15315">
          <cell r="I15315" t="str">
            <v>TV SULTAN MOGADOR NAT 200G/KG</v>
          </cell>
          <cell r="J15315">
            <v>0</v>
          </cell>
        </row>
        <row r="15316">
          <cell r="I15316" t="str">
            <v>TV SULTAN MOGADOR JAS 100G/KG</v>
          </cell>
          <cell r="J15316">
            <v>0</v>
          </cell>
        </row>
        <row r="15317">
          <cell r="I15317" t="str">
            <v>(200x2) BELLAR NOIR +200GR BELLAR VERT GRATUIT</v>
          </cell>
          <cell r="J15317">
            <v>0</v>
          </cell>
        </row>
        <row r="15318">
          <cell r="I15318" t="str">
            <v>TV SULTAN MOGADOR JAS 200G/KG</v>
          </cell>
          <cell r="J15318">
            <v>0</v>
          </cell>
        </row>
        <row r="15319">
          <cell r="I15319" t="str">
            <v>LOT BELLAR ADDAHBI 250 G 7x+ BELLAR 200 G 6x A1/2P</v>
          </cell>
          <cell r="J15319">
            <v>0</v>
          </cell>
        </row>
        <row r="15320">
          <cell r="I15320" t="str">
            <v>PACK BELLAR(200GR X 2)+2VERRESGRT</v>
          </cell>
          <cell r="J15320">
            <v>0</v>
          </cell>
        </row>
        <row r="15321">
          <cell r="I15321" t="str">
            <v>2BTESSOUIRI200G+1BTECARAVANE EXTRA 125 G</v>
          </cell>
          <cell r="J15321">
            <v>0</v>
          </cell>
        </row>
        <row r="15322">
          <cell r="I15322" t="str">
            <v>THE PREMIUM ITQANE  200G+VERRE GRATUIT</v>
          </cell>
          <cell r="J15322">
            <v>0</v>
          </cell>
        </row>
        <row r="15323">
          <cell r="I15323" t="str">
            <v>THE VERT SOUIRI 200G X 2 + 1 CARAVANE DAHBIA 125G</v>
          </cell>
          <cell r="J15323">
            <v>0</v>
          </cell>
        </row>
        <row r="15324">
          <cell r="I15324" t="str">
            <v>ALITKANE THE VERT GUNPOWDER PREMIUM 200GR</v>
          </cell>
          <cell r="J15324">
            <v>0</v>
          </cell>
        </row>
        <row r="15325">
          <cell r="I15325" t="str">
            <v>LOT THE TOUHFA 250G LE 2EME 1/2 PRIX</v>
          </cell>
          <cell r="J15325">
            <v>0</v>
          </cell>
        </row>
        <row r="15326">
          <cell r="I15326" t="str">
            <v>LOT THE  AMBAR 200Gx3+THE  HOSPITALITE 115G GRT</v>
          </cell>
          <cell r="J15326">
            <v>0</v>
          </cell>
        </row>
        <row r="15327">
          <cell r="I15327" t="str">
            <v>LOT  THE AL ITKANE 10016 200G x2</v>
          </cell>
          <cell r="J15327">
            <v>0</v>
          </cell>
        </row>
        <row r="15328">
          <cell r="I15328" t="str">
            <v>LOT THE AL ITKANE PREMIUM 200G x2</v>
          </cell>
          <cell r="J15328">
            <v>0</v>
          </cell>
        </row>
        <row r="15329">
          <cell r="I15329" t="str">
            <v>THE VERT GRAINS 1000G VIOLON 3505A V604</v>
          </cell>
          <cell r="J15329">
            <v>0</v>
          </cell>
        </row>
        <row r="15330">
          <cell r="I15330" t="str">
            <v>THE VIOLON GUNPOWDER Nº1 200 G</v>
          </cell>
          <cell r="J15330">
            <v>0</v>
          </cell>
        </row>
        <row r="15331">
          <cell r="I15331" t="str">
            <v>THE BOILLOIRE 4 200G</v>
          </cell>
          <cell r="J15331">
            <v>0</v>
          </cell>
        </row>
        <row r="15332">
          <cell r="I15332" t="str">
            <v>TV SULTAN BAROUD FANTASIA 200G/KG</v>
          </cell>
          <cell r="J15332">
            <v>0</v>
          </cell>
        </row>
        <row r="15333">
          <cell r="I15333" t="str">
            <v>SINIA ROUGE 200G 7x</v>
          </cell>
          <cell r="J15333">
            <v>0</v>
          </cell>
        </row>
        <row r="15334">
          <cell r="I15334" t="str">
            <v>THE 200G SINIA  VERT</v>
          </cell>
          <cell r="J15334">
            <v>0</v>
          </cell>
        </row>
        <row r="15335">
          <cell r="I15335" t="str">
            <v>THE 100G SINIA VERT</v>
          </cell>
          <cell r="J15335">
            <v>0</v>
          </cell>
        </row>
        <row r="15336">
          <cell r="I15336" t="str">
            <v>LOT THE EL BELLAR200G X2+ASTA TONIQUE 100G GRT</v>
          </cell>
          <cell r="J15336">
            <v>0</v>
          </cell>
        </row>
        <row r="15337">
          <cell r="I15337" t="str">
            <v>TV SULTAN BAROUD  TBOURIDA 200G/KG</v>
          </cell>
          <cell r="J15337">
            <v>0</v>
          </cell>
        </row>
        <row r="15338">
          <cell r="I15338" t="str">
            <v>THE VERT 250G SOUIRI</v>
          </cell>
          <cell r="J15338">
            <v>0</v>
          </cell>
        </row>
        <row r="15339">
          <cell r="I15339" t="str">
            <v>PACK BELLAR (200GRx2)+VERRE</v>
          </cell>
          <cell r="J15339">
            <v>0</v>
          </cell>
        </row>
        <row r="15340">
          <cell r="I15340" t="str">
            <v>DUO BELLAR CHAARA 10011 (200GR X 2)</v>
          </cell>
          <cell r="J15340">
            <v>0</v>
          </cell>
        </row>
        <row r="15341">
          <cell r="I15341" t="str">
            <v>TV SULTAN BAHIA67 200G/KG</v>
          </cell>
          <cell r="J15341">
            <v>0</v>
          </cell>
        </row>
        <row r="15342">
          <cell r="I15342" t="str">
            <v>LOT THE TOUHFA 250GX2+125G GRATUIT</v>
          </cell>
          <cell r="J15342">
            <v>0</v>
          </cell>
        </row>
        <row r="15343">
          <cell r="I15343" t="str">
            <v>THE BELLAR 200GR + 25% GRATUIT</v>
          </cell>
          <cell r="J15343">
            <v>0</v>
          </cell>
        </row>
        <row r="15344">
          <cell r="I15344" t="str">
            <v>LOT THE VERT SULTANS JAWHAR 200GX2+UN VERRE GRATUI</v>
          </cell>
          <cell r="J15344">
            <v>0</v>
          </cell>
        </row>
        <row r="15345">
          <cell r="I15345" t="str">
            <v>LOT 2XTHEVERT 200GR A AMBAR SULTAN + 50GR HOSPI GR</v>
          </cell>
          <cell r="J15345">
            <v>0</v>
          </cell>
        </row>
        <row r="15346">
          <cell r="I15346" t="str">
            <v>LOT THE DYFANE 2X 200GR + 100GR GRT</v>
          </cell>
          <cell r="J15346">
            <v>0</v>
          </cell>
        </row>
        <row r="15347">
          <cell r="I15347" t="str">
            <v>LOT GUNPOWDER AL ITKANE 5x (2 X 200GR) 2EME A1/2 P</v>
          </cell>
          <cell r="J15347">
            <v>0</v>
          </cell>
        </row>
        <row r="15348">
          <cell r="I15348" t="str">
            <v>LOT TV SULTAN RAFIAA ROUGE 200GX2=50GR HOSPIT GRT</v>
          </cell>
          <cell r="J15348">
            <v>0</v>
          </cell>
        </row>
        <row r="15349">
          <cell r="I15349" t="str">
            <v>LOT THE AL ITKANE 7x(2X200GR) 2EME A-20%</v>
          </cell>
          <cell r="J15349">
            <v>0</v>
          </cell>
        </row>
        <row r="15350">
          <cell r="I15350" t="str">
            <v>PACK PROMO MYAZ GRAIN 200GR X2</v>
          </cell>
          <cell r="J15350">
            <v>0</v>
          </cell>
        </row>
        <row r="15351">
          <cell r="I15351" t="str">
            <v>THE VERT 5x   601 125G SULTAN</v>
          </cell>
          <cell r="J15351">
            <v>0</v>
          </cell>
        </row>
        <row r="15352">
          <cell r="I15352" t="str">
            <v>TV SULTAN AL JAWHAR 200G</v>
          </cell>
          <cell r="J15352">
            <v>0</v>
          </cell>
        </row>
        <row r="15353">
          <cell r="I15353" t="str">
            <v>2 TV  SULTAN AMBAR  200 G = 1 CONFIT VITRAC300G</v>
          </cell>
          <cell r="J15353">
            <v>0</v>
          </cell>
        </row>
        <row r="15354">
          <cell r="I15354" t="str">
            <v xml:space="preserve">SULTAN BAROUD RMA 200GX 3 </v>
          </cell>
          <cell r="J15354">
            <v>0</v>
          </cell>
        </row>
        <row r="15355">
          <cell r="I15355" t="str">
            <v>BOITE 30 SACHETS ATAY KIASSI 3EN1 750GR</v>
          </cell>
          <cell r="J15355">
            <v>0</v>
          </cell>
        </row>
        <row r="15356">
          <cell r="I15356" t="str">
            <v>THE VERT SPECIAL 25S GUNPOWDER</v>
          </cell>
          <cell r="J15356">
            <v>0</v>
          </cell>
        </row>
        <row r="15357">
          <cell r="I15357" t="str">
            <v>LIPTON THE MARRAKECH MINT 20S 40G NIP 7</v>
          </cell>
          <cell r="J15357">
            <v>0</v>
          </cell>
        </row>
        <row r="15358">
          <cell r="I15358" t="str">
            <v>LIPTON BIO VERT NATURE 20 SCHT 28G NIP 33</v>
          </cell>
          <cell r="J15358">
            <v>0</v>
          </cell>
        </row>
        <row r="15359">
          <cell r="I15359" t="str">
            <v>TETL.THE VERT BT 30S.45G           </v>
          </cell>
          <cell r="J15359">
            <v>0</v>
          </cell>
        </row>
        <row r="15360">
          <cell r="I15360" t="str">
            <v>LIPTON GREEN TEA 25ST</v>
          </cell>
          <cell r="J15360">
            <v>0</v>
          </cell>
        </row>
        <row r="15361">
          <cell r="I15361" t="str">
            <v>COTER.THE VRT CHINE BIO20S 30G</v>
          </cell>
          <cell r="J15361">
            <v>0</v>
          </cell>
        </row>
        <row r="15362">
          <cell r="I15362" t="str">
            <v>LAIT POUDRE NIDO 2,5 KG + LIVRET GRATUIT</v>
          </cell>
          <cell r="J15362">
            <v>0</v>
          </cell>
        </row>
        <row r="15363">
          <cell r="I15363" t="str">
            <v>PACK VITAHALIB 900GR + CARAFE OFFERTE</v>
          </cell>
          <cell r="J15363">
            <v>0</v>
          </cell>
        </row>
        <row r="15364">
          <cell r="I15364" t="str">
            <v>PACK LAIT CONCENTRE CARAMEL 2EME @-50%</v>
          </cell>
          <cell r="J15364">
            <v>0</v>
          </cell>
        </row>
        <row r="15365">
          <cell r="I15365" t="str">
            <v xml:space="preserve">PACK PROMO LAIT POUDRE VITAHALIB 1,2KG </v>
          </cell>
          <cell r="J15365">
            <v>0</v>
          </cell>
        </row>
        <row r="15366">
          <cell r="I15366" t="str">
            <v xml:space="preserve">PACK PROMO VITAHALIB 2,5 KG </v>
          </cell>
          <cell r="J15366">
            <v>0</v>
          </cell>
        </row>
        <row r="15367">
          <cell r="I15367" t="str">
            <v>LAIT EN POUDRE  NIDO  SACHET  2,4 KG</v>
          </cell>
          <cell r="J15367">
            <v>0</v>
          </cell>
        </row>
        <row r="15368">
          <cell r="I15368" t="str">
            <v>LAIT EN POUDRE NIDO 2,5 KG</v>
          </cell>
          <cell r="J15368">
            <v>0</v>
          </cell>
        </row>
        <row r="15369">
          <cell r="I15369" t="str">
            <v>NIDO 2,5KG  + GOLD FLAKES 150G</v>
          </cell>
          <cell r="J15369">
            <v>0</v>
          </cell>
        </row>
        <row r="15370">
          <cell r="I15370" t="str">
            <v>NIDO 2,5KG + 100G GRATUIT</v>
          </cell>
          <cell r="J15370">
            <v>0</v>
          </cell>
        </row>
        <row r="15371">
          <cell r="I15371" t="str">
            <v>LOT NIDO 2,5KG+NESQUICK 160G GRT</v>
          </cell>
          <cell r="J15371">
            <v>0</v>
          </cell>
        </row>
        <row r="15372">
          <cell r="I15372" t="str">
            <v>PACK NIDO 1,2KG+CARAFE</v>
          </cell>
          <cell r="J15372">
            <v>0</v>
          </cell>
        </row>
        <row r="15373">
          <cell r="I15373" t="str">
            <v>LAIT EN POUDRE NIDO  1.7KG</v>
          </cell>
          <cell r="J15373">
            <v>0</v>
          </cell>
        </row>
        <row r="15374">
          <cell r="I15374" t="str">
            <v xml:space="preserve"> PACK NIDO 2.5KG +GRANDE CARAFE</v>
          </cell>
          <cell r="J15374">
            <v>0</v>
          </cell>
        </row>
        <row r="15375">
          <cell r="I15375" t="str">
            <v>BONUS PACK NIDO 2,5KG + 250GR GRATUITS</v>
          </cell>
          <cell r="J15375">
            <v>0</v>
          </cell>
        </row>
        <row r="15376">
          <cell r="I15376" t="str">
            <v>NIDO 2,5KG+ LCS SQUEEZY / OU NESQUICK 250GR GRT</v>
          </cell>
          <cell r="J15376">
            <v>0</v>
          </cell>
        </row>
        <row r="15377">
          <cell r="I15377" t="str">
            <v>LAIT POUDRE 250 G NIDO DAYEM</v>
          </cell>
          <cell r="J15377">
            <v>0</v>
          </cell>
        </row>
        <row r="15378">
          <cell r="I15378" t="str">
            <v>LAIT POUDRE 900 G NIDO DAYEM</v>
          </cell>
          <cell r="J15378">
            <v>0</v>
          </cell>
        </row>
        <row r="15379">
          <cell r="I15379" t="str">
            <v>LAIT POUDRE NIDO 1,2KG + NESQUICK 110GR GRT</v>
          </cell>
          <cell r="J15379">
            <v>0</v>
          </cell>
        </row>
        <row r="15380">
          <cell r="I15380" t="str">
            <v xml:space="preserve">NIDO 1+ NATURE BOITE CARTON 210G </v>
          </cell>
          <cell r="J15380">
            <v>0</v>
          </cell>
        </row>
        <row r="15381">
          <cell r="I15381" t="str">
            <v>NIDO FRAISE, SACHET DE 50 G</v>
          </cell>
          <cell r="J15381">
            <v>0</v>
          </cell>
        </row>
        <row r="15382">
          <cell r="I15382" t="str">
            <v>LAIT EN POUDRE NIDO 2.5 + SQUEEZY OFFERT</v>
          </cell>
          <cell r="J15382">
            <v>0</v>
          </cell>
        </row>
        <row r="15383">
          <cell r="I15383" t="str">
            <v>LAIT POUDRE 400G NIDO1+MIEL+ALBUM PHOTO GRT</v>
          </cell>
          <cell r="J15383">
            <v>0</v>
          </cell>
        </row>
        <row r="15384">
          <cell r="I15384" t="str">
            <v>NIDO FORTIFIE, BOITE 2,4 KG + CARAFE</v>
          </cell>
          <cell r="J15384">
            <v>0</v>
          </cell>
        </row>
        <row r="15385">
          <cell r="I15385" t="str">
            <v>LAIT DE CROISSANCE NIDO 1+ NUTRITODS 900G -10%</v>
          </cell>
          <cell r="J15385">
            <v>0</v>
          </cell>
        </row>
        <row r="15386">
          <cell r="I15386" t="str">
            <v>LAIT POUDRE 26G NIDO</v>
          </cell>
          <cell r="J15386">
            <v>0</v>
          </cell>
        </row>
        <row r="15387">
          <cell r="I15387" t="str">
            <v xml:space="preserve"> NIDO FORTIFIE 1250 G</v>
          </cell>
          <cell r="J15387">
            <v>0</v>
          </cell>
        </row>
        <row r="15388">
          <cell r="I15388" t="str">
            <v>LAIT EN POUDRE NIDO NATURE 1+400G+CANISTERE OFFERT</v>
          </cell>
          <cell r="J15388">
            <v>0</v>
          </cell>
        </row>
        <row r="15389">
          <cell r="I15389" t="str">
            <v>LAIT EN POUDRE NIDO1+400G MIE+UN CANISTERE OFFERT</v>
          </cell>
          <cell r="J15389">
            <v>0</v>
          </cell>
        </row>
        <row r="15390">
          <cell r="I15390" t="str">
            <v>LAIT POUDRE ENRICHI 350G NIDO</v>
          </cell>
          <cell r="J15390">
            <v>0</v>
          </cell>
        </row>
        <row r="15391">
          <cell r="I15391" t="str">
            <v>NIDO 2400GR + 150GR OFRT</v>
          </cell>
          <cell r="J15391">
            <v>0</v>
          </cell>
        </row>
        <row r="15392">
          <cell r="I15392" t="str">
            <v>PACK LAIT CONCENTRE PURISIMA 2 X 410GR + 170GR GR</v>
          </cell>
          <cell r="J15392">
            <v>0</v>
          </cell>
        </row>
        <row r="15393">
          <cell r="I15393" t="str">
            <v>PACK LAIT CONCENTRE PURISIMA 2X 410 GR</v>
          </cell>
          <cell r="J15393">
            <v>0</v>
          </cell>
        </row>
        <row r="15394">
          <cell r="I15394" t="str">
            <v>PACK LAIT CONCENTRE SUCRE 2EME @-50%</v>
          </cell>
          <cell r="J15394">
            <v>0</v>
          </cell>
        </row>
        <row r="15395">
          <cell r="I15395" t="str">
            <v>LAIT CONCENTRE SUCRE NESTLE 2 + 1 GRATUIT</v>
          </cell>
          <cell r="J15395">
            <v>0</v>
          </cell>
        </row>
        <row r="15396">
          <cell r="I15396" t="str">
            <v>LOT PURISIMA 170G X2 + 2 COUPE PATE GRT</v>
          </cell>
          <cell r="J15396">
            <v>0</v>
          </cell>
        </row>
        <row r="15397">
          <cell r="I15397" t="str">
            <v>LOT LAIT CONCENTRE SUCRE NESTLE+ NOTEBOOKGRT</v>
          </cell>
          <cell r="J15397">
            <v>0</v>
          </cell>
        </row>
        <row r="15398">
          <cell r="I15398" t="str">
            <v>PACK  LAIT CONCENTRE CARAMEL NESTLE 1+1GRT</v>
          </cell>
          <cell r="J15398">
            <v>0</v>
          </cell>
        </row>
        <row r="15399">
          <cell r="I15399" t="str">
            <v>LAIT CONCENTRE SUCRE FAYZ 380GR</v>
          </cell>
          <cell r="J15399">
            <v>0</v>
          </cell>
        </row>
        <row r="15400">
          <cell r="I15400" t="str">
            <v>LAIT CONCENTRE SUCREE  FAYZ 397GR</v>
          </cell>
          <cell r="J15400">
            <v>0</v>
          </cell>
        </row>
        <row r="15401">
          <cell r="I15401" t="str">
            <v>LOT 2 SQUEEZY LAIT CONC. NESTLE 450GR 2EME @-50%</v>
          </cell>
          <cell r="J15401">
            <v>0</v>
          </cell>
        </row>
        <row r="15402">
          <cell r="I15402" t="str">
            <v>LAIT CONCENTRE CARAMEL*2=1</v>
          </cell>
          <cell r="J15402">
            <v>0</v>
          </cell>
        </row>
        <row r="15403">
          <cell r="I15403" t="str">
            <v>LAIT CONCENTRE SUCR.397G CO</v>
          </cell>
          <cell r="J15403">
            <v>0</v>
          </cell>
        </row>
        <row r="15404">
          <cell r="I15404" t="str">
            <v>LAIT CONCENTRE SUCRE 397 G X 2</v>
          </cell>
          <cell r="J15404">
            <v>0</v>
          </cell>
        </row>
        <row r="15405">
          <cell r="I15405" t="str">
            <v>PACK LAIT CONCENTRE SUCRE2x397GR+3 MOULES GRATUITS</v>
          </cell>
          <cell r="J15405">
            <v>0</v>
          </cell>
        </row>
        <row r="15406">
          <cell r="I15406" t="str">
            <v>LOT LAIT CONCENTRE PURISIMA 2X 410GR + 170GR GRAT</v>
          </cell>
          <cell r="J15406">
            <v>0</v>
          </cell>
        </row>
        <row r="15407">
          <cell r="I15407" t="str">
            <v xml:space="preserve"> LAIT PURISIMA  PURISIMA 170 GRX3 = GIFT</v>
          </cell>
          <cell r="J15407">
            <v>0</v>
          </cell>
        </row>
        <row r="15408">
          <cell r="I15408" t="str">
            <v>CRUNCH 450G                    </v>
          </cell>
          <cell r="J15408">
            <v>0</v>
          </cell>
        </row>
        <row r="15409">
          <cell r="I15409" t="str">
            <v>TRAN CEREAL BLE. C 215G WITABI</v>
          </cell>
          <cell r="J15409">
            <v>0</v>
          </cell>
        </row>
        <row r="15410">
          <cell r="I15410" t="str">
            <v>GRANY FRAI/FRAM.X6 108G</v>
          </cell>
          <cell r="J15410">
            <v>0</v>
          </cell>
        </row>
        <row r="15411">
          <cell r="I15411" t="str">
            <v>REVA CROKAWAK 375G</v>
          </cell>
          <cell r="J15411">
            <v>0</v>
          </cell>
        </row>
        <row r="15412">
          <cell r="I15412" t="str">
            <v>PETAL RIZ/BLE COMP, 375GCASINO</v>
          </cell>
          <cell r="J15412">
            <v>0</v>
          </cell>
        </row>
        <row r="15413">
          <cell r="I15413" t="str">
            <v>BOULES MIEL BIO MARJANE 375G</v>
          </cell>
          <cell r="J15413">
            <v>0</v>
          </cell>
        </row>
        <row r="15414">
          <cell r="I15414" t="str">
            <v>CER.POKS BOUL CHOCOLAT 375GR</v>
          </cell>
          <cell r="J15414">
            <v>0</v>
          </cell>
        </row>
        <row r="15415">
          <cell r="I15415" t="str">
            <v>CER.POKS RIZ SOUF.CHOCO375GR</v>
          </cell>
          <cell r="J15415">
            <v>0</v>
          </cell>
        </row>
        <row r="15416">
          <cell r="I15416" t="str">
            <v>SMART TEAM SANTE CHOCO SHELLS 375 GRS</v>
          </cell>
          <cell r="J15416">
            <v>0</v>
          </cell>
        </row>
        <row r="15417">
          <cell r="I15417" t="str">
            <v>SMART TEAM SANTE CHOCO BALLS BREAKFAST 375 GRS</v>
          </cell>
          <cell r="J15417">
            <v>0</v>
          </cell>
        </row>
        <row r="15418">
          <cell r="I15418" t="str">
            <v>SMART TEAM SANTE CHOCO COOKIES 375 GRS</v>
          </cell>
          <cell r="J15418">
            <v>0</v>
          </cell>
        </row>
        <row r="15419">
          <cell r="I15419" t="str">
            <v>SMART TEAM SANTE HONEY RINGS 375 GRS</v>
          </cell>
          <cell r="J15419">
            <v>0</v>
          </cell>
        </row>
        <row r="15420">
          <cell r="I15420" t="str">
            <v>SMART TEAM SANTE CINNAMON STARS 375 GRS</v>
          </cell>
          <cell r="J15420">
            <v>0</v>
          </cell>
        </row>
        <row r="15421">
          <cell r="I15421" t="str">
            <v>CEREALES PAW PATROL CHOCOLAT</v>
          </cell>
          <cell r="J15421">
            <v>0</v>
          </cell>
        </row>
        <row r="15422">
          <cell r="I15422" t="str">
            <v>TRESOR SNAX CHOCO LAIT 120G</v>
          </cell>
          <cell r="J15422">
            <v>0</v>
          </cell>
        </row>
        <row r="15423">
          <cell r="I15423" t="str">
            <v>TRESOR SNAX CHOCO NOISETTES 120G</v>
          </cell>
          <cell r="J15423">
            <v>0</v>
          </cell>
        </row>
        <row r="15424">
          <cell r="I15424" t="str">
            <v>CEREALES PAW PATROL MIEL</v>
          </cell>
          <cell r="J15424">
            <v>0</v>
          </cell>
        </row>
        <row r="15425">
          <cell r="I15425" t="str">
            <v>CEREALES NESQUIK 330GR PROMO</v>
          </cell>
          <cell r="J15425">
            <v>0</v>
          </cell>
        </row>
        <row r="15426">
          <cell r="I15426" t="str">
            <v>MUESLI INTEG FRUIT NICOLI 500G</v>
          </cell>
          <cell r="J15426">
            <v>0</v>
          </cell>
        </row>
        <row r="15427">
          <cell r="I15427" t="str">
            <v>CEREAL MULTI ETUI 300G CHABRIOR</v>
          </cell>
          <cell r="J15427">
            <v>0</v>
          </cell>
        </row>
        <row r="15428">
          <cell r="I15428" t="str">
            <v>BLE MIEL CARAMELISE MARJANE 375G</v>
          </cell>
          <cell r="J15428">
            <v>0</v>
          </cell>
        </row>
        <row r="15429">
          <cell r="I15429" t="str">
            <v>PETALE RIZ BLE CHOC,300GCASINO</v>
          </cell>
          <cell r="J15429">
            <v>0</v>
          </cell>
        </row>
        <row r="15430">
          <cell r="I15430" t="str">
            <v>PACK PROMO GRAIN D OR HONNEY 500G</v>
          </cell>
          <cell r="J15430">
            <v>0</v>
          </cell>
        </row>
        <row r="15431">
          <cell r="I15431" t="str">
            <v>PACK PROMO GRAIN D OR CACAO 500G</v>
          </cell>
          <cell r="J15431">
            <v>0</v>
          </cell>
        </row>
        <row r="15432">
          <cell r="I15432" t="str">
            <v>CEREALES SLIM FLAKES 375G MR KANNY 375G</v>
          </cell>
          <cell r="J15432">
            <v>0</v>
          </cell>
        </row>
        <row r="15433">
          <cell r="I15433" t="str">
            <v xml:space="preserve">PACK OZMO OGOPOGO X6 </v>
          </cell>
          <cell r="J15433">
            <v>0</v>
          </cell>
        </row>
        <row r="15434">
          <cell r="I15434" t="str">
            <v>COFFRET OZMO KIT SCOLAIRE GRT</v>
          </cell>
          <cell r="J15434">
            <v>0</v>
          </cell>
        </row>
        <row r="15435">
          <cell r="I15435" t="str">
            <v>KELLOGG S BAR.COCO POPS PTDEJ.6X20G NIP19-21</v>
          </cell>
          <cell r="J15435">
            <v>0</v>
          </cell>
        </row>
        <row r="15436">
          <cell r="I15436" t="str">
            <v>BIS.PT DEJ LT CHOC300G CASINO</v>
          </cell>
          <cell r="J15436">
            <v>0</v>
          </cell>
        </row>
        <row r="15437">
          <cell r="I15437" t="str">
            <v>SET BALL CHOCOLAT  NICOLI 375G</v>
          </cell>
          <cell r="J15437">
            <v>0</v>
          </cell>
        </row>
        <row r="15438">
          <cell r="I15438" t="str">
            <v>CEREALCARAMEL RICE NICOLI 375G</v>
          </cell>
          <cell r="J15438">
            <v>0</v>
          </cell>
        </row>
        <row r="15439">
          <cell r="I15439" t="str">
            <v>RICE CRISPIES 250G MR KANNY</v>
          </cell>
          <cell r="J15439">
            <v>0</v>
          </cell>
        </row>
        <row r="15440">
          <cell r="I15440" t="str">
            <v>BAR RIZ SOUFFLE CHOC 6X25G CO</v>
          </cell>
          <cell r="J15440">
            <v>0</v>
          </cell>
        </row>
        <row r="15441">
          <cell r="I15441" t="str">
            <v>LOT TCHICO BALLS 400G + TCHICO CARAMEL BAG 250G</v>
          </cell>
          <cell r="J15441">
            <v>0</v>
          </cell>
        </row>
        <row r="15442">
          <cell r="I15442" t="str">
            <v>LOT CERELAC BLE 250G + CERELAC BLE 50G GRT</v>
          </cell>
          <cell r="J15442">
            <v>0</v>
          </cell>
        </row>
        <row r="15443">
          <cell r="I15443" t="str">
            <v>CEREAL PEPITE 400G CHABRIOR</v>
          </cell>
          <cell r="J15443">
            <v>0</v>
          </cell>
        </row>
        <row r="15444">
          <cell r="I15444" t="str">
            <v>RIZ SOUFF.CHOC 375G CASINO</v>
          </cell>
          <cell r="J15444">
            <v>0</v>
          </cell>
        </row>
        <row r="15445">
          <cell r="I15445" t="str">
            <v>LOT 1 CEREALES COCO BALLS 375GR + 1 CORN FLAKES 3</v>
          </cell>
          <cell r="J15445">
            <v>0</v>
          </cell>
        </row>
        <row r="15446">
          <cell r="I15446" t="str">
            <v>LOT 1 CEREALES COCO SHELL 375GR + 1 CORN FLAKES 3</v>
          </cell>
          <cell r="J15446">
            <v>0</v>
          </cell>
        </row>
        <row r="15447">
          <cell r="I15447" t="str">
            <v>LOT 1 CEREALES HONEY RING 375GR + 1 CORN FLAKES 3</v>
          </cell>
          <cell r="J15447">
            <v>0</v>
          </cell>
        </row>
        <row r="15448">
          <cell r="I15448" t="str">
            <v>BLE MIEL BIO MARJANE 375G</v>
          </cell>
          <cell r="J15448">
            <v>0</v>
          </cell>
        </row>
        <row r="15449">
          <cell r="I15449" t="str">
            <v>MARJANECÉRÉALES FOURRÉES AU CHOCOLAT ET NOISETTE</v>
          </cell>
          <cell r="J15449">
            <v>0</v>
          </cell>
        </row>
        <row r="15450">
          <cell r="I15450" t="str">
            <v>BATONNET AU SON FIBR NICO 500G</v>
          </cell>
          <cell r="J15450">
            <v>0</v>
          </cell>
        </row>
        <row r="15451">
          <cell r="I15451" t="str">
            <v>TARTELETTE CITRON 127G CASINO</v>
          </cell>
          <cell r="J15451">
            <v>0</v>
          </cell>
        </row>
        <row r="15452">
          <cell r="I15452" t="str">
            <v>CER.BISC.PEP.CHOC.375G CASINO</v>
          </cell>
          <cell r="J15452">
            <v>0</v>
          </cell>
        </row>
        <row r="15453">
          <cell r="I15453" t="str">
            <v>MARJANE CÉRÉALES FOURRÉES AU LAIT 375G</v>
          </cell>
          <cell r="J15453">
            <v>0</v>
          </cell>
        </row>
        <row r="15454">
          <cell r="I15454" t="str">
            <v>BARRE CHOCO AUX CEREALES PAPITA DUFFY 30G</v>
          </cell>
          <cell r="J15454">
            <v>0</v>
          </cell>
        </row>
        <row r="15455">
          <cell r="I15455" t="str">
            <v>PACK CERELAC BLE ( 1ETUI DE 400GR +1 CANISTER GRAT</v>
          </cell>
          <cell r="J15455">
            <v>0</v>
          </cell>
        </row>
        <row r="15456">
          <cell r="I15456" t="str">
            <v>CREAL CHOC GOAL500G MR KANNY</v>
          </cell>
          <cell r="J15456">
            <v>0</v>
          </cell>
        </row>
        <row r="15457">
          <cell r="I15457" t="str">
            <v>TRESOR STIX CHOCO.NOIS 5X20 5G</v>
          </cell>
          <cell r="J15457">
            <v>0</v>
          </cell>
        </row>
        <row r="15458">
          <cell r="I15458" t="str">
            <v>KELLOG S MIEL CARS 350GR</v>
          </cell>
          <cell r="J15458">
            <v>0</v>
          </cell>
        </row>
        <row r="15459">
          <cell r="I15459" t="str">
            <v xml:space="preserve"> BISC D.FIBRA CHOC GULLON 250G</v>
          </cell>
          <cell r="J15459">
            <v>0</v>
          </cell>
        </row>
        <row r="15460">
          <cell r="I15460" t="str">
            <v>COOKIES SS GLTEN 200G</v>
          </cell>
          <cell r="J15460">
            <v>0</v>
          </cell>
        </row>
        <row r="15461">
          <cell r="I15461" t="str">
            <v>MUSLI 40% FRUITS 375G EMCO</v>
          </cell>
          <cell r="J15461">
            <v>0</v>
          </cell>
        </row>
        <row r="15462">
          <cell r="I15462" t="str">
            <v>CEREALPETALE CHOC NICOLI  375G</v>
          </cell>
          <cell r="J15462">
            <v>0</v>
          </cell>
        </row>
        <row r="15463">
          <cell r="I15463" t="str">
            <v>GRAIN D OR CACAO 600G</v>
          </cell>
          <cell r="J15463">
            <v>0</v>
          </cell>
        </row>
        <row r="15464">
          <cell r="I15464" t="str">
            <v>GRAIN D OR HONEY 600G</v>
          </cell>
          <cell r="J15464">
            <v>0</v>
          </cell>
        </row>
        <row r="15465">
          <cell r="I15465" t="str">
            <v>GRAIN D OR NATURE 600G</v>
          </cell>
          <cell r="J15465">
            <v>0</v>
          </cell>
        </row>
        <row r="15466">
          <cell r="I15466" t="str">
            <v>BARRE CHOCOLAT BOUNTY DARK 50GR</v>
          </cell>
          <cell r="J15466">
            <v>0</v>
          </cell>
        </row>
        <row r="15467">
          <cell r="I15467" t="str">
            <v>BISC SS GLUTEN 200G</v>
          </cell>
          <cell r="J15467">
            <v>0</v>
          </cell>
        </row>
        <row r="15468">
          <cell r="I15468" t="str">
            <v>BARRE CEREALE FRAISE YAOURT SPAR 150G 6U</v>
          </cell>
          <cell r="J15468">
            <v>0</v>
          </cell>
        </row>
        <row r="15469">
          <cell r="I15469" t="str">
            <v>CERELAC FRUITS 250G + BLE 50G</v>
          </cell>
          <cell r="J15469">
            <v>0</v>
          </cell>
        </row>
        <row r="15470">
          <cell r="I15470" t="str">
            <v>CERELAC MIEL 250G + BLE 50G</v>
          </cell>
          <cell r="J15470">
            <v>0</v>
          </cell>
        </row>
        <row r="15471">
          <cell r="I15471" t="str">
            <v>REVA FORME&amp;FRTS ROUGE 300G</v>
          </cell>
          <cell r="J15471">
            <v>0</v>
          </cell>
        </row>
        <row r="15472">
          <cell r="I15472" t="str">
            <v>BARRE CEREALE CHOCO SPAR 150G 6U</v>
          </cell>
          <cell r="J15472">
            <v>0</v>
          </cell>
        </row>
        <row r="15473">
          <cell r="I15473" t="str">
            <v>BARRE CEREALE POMME ABRICO SPAR 150G 6U</v>
          </cell>
          <cell r="J15473">
            <v>0</v>
          </cell>
        </row>
        <row r="15474">
          <cell r="I15474" t="str">
            <v>MUSLI MIX CERISE 500 G EMCO</v>
          </cell>
          <cell r="J15474">
            <v>0</v>
          </cell>
        </row>
        <row r="15475">
          <cell r="I15475" t="str">
            <v>MUSLI AUX NOIX 375G EMCO</v>
          </cell>
          <cell r="J15475">
            <v>0</v>
          </cell>
        </row>
        <row r="15476">
          <cell r="I15476" t="str">
            <v>MUSLI CHOCO NOISETTE 375G EMCO</v>
          </cell>
          <cell r="J15476">
            <v>0</v>
          </cell>
        </row>
        <row r="15477">
          <cell r="I15477" t="str">
            <v>LOT CEREALE  NESQUIK +BOL OFFERT</v>
          </cell>
          <cell r="J15477">
            <v>0</v>
          </cell>
        </row>
        <row r="15478">
          <cell r="I15478" t="str">
            <v>MILKA BARRES NUSSINI CHOCO 5X31G</v>
          </cell>
          <cell r="J15478">
            <v>0</v>
          </cell>
        </row>
        <row r="15479">
          <cell r="I15479" t="str">
            <v>MUSLI FRAISE AMANDE375G EMCO</v>
          </cell>
          <cell r="J15479">
            <v>0</v>
          </cell>
        </row>
        <row r="15480">
          <cell r="I15480" t="str">
            <v>BARRE CEREALE RIZ ET BLE SPAR 150G 6U</v>
          </cell>
          <cell r="J15480">
            <v>0</v>
          </cell>
        </row>
        <row r="15481">
          <cell r="I15481" t="str">
            <v>MILKA BARRE OREO 5X37G</v>
          </cell>
          <cell r="J15481">
            <v>0</v>
          </cell>
        </row>
        <row r="15482">
          <cell r="I15482" t="str">
            <v>MUSLI MIEL &amp; NOIX 375G EMCO</v>
          </cell>
          <cell r="J15482">
            <v>0</v>
          </cell>
        </row>
        <row r="15483">
          <cell r="I15483" t="str">
            <v>NESQ CER MP 8(330G+LION250GR)LION250G FR</v>
          </cell>
          <cell r="J15483">
            <v>0</v>
          </cell>
        </row>
        <row r="15484">
          <cell r="I15484" t="str">
            <v>CHOKO GOAL 375G MR KANNY</v>
          </cell>
          <cell r="J15484">
            <v>0</v>
          </cell>
        </row>
        <row r="15485">
          <cell r="I15485" t="str">
            <v>WEETABIX WEETOS 375G</v>
          </cell>
          <cell r="J15485">
            <v>0</v>
          </cell>
        </row>
        <row r="15486">
          <cell r="I15486" t="str">
            <v>MUESLI LEGER 500G CO</v>
          </cell>
          <cell r="J15486">
            <v>0</v>
          </cell>
        </row>
        <row r="15487">
          <cell r="I15487" t="str">
            <v>MUSLI MIX NOIX 500 G EMCO</v>
          </cell>
          <cell r="J15487">
            <v>0</v>
          </cell>
        </row>
        <row r="15488">
          <cell r="I15488" t="str">
            <v>MUESLI AU GRENADINE &amp; MYRTILLES GRANOLA 350G</v>
          </cell>
          <cell r="J15488">
            <v>0</v>
          </cell>
        </row>
        <row r="15489">
          <cell r="I15489" t="str">
            <v>CHEERIOS BIO 4X22G NIP14-21</v>
          </cell>
          <cell r="J15489">
            <v>0</v>
          </cell>
        </row>
        <row r="15490">
          <cell r="I15490" t="str">
            <v>PACK MUSLI CHOCO NOISETTE 375G+375G IN PACK EMCO</v>
          </cell>
          <cell r="J15490">
            <v>0</v>
          </cell>
        </row>
        <row r="15491">
          <cell r="I15491" t="str">
            <v>LOT MUSLI AUX NOIX 375G EMCO+BAR N&amp;H SS GLUTEN 35</v>
          </cell>
          <cell r="J15491">
            <v>0</v>
          </cell>
        </row>
        <row r="15492">
          <cell r="I15492" t="str">
            <v>CEREALES NESQUICK 375 G + 20% GRT</v>
          </cell>
          <cell r="J15492">
            <v>0</v>
          </cell>
        </row>
        <row r="15493">
          <cell r="I15493" t="str">
            <v>GRANY ENVIE NUTS CACAHUETE 120G</v>
          </cell>
          <cell r="J15493">
            <v>0</v>
          </cell>
        </row>
        <row r="15494">
          <cell r="I15494" t="str">
            <v>GRANY ENVIE DE NUT CRAMBERY 120G</v>
          </cell>
          <cell r="J15494">
            <v>0</v>
          </cell>
        </row>
        <row r="15495">
          <cell r="I15495" t="str">
            <v>CEREALE COOKIE CRIP 375G</v>
          </cell>
          <cell r="J15495">
            <v>0</v>
          </cell>
        </row>
        <row r="15496">
          <cell r="I15496" t="str">
            <v>FITNESS NATURE 450G NIP 28</v>
          </cell>
          <cell r="J15496">
            <v>0</v>
          </cell>
        </row>
        <row r="15497">
          <cell r="I15497" t="str">
            <v>REVA FORME ET CHOCOLAT 300G</v>
          </cell>
          <cell r="J15497">
            <v>0</v>
          </cell>
        </row>
        <row r="15498">
          <cell r="I15498" t="str">
            <v>BISC.DEJ.MIEL P.CHOC 400G CASINO</v>
          </cell>
          <cell r="J15498">
            <v>0</v>
          </cell>
        </row>
        <row r="15499">
          <cell r="I15499" t="str">
            <v xml:space="preserve"> CEREAL CHOCDUO AUCHAN375G</v>
          </cell>
          <cell r="J15499">
            <v>0</v>
          </cell>
        </row>
        <row r="15500">
          <cell r="I15500" t="str">
            <v>PACK CERELAC FRUIT 1ETUI DE 400GR +1CANISTER GRT</v>
          </cell>
          <cell r="J15500">
            <v>0</v>
          </cell>
        </row>
        <row r="15501">
          <cell r="I15501" t="str">
            <v>CEREAL CHOC375G QWEX TILO S</v>
          </cell>
          <cell r="J15501">
            <v>0</v>
          </cell>
        </row>
        <row r="15502">
          <cell r="I15502" t="str">
            <v>CEREAL CHOC375G QNAX TILO S</v>
          </cell>
          <cell r="J15502">
            <v>0</v>
          </cell>
        </row>
        <row r="15503">
          <cell r="I15503" t="str">
            <v>CREAL CHOC 375G QROX TILOS</v>
          </cell>
          <cell r="J15503">
            <v>0</v>
          </cell>
        </row>
        <row r="15504">
          <cell r="I15504" t="str">
            <v>CEREAL CHOC 375G QRAX TILOS</v>
          </cell>
          <cell r="J15504">
            <v>0</v>
          </cell>
        </row>
        <row r="15505">
          <cell r="I15505" t="str">
            <v>CEREAL LAIT 375G QWEX TILOS</v>
          </cell>
          <cell r="J15505">
            <v>0</v>
          </cell>
        </row>
        <row r="15506">
          <cell r="I15506" t="str">
            <v>KELLOG'S SPK PROTEIN COCOCACAO4X28G NIP 14</v>
          </cell>
          <cell r="J15506">
            <v>0</v>
          </cell>
        </row>
        <row r="15507">
          <cell r="I15507" t="str">
            <v>KELLOG'S SPK PROTEIN 4*28G CASSIS GRAINE NIP 14</v>
          </cell>
          <cell r="J15507">
            <v>0</v>
          </cell>
        </row>
        <row r="15508">
          <cell r="I15508" t="str">
            <v>NESTLE LION 480G NIP 11</v>
          </cell>
          <cell r="J15508">
            <v>0</v>
          </cell>
        </row>
        <row r="15509">
          <cell r="I15509" t="str">
            <v>NESTLE NESQUIK 450G NIP 11</v>
          </cell>
          <cell r="J15509">
            <v>0</v>
          </cell>
        </row>
        <row r="15510">
          <cell r="I15510" t="str">
            <v>CRUESLI CRISPY CHOC 450G NIP 29</v>
          </cell>
          <cell r="J15510">
            <v>0</v>
          </cell>
        </row>
        <row r="15511">
          <cell r="I15511" t="str">
            <v>FITNESS MIEL ET AMANDES 355G NIP 28</v>
          </cell>
          <cell r="J15511">
            <v>0</v>
          </cell>
        </row>
        <row r="15512">
          <cell r="I15512" t="str">
            <v>CRUESLI NOISETTE &amp; MIEL 450G NIP 37</v>
          </cell>
          <cell r="J15512">
            <v>0</v>
          </cell>
        </row>
        <row r="15513">
          <cell r="I15513" t="str">
            <v>NESQUIK BIO 4X25G NIP14-21</v>
          </cell>
          <cell r="J15513">
            <v>0</v>
          </cell>
        </row>
        <row r="15514">
          <cell r="I15514" t="str">
            <v>CEREAL STRAWBER CRUNCH400GTILO</v>
          </cell>
          <cell r="J15514">
            <v>0</v>
          </cell>
        </row>
        <row r="15515">
          <cell r="I15515" t="str">
            <v>CEREALES KELLOG'S COCOPOPS 375GR + BALLS 27GR GR</v>
          </cell>
          <cell r="J15515">
            <v>0</v>
          </cell>
        </row>
        <row r="15516">
          <cell r="I15516" t="str">
            <v>COUNTRY CRIPS CHOC LT JORDANS 550G NIP 39</v>
          </cell>
          <cell r="J15516">
            <v>0</v>
          </cell>
        </row>
        <row r="15517">
          <cell r="I15517" t="str">
            <v>COUNTRY CRISP 3 BAIES 550G NIP39</v>
          </cell>
          <cell r="J15517">
            <v>0</v>
          </cell>
        </row>
        <row r="15518">
          <cell r="I15518" t="str">
            <v>CONTRY CRIPS FRTS&amp;NOIX 500G NIP 39</v>
          </cell>
          <cell r="J15518">
            <v>0</v>
          </cell>
        </row>
        <row r="15519">
          <cell r="I15519" t="str">
            <v>CEREALES FITNESS GRANOLA MIEL 300GR</v>
          </cell>
          <cell r="J15519">
            <v>0</v>
          </cell>
        </row>
        <row r="15520">
          <cell r="I15520" t="str">
            <v>TOP BUDGET BOULES DE MIEL 750G</v>
          </cell>
          <cell r="J15520">
            <v>0</v>
          </cell>
        </row>
        <row r="15521">
          <cell r="I15521" t="str">
            <v>CEREAL CROU 3CHOCO AUCHAN500G</v>
          </cell>
          <cell r="J15521">
            <v>0</v>
          </cell>
        </row>
        <row r="15522">
          <cell r="I15522" t="str">
            <v>NESTLE CHOCAPIC 430G NIP 11</v>
          </cell>
          <cell r="J15522">
            <v>0</v>
          </cell>
        </row>
        <row r="15523">
          <cell r="I15523" t="str">
            <v>COCO POPS WHITE CHOCO 350G NIP 38</v>
          </cell>
          <cell r="J15523">
            <v>0</v>
          </cell>
        </row>
        <row r="15524">
          <cell r="I15524" t="str">
            <v>CEREAL PETAL PLUS ALL-BRAN375G</v>
          </cell>
          <cell r="J15524">
            <v>0</v>
          </cell>
        </row>
        <row r="15525">
          <cell r="I15525" t="str">
            <v>LOT CEREALES CRUNCHY WITH FRUITS 350G 2EME @-50%</v>
          </cell>
          <cell r="J15525">
            <v>0</v>
          </cell>
        </row>
        <row r="15526">
          <cell r="I15526" t="str">
            <v>LOT CEREALES CRUNCHY WITH BANANA 350G 2EME @-50%</v>
          </cell>
          <cell r="J15526">
            <v>0</v>
          </cell>
        </row>
        <row r="15527">
          <cell r="I15527" t="str">
            <v>KELLOGG S EXTRA CROUST CHOC 6X40G NIP 33</v>
          </cell>
          <cell r="J15527">
            <v>0</v>
          </cell>
        </row>
        <row r="15528">
          <cell r="I15528" t="str">
            <v>KELLOGG S EXTRA CROUST NAT 6X40G NIP 33</v>
          </cell>
          <cell r="J15528">
            <v>0</v>
          </cell>
        </row>
        <row r="15529">
          <cell r="I15529" t="str">
            <v>CEREAL CRUNCH TROPIC400G TILOS</v>
          </cell>
          <cell r="J15529">
            <v>0</v>
          </cell>
        </row>
        <row r="15530">
          <cell r="I15530" t="str">
            <v>BARRE CRL ABRICO.X6 125G CASINO</v>
          </cell>
          <cell r="J15530">
            <v>0</v>
          </cell>
        </row>
        <row r="15531">
          <cell r="I15531" t="str">
            <v>BARRES COEUR CHOCO. 125G CASINO</v>
          </cell>
          <cell r="J15531">
            <v>0</v>
          </cell>
        </row>
        <row r="15532">
          <cell r="I15532" t="str">
            <v>BARRE CEREALE BANANE CHOCO SPAR 150G 6U</v>
          </cell>
          <cell r="J15532">
            <v>0</v>
          </cell>
        </row>
        <row r="15533">
          <cell r="I15533" t="str">
            <v>MAXI CROUST BLE SOUF.MIEL 150G</v>
          </cell>
          <cell r="J15533">
            <v>0</v>
          </cell>
        </row>
        <row r="15534">
          <cell r="I15534" t="str">
            <v>CEREAL MIEL NICOLI 375G</v>
          </cell>
          <cell r="J15534">
            <v>0</v>
          </cell>
        </row>
        <row r="15535">
          <cell r="I15535" t="str">
            <v>LOT KEL MIEL POPS 375G X 2</v>
          </cell>
          <cell r="J15535">
            <v>0</v>
          </cell>
        </row>
        <row r="15536">
          <cell r="I15536" t="str">
            <v>TRESOR CHOCO CARAMEL PEANUT 750G NIP28-21</v>
          </cell>
          <cell r="J15536">
            <v>0</v>
          </cell>
        </row>
        <row r="15537">
          <cell r="I15537" t="str">
            <v>CEREAL MIEL375G QRAX TILO S</v>
          </cell>
          <cell r="J15537">
            <v>0</v>
          </cell>
        </row>
        <row r="15538">
          <cell r="I15538" t="str">
            <v>CEREAL RING MIEL375G QRIX TILO</v>
          </cell>
          <cell r="J15538">
            <v>0</v>
          </cell>
        </row>
        <row r="15539">
          <cell r="I15539" t="str">
            <v>CEREAL MIEL RINS 375G CEBON</v>
          </cell>
          <cell r="J15539">
            <v>0</v>
          </cell>
        </row>
        <row r="15540">
          <cell r="I15540" t="str">
            <v>CEREALE PETIT DEJEUNER MAX 250 G</v>
          </cell>
          <cell r="J15540">
            <v>0</v>
          </cell>
        </row>
        <row r="15541">
          <cell r="I15541" t="str">
            <v>CEREALE CHEERIOS 375 G + 20%</v>
          </cell>
          <cell r="J15541">
            <v>0</v>
          </cell>
        </row>
        <row r="15542">
          <cell r="I15542" t="str">
            <v>CEREALE TILO S BIO HONEY BALLS 375G</v>
          </cell>
          <cell r="J15542">
            <v>0</v>
          </cell>
        </row>
        <row r="15543">
          <cell r="I15543" t="str">
            <v>BLE SOUFFLE AU MIEL 320G PRDT ECO</v>
          </cell>
          <cell r="J15543">
            <v>0</v>
          </cell>
        </row>
        <row r="15544">
          <cell r="I15544" t="str">
            <v>BLE SOUFFLE AU MIEL 150G PRDT ECO</v>
          </cell>
          <cell r="J15544">
            <v>0</v>
          </cell>
        </row>
        <row r="15545">
          <cell r="I15545" t="str">
            <v>BOULES DE MAIS AU GOUT MIEL 150G PRDT ECO</v>
          </cell>
          <cell r="J15545">
            <v>0</v>
          </cell>
        </row>
        <row r="15546">
          <cell r="I15546" t="str">
            <v>PALASEJA TENDY ( MIEL )250 GR</v>
          </cell>
          <cell r="J15546">
            <v>0</v>
          </cell>
        </row>
        <row r="15547">
          <cell r="I15547" t="str">
            <v>PALASEJA DAKSY (HONEY RINGS)250 GR</v>
          </cell>
          <cell r="J15547">
            <v>0</v>
          </cell>
        </row>
        <row r="15548">
          <cell r="I15548" t="str">
            <v xml:space="preserve"> CEREAL CARAMCHOC AUCHAN400</v>
          </cell>
          <cell r="J15548">
            <v>0</v>
          </cell>
        </row>
        <row r="15549">
          <cell r="I15549" t="str">
            <v>CEREALE  SMACKS MIEL 375G KEL</v>
          </cell>
          <cell r="J15549">
            <v>0</v>
          </cell>
        </row>
        <row r="15550">
          <cell r="I15550" t="str">
            <v>CEREAL KELLOGG S SMACKS 375G</v>
          </cell>
          <cell r="J15550">
            <v>0</v>
          </cell>
        </row>
        <row r="15551">
          <cell r="I15551" t="str">
            <v>SMACKS BLE SOUFLE CARAMELISE  400G NIP39</v>
          </cell>
          <cell r="J15551">
            <v>0</v>
          </cell>
        </row>
        <row r="15552">
          <cell r="I15552" t="str">
            <v>BARRE CEREAL.CHOCOL.125G CASINO</v>
          </cell>
          <cell r="J15552">
            <v>0</v>
          </cell>
        </row>
        <row r="15553">
          <cell r="I15553" t="str">
            <v>CEREAL FRUIT CRUNCH500GTILOS</v>
          </cell>
          <cell r="J15553">
            <v>0</v>
          </cell>
        </row>
        <row r="15554">
          <cell r="I15554" t="str">
            <v>PACK CEREALES  LION 400G+LION 250GGRT</v>
          </cell>
          <cell r="J15554">
            <v>0</v>
          </cell>
        </row>
        <row r="15555">
          <cell r="I15555" t="str">
            <v>GAUFRETTE TOBIGO CHOCOLAT 45GR</v>
          </cell>
          <cell r="J15555">
            <v>0</v>
          </cell>
        </row>
        <row r="15556">
          <cell r="I15556" t="str">
            <v>PETAL.BLE CHOC 600G CASINO</v>
          </cell>
          <cell r="J15556">
            <v>0</v>
          </cell>
        </row>
        <row r="15557">
          <cell r="I15557" t="str">
            <v xml:space="preserve">NESQUIK PILLOWS 335G </v>
          </cell>
          <cell r="J15557">
            <v>0</v>
          </cell>
        </row>
        <row r="15558">
          <cell r="I15558" t="str">
            <v>BARRE CHOCO BIG BREAK TIFFANY 35GR</v>
          </cell>
          <cell r="J15558">
            <v>0</v>
          </cell>
        </row>
        <row r="15559">
          <cell r="I15559" t="str">
            <v>CEREAL NOIS 375G JUMBLIES AUCH</v>
          </cell>
          <cell r="J15559">
            <v>0</v>
          </cell>
        </row>
        <row r="15560">
          <cell r="I15560" t="str">
            <v xml:space="preserve"> JUMBLIES LT RIK/ROK500G</v>
          </cell>
          <cell r="J15560">
            <v>0</v>
          </cell>
        </row>
        <row r="15561">
          <cell r="I15561" t="str">
            <v>CEREALES TILO S CHOC &amp; NUTS CRUNCHY STEVIA300G</v>
          </cell>
          <cell r="J15561">
            <v>0</v>
          </cell>
        </row>
        <row r="15562">
          <cell r="I15562" t="str">
            <v>CEREALES TILO S CHOC FROSTED CRUNCHY STEVIA 300G</v>
          </cell>
          <cell r="J15562">
            <v>0</v>
          </cell>
        </row>
        <row r="15563">
          <cell r="I15563" t="str">
            <v>CEREALES TILO S CHOCO &amp; NUTS CRUNCHY 400G</v>
          </cell>
          <cell r="J15563">
            <v>0</v>
          </cell>
        </row>
        <row r="15564">
          <cell r="I15564" t="str">
            <v>BIO MUSLI FRUITS ROUGE 375 G</v>
          </cell>
          <cell r="J15564">
            <v>0</v>
          </cell>
        </row>
        <row r="15565">
          <cell r="I15565" t="str">
            <v>BIO MUSLI CHOCO NOIX 375G EMCO</v>
          </cell>
          <cell r="J15565">
            <v>0</v>
          </cell>
        </row>
        <row r="15566">
          <cell r="I15566" t="str">
            <v>BAR EXTRA CHOCO MILK 10X4X32G NIP 22</v>
          </cell>
          <cell r="J15566">
            <v>0</v>
          </cell>
        </row>
        <row r="15567">
          <cell r="I15567" t="str">
            <v>GRANY BRUT DE CHOC.HEUD.125G</v>
          </cell>
          <cell r="J15567">
            <v>0</v>
          </cell>
        </row>
        <row r="15568">
          <cell r="I15568" t="str">
            <v>GAUFRETTE TOBIGO UP CHOCOLAT 40GR</v>
          </cell>
          <cell r="J15568">
            <v>0</v>
          </cell>
        </row>
        <row r="15569">
          <cell r="I15569" t="str">
            <v>NESTLE LION WILD 410G NIP 25</v>
          </cell>
          <cell r="J15569">
            <v>0</v>
          </cell>
        </row>
        <row r="15570">
          <cell r="I15570" t="str">
            <v>CRUNCH CHOCO NOISETTE 400G NIP34</v>
          </cell>
          <cell r="J15570">
            <v>0</v>
          </cell>
        </row>
        <row r="15571">
          <cell r="I15571" t="str">
            <v>SMACKS 16X375G ARB/GRC/FRA</v>
          </cell>
          <cell r="J15571">
            <v>0</v>
          </cell>
        </row>
        <row r="15572">
          <cell r="I15572" t="str">
            <v>SUGAR COATIES ROK ROK 375GR</v>
          </cell>
          <cell r="J15572">
            <v>0</v>
          </cell>
        </row>
        <row r="15573">
          <cell r="I15573" t="str">
            <v xml:space="preserve"> RIZ SOUFLE NICOLI  375G</v>
          </cell>
          <cell r="J15573">
            <v>0</v>
          </cell>
        </row>
        <row r="15574">
          <cell r="I15574" t="str">
            <v>CEREAL RICE CRISPIES 375G KANNY</v>
          </cell>
          <cell r="J15574">
            <v>0</v>
          </cell>
        </row>
        <row r="15575">
          <cell r="I15575" t="str">
            <v>LOT COCOPOPS 375GR X2 / 2EME@-50%</v>
          </cell>
          <cell r="J15575">
            <v>0</v>
          </cell>
        </row>
        <row r="15576">
          <cell r="I15576" t="str">
            <v>PACK X2 KELLOG S CORN FLAKES 230GR 2EME@-50%</v>
          </cell>
          <cell r="J15576">
            <v>0</v>
          </cell>
        </row>
        <row r="15577">
          <cell r="I15577" t="str">
            <v>CEREALE RICE CRISPIES 500G MR KANNY 500G</v>
          </cell>
          <cell r="J15577">
            <v>0</v>
          </cell>
        </row>
        <row r="15578">
          <cell r="I15578" t="str">
            <v>CEREALE TILO S SPECULOOS 300G</v>
          </cell>
          <cell r="J15578">
            <v>0</v>
          </cell>
        </row>
        <row r="15579">
          <cell r="I15579" t="str">
            <v>CEREALES KELLOGG S FROSTIES 400GR</v>
          </cell>
          <cell r="J15579">
            <v>0</v>
          </cell>
        </row>
        <row r="15580">
          <cell r="I15580" t="str">
            <v>CEREALE FROSTIES KELLOGGS 375G</v>
          </cell>
          <cell r="J15580">
            <v>0</v>
          </cell>
        </row>
        <row r="15581">
          <cell r="I15581" t="str">
            <v>POULAIN CHOCO CROUSTI 375GR</v>
          </cell>
          <cell r="J15581">
            <v>0</v>
          </cell>
        </row>
        <row r="15582">
          <cell r="I15582" t="str">
            <v>EXTRAOR,MUESLI MIEL 350GCASINO</v>
          </cell>
          <cell r="J15582">
            <v>0</v>
          </cell>
        </row>
        <row r="15583">
          <cell r="I15583" t="str">
            <v>EXTRAOR,MUESLI FR,RG 350GCASINO</v>
          </cell>
          <cell r="J15583">
            <v>0</v>
          </cell>
        </row>
        <row r="15584">
          <cell r="I15584" t="str">
            <v>KELLOGG S TRESOR VARIETY 6X30G NIP 23</v>
          </cell>
          <cell r="J15584">
            <v>0</v>
          </cell>
        </row>
        <row r="15585">
          <cell r="I15585" t="str">
            <v>NESTLE MIX BIO 174G NIP 38</v>
          </cell>
          <cell r="J15585">
            <v>0</v>
          </cell>
        </row>
        <row r="15586">
          <cell r="I15586" t="str">
            <v>LOT 2 CEREALES KELLOG S / MIEL 375GR + CHOCO 375GR</v>
          </cell>
          <cell r="J15586">
            <v>0</v>
          </cell>
        </row>
        <row r="15587">
          <cell r="I15587" t="str">
            <v>CEREALES NESQUICK 330GR + 1/2L LAIT JIBAL GRATUIT</v>
          </cell>
          <cell r="J15587">
            <v>0</v>
          </cell>
        </row>
        <row r="15588">
          <cell r="I15588" t="str">
            <v>PACK CEREALES NESQUIK 330GR + 180GR GRATUIT</v>
          </cell>
          <cell r="J15588">
            <v>0</v>
          </cell>
        </row>
        <row r="15589">
          <cell r="I15589" t="str">
            <v>LOT CEREALES KELLOG'S FROSTIES 230GR + 1 LITRE L</v>
          </cell>
          <cell r="J15589">
            <v>0</v>
          </cell>
        </row>
        <row r="15590">
          <cell r="I15590" t="str">
            <v>CEREALE COCO POPS JUMBO 375G</v>
          </cell>
          <cell r="J15590">
            <v>0</v>
          </cell>
        </row>
        <row r="15591">
          <cell r="I15591" t="str">
            <v>LOT CEREALE RIALTO 250G+1 CEREALE 250G RIALTO GRT</v>
          </cell>
          <cell r="J15591">
            <v>0</v>
          </cell>
        </row>
        <row r="15592">
          <cell r="I15592" t="str">
            <v>1COCO POPS ROCKS 375G + 1 FROSTIERS 250G GRT</v>
          </cell>
          <cell r="J15592">
            <v>0</v>
          </cell>
        </row>
        <row r="15593">
          <cell r="I15593" t="str">
            <v xml:space="preserve"> LOT GRAIN D OR CACAO 35G  9 + 1 GRATUIT</v>
          </cell>
          <cell r="J15593">
            <v>0</v>
          </cell>
        </row>
        <row r="15594">
          <cell r="I15594" t="str">
            <v>LOT GRAIN D OR NATURE 35G 9 + 1 GRATUIT</v>
          </cell>
          <cell r="J15594">
            <v>0</v>
          </cell>
        </row>
        <row r="15595">
          <cell r="I15595" t="str">
            <v>TOP BUDGET C.FLAKES 375G</v>
          </cell>
          <cell r="J15595">
            <v>0</v>
          </cell>
        </row>
        <row r="15596">
          <cell r="I15596" t="str">
            <v>QUAKER CRUESLI 3 CHOCO 450G NIP 12</v>
          </cell>
          <cell r="J15596">
            <v>0</v>
          </cell>
        </row>
        <row r="15597">
          <cell r="I15597" t="str">
            <v>QUAKER CRUESLI MELANGE NOIX 450G NIP12</v>
          </cell>
          <cell r="J15597">
            <v>0</v>
          </cell>
        </row>
        <row r="15598">
          <cell r="I15598" t="str">
            <v>CRUESLI CHOC NOIR 450G NIP 37</v>
          </cell>
          <cell r="J15598">
            <v>0</v>
          </cell>
        </row>
        <row r="15599">
          <cell r="I15599" t="str">
            <v>CRUESLI CHOCOLAT LAIT 450G NIP 37</v>
          </cell>
          <cell r="J15599">
            <v>0</v>
          </cell>
        </row>
        <row r="15600">
          <cell r="I15600" t="str">
            <v>WEETABIX BRAN FLAKES 500G CEREALES DE BLE COMPLET</v>
          </cell>
          <cell r="J15600">
            <v>0</v>
          </cell>
        </row>
        <row r="15601">
          <cell r="I15601" t="str">
            <v>CEREAL KELLOGG S CORN FLAKES 375G</v>
          </cell>
          <cell r="J15601">
            <v>0</v>
          </cell>
        </row>
        <row r="15602">
          <cell r="I15602" t="str">
            <v xml:space="preserve">LOT MUESLI GRANOLA 350G +FRUIT 350G À -50% </v>
          </cell>
          <cell r="J15602">
            <v>0</v>
          </cell>
        </row>
        <row r="15603">
          <cell r="I15603" t="str">
            <v>KELLOGG S EXT PEPITES FRUITS 500G NIP 2</v>
          </cell>
          <cell r="J15603">
            <v>0</v>
          </cell>
        </row>
        <row r="15604">
          <cell r="I15604" t="str">
            <v>FITNESS CHOCOLAT NOIR 375G NIP28-21</v>
          </cell>
          <cell r="J15604">
            <v>0</v>
          </cell>
        </row>
        <row r="15605">
          <cell r="I15605" t="str">
            <v>FITNESS CHOCOLAT 450G</v>
          </cell>
          <cell r="J15605">
            <v>0</v>
          </cell>
        </row>
        <row r="15606">
          <cell r="I15606" t="str">
            <v>CEREALE CHOCOL FITFLAKES375G</v>
          </cell>
          <cell r="J15606">
            <v>0</v>
          </cell>
        </row>
        <row r="15607">
          <cell r="I15607" t="str">
            <v>GRANOLA BIO GOJI COURGE CASSIS 400G NIP 25</v>
          </cell>
          <cell r="J15607">
            <v>0</v>
          </cell>
        </row>
        <row r="15608">
          <cell r="I15608" t="str">
            <v>JORDANS 450G CC BIO AVOINE ORGE DOR NIP 32</v>
          </cell>
          <cell r="J15608">
            <v>0</v>
          </cell>
        </row>
        <row r="15609">
          <cell r="I15609" t="str">
            <v>MUESLI BIO SUPER FRUITS 450G NIP32</v>
          </cell>
          <cell r="J15609">
            <v>0</v>
          </cell>
        </row>
        <row r="15610">
          <cell r="I15610" t="str">
            <v>MUESLI BIO NOIX ET GRAINES 450G</v>
          </cell>
          <cell r="J15610">
            <v>0</v>
          </cell>
        </row>
        <row r="15611">
          <cell r="I15611" t="str">
            <v>BARRE CERE.FRTS RGES 125G CASINO</v>
          </cell>
          <cell r="J15611">
            <v>0</v>
          </cell>
        </row>
        <row r="15612">
          <cell r="I15612" t="str">
            <v>BARRE CHOCO BREAK RIZZO 35GR</v>
          </cell>
          <cell r="J15612">
            <v>0</v>
          </cell>
        </row>
        <row r="15613">
          <cell r="I15613" t="str">
            <v>GRANY BARRE NOISETTE 125G</v>
          </cell>
          <cell r="J15613">
            <v>0</v>
          </cell>
        </row>
        <row r="15614">
          <cell r="I15614" t="str">
            <v>CEREALE CHOCAPIC 375 G + 20%</v>
          </cell>
          <cell r="J15614">
            <v>0</v>
          </cell>
        </row>
        <row r="15615">
          <cell r="I15615" t="str">
            <v>BONUS PACK LION CEREALE + 20%</v>
          </cell>
          <cell r="J15615">
            <v>0</v>
          </cell>
        </row>
        <row r="15616">
          <cell r="I15616" t="str">
            <v>CEREALE QUINOA CHOC CRUNCHY BIO 325 G TILO S</v>
          </cell>
          <cell r="J15616">
            <v>0</v>
          </cell>
        </row>
        <row r="15617">
          <cell r="I15617" t="str">
            <v>FITFLAKES RGE FRT 375G TILOS</v>
          </cell>
          <cell r="J15617">
            <v>0</v>
          </cell>
        </row>
        <row r="15618">
          <cell r="I15618" t="str">
            <v>JORDANS 400G CC BIO CHOC NR CACAO NIP 32</v>
          </cell>
          <cell r="J15618">
            <v>0</v>
          </cell>
        </row>
        <row r="15619">
          <cell r="I15619" t="str">
            <v>MUESLI BIO CHOC NR GRAINE NIP 32</v>
          </cell>
          <cell r="J15619">
            <v>0</v>
          </cell>
        </row>
        <row r="15620">
          <cell r="I15620" t="str">
            <v>CEREALES NESQUIK 500G</v>
          </cell>
          <cell r="J15620">
            <v>0</v>
          </cell>
        </row>
        <row r="15621">
          <cell r="I15621" t="str">
            <v>CEREAL KELLOGG S CHOCOS 375G</v>
          </cell>
          <cell r="J15621">
            <v>0</v>
          </cell>
        </row>
        <row r="15622">
          <cell r="I15622" t="str">
            <v>CEREAL KELLOGG S MIEL POPS 375G</v>
          </cell>
          <cell r="J15622">
            <v>0</v>
          </cell>
        </row>
        <row r="15623">
          <cell r="I15623" t="str">
            <v>LOT CEREALES TCHICO BALLS 400G + CARAMEL 400G À 1/</v>
          </cell>
          <cell r="J15623">
            <v>0</v>
          </cell>
        </row>
        <row r="15624">
          <cell r="I15624" t="str">
            <v>CEREALE FRUITY CRUNCHY BIO 375 G TILO S</v>
          </cell>
          <cell r="J15624">
            <v>0</v>
          </cell>
        </row>
        <row r="15625">
          <cell r="I15625" t="str">
            <v>CEREALE CHOCO CRUNCHY BIO 375 TILO S</v>
          </cell>
          <cell r="J15625">
            <v>0</v>
          </cell>
        </row>
        <row r="15626">
          <cell r="I15626" t="str">
            <v xml:space="preserve">LOT MUESLI GRANOLA CHOCO 350G +FRUIT 350G À -50% </v>
          </cell>
          <cell r="J15626">
            <v>0</v>
          </cell>
        </row>
        <row r="15627">
          <cell r="I15627" t="str">
            <v>MUESLI CROUSTL CHOCOLAT BIO 500G</v>
          </cell>
          <cell r="J15627">
            <v>0</v>
          </cell>
        </row>
        <row r="15628">
          <cell r="I15628" t="str">
            <v>PETAL RIZ/BLE COMP, 600GCASINO</v>
          </cell>
          <cell r="J15628">
            <v>0</v>
          </cell>
        </row>
        <row r="15629">
          <cell r="I15629" t="str">
            <v>MINI BARRES 5 NUTS BA! 150G</v>
          </cell>
          <cell r="J15629">
            <v>0</v>
          </cell>
        </row>
        <row r="15630">
          <cell r="I15630" t="str">
            <v>MINI BARRES DRIED FRUITS BA! 150G</v>
          </cell>
          <cell r="J15630">
            <v>0</v>
          </cell>
        </row>
        <row r="15631">
          <cell r="I15631" t="str">
            <v>SPK MILK CHOC 12X300G ARB</v>
          </cell>
          <cell r="J15631">
            <v>0</v>
          </cell>
        </row>
        <row r="15632">
          <cell r="I15632" t="str">
            <v>CEREALES CHOCAPIC BEAR 345GR</v>
          </cell>
          <cell r="J15632">
            <v>0</v>
          </cell>
        </row>
        <row r="15633">
          <cell r="I15633" t="str">
            <v>CEREALES NESQUIK 500G</v>
          </cell>
          <cell r="J15633">
            <v>0</v>
          </cell>
        </row>
        <row r="15634">
          <cell r="I15634" t="str">
            <v>CHOCAPIC CHOCO CRUSH 410G NIP 37</v>
          </cell>
          <cell r="J15634">
            <v>0</v>
          </cell>
        </row>
        <row r="15635">
          <cell r="I15635" t="str">
            <v>CEREALE CHOCO KELLOG S 375G</v>
          </cell>
          <cell r="J15635">
            <v>0</v>
          </cell>
        </row>
        <row r="15636">
          <cell r="I15636" t="str">
            <v>EXTRAOR,MUESLI CHOC 350GCASINO</v>
          </cell>
          <cell r="J15636">
            <v>0</v>
          </cell>
        </row>
        <row r="15637">
          <cell r="I15637" t="str">
            <v>BISC MUESLI CHIA 180G CO BIO</v>
          </cell>
          <cell r="J15637">
            <v>0</v>
          </cell>
        </row>
        <row r="15638">
          <cell r="I15638" t="str">
            <v>CORN FLAKES HAHNE 750G</v>
          </cell>
          <cell r="J15638">
            <v>0</v>
          </cell>
        </row>
        <row r="15639">
          <cell r="I15639" t="str">
            <v xml:space="preserve">LOT CORN FLAKES 500G MR KANNY+OAT CHOCO 60G EMCO </v>
          </cell>
          <cell r="J15639">
            <v>0</v>
          </cell>
        </row>
        <row r="15640">
          <cell r="I15640" t="str">
            <v>CORN FLAKES NICOLI 375G</v>
          </cell>
          <cell r="J15640">
            <v>0</v>
          </cell>
        </row>
        <row r="15641">
          <cell r="I15641" t="str">
            <v>CEREALES CORN FLAKES 250G</v>
          </cell>
          <cell r="J15641">
            <v>0</v>
          </cell>
        </row>
        <row r="15642">
          <cell r="I15642" t="str">
            <v>CORN FLAKES SANTE 375GR</v>
          </cell>
          <cell r="J15642">
            <v>0</v>
          </cell>
        </row>
        <row r="15643">
          <cell r="I15643" t="str">
            <v>CORN FLAKES 500G KELLOGG S</v>
          </cell>
          <cell r="J15643">
            <v>0</v>
          </cell>
        </row>
        <row r="15644">
          <cell r="I15644" t="str">
            <v>CORN FLAKES 375G PRDT.ECO</v>
          </cell>
          <cell r="J15644">
            <v>0</v>
          </cell>
        </row>
        <row r="15645">
          <cell r="I15645" t="str">
            <v>CORNFLAKES 500G TILOS</v>
          </cell>
          <cell r="J15645">
            <v>0</v>
          </cell>
        </row>
        <row r="15646">
          <cell r="I15646" t="str">
            <v>CORNFLAKES BIO 250 G TILO S</v>
          </cell>
          <cell r="J15646">
            <v>0</v>
          </cell>
        </row>
        <row r="15647">
          <cell r="I15647" t="str">
            <v>CORN FLAKES NATURE 320G PRDT ECO</v>
          </cell>
          <cell r="J15647">
            <v>0</v>
          </cell>
        </row>
        <row r="15648">
          <cell r="I15648" t="str">
            <v>CEREALES CORNFLAKES NATUREL 375G</v>
          </cell>
          <cell r="J15648">
            <v>0</v>
          </cell>
        </row>
        <row r="15649">
          <cell r="I15649" t="str">
            <v>TILO S QREX CORNFLAKES 375G</v>
          </cell>
          <cell r="J15649">
            <v>0</v>
          </cell>
        </row>
        <row r="15650">
          <cell r="I15650" t="str">
            <v>CORN FLAKES 250G MR KANNY</v>
          </cell>
          <cell r="J15650">
            <v>0</v>
          </cell>
        </row>
        <row r="15651">
          <cell r="I15651" t="str">
            <v>CEREAL FLAKES 500G QREX FROSTE</v>
          </cell>
          <cell r="J15651">
            <v>0</v>
          </cell>
        </row>
        <row r="15652">
          <cell r="I15652" t="str">
            <v xml:space="preserve">NICOLI CORN FLAKES FARINE COMPLET AU CHOCOLAT OK </v>
          </cell>
          <cell r="J15652">
            <v>0</v>
          </cell>
        </row>
        <row r="15653">
          <cell r="I15653" t="str">
            <v>FITNESS BIO AVOINE 300G NIP43</v>
          </cell>
          <cell r="J15653">
            <v>0</v>
          </cell>
        </row>
        <row r="15654">
          <cell r="I15654" t="str">
            <v>GRANOLA BIO CHOC NR COCO COURGE400G NIP 25</v>
          </cell>
          <cell r="J15654">
            <v>0</v>
          </cell>
        </row>
        <row r="15655">
          <cell r="I15655" t="str">
            <v>MUESLI CROUSTIL.30% 750G CASINO</v>
          </cell>
          <cell r="J15655">
            <v>0</v>
          </cell>
        </row>
        <row r="15656">
          <cell r="I15656" t="str">
            <v>PACK BARRES NESQUICK   5+1 GRT</v>
          </cell>
          <cell r="J15656">
            <v>0</v>
          </cell>
        </row>
        <row r="15657">
          <cell r="I15657" t="str">
            <v>PACK BARRES FITNESS   5+1 GRT</v>
          </cell>
          <cell r="J15657">
            <v>0</v>
          </cell>
        </row>
        <row r="15658">
          <cell r="I15658" t="str">
            <v xml:space="preserve">TCHICO XXL 400G + TCHICO CARAMEL 400G </v>
          </cell>
          <cell r="J15658">
            <v>0</v>
          </cell>
        </row>
        <row r="15659">
          <cell r="I15659" t="str">
            <v>MUESLI AU CHOCOLAT GRANOLA SANTE 500G</v>
          </cell>
          <cell r="J15659">
            <v>0</v>
          </cell>
        </row>
        <row r="15660">
          <cell r="I15660" t="str">
            <v>FITNESS BIO AVOINE ET CHOCOLAT 300G NIP43</v>
          </cell>
          <cell r="J15660">
            <v>0</v>
          </cell>
        </row>
        <row r="15661">
          <cell r="I15661" t="str">
            <v xml:space="preserve"> CEREALES FITNESSE FRUITS 375G</v>
          </cell>
          <cell r="J15661">
            <v>0</v>
          </cell>
        </row>
        <row r="15662">
          <cell r="I15662" t="str">
            <v>EXTRA BIO NATURE 400G</v>
          </cell>
          <cell r="J15662">
            <v>0</v>
          </cell>
        </row>
        <row r="15663">
          <cell r="I15663" t="str">
            <v>EXTRA BIO FRUIT ETE 375G</v>
          </cell>
          <cell r="J15663">
            <v>0</v>
          </cell>
        </row>
        <row r="15664">
          <cell r="I15664" t="str">
            <v xml:space="preserve">CHOCO CRUNCH 375G MR KANNY </v>
          </cell>
          <cell r="J15664">
            <v>0</v>
          </cell>
        </row>
        <row r="15665">
          <cell r="I15665" t="str">
            <v>BE KIND HONEY ROASTED 3X30G</v>
          </cell>
          <cell r="J15665">
            <v>0</v>
          </cell>
        </row>
        <row r="15666">
          <cell r="I15666" t="str">
            <v>LOT CEREALES COCO POPS ROCKS 375 GR  1+1 GRATUIT</v>
          </cell>
          <cell r="J15666">
            <v>0</v>
          </cell>
        </row>
        <row r="15667">
          <cell r="I15667" t="str">
            <v>CEREALES FOURREES CHOCO AU LAIT 375GR</v>
          </cell>
          <cell r="J15667">
            <v>0</v>
          </cell>
        </row>
        <row r="15668">
          <cell r="I15668" t="str">
            <v>CEREALES FOURREES CHOCO &amp; NOISETTES 375GR</v>
          </cell>
          <cell r="J15668">
            <v>0</v>
          </cell>
        </row>
        <row r="15669">
          <cell r="I15669" t="str">
            <v>TCHICO XXL 400G + TCHICO BALLS 400G 1/2</v>
          </cell>
          <cell r="J15669">
            <v>0</v>
          </cell>
        </row>
        <row r="15670">
          <cell r="I15670" t="str">
            <v>CEREALE COCO POPS ROCKS 375 G</v>
          </cell>
          <cell r="J15670">
            <v>0</v>
          </cell>
        </row>
        <row r="15671">
          <cell r="I15671" t="str">
            <v>EXTRA BIO CHOC NOIR 375G</v>
          </cell>
          <cell r="J15671">
            <v>0</v>
          </cell>
        </row>
        <row r="15672">
          <cell r="I15672" t="str">
            <v>BARRE TENDRE NOUGAT MONTÉLIMAR ET MIEL CHATAIGNIE</v>
          </cell>
          <cell r="J15672">
            <v>0</v>
          </cell>
        </row>
        <row r="15673">
          <cell r="I15673" t="str">
            <v>BARRES CHOCAPIC 6X25G NIP 11</v>
          </cell>
          <cell r="J15673">
            <v>0</v>
          </cell>
        </row>
        <row r="15674">
          <cell r="I15674" t="str">
            <v>CHOKO GOAL 500G +CORN FLAKES 250G À -50% M K</v>
          </cell>
          <cell r="J15674">
            <v>0</v>
          </cell>
        </row>
        <row r="15675">
          <cell r="I15675" t="str">
            <v>C.FRUIT N FIBRE KELLOGG S 500G</v>
          </cell>
          <cell r="J15675">
            <v>0</v>
          </cell>
        </row>
        <row r="15676">
          <cell r="I15676" t="str">
            <v>FITNESS CHOC BONUS PACK 20%DE PRODUIT GRATUIT  </v>
          </cell>
          <cell r="J15676">
            <v>0</v>
          </cell>
        </row>
        <row r="15677">
          <cell r="I15677" t="str">
            <v>CEREALES OREO O'S 350G</v>
          </cell>
          <cell r="J15677">
            <v>0</v>
          </cell>
        </row>
        <row r="15678">
          <cell r="I15678" t="str">
            <v>KELLOGG'S EXT CREAT 70% CHOC ADE 320G NIP 11</v>
          </cell>
          <cell r="J15678">
            <v>0</v>
          </cell>
        </row>
        <row r="15679">
          <cell r="I15679" t="str">
            <v>PETALE RIZ BLE CHOC.550G CO</v>
          </cell>
          <cell r="J15679">
            <v>0</v>
          </cell>
        </row>
        <row r="15680">
          <cell r="I15680" t="str">
            <v>CEREALE SPECIAL K CHOCO 300G</v>
          </cell>
          <cell r="J15680">
            <v>0</v>
          </cell>
        </row>
        <row r="15681">
          <cell r="I15681" t="str">
            <v>CEREALES FITNESS HONEY &amp; ALMONDS 355GR</v>
          </cell>
          <cell r="J15681">
            <v>0</v>
          </cell>
        </row>
        <row r="15682">
          <cell r="I15682" t="str">
            <v>BARRES GOLDEN GRAHAMS 6X25G NIP 33</v>
          </cell>
          <cell r="J15682">
            <v>0</v>
          </cell>
        </row>
        <row r="15683">
          <cell r="I15683" t="str">
            <v>PACK BARRES CEREALES NESQUICK 6+2 GRT</v>
          </cell>
          <cell r="J15683">
            <v>0</v>
          </cell>
        </row>
        <row r="15684">
          <cell r="I15684" t="str">
            <v>BISC  MARIA LIGERAS/S GULL600G</v>
          </cell>
          <cell r="J15684">
            <v>0</v>
          </cell>
        </row>
        <row r="15685">
          <cell r="I15685" t="str">
            <v>LOT DEUX MEUSLI SANTE 350 GR  2EME A -50%</v>
          </cell>
          <cell r="J15685">
            <v>0</v>
          </cell>
        </row>
        <row r="15686">
          <cell r="I15686" t="str">
            <v>FLOCONS D AVOINE MARJANE 800G</v>
          </cell>
          <cell r="J15686">
            <v>0</v>
          </cell>
        </row>
        <row r="15687">
          <cell r="I15687" t="str">
            <v xml:space="preserve"> FLOCONS D AVOINE INSTANTANES 500GR EMCO</v>
          </cell>
          <cell r="J15687">
            <v>0</v>
          </cell>
        </row>
        <row r="15688">
          <cell r="I15688" t="str">
            <v>LOT FLOCONS AVOINE EMCO  OAT FLAKES + INSTANTANES</v>
          </cell>
          <cell r="J15688">
            <v>0</v>
          </cell>
        </row>
        <row r="15689">
          <cell r="I15689" t="str">
            <v>FLOCONS D AVOINE GF EMCO 1KG + MUSLI CHOCO NUT 4</v>
          </cell>
          <cell r="J15689">
            <v>0</v>
          </cell>
        </row>
        <row r="15690">
          <cell r="I15690" t="str">
            <v xml:space="preserve">LOT  EMCO FLOCONS D AVOINE P F 1 KG+MUSLI CHOCO </v>
          </cell>
          <cell r="J15690">
            <v>0</v>
          </cell>
        </row>
        <row r="15691">
          <cell r="I15691" t="str">
            <v>LOT EMCO PETITES FEUILLES 500GR + INSTANTANES 500</v>
          </cell>
          <cell r="J15691">
            <v>0</v>
          </cell>
        </row>
        <row r="15692">
          <cell r="I15692" t="str">
            <v>LOT FLOCONS D'AVOINE INSTANT 500G*2 EMCO</v>
          </cell>
          <cell r="J15692">
            <v>0</v>
          </cell>
        </row>
        <row r="15693">
          <cell r="I15693" t="str">
            <v>500G AVOINE GRUAU FR MBP MONOPRIX</v>
          </cell>
          <cell r="J15693">
            <v>0</v>
          </cell>
        </row>
        <row r="15694">
          <cell r="I15694" t="str">
            <v>FLOCONS D'AVOINE INSTANTANÉS BANANE ET CACAO 300</v>
          </cell>
          <cell r="J15694">
            <v>0</v>
          </cell>
        </row>
        <row r="15695">
          <cell r="I15695" t="str">
            <v>FLOCONS D'AVOINE POMME CANNELLE 300GR</v>
          </cell>
          <cell r="J15695">
            <v>0</v>
          </cell>
        </row>
        <row r="15696">
          <cell r="I15696" t="str">
            <v>KELLOG SPK AOTS 1 HONEY 420G</v>
          </cell>
          <cell r="J15696">
            <v>0</v>
          </cell>
        </row>
        <row r="15697">
          <cell r="I15697" t="str">
            <v>FLOC.AVOIN.TER CER.BIO 500G</v>
          </cell>
          <cell r="J15697">
            <v>0</v>
          </cell>
        </row>
        <row r="15698">
          <cell r="I15698" t="str">
            <v xml:space="preserve">LOT DEUX FLOCONS D'AVOINE FOODY 500GRS </v>
          </cell>
          <cell r="J15698">
            <v>0</v>
          </cell>
        </row>
        <row r="15699">
          <cell r="I15699" t="str">
            <v>OAT FLAKES 500G EMCO</v>
          </cell>
          <cell r="J15699">
            <v>0</v>
          </cell>
        </row>
        <row r="15700">
          <cell r="I15700" t="str">
            <v>FLOCON D AVOINE PETITES FEUILLES 500G</v>
          </cell>
          <cell r="J15700">
            <v>0</v>
          </cell>
        </row>
        <row r="15701">
          <cell r="I15701" t="str">
            <v xml:space="preserve"> FLOCON AVOINE AUCHAN500G</v>
          </cell>
          <cell r="J15701">
            <v>0</v>
          </cell>
        </row>
        <row r="15702">
          <cell r="I15702" t="str">
            <v>PREPARATION EXPRESS CHOCO 4X55G EMCO</v>
          </cell>
          <cell r="J15702">
            <v>0</v>
          </cell>
        </row>
        <row r="15703">
          <cell r="I15703" t="str">
            <v>PREPARATION EXPRESS POMME/CANELLE 4X55G EMCO</v>
          </cell>
          <cell r="J15703">
            <v>0</v>
          </cell>
        </row>
        <row r="15704">
          <cell r="I15704" t="str">
            <v>PREPARATION EXPRESS NATURELLE 4X55G EMCO</v>
          </cell>
          <cell r="J15704">
            <v>0</v>
          </cell>
        </row>
        <row r="15705">
          <cell r="I15705" t="str">
            <v>PREPARATION EXPRESS FRAISE 4X55G EMCO</v>
          </cell>
          <cell r="J15705">
            <v>0</v>
          </cell>
        </row>
        <row r="15706">
          <cell r="I15706" t="str">
            <v>SON D AVOINE 250G EMCO</v>
          </cell>
          <cell r="J15706">
            <v>0</v>
          </cell>
        </row>
        <row r="15707">
          <cell r="I15707" t="str">
            <v>FLOCON MAIS GLACE NICOLI 375G</v>
          </cell>
          <cell r="J15707">
            <v>0</v>
          </cell>
        </row>
        <row r="15708">
          <cell r="I15708" t="str">
            <v>FLOC BLE NICOL BRAN FLAKE 375G</v>
          </cell>
          <cell r="J15708">
            <v>0</v>
          </cell>
        </row>
        <row r="15709">
          <cell r="I15709" t="str">
            <v>ALPEN RAPID MUSELI 375GWITABIX</v>
          </cell>
          <cell r="J15709">
            <v>0</v>
          </cell>
        </row>
        <row r="15710">
          <cell r="I15710" t="str">
            <v>LOT CEREALES CRUNCHY NATURAL 350G 2EME @-50%</v>
          </cell>
          <cell r="J15710">
            <v>0</v>
          </cell>
        </row>
        <row r="15711">
          <cell r="I15711" t="str">
            <v>MUESLI FRUITY 750G TILOS</v>
          </cell>
          <cell r="J15711">
            <v>0</v>
          </cell>
        </row>
        <row r="15712">
          <cell r="I15712" t="str">
            <v>REVA FORME ET MUESLI 500G</v>
          </cell>
          <cell r="J15712">
            <v>0</v>
          </cell>
        </row>
        <row r="15713">
          <cell r="I15713" t="str">
            <v>CEREALE MUESLI BIO 500G TILO S</v>
          </cell>
          <cell r="J15713">
            <v>0</v>
          </cell>
        </row>
        <row r="15714">
          <cell r="I15714" t="str">
            <v>CEREAL BLE COMPLET430G WITABIX</v>
          </cell>
          <cell r="J15714">
            <v>0</v>
          </cell>
        </row>
        <row r="15715">
          <cell r="I15715" t="str">
            <v xml:space="preserve">MUESLI GRENADINE ET MYRTILLES GRANOLA SANTE 500G </v>
          </cell>
          <cell r="J15715">
            <v>0</v>
          </cell>
        </row>
        <row r="15716">
          <cell r="I15716" t="str">
            <v>TCHICO XXL 400G + TCHICO XXL 400G À -50%</v>
          </cell>
          <cell r="J15716">
            <v>0</v>
          </cell>
        </row>
        <row r="15717">
          <cell r="I15717" t="str">
            <v>EXTRA SSA CACAO &amp; NOISETTE 400G</v>
          </cell>
          <cell r="J15717">
            <v>0</v>
          </cell>
        </row>
        <row r="15718">
          <cell r="I15718" t="str">
            <v>MUESLI PEPITES CHOCO 350G</v>
          </cell>
          <cell r="J15718">
            <v>0</v>
          </cell>
        </row>
        <row r="15719">
          <cell r="I15719" t="str">
            <v>EXTRA RED FRUITS 450G</v>
          </cell>
          <cell r="J15719">
            <v>0</v>
          </cell>
        </row>
        <row r="15720">
          <cell r="I15720" t="str">
            <v>GRANOLA CHOCOLATS AMANDES 340G EMCO</v>
          </cell>
          <cell r="J15720">
            <v>0</v>
          </cell>
        </row>
        <row r="15721">
          <cell r="I15721" t="str">
            <v>GRANOLA FRAISE ET AMANDES 340G EMCO</v>
          </cell>
          <cell r="J15721">
            <v>0</v>
          </cell>
        </row>
        <row r="15722">
          <cell r="I15722" t="str">
            <v>GRANOLA MIEL ET NOIX 340G EMCO</v>
          </cell>
          <cell r="J15722">
            <v>0</v>
          </cell>
        </row>
        <row r="15723">
          <cell r="I15723" t="str">
            <v xml:space="preserve">LOT 2 CEREALES NESQUIK NESTLE 330G 2EME A MOITIE </v>
          </cell>
          <cell r="J15723">
            <v>0</v>
          </cell>
        </row>
        <row r="15724">
          <cell r="I15724" t="str">
            <v>CEREALE FLAKES ALL-BRAN 375G</v>
          </cell>
          <cell r="J15724">
            <v>0</v>
          </cell>
        </row>
        <row r="15725">
          <cell r="I15725" t="str">
            <v>NESQUIK 625 GR</v>
          </cell>
          <cell r="J15725">
            <v>0</v>
          </cell>
        </row>
        <row r="15726">
          <cell r="I15726" t="str">
            <v>PACK BARRES CEREALES FITNESS 6+2 GRT</v>
          </cell>
          <cell r="J15726">
            <v>0</v>
          </cell>
        </row>
        <row r="15727">
          <cell r="I15727" t="str">
            <v>SPECIAL K FR.ROUGES 550G KELLOGG S NIP 14</v>
          </cell>
          <cell r="J15727">
            <v>0</v>
          </cell>
        </row>
        <row r="15728">
          <cell r="I15728" t="str">
            <v>PACK NESTLE CEREALES LION 400GR  + FITNESS GRANOL</v>
          </cell>
          <cell r="J15728">
            <v>0</v>
          </cell>
        </row>
        <row r="15729">
          <cell r="I15729" t="str">
            <v>PACK NESTLE CEREALES LION 400GR  + FITNESS GRANOL</v>
          </cell>
          <cell r="J15729">
            <v>0</v>
          </cell>
        </row>
        <row r="15730">
          <cell r="I15730" t="str">
            <v>KELLOGG S SPECIAL K CHOC NOIR 550G NIP 14</v>
          </cell>
          <cell r="J15730">
            <v>0</v>
          </cell>
        </row>
        <row r="15731">
          <cell r="I15731" t="str">
            <v>KELLOGG S SPECIAL K CHOCO LAIT 550G NIP 14</v>
          </cell>
          <cell r="J15731">
            <v>0</v>
          </cell>
        </row>
        <row r="15732">
          <cell r="I15732" t="str">
            <v>LOT TCHICO CARAMEL 400G + TCHICO XXL 400G REVEY</v>
          </cell>
          <cell r="J15732">
            <v>0</v>
          </cell>
        </row>
        <row r="15733">
          <cell r="I15733" t="str">
            <v>LION WILD 600G</v>
          </cell>
          <cell r="J15733">
            <v>0</v>
          </cell>
        </row>
        <row r="15734">
          <cell r="I15734" t="str">
            <v>MUESLI T&amp;C  CROUST.TRAD.BIO 1KG</v>
          </cell>
          <cell r="J15734">
            <v>0</v>
          </cell>
        </row>
        <row r="15735">
          <cell r="I15735" t="str">
            <v>NESTLE LION 750G NIP 37</v>
          </cell>
          <cell r="J15735">
            <v>0</v>
          </cell>
        </row>
        <row r="15736">
          <cell r="I15736" t="str">
            <v>MUSLI FRUIT ROUGE 375 G EMCO</v>
          </cell>
          <cell r="J15736">
            <v>0</v>
          </cell>
        </row>
        <row r="15737">
          <cell r="I15737" t="str">
            <v>MUSLI TRADITIO FRUIT 375 G + 125 G EMCO</v>
          </cell>
          <cell r="J15737">
            <v>0</v>
          </cell>
        </row>
        <row r="15738">
          <cell r="I15738" t="str">
            <v>PACK BARRES CEREALES CHOCAPIC 6+2 GRT</v>
          </cell>
          <cell r="J15738">
            <v>0</v>
          </cell>
        </row>
        <row r="15739">
          <cell r="I15739" t="str">
            <v xml:space="preserve">LOT KELLOG'S COCOPOPS 375GR + MIELPOPS 375GR </v>
          </cell>
          <cell r="J15739">
            <v>0</v>
          </cell>
        </row>
        <row r="15740">
          <cell r="I15740" t="str">
            <v>NESTLE CHOCAPIC 750G NIP30-21</v>
          </cell>
          <cell r="J15740">
            <v>0</v>
          </cell>
        </row>
        <row r="15741">
          <cell r="I15741" t="str">
            <v>CEREALE RAISIN 500G ALL-BRAN</v>
          </cell>
          <cell r="J15741">
            <v>0</v>
          </cell>
        </row>
        <row r="15742">
          <cell r="I15742" t="str">
            <v>PACK X2 KELLOGS MIELPOPS 375GR</v>
          </cell>
          <cell r="J15742">
            <v>0</v>
          </cell>
        </row>
        <row r="15743">
          <cell r="I15743" t="str">
            <v xml:space="preserve">PACK MIELPOPS KELOGS 2X 375GR </v>
          </cell>
          <cell r="J15743">
            <v>0</v>
          </cell>
        </row>
        <row r="15744">
          <cell r="I15744" t="str">
            <v>MUESLI T&amp;C  FRU.TER CERE BIO 1KG</v>
          </cell>
          <cell r="J15744">
            <v>0</v>
          </cell>
        </row>
        <row r="15745">
          <cell r="I15745" t="str">
            <v>NESTLE NESQUIK 750G NIP30-21</v>
          </cell>
          <cell r="J15745">
            <v>0</v>
          </cell>
        </row>
        <row r="15746">
          <cell r="I15746" t="str">
            <v>NESTLE CRUNCH 750G NIP30-21</v>
          </cell>
          <cell r="J15746">
            <v>0</v>
          </cell>
        </row>
        <row r="15747">
          <cell r="I15747" t="str">
            <v>LION TRIPLE CRUNCHY 550G</v>
          </cell>
          <cell r="J15747">
            <v>0</v>
          </cell>
        </row>
        <row r="15748">
          <cell r="I15748" t="str">
            <v>PACK X6 BARRES CEREALES LION 26GR</v>
          </cell>
          <cell r="J15748">
            <v>0</v>
          </cell>
        </row>
        <row r="15749">
          <cell r="I15749" t="str">
            <v>BARRE EXTRA FR ROUGE AMANDE 4X32G NIP 22</v>
          </cell>
          <cell r="J15749">
            <v>0</v>
          </cell>
        </row>
        <row r="15750">
          <cell r="I15750" t="str">
            <v xml:space="preserve">BISCUITS FOURRES CREME NOISETTE CIOCCOLINI SCHAR </v>
          </cell>
          <cell r="J15750">
            <v>0</v>
          </cell>
        </row>
        <row r="15751">
          <cell r="I15751" t="str">
            <v>BARRE EXTRA HONEY 4X32G NIP 22</v>
          </cell>
          <cell r="J15751">
            <v>0</v>
          </cell>
        </row>
        <row r="15752">
          <cell r="I15752" t="str">
            <v>BARRES LION 6X25GR NIP 33</v>
          </cell>
          <cell r="J15752">
            <v>0</v>
          </cell>
        </row>
        <row r="15753">
          <cell r="I15753" t="str">
            <v>BARRE CHOC.NOIR 140G CODL CASINO</v>
          </cell>
          <cell r="J15753">
            <v>0</v>
          </cell>
        </row>
        <row r="15754">
          <cell r="I15754" t="str">
            <v>BARRE CRANB.NOIX 140G CODL CASINO</v>
          </cell>
          <cell r="J15754">
            <v>0</v>
          </cell>
        </row>
        <row r="15755">
          <cell r="I15755" t="str">
            <v>BARRES BISCUIT FOURRES CARAMEL CHOCOLIX SANS GLUT</v>
          </cell>
          <cell r="J15755">
            <v>0</v>
          </cell>
        </row>
        <row r="15756">
          <cell r="I15756" t="str">
            <v>PRINCE CHOCO BARRE 2X125G NIP 31</v>
          </cell>
          <cell r="J15756">
            <v>0</v>
          </cell>
        </row>
        <row r="15757">
          <cell r="I15757" t="str">
            <v>MUESLI T&amp;C  NOISETTES BIO 1KG</v>
          </cell>
          <cell r="J15757">
            <v>0</v>
          </cell>
        </row>
        <row r="15758">
          <cell r="I15758" t="str">
            <v xml:space="preserve"> LOT 2 NESQUIK 330G+ BOL</v>
          </cell>
          <cell r="J15758">
            <v>0</v>
          </cell>
        </row>
        <row r="15759">
          <cell r="I15759" t="str">
            <v>LOT NESCAFE 90G X 2 + 30 G GRT</v>
          </cell>
          <cell r="J15759">
            <v>0</v>
          </cell>
        </row>
        <row r="15760">
          <cell r="I15760" t="str">
            <v>MUESLI T&amp;C  CHOCO BIO 900G</v>
          </cell>
          <cell r="J15760">
            <v>0</v>
          </cell>
        </row>
        <row r="15761">
          <cell r="I15761" t="str">
            <v>LOT CONFIT FRAISE 37CL+FIGUE 37CL = FRAISE 21CL GR</v>
          </cell>
          <cell r="J15761">
            <v>0</v>
          </cell>
        </row>
        <row r="15762">
          <cell r="I15762" t="str">
            <v>LOT ALBARAKA CONF ABRI U37CL + CONF FIGUE 37CL +CO</v>
          </cell>
          <cell r="J15762">
            <v>0</v>
          </cell>
        </row>
        <row r="15763">
          <cell r="I15763" t="str">
            <v>CONF FRAISE LIGHT 284G DALFOUR + 28GR GRT</v>
          </cell>
          <cell r="J15763">
            <v>0</v>
          </cell>
        </row>
        <row r="15764">
          <cell r="I15764" t="str">
            <v>LOT CONF AL BARAKA ABRICOT + FRAISE 37 CL = ABRIC</v>
          </cell>
          <cell r="J15764">
            <v>0</v>
          </cell>
        </row>
        <row r="15765">
          <cell r="I15765" t="str">
            <v>CONF FRAISE 37CL X 6 AICHA</v>
          </cell>
          <cell r="J15765">
            <v>0</v>
          </cell>
        </row>
        <row r="15766">
          <cell r="I15766" t="str">
            <v>CONF BONNE MAMAN FRAISE INTENSE 335G OD</v>
          </cell>
          <cell r="J15766">
            <v>0</v>
          </cell>
        </row>
        <row r="15767">
          <cell r="I15767" t="str">
            <v>CONF FRAISE 320G VITRAC HERO SUISSE</v>
          </cell>
          <cell r="J15767">
            <v>0</v>
          </cell>
        </row>
        <row r="15768">
          <cell r="I15768" t="str">
            <v>CONF FRAISE BIO ELODIE 360G</v>
          </cell>
          <cell r="J15768">
            <v>0</v>
          </cell>
        </row>
        <row r="15769">
          <cell r="I15769" t="str">
            <v>LOTCONFIT BARAKA FRAISE37CL+ORANGE 37CL+CHOCAO100G</v>
          </cell>
          <cell r="J15769">
            <v>0</v>
          </cell>
        </row>
        <row r="15770">
          <cell r="I15770" t="str">
            <v>MARMELADE EXTRA AU MIEL FRAISE 330G</v>
          </cell>
          <cell r="J15770">
            <v>0</v>
          </cell>
        </row>
        <row r="15771">
          <cell r="I15771" t="str">
            <v>CONF FRAISE 850 VITRAC HERO SUISSE</v>
          </cell>
          <cell r="J15771">
            <v>0</v>
          </cell>
        </row>
        <row r="15772">
          <cell r="I15772" t="str">
            <v>LOT CONF BONNE MAMAN  CHATAIGNE 370GR + 1 BISCUIT</v>
          </cell>
          <cell r="J15772">
            <v>0</v>
          </cell>
        </row>
        <row r="15773">
          <cell r="I15773" t="str">
            <v xml:space="preserve">LOT CONF BONNE MAMAN  RHUBARDE 370GR + 1 BISCUIT </v>
          </cell>
          <cell r="J15773">
            <v>0</v>
          </cell>
        </row>
        <row r="15774">
          <cell r="I15774" t="str">
            <v>CONF PECHE LIGHT 284G DALFOUR + 28GR GRT</v>
          </cell>
          <cell r="J15774">
            <v>0</v>
          </cell>
        </row>
        <row r="15775">
          <cell r="I15775" t="str">
            <v>MARMELADE EXTRA AU MIEL PECHE 330G</v>
          </cell>
          <cell r="J15775">
            <v>0</v>
          </cell>
        </row>
        <row r="15776">
          <cell r="I15776" t="str">
            <v>LOT CONFIT STAR FRAISE + CONFIT ORANGE 37CL ELBAR</v>
          </cell>
          <cell r="J15776">
            <v>0</v>
          </cell>
        </row>
        <row r="15777">
          <cell r="I15777" t="str">
            <v>CONF ABRICOT 850G VITRAC HERO SUISSE</v>
          </cell>
          <cell r="J15777">
            <v>0</v>
          </cell>
        </row>
        <row r="15778">
          <cell r="I15778" t="str">
            <v>CONF FIGUE 850G VITRAC HERO SUISSE</v>
          </cell>
          <cell r="J15778">
            <v>0</v>
          </cell>
        </row>
        <row r="15779">
          <cell r="I15779" t="str">
            <v>CONF.ABRICOT 4/4 JOSIANE</v>
          </cell>
          <cell r="J15779">
            <v>0</v>
          </cell>
        </row>
        <row r="15780">
          <cell r="I15780" t="str">
            <v>CONFITUR VITRAC FRAISE 430GRS+55GRS+THE SULTAN 50</v>
          </cell>
          <cell r="J15780">
            <v>0</v>
          </cell>
        </row>
        <row r="15781">
          <cell r="I15781" t="str">
            <v>CONF ABRIC LIGHT 284G DALFOUR + 28GR GRT</v>
          </cell>
          <cell r="J15781">
            <v>0</v>
          </cell>
        </row>
        <row r="15782">
          <cell r="I15782" t="str">
            <v>CONF  ABRICOTS 340G HERO</v>
          </cell>
          <cell r="J15782">
            <v>0</v>
          </cell>
        </row>
        <row r="15783">
          <cell r="I15783" t="str">
            <v>LOT AICHA  ABRICOT 37CL +FRAISE 37CL = PECHE 21CL</v>
          </cell>
          <cell r="J15783">
            <v>0</v>
          </cell>
        </row>
        <row r="15784">
          <cell r="I15784" t="str">
            <v xml:space="preserve">LOT AL BARAKA ABRICOT 37CL X2 + FRAISE 21CL GRT </v>
          </cell>
          <cell r="J15784">
            <v>0</v>
          </cell>
        </row>
        <row r="15785">
          <cell r="I15785" t="str">
            <v>CONFIT.ABRICOT BIO 300G</v>
          </cell>
          <cell r="J15785">
            <v>0</v>
          </cell>
        </row>
        <row r="15786">
          <cell r="I15786" t="str">
            <v>BM CONF PECHES 370G+20%GT</v>
          </cell>
          <cell r="J15786">
            <v>0</v>
          </cell>
        </row>
        <row r="15787">
          <cell r="I15787" t="str">
            <v>CONF.ABRICOT 4/4EL BARAKA B.M</v>
          </cell>
          <cell r="J15787">
            <v>0</v>
          </cell>
        </row>
        <row r="15788">
          <cell r="I15788" t="str">
            <v>CONF.ABR.4/4 DELICIA</v>
          </cell>
          <cell r="J15788">
            <v>0</v>
          </cell>
        </row>
        <row r="15789">
          <cell r="I15789" t="str">
            <v>CONF ABRICOT 4.2KG EL BARAKA</v>
          </cell>
          <cell r="J15789">
            <v>0</v>
          </cell>
        </row>
        <row r="15790">
          <cell r="I15790" t="str">
            <v>CONF ORANGE DOUCES 340G HERO</v>
          </cell>
          <cell r="J15790">
            <v>0</v>
          </cell>
        </row>
        <row r="15791">
          <cell r="I15791" t="str">
            <v>CONF BONNE MAMAN ORANGE INTENSE 335G OD</v>
          </cell>
          <cell r="J15791">
            <v>0</v>
          </cell>
        </row>
        <row r="15792">
          <cell r="I15792" t="str">
            <v>LEONCE BLC  CONF 4 AGRUMES 70% 320G</v>
          </cell>
          <cell r="J15792">
            <v>0</v>
          </cell>
        </row>
        <row r="15793">
          <cell r="I15793" t="str">
            <v>PACK DE 3 POTS DE 30ML (FIGUE, ORANGE COING)</v>
          </cell>
          <cell r="J15793">
            <v>0</v>
          </cell>
        </row>
        <row r="15794">
          <cell r="I15794" t="str">
            <v>PACK DE 5 POTS DE 100 ML (FIGUE, ORANGE, COING, P</v>
          </cell>
          <cell r="J15794">
            <v>0</v>
          </cell>
        </row>
        <row r="15795">
          <cell r="I15795" t="str">
            <v>CONF ORANGE 320G VITRAC HERO SUISSE</v>
          </cell>
          <cell r="J15795">
            <v>0</v>
          </cell>
        </row>
        <row r="15796">
          <cell r="I15796" t="str">
            <v>CONF BIO ORANGE ELODIE 360G</v>
          </cell>
          <cell r="J15796">
            <v>0</v>
          </cell>
        </row>
        <row r="15797">
          <cell r="I15797" t="str">
            <v>MARMELADE EXTRA AU MIEL ORANGE 330G</v>
          </cell>
          <cell r="J15797">
            <v>0</v>
          </cell>
        </row>
        <row r="15798">
          <cell r="I15798" t="str">
            <v>CONF ORANG 4/4 EL BARAKA</v>
          </cell>
          <cell r="J15798">
            <v>0</v>
          </cell>
        </row>
        <row r="15799">
          <cell r="I15799" t="str">
            <v>CONF ORANGE 850G VITRAC HERO SUISSE</v>
          </cell>
          <cell r="J15799">
            <v>0</v>
          </cell>
        </row>
        <row r="15800">
          <cell r="I15800" t="str">
            <v>CONF ABRICOT 21CL LIGHT AICHA</v>
          </cell>
          <cell r="J15800">
            <v>0</v>
          </cell>
        </row>
        <row r="15801">
          <cell r="I15801" t="str">
            <v>CONF SS ANANAS &amp; MANGUE 284 G ST DALFOUR + 28GR GR</v>
          </cell>
          <cell r="J15801">
            <v>0</v>
          </cell>
        </row>
        <row r="15802">
          <cell r="I15802" t="str">
            <v>220G CONFIT MANGUES MPG MONOPRIX</v>
          </cell>
          <cell r="J15802">
            <v>0</v>
          </cell>
        </row>
        <row r="15803">
          <cell r="I15803" t="str">
            <v>SABLES CONFITURE D ABRICOTS 200 G</v>
          </cell>
          <cell r="J15803">
            <v>0</v>
          </cell>
        </row>
        <row r="15804">
          <cell r="I15804" t="str">
            <v>SABLE CONFITURE FRAISE 200G</v>
          </cell>
          <cell r="J15804">
            <v>0</v>
          </cell>
        </row>
        <row r="15805">
          <cell r="I15805" t="str">
            <v>SABLES AMUZ A LA CONFITURE DE FRAISE 150G</v>
          </cell>
          <cell r="J15805">
            <v>0</v>
          </cell>
        </row>
        <row r="15806">
          <cell r="I15806" t="str">
            <v>SABLES AMUZ A LA CONFITURE D ABRICOT 150G</v>
          </cell>
          <cell r="J15806">
            <v>0</v>
          </cell>
        </row>
        <row r="15807">
          <cell r="I15807" t="str">
            <v>SABLES AMUZ A LA CONFITURE DE PECHE 150G</v>
          </cell>
          <cell r="J15807">
            <v>0</v>
          </cell>
        </row>
        <row r="15808">
          <cell r="I15808" t="str">
            <v>CONFITURE FRAISE MARJANE 370G</v>
          </cell>
          <cell r="J15808">
            <v>0</v>
          </cell>
        </row>
        <row r="15809">
          <cell r="I15809" t="str">
            <v>CONFITURE ABRICOT MARJANE 370G</v>
          </cell>
          <cell r="J15809">
            <v>0</v>
          </cell>
        </row>
        <row r="15810">
          <cell r="I15810" t="str">
            <v>CONF  3FRTS RGE BIO  ELODIE 360G</v>
          </cell>
          <cell r="J15810">
            <v>0</v>
          </cell>
        </row>
        <row r="15811">
          <cell r="I15811" t="str">
            <v>CONFITURE ABRICOT MARJANE 780G</v>
          </cell>
          <cell r="J15811">
            <v>0</v>
          </cell>
        </row>
        <row r="15812">
          <cell r="I15812" t="str">
            <v>CONFITURE FIGUE MARJANE 370G</v>
          </cell>
          <cell r="J15812">
            <v>0</v>
          </cell>
        </row>
        <row r="15813">
          <cell r="I15813" t="str">
            <v>CONF FIGUE LIGHT 284G DALFOUR + 28GR GRT</v>
          </cell>
          <cell r="J15813">
            <v>0</v>
          </cell>
        </row>
        <row r="15814">
          <cell r="I15814" t="str">
            <v>CONFITURE FRAISE 50G AICHA</v>
          </cell>
          <cell r="J15814">
            <v>0</v>
          </cell>
        </row>
        <row r="15815">
          <cell r="I15815" t="str">
            <v>240G CONFIT FIGUES  MPG MONOPRIX</v>
          </cell>
          <cell r="J15815">
            <v>0</v>
          </cell>
        </row>
        <row r="15816">
          <cell r="I15816" t="str">
            <v>LOT CONFITURE BARAKA FRAISE 37CL + ORANGE 37 CL A</v>
          </cell>
          <cell r="J15816">
            <v>0</v>
          </cell>
        </row>
        <row r="15817">
          <cell r="I15817" t="str">
            <v>LOT CONFITURE FRAISE 37CL + ABRICOT 37CL = FIGUE 2</v>
          </cell>
          <cell r="J15817">
            <v>0</v>
          </cell>
        </row>
        <row r="15818">
          <cell r="I15818" t="str">
            <v>CONFITURE FRAISE BIO VALADE 240GR</v>
          </cell>
          <cell r="J15818">
            <v>0</v>
          </cell>
        </row>
        <row r="15819">
          <cell r="I15819" t="str">
            <v>CONFITURE FRAISE VALADE 370GR</v>
          </cell>
          <cell r="J15819">
            <v>0</v>
          </cell>
        </row>
        <row r="15820">
          <cell r="I15820" t="str">
            <v>CONFITURE LA VIEJA FABRICA FRAISE 350GR</v>
          </cell>
          <cell r="J15820">
            <v>0</v>
          </cell>
        </row>
        <row r="15821">
          <cell r="I15821" t="str">
            <v>CONFITURE LA VIEJA FABRICA ABRICOT 350GR</v>
          </cell>
          <cell r="J15821">
            <v>0</v>
          </cell>
        </row>
        <row r="15822">
          <cell r="I15822" t="str">
            <v>LOT CONFITURE(2 FRAISE37+ABRICOT 21CL ) BARAKA</v>
          </cell>
          <cell r="J15822">
            <v>0</v>
          </cell>
        </row>
        <row r="15823">
          <cell r="I15823" t="str">
            <v>LOT CONFITURE FRAISE 37CL + CHOCAO ENERGIE 250G</v>
          </cell>
          <cell r="J15823">
            <v>0</v>
          </cell>
        </row>
        <row r="15824">
          <cell r="I15824" t="str">
            <v>CONFITURE BONNE MAMAN INTENSE 235 GR FRAISE &amp; FRA</v>
          </cell>
          <cell r="J15824">
            <v>0</v>
          </cell>
        </row>
        <row r="15825">
          <cell r="I15825" t="str">
            <v>LOT CONFITURE AICHA ( FRAISE 37CL+ PECHE 37 CL +</v>
          </cell>
          <cell r="J15825">
            <v>0</v>
          </cell>
        </row>
        <row r="15826">
          <cell r="I15826" t="str">
            <v>CONFITURE FRAISE 37CL PRDT ECO</v>
          </cell>
          <cell r="J15826">
            <v>0</v>
          </cell>
        </row>
        <row r="15827">
          <cell r="I15827" t="str">
            <v xml:space="preserve"> CONFITURE INTENSE FRAISE BONNE MAMAN 235GR</v>
          </cell>
          <cell r="J15827">
            <v>0</v>
          </cell>
        </row>
        <row r="15828">
          <cell r="I15828" t="str">
            <v>LOT CONFITURE MARJANE ABRICOT 37CL X2 + FRAISE 37</v>
          </cell>
          <cell r="J15828">
            <v>0</v>
          </cell>
        </row>
        <row r="15829">
          <cell r="I15829" t="str">
            <v>LOT 2 CONFITURE FRAISE 37 + CONFITURE ORANGE 21CL</v>
          </cell>
          <cell r="J15829">
            <v>0</v>
          </cell>
        </row>
        <row r="15830">
          <cell r="I15830" t="str">
            <v xml:space="preserve">LOT CONFITURE FRAISE 37+ORANGE 37+  PECHE 21 GRT </v>
          </cell>
          <cell r="J15830">
            <v>0</v>
          </cell>
        </row>
        <row r="15831">
          <cell r="I15831" t="str">
            <v>LOT CONFITUREFRAMBOISE 37+ORANGE37ÀMOITIÉ PRIX</v>
          </cell>
          <cell r="J15831">
            <v>0</v>
          </cell>
        </row>
        <row r="15832">
          <cell r="I15832" t="str">
            <v>CONFITURE L.CHAMA FRAISE 21 CL</v>
          </cell>
          <cell r="J15832">
            <v>0</v>
          </cell>
        </row>
        <row r="15833">
          <cell r="I15833" t="str">
            <v>CONFITURE FRAISE STAR 350G</v>
          </cell>
          <cell r="J15833">
            <v>0</v>
          </cell>
        </row>
        <row r="15834">
          <cell r="I15834" t="str">
            <v>LOT CONFITURE EL BARAKA FRAISE 37CLX2+ORANGE37CL</v>
          </cell>
          <cell r="J15834">
            <v>0</v>
          </cell>
        </row>
        <row r="15835">
          <cell r="I15835" t="str">
            <v xml:space="preserve">LOT CONFITURE ABRICOT + FRAISE STAR 2X 375GR </v>
          </cell>
          <cell r="J15835">
            <v>0</v>
          </cell>
        </row>
        <row r="15836">
          <cell r="I15836" t="str">
            <v>PACK CONFITURE LA VIEJA FABRICA 350GR 2EME @-70%</v>
          </cell>
          <cell r="J15836">
            <v>0</v>
          </cell>
        </row>
        <row r="15837">
          <cell r="I15837" t="str">
            <v>LOT CONFITURE BARAKA FRAISE37X2 + FIGUE 21</v>
          </cell>
          <cell r="J15837">
            <v>0</v>
          </cell>
        </row>
        <row r="15838">
          <cell r="I15838" t="str">
            <v>CONF ALEG.INTE.FRAMB.240G CO</v>
          </cell>
          <cell r="J15838">
            <v>0</v>
          </cell>
        </row>
        <row r="15839">
          <cell r="I15839" t="str">
            <v>CONF.ALEG.INT.ABRIC.240G CO</v>
          </cell>
          <cell r="J15839">
            <v>0</v>
          </cell>
        </row>
        <row r="15840">
          <cell r="I15840" t="str">
            <v>CONF.ALEG.INT.FRAISE 240G CO</v>
          </cell>
          <cell r="J15840">
            <v>0</v>
          </cell>
        </row>
        <row r="15841">
          <cell r="I15841" t="str">
            <v>CONF.ALEG.INTEN.MYRT.240G CO</v>
          </cell>
          <cell r="J15841">
            <v>0</v>
          </cell>
        </row>
        <row r="15842">
          <cell r="I15842" t="str">
            <v>VITRAC CONFITURE FRAISE 430GR+55GR GRATUIT</v>
          </cell>
          <cell r="J15842">
            <v>0</v>
          </cell>
        </row>
        <row r="15843">
          <cell r="I15843" t="str">
            <v>CONFITURE HERO FRAISE 340 GRS</v>
          </cell>
          <cell r="J15843">
            <v>0</v>
          </cell>
        </row>
        <row r="15844">
          <cell r="I15844" t="str">
            <v>CONFITURE FRAISE 4/4 AICHA</v>
          </cell>
          <cell r="J15844">
            <v>0</v>
          </cell>
        </row>
        <row r="15845">
          <cell r="I15845" t="str">
            <v>CONFITURE FRAISE 850G  PRDT ECO</v>
          </cell>
          <cell r="J15845">
            <v>0</v>
          </cell>
        </row>
        <row r="15846">
          <cell r="I15846" t="str">
            <v>CONFITURE SS POIRS WILLIAMS 284G ST DALFOUR + 28GR</v>
          </cell>
          <cell r="J15846">
            <v>0</v>
          </cell>
        </row>
        <row r="15847">
          <cell r="I15847" t="str">
            <v>ST DALFOUR CHATAIGNE SANS SUCRE 284 G</v>
          </cell>
          <cell r="J15847">
            <v>0</v>
          </cell>
        </row>
        <row r="15848">
          <cell r="I15848" t="str">
            <v>CONFITURE BONNE MAMAN INTENSE 235 GR NECTARINE  &amp;</v>
          </cell>
          <cell r="J15848">
            <v>0</v>
          </cell>
        </row>
        <row r="15849">
          <cell r="I15849" t="str">
            <v>CONFITURE HELIOS 15Gx336 PECHE 5040G</v>
          </cell>
          <cell r="J15849">
            <v>0</v>
          </cell>
        </row>
        <row r="15850">
          <cell r="I15850" t="str">
            <v>CONFITURE HELIOS 15Gx336 ABRICOT 5040G</v>
          </cell>
          <cell r="J15850">
            <v>0</v>
          </cell>
        </row>
        <row r="15851">
          <cell r="I15851" t="str">
            <v>CONFITURE BONNE MAMAN / RHUBARDE 370G</v>
          </cell>
          <cell r="J15851">
            <v>0</v>
          </cell>
        </row>
        <row r="15852">
          <cell r="I15852" t="str">
            <v>CONFITURE BONNE MAMAN / CHATAIGNE 370G</v>
          </cell>
          <cell r="J15852">
            <v>0</v>
          </cell>
        </row>
        <row r="15853">
          <cell r="I15853" t="str">
            <v>CONFITURE ABRICOT 5/1 CARTIER</v>
          </cell>
          <cell r="J15853">
            <v>0</v>
          </cell>
        </row>
        <row r="15854">
          <cell r="I15854" t="str">
            <v>CONFITURE PRUNES 4/4 AICHA</v>
          </cell>
          <cell r="J15854">
            <v>0</v>
          </cell>
        </row>
        <row r="15855">
          <cell r="I15855" t="str">
            <v>CONFITURE ABRICOT 850G  PRDT ECO</v>
          </cell>
          <cell r="J15855">
            <v>0</v>
          </cell>
        </row>
        <row r="15856">
          <cell r="I15856" t="str">
            <v>CONFITURE ABRICOT VALADE 370GR</v>
          </cell>
          <cell r="J15856">
            <v>0</v>
          </cell>
        </row>
        <row r="15857">
          <cell r="I15857" t="str">
            <v xml:space="preserve">CONFITURE ABRICOT BIO VALADE 240GR </v>
          </cell>
          <cell r="J15857">
            <v>0</v>
          </cell>
        </row>
        <row r="15858">
          <cell r="I15858" t="str">
            <v>CONFITURE LA VIEJA FABRICA ORANGE DOUCE 350GR</v>
          </cell>
          <cell r="J15858">
            <v>0</v>
          </cell>
        </row>
        <row r="15859">
          <cell r="I15859" t="str">
            <v>CONFITURE BONNE MAMAN INTENSE 235 GR ABRICOT &amp;  M</v>
          </cell>
          <cell r="J15859">
            <v>0</v>
          </cell>
        </row>
        <row r="15860">
          <cell r="I15860" t="str">
            <v xml:space="preserve"> CONFITURE INTENSE ABRICOT BONNE MAMAN 235GR </v>
          </cell>
          <cell r="J15860">
            <v>0</v>
          </cell>
        </row>
        <row r="15861">
          <cell r="I15861" t="str">
            <v>MBP CONFITURE ABRICOT 300G MONOPRIX</v>
          </cell>
          <cell r="J15861">
            <v>0</v>
          </cell>
        </row>
        <row r="15862">
          <cell r="I15862" t="str">
            <v>LOT CONFITURE AICHA FRAISE 37CL + PÊCHE 37CL = OR</v>
          </cell>
          <cell r="J15862">
            <v>0</v>
          </cell>
        </row>
        <row r="15863">
          <cell r="I15863" t="str">
            <v>CONFITURE ABRICOT STAR 350G</v>
          </cell>
          <cell r="J15863">
            <v>0</v>
          </cell>
        </row>
        <row r="15864">
          <cell r="I15864" t="str">
            <v>VITRAC CONFITURE ABRICOT 430GR+55GR GRATUIT</v>
          </cell>
          <cell r="J15864">
            <v>0</v>
          </cell>
        </row>
        <row r="15865">
          <cell r="I15865" t="str">
            <v>CONFITURE D  ABRICOT TAM 4/4</v>
          </cell>
          <cell r="J15865">
            <v>0</v>
          </cell>
        </row>
        <row r="15866">
          <cell r="I15866" t="str">
            <v>CONFITURE DE MURES 21 CL</v>
          </cell>
          <cell r="J15866">
            <v>0</v>
          </cell>
        </row>
        <row r="15867">
          <cell r="I15867" t="str">
            <v>CONFITURE ORANGE MARJANE 370G</v>
          </cell>
          <cell r="J15867">
            <v>0</v>
          </cell>
        </row>
        <row r="15868">
          <cell r="I15868" t="str">
            <v>CONFITURE SS ORGE&amp;GING, 284G ST DALFOUR + 28GR GRT</v>
          </cell>
          <cell r="J15868">
            <v>0</v>
          </cell>
        </row>
        <row r="15869">
          <cell r="I15869" t="str">
            <v>LOT CONF BONNE MAMAN  MURES 370GR + 1 BISCUIT LOT</v>
          </cell>
          <cell r="J15869">
            <v>0</v>
          </cell>
        </row>
        <row r="15870">
          <cell r="I15870" t="str">
            <v>CONFITURE ORANGE 21CL AICHA</v>
          </cell>
          <cell r="J15870">
            <v>0</v>
          </cell>
        </row>
        <row r="15871">
          <cell r="I15871" t="str">
            <v>CONFITURE ORANGE BIO 350G</v>
          </cell>
          <cell r="J15871">
            <v>0</v>
          </cell>
        </row>
        <row r="15872">
          <cell r="I15872" t="str">
            <v>CONFITURE MANDARINE 100 G</v>
          </cell>
          <cell r="J15872">
            <v>0</v>
          </cell>
        </row>
        <row r="15873">
          <cell r="I15873" t="str">
            <v>CONF S, S MIRABELLES 284G ST DALFOUR + 28GR GRT</v>
          </cell>
          <cell r="J15873">
            <v>0</v>
          </cell>
        </row>
        <row r="15874">
          <cell r="I15874" t="str">
            <v>ST DALFOUR AIRELLES&amp;MYRTILLES SANS SUCRE 284G + 28</v>
          </cell>
          <cell r="J15874">
            <v>0</v>
          </cell>
        </row>
        <row r="15875">
          <cell r="I15875" t="str">
            <v>CONF FRAMBOI LIGHT284G DALFOUR + 28GR GRT</v>
          </cell>
          <cell r="J15875">
            <v>0</v>
          </cell>
        </row>
        <row r="15876">
          <cell r="I15876" t="str">
            <v>CONF 4 FRUIT LIGHT 284G DALFOUR + 28GR GRT</v>
          </cell>
          <cell r="J15876">
            <v>0</v>
          </cell>
        </row>
        <row r="15877">
          <cell r="I15877" t="str">
            <v>CONFI CERISE NR SS284G DALFOUR + 28GR GRT</v>
          </cell>
          <cell r="J15877">
            <v>0</v>
          </cell>
        </row>
        <row r="15878">
          <cell r="I15878" t="str">
            <v>CONF MURES SAUV SS284G DALFOUR + 28GR GRT</v>
          </cell>
          <cell r="J15878">
            <v>0</v>
          </cell>
        </row>
        <row r="15879">
          <cell r="I15879" t="str">
            <v>CONF MYRTILLES SAUV SS284G DALFOUR + 28GR GRT</v>
          </cell>
          <cell r="J15879">
            <v>0</v>
          </cell>
        </row>
        <row r="15880">
          <cell r="I15880" t="str">
            <v>CONF CASSIS SS 284G DALFOUR + 28GR GRT</v>
          </cell>
          <cell r="J15880">
            <v>0</v>
          </cell>
        </row>
        <row r="15881">
          <cell r="I15881" t="str">
            <v>CONFITURE MANDARINE 300 G</v>
          </cell>
          <cell r="J15881">
            <v>0</v>
          </cell>
        </row>
        <row r="15882">
          <cell r="I15882" t="str">
            <v>CONF CERISE 37CL EL BARAKA</v>
          </cell>
          <cell r="J15882">
            <v>0</v>
          </cell>
        </row>
        <row r="15883">
          <cell r="I15883" t="str">
            <v>XXXXXXXXXXXXX</v>
          </cell>
          <cell r="J15883">
            <v>0</v>
          </cell>
        </row>
        <row r="15884">
          <cell r="I15884" t="str">
            <v>CONFITURE CITRON 100 G</v>
          </cell>
          <cell r="J15884">
            <v>0</v>
          </cell>
        </row>
        <row r="15885">
          <cell r="I15885" t="str">
            <v>XXXXXXXXXXXXX</v>
          </cell>
          <cell r="J15885">
            <v>0</v>
          </cell>
        </row>
        <row r="15886">
          <cell r="I15886" t="str">
            <v>CONFITURE CITRON 300 G</v>
          </cell>
          <cell r="J15886">
            <v>0</v>
          </cell>
        </row>
        <row r="15887">
          <cell r="I15887" t="str">
            <v>CONFITURE PAMPLEMOUSSE 100 G</v>
          </cell>
          <cell r="J15887">
            <v>0</v>
          </cell>
        </row>
        <row r="15888">
          <cell r="I15888" t="str">
            <v>CONFITURE PAMPLEMOUSSE 300 G</v>
          </cell>
          <cell r="J15888">
            <v>0</v>
          </cell>
        </row>
        <row r="15889">
          <cell r="I15889" t="str">
            <v>CONFITURE ORANGE 420G  PRDT ECO</v>
          </cell>
          <cell r="J15889">
            <v>0</v>
          </cell>
        </row>
        <row r="15890">
          <cell r="I15890" t="str">
            <v>CONFITURE DE CITRON 21 CL AICHA</v>
          </cell>
          <cell r="J15890">
            <v>0</v>
          </cell>
        </row>
        <row r="15891">
          <cell r="I15891" t="str">
            <v>CONFITURE HELIOS 15Gx336 ORANGE 5040G</v>
          </cell>
          <cell r="J15891">
            <v>0</v>
          </cell>
        </row>
        <row r="15892">
          <cell r="I15892" t="str">
            <v xml:space="preserve"> CONF.ABR 400 G ORIGINE</v>
          </cell>
          <cell r="J15892">
            <v>0</v>
          </cell>
        </row>
        <row r="15893">
          <cell r="I15893" t="str">
            <v>CONF COINGS 37CL AICHA</v>
          </cell>
          <cell r="J15893">
            <v>0</v>
          </cell>
        </row>
        <row r="15894">
          <cell r="I15894" t="str">
            <v>VITRAC CONFITURE FIGUE 430GR+55GR GRATUIT</v>
          </cell>
          <cell r="J15894">
            <v>0</v>
          </cell>
        </row>
        <row r="15895">
          <cell r="I15895" t="str">
            <v>CONFITURE ORANGE 850G  PRDT ECO</v>
          </cell>
          <cell r="J15895">
            <v>0</v>
          </cell>
        </row>
        <row r="15896">
          <cell r="I15896" t="str">
            <v>CONFITURE ORANGE LIGHT 21CL</v>
          </cell>
          <cell r="J15896">
            <v>0</v>
          </cell>
        </row>
        <row r="15897">
          <cell r="I15897" t="str">
            <v>CONF CERISE 21 CL AICHA</v>
          </cell>
          <cell r="J15897">
            <v>0</v>
          </cell>
        </row>
        <row r="15898">
          <cell r="I15898" t="str">
            <v>CONFITURE BIO EXTRA FRAMBOISE MARJANE 325G</v>
          </cell>
          <cell r="J15898">
            <v>0</v>
          </cell>
        </row>
        <row r="15899">
          <cell r="I15899" t="str">
            <v>CONFITURE LA VIEJA FABRICA ANANAS 350GR</v>
          </cell>
          <cell r="J15899">
            <v>0</v>
          </cell>
        </row>
        <row r="15900">
          <cell r="I15900" t="str">
            <v>CONFITURE BONNE MAMAN INTENSE 235 GR ANANAS &amp; PAS</v>
          </cell>
          <cell r="J15900">
            <v>0</v>
          </cell>
        </row>
        <row r="15901">
          <cell r="I15901" t="str">
            <v>CONFITURE ANANAS STAR 350G</v>
          </cell>
          <cell r="J15901">
            <v>0</v>
          </cell>
        </row>
        <row r="15902">
          <cell r="I15902" t="str">
            <v>CONFITURE MANGUE STAR 350G</v>
          </cell>
          <cell r="J15902">
            <v>0</v>
          </cell>
        </row>
        <row r="15903">
          <cell r="I15903" t="str">
            <v>CONFITURE FIGUE MARJANE 780G</v>
          </cell>
          <cell r="J15903">
            <v>0</v>
          </cell>
        </row>
        <row r="15904">
          <cell r="I15904" t="str">
            <v>CONFITURE FIGUE VALADE 370GR</v>
          </cell>
          <cell r="J15904">
            <v>0</v>
          </cell>
        </row>
        <row r="15905">
          <cell r="I15905" t="str">
            <v>LEONCE BLC  CONFITURE AUX FIGUES 70% 320G</v>
          </cell>
          <cell r="J15905">
            <v>0</v>
          </cell>
        </row>
        <row r="15906">
          <cell r="I15906" t="str">
            <v>CONFITURE FIGUE STAR 350 G</v>
          </cell>
          <cell r="J15906">
            <v>0</v>
          </cell>
        </row>
        <row r="15907">
          <cell r="I15907" t="str">
            <v xml:space="preserve">CONFITURE FIGUE VIOLETTE 21 CL DELICIA </v>
          </cell>
          <cell r="J15907">
            <v>0</v>
          </cell>
        </row>
        <row r="15908">
          <cell r="I15908" t="str">
            <v xml:space="preserve">CONFITURE FIGUE VIOLETTE 37 CL DELICIA </v>
          </cell>
          <cell r="J15908">
            <v>0</v>
          </cell>
        </row>
        <row r="15909">
          <cell r="I15909" t="str">
            <v>CONFITURE BONNE MAMAN / FIGUE 370G</v>
          </cell>
          <cell r="J15909">
            <v>0</v>
          </cell>
        </row>
        <row r="15910">
          <cell r="I15910" t="str">
            <v xml:space="preserve">CONFITURE FIGUE VIOLETTE72 CL DELICIA </v>
          </cell>
          <cell r="J15910">
            <v>0</v>
          </cell>
        </row>
        <row r="15911">
          <cell r="I15911" t="str">
            <v>CONFITURE FIGUE 4/4 AICHA</v>
          </cell>
          <cell r="J15911">
            <v>0</v>
          </cell>
        </row>
        <row r="15912">
          <cell r="I15912" t="str">
            <v>CONFITURE FIGUES  4/4TAM</v>
          </cell>
          <cell r="J15912">
            <v>0</v>
          </cell>
        </row>
        <row r="15913">
          <cell r="I15913" t="str">
            <v>CONFITURE DIET DE MYRTILLE MARJANE 300G</v>
          </cell>
          <cell r="J15913">
            <v>0</v>
          </cell>
        </row>
        <row r="15914">
          <cell r="I15914" t="str">
            <v>CONFITURE DIET DE PRUNE+KIWI MARJANE 300G</v>
          </cell>
          <cell r="J15914">
            <v>0</v>
          </cell>
        </row>
        <row r="15915">
          <cell r="I15915" t="str">
            <v>CONFITURE MYRTILLE CO BIO 255G</v>
          </cell>
          <cell r="J15915">
            <v>0</v>
          </cell>
        </row>
        <row r="15916">
          <cell r="I15916" t="str">
            <v>CONFITURE ORANGE CO BIO 255G</v>
          </cell>
          <cell r="J15916">
            <v>0</v>
          </cell>
        </row>
        <row r="15917">
          <cell r="I15917" t="str">
            <v>LOT CONFITURE ABRICOT 37+ FRAISE 37+CITRON 21CL</v>
          </cell>
          <cell r="J15917">
            <v>0</v>
          </cell>
        </row>
        <row r="15918">
          <cell r="I15918" t="str">
            <v>CONFITURE BONNE MAMAN INTENSE 235 GR RHUBARBE &amp; F</v>
          </cell>
          <cell r="J15918">
            <v>0</v>
          </cell>
        </row>
        <row r="15919">
          <cell r="I15919" t="str">
            <v>CONF.L.CHAMA ABRICOT DIET 21CL</v>
          </cell>
          <cell r="J15919">
            <v>0</v>
          </cell>
        </row>
        <row r="15920">
          <cell r="I15920" t="str">
            <v>CONF.L.CHAMA ABRICOT DIET 37CL</v>
          </cell>
          <cell r="J15920">
            <v>0</v>
          </cell>
        </row>
        <row r="15921">
          <cell r="I15921" t="str">
            <v>MBP CONFITURE CASSIS 300G MONOPRIX</v>
          </cell>
          <cell r="J15921">
            <v>0</v>
          </cell>
        </row>
        <row r="15922">
          <cell r="I15922" t="str">
            <v>COFFRET CONFITURE ST DALFOUR  2 X 284GR + CUILLER</v>
          </cell>
          <cell r="J15922">
            <v>0</v>
          </cell>
        </row>
        <row r="15923">
          <cell r="I15923" t="str">
            <v>CONF FIGUE 21CL LALLA CHAMA</v>
          </cell>
          <cell r="J15923">
            <v>0</v>
          </cell>
        </row>
        <row r="15924">
          <cell r="I15924" t="str">
            <v>CONF ABRICOT 320G VITRAC HERO</v>
          </cell>
          <cell r="J15924">
            <v>0</v>
          </cell>
        </row>
        <row r="15925">
          <cell r="I15925" t="str">
            <v>CONF FIGUE 320G VITRAC SUISSE</v>
          </cell>
          <cell r="J15925">
            <v>0</v>
          </cell>
        </row>
        <row r="15926">
          <cell r="I15926" t="str">
            <v>CONF MIXED 320G VITRAC SUISSE</v>
          </cell>
          <cell r="J15926">
            <v>0</v>
          </cell>
        </row>
        <row r="15927">
          <cell r="I15927" t="str">
            <v xml:space="preserve">CONFITURE 3 FRUITS ROUGES 370GR </v>
          </cell>
          <cell r="J15927">
            <v>0</v>
          </cell>
        </row>
        <row r="15928">
          <cell r="I15928" t="str">
            <v>CONF CERISE CRIOT370G B MAMAN</v>
          </cell>
          <cell r="J15928">
            <v>0</v>
          </cell>
        </row>
        <row r="15929">
          <cell r="I15929" t="str">
            <v>CONF ABRICOT BIO ELODIE 360G</v>
          </cell>
          <cell r="J15929">
            <v>0</v>
          </cell>
        </row>
        <row r="15930">
          <cell r="I15930" t="str">
            <v>CONFITURE DE FRAMBOISE LIGHT 21 CL</v>
          </cell>
          <cell r="J15930">
            <v>0</v>
          </cell>
        </row>
        <row r="15931">
          <cell r="I15931" t="str">
            <v>CONFITURE LA VIEJA FABRICA FRUITS DE BOIS 350GR</v>
          </cell>
          <cell r="J15931">
            <v>0</v>
          </cell>
        </row>
        <row r="15932">
          <cell r="I15932" t="str">
            <v>CONFITURE ABRICOT 37 CL DELICIA</v>
          </cell>
          <cell r="J15932">
            <v>0</v>
          </cell>
        </row>
        <row r="15933">
          <cell r="I15933" t="str">
            <v>CONFITURE BONNE MAMAN INTENSE 235 GR CERISE &amp;  CR</v>
          </cell>
          <cell r="J15933">
            <v>0</v>
          </cell>
        </row>
        <row r="15934">
          <cell r="I15934" t="str">
            <v>ELODIE CONF.MYRTILL BIO 360</v>
          </cell>
          <cell r="J15934">
            <v>0</v>
          </cell>
        </row>
        <row r="15935">
          <cell r="I15935" t="str">
            <v>LOT CONFIT EL BARAKA ABRICOT37+ORANGE37+ABRICO21GR</v>
          </cell>
          <cell r="J15935">
            <v>0</v>
          </cell>
        </row>
        <row r="15936">
          <cell r="I15936" t="str">
            <v>CONFITURE ABRICOT 37CL PRDT ECO</v>
          </cell>
          <cell r="J15936">
            <v>0</v>
          </cell>
        </row>
        <row r="15937">
          <cell r="I15937" t="str">
            <v xml:space="preserve"> CONFITURE INTENSE FRAMBOISE BONNE MAMAN 235GR</v>
          </cell>
          <cell r="J15937">
            <v>0</v>
          </cell>
        </row>
        <row r="15938">
          <cell r="I15938" t="str">
            <v xml:space="preserve"> CONF COINGS 72CL AICHA</v>
          </cell>
          <cell r="J15938">
            <v>0</v>
          </cell>
        </row>
        <row r="15939">
          <cell r="I15939" t="str">
            <v xml:space="preserve"> CONFITURE INTENSE FRUITS ROUGES BONNE MAMAN 235G</v>
          </cell>
          <cell r="J15939">
            <v>0</v>
          </cell>
        </row>
        <row r="15940">
          <cell r="I15940" t="str">
            <v>CONFITURE MURE 370G CO</v>
          </cell>
          <cell r="J15940">
            <v>0</v>
          </cell>
        </row>
        <row r="15941">
          <cell r="I15941" t="str">
            <v>CONFITURE L.CHAMA ABRICOT 21CL</v>
          </cell>
          <cell r="J15941">
            <v>0</v>
          </cell>
        </row>
        <row r="15942">
          <cell r="I15942" t="str">
            <v>CONFITURE CERISE 37CL AICHA</v>
          </cell>
          <cell r="J15942">
            <v>0</v>
          </cell>
        </row>
        <row r="15943">
          <cell r="I15943" t="str">
            <v>CONFITURE HELIOS 15Gx336 FRAISE 5040G</v>
          </cell>
          <cell r="J15943">
            <v>0</v>
          </cell>
        </row>
        <row r="15944">
          <cell r="I15944" t="str">
            <v>BM FRUIT RGE 450G DT20%OF</v>
          </cell>
          <cell r="J15944">
            <v>0</v>
          </cell>
        </row>
        <row r="15945">
          <cell r="I15945" t="str">
            <v>CONF LIGHT FRAISE 225G HERO</v>
          </cell>
          <cell r="J15945">
            <v>0</v>
          </cell>
        </row>
        <row r="15946">
          <cell r="I15946" t="str">
            <v>LOT ST DALFOUR 284 G + TARTIMIEL 250G</v>
          </cell>
          <cell r="J15946">
            <v>0</v>
          </cell>
        </row>
        <row r="15947">
          <cell r="I15947" t="str">
            <v>CONFITURE FRAMBOISE 420G  PDT ECO</v>
          </cell>
          <cell r="J15947">
            <v>0</v>
          </cell>
        </row>
        <row r="15948">
          <cell r="I15948" t="str">
            <v>CONF DIET FRAISE 290G VITRAC HERO SUISSE</v>
          </cell>
          <cell r="J15948">
            <v>0</v>
          </cell>
        </row>
        <row r="15949">
          <cell r="I15949" t="str">
            <v>CONF DIET ABRICOT 290G VITRAC SUISSE</v>
          </cell>
          <cell r="J15949">
            <v>0</v>
          </cell>
        </row>
        <row r="15950">
          <cell r="I15950" t="str">
            <v>CONFITURE PRUNE 72CL AICHA</v>
          </cell>
          <cell r="J15950">
            <v>0</v>
          </cell>
        </row>
        <row r="15951">
          <cell r="I15951" t="str">
            <v>CONFITURE HERO RED CHERRY 340 GRS</v>
          </cell>
          <cell r="J15951">
            <v>0</v>
          </cell>
        </row>
        <row r="15952">
          <cell r="I15952" t="str">
            <v>LOTCONF BARAKA ABRIC37CL+ORANG37+CHOCAO100G</v>
          </cell>
          <cell r="J15952">
            <v>0</v>
          </cell>
        </row>
        <row r="15953">
          <cell r="I15953" t="str">
            <v xml:space="preserve"> CONFITURE HERO RASPBERRY 340 GRS</v>
          </cell>
          <cell r="J15953">
            <v>0</v>
          </cell>
        </row>
        <row r="15954">
          <cell r="I15954" t="str">
            <v>CONF ABR 37CL X 6 AICHA</v>
          </cell>
          <cell r="J15954">
            <v>0</v>
          </cell>
        </row>
        <row r="15955">
          <cell r="I15955" t="str">
            <v>LOT2CONF 37CL"FRAI+FIGU BARAKA</v>
          </cell>
          <cell r="J15955">
            <v>0</v>
          </cell>
        </row>
        <row r="15956">
          <cell r="I15956" t="str">
            <v>CONFITURE HERO FOREST BERRY 340 GRS</v>
          </cell>
          <cell r="J15956">
            <v>0</v>
          </cell>
        </row>
        <row r="15957">
          <cell r="I15957" t="str">
            <v>CONFITURE FRAISE LIGHT 400G DELICIA</v>
          </cell>
          <cell r="J15957">
            <v>0</v>
          </cell>
        </row>
        <row r="15958">
          <cell r="I15958" t="str">
            <v>LOT CONFITURE FRAISE 37CL ELBARAKA X2 + 21CL GRT</v>
          </cell>
          <cell r="J15958">
            <v>0</v>
          </cell>
        </row>
        <row r="15959">
          <cell r="I15959" t="str">
            <v>LOTCONFIT BARAKA FRAI 37CL ORANGE37CL+ABRICO 21CL</v>
          </cell>
          <cell r="J15959">
            <v>0</v>
          </cell>
        </row>
        <row r="15960">
          <cell r="I15960" t="str">
            <v>LOT CONFITURE FRAISE 37+FRAMBOISE 37+FRAISE 21 CL</v>
          </cell>
          <cell r="J15960">
            <v>0</v>
          </cell>
        </row>
        <row r="15961">
          <cell r="I15961" t="str">
            <v>CONFITURE VRAC FRAISE 320GX2+CINFITURE DIET290G</v>
          </cell>
          <cell r="J15961">
            <v>0</v>
          </cell>
        </row>
        <row r="15962">
          <cell r="I15962" t="str">
            <v>PP COMPOTE POMME POIRE RAISIN BLANC 90G</v>
          </cell>
          <cell r="J15962">
            <v>0</v>
          </cell>
        </row>
        <row r="15963">
          <cell r="I15963" t="str">
            <v xml:space="preserve"> PACK 3+1 COMPOTE VITAMEAL POMME 80 GR</v>
          </cell>
          <cell r="J15963">
            <v>0</v>
          </cell>
        </row>
        <row r="15964">
          <cell r="I15964" t="str">
            <v>KIDIFRUIT GDE POMME 10X85G NIP 38</v>
          </cell>
          <cell r="J15964">
            <v>0</v>
          </cell>
        </row>
        <row r="15965">
          <cell r="I15965" t="str">
            <v>KIDIFRUIT GDE POMME NATURE 85G NIP 38</v>
          </cell>
          <cell r="J15965">
            <v>0</v>
          </cell>
        </row>
        <row r="15966">
          <cell r="I15966" t="str">
            <v>GOURDE P/NATURE PDF 20X90G NIP 3/21</v>
          </cell>
          <cell r="J15966">
            <v>0</v>
          </cell>
        </row>
        <row r="15967">
          <cell r="I15967" t="str">
            <v>PP COMPOTE POMME PÊCHE FRUIT DU DRAGON 90G</v>
          </cell>
          <cell r="J15967">
            <v>0</v>
          </cell>
        </row>
        <row r="15968">
          <cell r="I15968" t="str">
            <v>GOURDE P/POIRE SSA PDF 4X90G NIP 3/21</v>
          </cell>
          <cell r="J15968">
            <v>0</v>
          </cell>
        </row>
        <row r="15969">
          <cell r="I15969" t="str">
            <v>POM POTES 5 FRUITS ROUGES&amp;JAUN</v>
          </cell>
          <cell r="J15969">
            <v>0</v>
          </cell>
        </row>
        <row r="15970">
          <cell r="I15970" t="str">
            <v>GOURDE KIDS MATERNA POMME FRAISE 4X90G</v>
          </cell>
          <cell r="J15970">
            <v>0</v>
          </cell>
        </row>
        <row r="15971">
          <cell r="I15971" t="str">
            <v>GOURDE KIDS MATERNA POMME BANANE FRUITS ROUGE 4X90</v>
          </cell>
          <cell r="J15971">
            <v>0</v>
          </cell>
        </row>
        <row r="15972">
          <cell r="I15972" t="str">
            <v>POM POTES SSA 8 POM 8POM POIR16X90G NIP17</v>
          </cell>
          <cell r="J15972">
            <v>0</v>
          </cell>
        </row>
        <row r="15973">
          <cell r="I15973" t="str">
            <v>GOURDE PANACHE SSA PDF 12X90G NIP 3/21</v>
          </cell>
          <cell r="J15973">
            <v>0</v>
          </cell>
        </row>
        <row r="15974">
          <cell r="I15974" t="str">
            <v>COMP BC P.BAN 4X100G TILBIO</v>
          </cell>
          <cell r="J15974">
            <v>0</v>
          </cell>
        </row>
        <row r="15975">
          <cell r="I15975" t="str">
            <v>COMP BC P.POI 4X100G TILBIO</v>
          </cell>
          <cell r="J15975">
            <v>0</v>
          </cell>
        </row>
        <row r="15976">
          <cell r="I15976" t="str">
            <v>COMP BISC POM 4X100G TILBIO</v>
          </cell>
          <cell r="J15976">
            <v>0</v>
          </cell>
        </row>
        <row r="15977">
          <cell r="I15977" t="str">
            <v>P.POM.ABRIC SS 8X95G COBIO</v>
          </cell>
          <cell r="J15977">
            <v>0</v>
          </cell>
        </row>
        <row r="15978">
          <cell r="I15978" t="str">
            <v>P.POM.POIRE SS 8X95G COBIO</v>
          </cell>
          <cell r="J15978">
            <v>0</v>
          </cell>
        </row>
        <row r="15979">
          <cell r="I15979" t="str">
            <v>P.POMME SSA 8X95G COBIO</v>
          </cell>
          <cell r="J15979">
            <v>0</v>
          </cell>
        </row>
        <row r="15980">
          <cell r="I15980" t="str">
            <v>POMPOTE RDMSSA POMPECHEJASMIN 4X90G</v>
          </cell>
          <cell r="J15980">
            <v>0</v>
          </cell>
        </row>
        <row r="15981">
          <cell r="I15981" t="str">
            <v>GOURDES POM FR 8X90G CO BIO</v>
          </cell>
          <cell r="J15981">
            <v>0</v>
          </cell>
        </row>
        <row r="15982">
          <cell r="I15982" t="str">
            <v>MATERNE POMME MANGUE GOYAVE 4X90G</v>
          </cell>
          <cell r="J15982">
            <v>0</v>
          </cell>
        </row>
        <row r="15983">
          <cell r="I15983" t="str">
            <v>MATERNE POMME FRAISE GRENADE 4X90G</v>
          </cell>
          <cell r="J15983">
            <v>0</v>
          </cell>
        </row>
        <row r="15984">
          <cell r="I15984" t="str">
            <v>MATERNE POMME PECHE PASSION 4X90G</v>
          </cell>
          <cell r="J15984">
            <v>0</v>
          </cell>
        </row>
        <row r="15985">
          <cell r="I15985" t="str">
            <v>PP SSA 5 FR VERTS 5 FR EXO 36X90G</v>
          </cell>
          <cell r="J15985">
            <v>0</v>
          </cell>
        </row>
        <row r="15986">
          <cell r="I15986" t="str">
            <v>PP SS PUNTA CANA PA COCO 4X90G</v>
          </cell>
          <cell r="J15986">
            <v>0</v>
          </cell>
        </row>
        <row r="15987">
          <cell r="I15987" t="str">
            <v>GOOD G VARIETY FRUITS BIO 4X120G</v>
          </cell>
          <cell r="J15987">
            <v>0</v>
          </cell>
        </row>
        <row r="15988">
          <cell r="I15988" t="str">
            <v>GOURDES POMMES 8X90G CO BIO</v>
          </cell>
          <cell r="J15988">
            <v>0</v>
          </cell>
        </row>
        <row r="15989">
          <cell r="I15989" t="str">
            <v>GRDE POMM MANGUE 4X90G COBIO</v>
          </cell>
          <cell r="J15989">
            <v>0</v>
          </cell>
        </row>
        <row r="15990">
          <cell r="I15990" t="str">
            <v>PP SSA B2F PABRPEC/PABRMIR 16X</v>
          </cell>
          <cell r="J15990">
            <v>0</v>
          </cell>
        </row>
        <row r="15991">
          <cell r="I15991" t="str">
            <v>PP LPE PPOIRAI/PPECFRDR 16X90G</v>
          </cell>
          <cell r="J15991">
            <v>0</v>
          </cell>
        </row>
        <row r="15992">
          <cell r="I15992" t="str">
            <v>POM'POT POMME ABRICO PECHE 90G</v>
          </cell>
          <cell r="J15992">
            <v>0</v>
          </cell>
        </row>
        <row r="15993">
          <cell r="I15993" t="str">
            <v>POM'POT POMME ABRICO MIRABELLE 90G</v>
          </cell>
          <cell r="J15993">
            <v>0</v>
          </cell>
        </row>
        <row r="15994">
          <cell r="I15994" t="str">
            <v>COMPTE POM POTES POMME POIRE MATERNE GOURDES 4X90G</v>
          </cell>
          <cell r="J15994">
            <v>0</v>
          </cell>
        </row>
        <row r="15995">
          <cell r="I15995" t="str">
            <v>COMPTE POM POTES POMME BANANE MATERNE GOURDE 4X90G</v>
          </cell>
          <cell r="J15995">
            <v>0</v>
          </cell>
        </row>
        <row r="15996">
          <cell r="I15996" t="str">
            <v>GOURDE KIDS MATERNA POMME 4X90G</v>
          </cell>
          <cell r="J15996">
            <v>0</v>
          </cell>
        </row>
        <row r="15997">
          <cell r="I15997" t="str">
            <v>GOURDE KIDS MATERNA POMME BANANE 4X90G</v>
          </cell>
          <cell r="J15997">
            <v>0</v>
          </cell>
        </row>
        <row r="15998">
          <cell r="I15998" t="str">
            <v>GOURDE KIDS UNITAIRE MATERNA (PRESENTOIR DE 16)</v>
          </cell>
          <cell r="J15998">
            <v>0</v>
          </cell>
        </row>
        <row r="15999">
          <cell r="I15999" t="str">
            <v>HERO GRDE POM.BAN.CAR.BIO 100G</v>
          </cell>
          <cell r="J15999">
            <v>0</v>
          </cell>
        </row>
        <row r="16000">
          <cell r="I16000" t="str">
            <v>GRDE POM.FRAI.BAN.MYR BIO 100G</v>
          </cell>
          <cell r="J16000">
            <v>0</v>
          </cell>
        </row>
        <row r="16001">
          <cell r="I16001" t="str">
            <v>HERO GRDE BAN.POIRE ORANGE BIO 100G</v>
          </cell>
          <cell r="J16001">
            <v>0</v>
          </cell>
        </row>
        <row r="16002">
          <cell r="I16002" t="str">
            <v>COMPOTE POMME 21 CL DELICIA</v>
          </cell>
          <cell r="J16002">
            <v>0</v>
          </cell>
        </row>
        <row r="16003">
          <cell r="I16003" t="str">
            <v>COMPOTE POMME 37 CL DELICIA</v>
          </cell>
          <cell r="J16003">
            <v>0</v>
          </cell>
        </row>
        <row r="16004">
          <cell r="I16004" t="str">
            <v>COMPOTE POIRE 37 CL DELICIA</v>
          </cell>
          <cell r="J16004">
            <v>0</v>
          </cell>
        </row>
        <row r="16005">
          <cell r="I16005" t="str">
            <v xml:space="preserve"> PACK 3+1 COMPOTE VITAMEAL POMME BANANE 80 GR</v>
          </cell>
          <cell r="J16005">
            <v>0</v>
          </cell>
        </row>
        <row r="16006">
          <cell r="I16006" t="str">
            <v xml:space="preserve"> PACK 3+1 COMPOTE VITAMEAL POMME FRAISE 80 GR</v>
          </cell>
          <cell r="J16006">
            <v>0</v>
          </cell>
        </row>
        <row r="16007">
          <cell r="I16007" t="str">
            <v>ANDROS KIDIFRUIT GDE PANACHE 1 10X8 NIP 38</v>
          </cell>
          <cell r="J16007">
            <v>0</v>
          </cell>
        </row>
        <row r="16008">
          <cell r="I16008" t="str">
            <v>KIDIFRUIT GDE POMME - VANILLE 85G NIP 38</v>
          </cell>
          <cell r="J16008">
            <v>0</v>
          </cell>
        </row>
        <row r="16009">
          <cell r="I16009" t="str">
            <v>KIDIFRUIT GDE POMME - FRAISE 85G NIP 38</v>
          </cell>
          <cell r="J16009">
            <v>0</v>
          </cell>
        </row>
        <row r="16010">
          <cell r="I16010" t="str">
            <v>PACK COMPOTE VITA 80GR  3+1 GRT</v>
          </cell>
          <cell r="J16010">
            <v>0</v>
          </cell>
        </row>
        <row r="16011">
          <cell r="I16011" t="str">
            <v>COMP.P.AB.OR.PASS.590G CO DLCASINO</v>
          </cell>
          <cell r="J16011">
            <v>0</v>
          </cell>
        </row>
        <row r="16012">
          <cell r="I16012" t="str">
            <v>COMPOT.PECH.BRUG.600G CO DLCASINO</v>
          </cell>
          <cell r="J16012">
            <v>0</v>
          </cell>
        </row>
        <row r="16013">
          <cell r="I16013" t="str">
            <v>GELEE DE GROSEILLE 370G CASINO</v>
          </cell>
          <cell r="J16013">
            <v>0</v>
          </cell>
        </row>
        <row r="16014">
          <cell r="I16014" t="str">
            <v>GELEE FRAMBOISE 370G CASINO</v>
          </cell>
          <cell r="J16014">
            <v>0</v>
          </cell>
        </row>
        <row r="16015">
          <cell r="I16015" t="str">
            <v>GELEE DE MURE 370G CASINO</v>
          </cell>
          <cell r="J16015">
            <v>0</v>
          </cell>
        </row>
        <row r="16016">
          <cell r="I16016" t="str">
            <v>GELEE ROYALE 5/120GR</v>
          </cell>
          <cell r="J16016">
            <v>0</v>
          </cell>
        </row>
        <row r="16017">
          <cell r="I16017" t="str">
            <v>GELEE ROYALE 5/45GX3</v>
          </cell>
          <cell r="J16017">
            <v>0</v>
          </cell>
        </row>
        <row r="16018">
          <cell r="I16018" t="str">
            <v>BM GELEE GROSEI 370G+20%GT</v>
          </cell>
          <cell r="J16018">
            <v>0</v>
          </cell>
        </row>
        <row r="16019">
          <cell r="I16019" t="str">
            <v xml:space="preserve"> GELEE FRAMBOISE 370G</v>
          </cell>
          <cell r="J16019">
            <v>0</v>
          </cell>
        </row>
        <row r="16020">
          <cell r="I16020" t="str">
            <v>MIEL AVEC RAYON 1KG DIVA</v>
          </cell>
          <cell r="J16020">
            <v>0</v>
          </cell>
        </row>
        <row r="16021">
          <cell r="I16021" t="str">
            <v>MIEL AVEC RAYON 500G DIVA</v>
          </cell>
          <cell r="J16021">
            <v>0</v>
          </cell>
        </row>
        <row r="16022">
          <cell r="I16022" t="str">
            <v>MIEL PUR NATURE 450G PHENICIA</v>
          </cell>
          <cell r="J16022">
            <v>0</v>
          </cell>
        </row>
        <row r="16023">
          <cell r="I16023" t="str">
            <v>MIEL PUR MULTIFLEURS 250G PRDT ECO</v>
          </cell>
          <cell r="J16023">
            <v>0</v>
          </cell>
        </row>
        <row r="16024">
          <cell r="I16024" t="str">
            <v>MIEL MONTAGNE MIABEILLE 250G</v>
          </cell>
          <cell r="J16024">
            <v>0</v>
          </cell>
        </row>
        <row r="16025">
          <cell r="I16025" t="str">
            <v>MIEL MONTAGNE MIABEILLE 450G</v>
          </cell>
          <cell r="J16025">
            <v>0</v>
          </cell>
        </row>
        <row r="16026">
          <cell r="I16026" t="str">
            <v>MIEL MONTAGNE MIABEILLE 900G</v>
          </cell>
          <cell r="J16026">
            <v>0</v>
          </cell>
        </row>
        <row r="16027">
          <cell r="I16027" t="str">
            <v>MIEL DE CITRONNIER 250G DOMAINES</v>
          </cell>
          <cell r="J16027">
            <v>0</v>
          </cell>
        </row>
        <row r="16028">
          <cell r="I16028" t="str">
            <v>MIEL DE CITRONNIER 480G DOMAINES</v>
          </cell>
          <cell r="J16028">
            <v>0</v>
          </cell>
        </row>
        <row r="16029">
          <cell r="I16029" t="str">
            <v>MIEL 250G ORANGE MIABEILLE</v>
          </cell>
          <cell r="J16029">
            <v>0</v>
          </cell>
        </row>
        <row r="16030">
          <cell r="I16030" t="str">
            <v>MIEL 450G ORANGE MIABEILLE</v>
          </cell>
          <cell r="J16030">
            <v>0</v>
          </cell>
        </row>
        <row r="16031">
          <cell r="I16031" t="str">
            <v>MIEL D ORANGER 250G DOMAINES</v>
          </cell>
          <cell r="J16031">
            <v>0</v>
          </cell>
        </row>
        <row r="16032">
          <cell r="I16032" t="str">
            <v>MIEL 900 G ORANGE MONTAGNE MIABEILLE</v>
          </cell>
          <cell r="J16032">
            <v>0</v>
          </cell>
        </row>
        <row r="16033">
          <cell r="I16033" t="str">
            <v>SIROP DE LIEGE 300 G</v>
          </cell>
          <cell r="J16033">
            <v>0</v>
          </cell>
        </row>
        <row r="16034">
          <cell r="I16034" t="str">
            <v>POIRET ABRICOT 300G</v>
          </cell>
          <cell r="J16034">
            <v>0</v>
          </cell>
        </row>
        <row r="16035">
          <cell r="I16035" t="str">
            <v>POIRET POMME 300 G</v>
          </cell>
          <cell r="J16035">
            <v>0</v>
          </cell>
        </row>
        <row r="16036">
          <cell r="I16036" t="str">
            <v>POIRET PRUNEAU 300 G</v>
          </cell>
          <cell r="J16036">
            <v>0</v>
          </cell>
        </row>
        <row r="16037">
          <cell r="I16037" t="str">
            <v>P.TART. NUT 400G PRALINUTA</v>
          </cell>
          <cell r="J16037">
            <v>0</v>
          </cell>
        </row>
        <row r="16038">
          <cell r="I16038" t="str">
            <v>PATE A TARTINER PENOTTI ORIGINAL 350GR</v>
          </cell>
          <cell r="J16038">
            <v>0</v>
          </cell>
        </row>
        <row r="16039">
          <cell r="I16039" t="str">
            <v>PATE A TARTINER PENOTTI COOKIES ET MILK 350GR</v>
          </cell>
          <cell r="J16039">
            <v>0</v>
          </cell>
        </row>
        <row r="16040">
          <cell r="I16040" t="str">
            <v>PATE A TARTINER PENOTTI COOKIE NOTTI SPECULOOS  C</v>
          </cell>
          <cell r="J16040">
            <v>0</v>
          </cell>
        </row>
        <row r="16041">
          <cell r="I16041" t="str">
            <v>PATE A TARTINER PENOTTI COOKIE NOTTI SPECULOOS OR</v>
          </cell>
          <cell r="J16041">
            <v>0</v>
          </cell>
        </row>
        <row r="16042">
          <cell r="I16042" t="str">
            <v>LOT PATE A TARTINER SERGIO MONO 2x350G+ 350G GRT</v>
          </cell>
          <cell r="J16042">
            <v>0</v>
          </cell>
        </row>
        <row r="16043">
          <cell r="I16043" t="str">
            <v>P ATARTINER CRISPYNOISETTE350G</v>
          </cell>
          <cell r="J16043">
            <v>0</v>
          </cell>
        </row>
        <row r="16044">
          <cell r="I16044" t="str">
            <v>CARAMEL AU LAIT A TARTINER MARDEL 250 GRS</v>
          </cell>
          <cell r="J16044">
            <v>0</v>
          </cell>
        </row>
        <row r="16045">
          <cell r="I16045" t="str">
            <v>SNACK MARJANE 52 G X 2</v>
          </cell>
          <cell r="J16045">
            <v>0</v>
          </cell>
        </row>
        <row r="16046">
          <cell r="I16046" t="str">
            <v>CREME TARTINE MONO PVC 220G</v>
          </cell>
          <cell r="J16046">
            <v>0</v>
          </cell>
        </row>
        <row r="16047">
          <cell r="I16047" t="str">
            <v>PATE A TARTINER SQUIZER 300G MARJANE</v>
          </cell>
          <cell r="J16047">
            <v>0</v>
          </cell>
        </row>
        <row r="16048">
          <cell r="I16048" t="str">
            <v xml:space="preserve">PATE A TARTINER TASSE 300G MARJANE  </v>
          </cell>
          <cell r="J16048">
            <v>0</v>
          </cell>
        </row>
        <row r="16049">
          <cell r="I16049" t="str">
            <v xml:space="preserve">PATE A TARTINER VERRE  200G MARJANE </v>
          </cell>
          <cell r="J16049">
            <v>0</v>
          </cell>
        </row>
        <row r="16050">
          <cell r="I16050" t="str">
            <v>MALTESERS PATE A TARTINER 200G NIP 22</v>
          </cell>
          <cell r="J16050">
            <v>0</v>
          </cell>
        </row>
        <row r="16051">
          <cell r="I16051" t="str">
            <v>PATE A TARTINER 200G BOUNTY NIP 2</v>
          </cell>
          <cell r="J16051">
            <v>0</v>
          </cell>
        </row>
        <row r="16052">
          <cell r="I16052" t="str">
            <v>PATE A TARTINER 190GR M&amp;M S NIP 2</v>
          </cell>
          <cell r="J16052">
            <v>0</v>
          </cell>
        </row>
        <row r="16053">
          <cell r="I16053" t="str">
            <v>TWIX PATE A TARTINER 200G NIP 22</v>
          </cell>
          <cell r="J16053">
            <v>0</v>
          </cell>
        </row>
        <row r="16054">
          <cell r="I16054" t="str">
            <v>BANANIA PATE A TARTINER 400G NIP 4</v>
          </cell>
          <cell r="J16054">
            <v>0</v>
          </cell>
        </row>
        <row r="16055">
          <cell r="I16055" t="str">
            <v>PATE A TARTINER BIO 14% NOISETTES MARJANE 350G</v>
          </cell>
          <cell r="J16055">
            <v>0</v>
          </cell>
        </row>
        <row r="16056">
          <cell r="I16056" t="str">
            <v>PATE A TARTINER NOCILLA MONO 320G</v>
          </cell>
          <cell r="J16056">
            <v>0</v>
          </cell>
        </row>
        <row r="16057">
          <cell r="I16057" t="str">
            <v>MARS PATE A TARTINER MARS 200G NIP 22</v>
          </cell>
          <cell r="J16057">
            <v>0</v>
          </cell>
        </row>
        <row r="16058">
          <cell r="I16058" t="str">
            <v>LOTUS PATE A TARTINER 400G NIP 22</v>
          </cell>
          <cell r="J16058">
            <v>0</v>
          </cell>
        </row>
        <row r="16059">
          <cell r="I16059" t="str">
            <v>PATE A TARTINER GU 35% 200G NIP 22</v>
          </cell>
          <cell r="J16059">
            <v>0</v>
          </cell>
        </row>
        <row r="16060">
          <cell r="I16060" t="str">
            <v>PATE A TARTINER GU CARAMEL 200G NIP 22</v>
          </cell>
          <cell r="J16060">
            <v>0</v>
          </cell>
        </row>
        <row r="16061">
          <cell r="I16061" t="str">
            <v>PATE TARTINER SS HUILE DE PALME NOCILLA MONO 190GR</v>
          </cell>
          <cell r="J16061">
            <v>0</v>
          </cell>
        </row>
        <row r="16062">
          <cell r="I16062" t="str">
            <v>PATE A TARTINER LINDT 40% NOISETTES  200GR</v>
          </cell>
          <cell r="J16062">
            <v>0</v>
          </cell>
        </row>
        <row r="16063">
          <cell r="I16063" t="str">
            <v>LEKA CREAM 350G*2</v>
          </cell>
          <cell r="J16063">
            <v>0</v>
          </cell>
        </row>
        <row r="16064">
          <cell r="I16064" t="str">
            <v>PATE À TARTINER MARSHMALLOW FLUFF VANILLE 213G</v>
          </cell>
          <cell r="J16064">
            <v>0</v>
          </cell>
        </row>
        <row r="16065">
          <cell r="I16065" t="str">
            <v>PATE À TARTINER MARSHLALLOW FLUFF FRAISE 213G</v>
          </cell>
          <cell r="J16065">
            <v>0</v>
          </cell>
        </row>
        <row r="16066">
          <cell r="I16066" t="str">
            <v>NESTLE DESSERT PATE A TARTINER 340G NIP30-21</v>
          </cell>
          <cell r="J16066">
            <v>0</v>
          </cell>
        </row>
        <row r="16067">
          <cell r="I16067" t="str">
            <v>PATE A TARTINER LAIT NOISETTE FEUILLETINE 250G</v>
          </cell>
          <cell r="J16067">
            <v>0</v>
          </cell>
        </row>
        <row r="16068">
          <cell r="I16068" t="str">
            <v>PATE A TAR LAIT NOIS ECLATS CARA AU BEUR SALE 250</v>
          </cell>
          <cell r="J16068">
            <v>0</v>
          </cell>
        </row>
        <row r="16069">
          <cell r="I16069" t="str">
            <v>PATE A TARTINER LAIT NOISETTE PETILLANT 250G</v>
          </cell>
          <cell r="J16069">
            <v>0</v>
          </cell>
        </row>
        <row r="16070">
          <cell r="I16070" t="str">
            <v>PATE A TARTINER LAIT NOISETTE SPECULOOS 250G</v>
          </cell>
          <cell r="J16070">
            <v>0</v>
          </cell>
        </row>
        <row r="16071">
          <cell r="I16071" t="str">
            <v>PATE A TARTINER BLANC NOISETTE 250G</v>
          </cell>
          <cell r="J16071">
            <v>0</v>
          </cell>
        </row>
        <row r="16072">
          <cell r="I16072" t="str">
            <v>PATE A TAR CROUSTILL LAIT NOIX  DE PECAN CAR250G</v>
          </cell>
          <cell r="J16072">
            <v>0</v>
          </cell>
        </row>
        <row r="16073">
          <cell r="I16073" t="str">
            <v>CARAMEL A TAR BEUR SALE FLEUR DE SEL GUERAND270G</v>
          </cell>
          <cell r="J16073">
            <v>0</v>
          </cell>
        </row>
        <row r="16074">
          <cell r="I16074" t="str">
            <v>CREME DE SPECULOOS 250 G</v>
          </cell>
          <cell r="J16074">
            <v>0</v>
          </cell>
        </row>
        <row r="16075">
          <cell r="I16075" t="str">
            <v>PAT NOIR NOEL EPICE D'HIVER 250G</v>
          </cell>
          <cell r="J16075">
            <v>0</v>
          </cell>
        </row>
        <row r="16076">
          <cell r="I16076" t="str">
            <v>PAT LAIT NOEL SPECULOOS 250G</v>
          </cell>
          <cell r="J16076">
            <v>0</v>
          </cell>
        </row>
        <row r="16077">
          <cell r="I16077" t="str">
            <v>PATE A TARTINER NOISETTES 250G</v>
          </cell>
          <cell r="J16077">
            <v>0</v>
          </cell>
        </row>
        <row r="16078">
          <cell r="I16078" t="str">
            <v>BONNE MAMAN PAT NOIS CACAO 360G</v>
          </cell>
          <cell r="J16078">
            <v>0</v>
          </cell>
        </row>
        <row r="16079">
          <cell r="I16079" t="str">
            <v>CREME A TARTINER CHOC ORIG400G</v>
          </cell>
          <cell r="J16079">
            <v>0</v>
          </cell>
        </row>
        <row r="16080">
          <cell r="I16080" t="str">
            <v>PATE A TARTINER 350G CACAO TARTINI</v>
          </cell>
          <cell r="J16080">
            <v>0</v>
          </cell>
        </row>
        <row r="16081">
          <cell r="I16081" t="str">
            <v>CHOC A TARTINER SERGIO 350GR</v>
          </cell>
          <cell r="J16081">
            <v>0</v>
          </cell>
        </row>
        <row r="16082">
          <cell r="I16082" t="str">
            <v>LOT CONFITURE VITRAC ABRICOT320G+FRAISE 320G+1GRAT</v>
          </cell>
          <cell r="J16082">
            <v>0</v>
          </cell>
        </row>
        <row r="16083">
          <cell r="I16083" t="str">
            <v>CREME CACAO A TARTINER MONO SPAR 400G</v>
          </cell>
          <cell r="J16083">
            <v>0</v>
          </cell>
        </row>
        <row r="16084">
          <cell r="I16084" t="str">
            <v>PATE A TARTINER MONO 350G PRDT ECO</v>
          </cell>
          <cell r="J16084">
            <v>0</v>
          </cell>
        </row>
        <row r="16085">
          <cell r="I16085" t="str">
            <v>PATE A TARTINER NOCILLA MONO 200G</v>
          </cell>
          <cell r="J16085">
            <v>0</v>
          </cell>
        </row>
        <row r="16086">
          <cell r="I16086" t="str">
            <v>PATE TARTINER/NOISET 400G HAPY</v>
          </cell>
          <cell r="J16086">
            <v>0</v>
          </cell>
        </row>
        <row r="16087">
          <cell r="I16087" t="str">
            <v>MINI NUTELLA 15GR</v>
          </cell>
          <cell r="J16087">
            <v>0</v>
          </cell>
        </row>
        <row r="16088">
          <cell r="I16088" t="str">
            <v>NUTELLA 750G + 75G</v>
          </cell>
          <cell r="J16088">
            <v>0</v>
          </cell>
        </row>
        <row r="16089">
          <cell r="I16089" t="str">
            <v>PATE A TARTINER BENCO 750GR</v>
          </cell>
          <cell r="J16089">
            <v>0</v>
          </cell>
        </row>
        <row r="16090">
          <cell r="I16090" t="str">
            <v>P.TART NUT 750G PRALINUTTA</v>
          </cell>
          <cell r="J16090">
            <v>0</v>
          </cell>
        </row>
        <row r="16091">
          <cell r="I16091" t="str">
            <v>PATE A TART, SPECULOOS 380G CASINO</v>
          </cell>
          <cell r="J16091">
            <v>0</v>
          </cell>
        </row>
        <row r="16092">
          <cell r="I16092" t="str">
            <v>NUTELLA 975G NIP 16</v>
          </cell>
          <cell r="J16092">
            <v>0</v>
          </cell>
        </row>
        <row r="16093">
          <cell r="I16093" t="str">
            <v>MILKA PATAMILKA 600G NIP 37</v>
          </cell>
          <cell r="J16093">
            <v>0</v>
          </cell>
        </row>
        <row r="16094">
          <cell r="I16094" t="str">
            <v xml:space="preserve">PROMO PACK NOCILLA 650GR MONO </v>
          </cell>
          <cell r="J16094">
            <v>0</v>
          </cell>
        </row>
        <row r="16095">
          <cell r="I16095" t="str">
            <v>PATE A TARTINER LEKA CREAM 750 G BAR</v>
          </cell>
          <cell r="J16095">
            <v>0</v>
          </cell>
        </row>
        <row r="16096">
          <cell r="I16096" t="str">
            <v xml:space="preserve">PATE A TARTINER LEKA 350GR X2  </v>
          </cell>
          <cell r="J16096">
            <v>0</v>
          </cell>
        </row>
        <row r="16097">
          <cell r="I16097" t="str">
            <v>LOT PATE A TARTINER MEJORA 450GR X2</v>
          </cell>
          <cell r="J16097">
            <v>0</v>
          </cell>
        </row>
        <row r="16098">
          <cell r="I16098" t="str">
            <v>MILKA PATE A TARTINER 740G</v>
          </cell>
          <cell r="J16098">
            <v>0</v>
          </cell>
        </row>
        <row r="16099">
          <cell r="I16099" t="str">
            <v>PATE A TARTINER 700G CACAO TARTINI</v>
          </cell>
          <cell r="J16099">
            <v>0</v>
          </cell>
        </row>
        <row r="16100">
          <cell r="I16100" t="str">
            <v>CHOC A TARTINER SERGIO 700GR</v>
          </cell>
          <cell r="J16100">
            <v>0</v>
          </cell>
        </row>
        <row r="16101">
          <cell r="I16101" t="str">
            <v>CREME CACAO A TARTINER DUO SPAR 400G</v>
          </cell>
          <cell r="J16101">
            <v>0</v>
          </cell>
        </row>
        <row r="16102">
          <cell r="I16102" t="str">
            <v>PATE TARTINER/NOISET.750G HAP</v>
          </cell>
          <cell r="J16102">
            <v>0</v>
          </cell>
        </row>
        <row r="16103">
          <cell r="I16103" t="str">
            <v>LOT PATE A TARTINER SERGIO MONO 350GR X2</v>
          </cell>
          <cell r="J16103">
            <v>0</v>
          </cell>
        </row>
        <row r="16104">
          <cell r="I16104" t="str">
            <v>PATE TARTINI 350 G 2+1 GRT</v>
          </cell>
          <cell r="J16104">
            <v>0</v>
          </cell>
        </row>
        <row r="16105">
          <cell r="I16105" t="str">
            <v>LOT YOUPI CHOCO 18PCESX2 (2EME 1/2 PRIX)</v>
          </cell>
          <cell r="J16105">
            <v>0</v>
          </cell>
        </row>
        <row r="16106">
          <cell r="I16106" t="str">
            <v>PENOTTI DUO 500G + 100 GRT</v>
          </cell>
          <cell r="J16106">
            <v>0</v>
          </cell>
        </row>
        <row r="16107">
          <cell r="I16107" t="str">
            <v>LOT PENOTTI 750GR+350GR OFRT</v>
          </cell>
          <cell r="J16107">
            <v>0</v>
          </cell>
        </row>
        <row r="16108">
          <cell r="I16108" t="str">
            <v>LOT 2 PENOTTI 350 GR (DUO-CARAMEL)</v>
          </cell>
          <cell r="J16108">
            <v>0</v>
          </cell>
        </row>
        <row r="16109">
          <cell r="I16109" t="str">
            <v>P.TART DUO. 400G PRALINUTTA</v>
          </cell>
          <cell r="J16109">
            <v>0</v>
          </cell>
        </row>
        <row r="16110">
          <cell r="I16110" t="str">
            <v>CREME TARTINER DUO PVC 220G</v>
          </cell>
          <cell r="J16110">
            <v>0</v>
          </cell>
        </row>
        <row r="16111">
          <cell r="I16111" t="str">
            <v>PATE A TARTINER NOCILLA DUO 320G</v>
          </cell>
          <cell r="J16111">
            <v>0</v>
          </cell>
        </row>
        <row r="16112">
          <cell r="I16112" t="str">
            <v>PATE TARTINER SS HUILE DE PALME NOCILLA DUO 190GR</v>
          </cell>
          <cell r="J16112">
            <v>0</v>
          </cell>
        </row>
        <row r="16113">
          <cell r="I16113" t="str">
            <v>CREME A TARTINER DUO 350G</v>
          </cell>
          <cell r="J16113">
            <v>0</v>
          </cell>
        </row>
        <row r="16114">
          <cell r="I16114" t="str">
            <v>CREME A TARTINER CHOC+CAR 350G</v>
          </cell>
          <cell r="J16114">
            <v>0</v>
          </cell>
        </row>
        <row r="16115">
          <cell r="I16115" t="str">
            <v>PATE A TARTINER 500 G CARAMEL PENOTTI</v>
          </cell>
          <cell r="J16115">
            <v>0</v>
          </cell>
        </row>
        <row r="16116">
          <cell r="I16116" t="str">
            <v>PATE A TARTINER 500 G DUO PENOTTI</v>
          </cell>
          <cell r="J16116">
            <v>0</v>
          </cell>
        </row>
        <row r="16117">
          <cell r="I16117" t="str">
            <v>PATE A TARTINER 350G DUO TARTINI</v>
          </cell>
          <cell r="J16117">
            <v>0</v>
          </cell>
        </row>
        <row r="16118">
          <cell r="I16118" t="str">
            <v>CREME CHOCOLAT 200GR CROQ IN</v>
          </cell>
          <cell r="J16118">
            <v>0</v>
          </cell>
        </row>
        <row r="16119">
          <cell r="I16119" t="str">
            <v>CREME CHOCOLAT 400GR CROQ IN</v>
          </cell>
          <cell r="J16119">
            <v>0</v>
          </cell>
        </row>
        <row r="16120">
          <cell r="I16120" t="str">
            <v>PATE A TARTINER DUO MILK LIGHT 350PENOTTI</v>
          </cell>
          <cell r="J16120">
            <v>0</v>
          </cell>
        </row>
        <row r="16121">
          <cell r="I16121" t="str">
            <v>CREME TARTINA CHOCO 225 GR</v>
          </cell>
          <cell r="J16121">
            <v>0</v>
          </cell>
        </row>
        <row r="16122">
          <cell r="I16122" t="str">
            <v>CREME TARTINA FRAISE 225 GR</v>
          </cell>
          <cell r="J16122">
            <v>0</v>
          </cell>
        </row>
        <row r="16123">
          <cell r="I16123" t="str">
            <v>CHOCOLAT A TARTINER SERGIO DUO 350G</v>
          </cell>
          <cell r="J16123">
            <v>0</v>
          </cell>
        </row>
        <row r="16124">
          <cell r="I16124" t="str">
            <v>PATE A TARTINER DUO 350G PRDT ECO</v>
          </cell>
          <cell r="J16124">
            <v>0</v>
          </cell>
        </row>
        <row r="16125">
          <cell r="I16125" t="str">
            <v>PATE A TARTINER NOCILLA DUO 200G</v>
          </cell>
          <cell r="J16125">
            <v>0</v>
          </cell>
        </row>
        <row r="16126">
          <cell r="I16126" t="str">
            <v>PATE A TARTINER PRALINA CHOCO /NOIS 750G</v>
          </cell>
          <cell r="J16126">
            <v>0</v>
          </cell>
        </row>
        <row r="16127">
          <cell r="I16127" t="str">
            <v>PATE TARTINER DUO 350G HAPPY</v>
          </cell>
          <cell r="J16127">
            <v>0</v>
          </cell>
        </row>
        <row r="16128">
          <cell r="I16128" t="str">
            <v>LOT DE 2 CREME  CHOCO CROQU IN 400FR 2EME A -50%</v>
          </cell>
          <cell r="J16128">
            <v>0</v>
          </cell>
        </row>
        <row r="16129">
          <cell r="I16129" t="str">
            <v>P.TART.DUO NOISETE 750G HAPP</v>
          </cell>
          <cell r="J16129">
            <v>0</v>
          </cell>
        </row>
        <row r="16130">
          <cell r="I16130" t="str">
            <v>P.TART DUO. 750G PRALINUTT</v>
          </cell>
          <cell r="J16130">
            <v>0</v>
          </cell>
        </row>
        <row r="16131">
          <cell r="I16131" t="str">
            <v>PROMO PACK NOCILLA 650GR DUO</v>
          </cell>
          <cell r="J16131">
            <v>0</v>
          </cell>
        </row>
        <row r="16132">
          <cell r="I16132" t="str">
            <v>CREME A TARTINER DUO 750G</v>
          </cell>
          <cell r="J16132">
            <v>0</v>
          </cell>
        </row>
        <row r="16133">
          <cell r="I16133" t="str">
            <v>CREMETART CHOC+CARA750GPENOTTI</v>
          </cell>
          <cell r="J16133">
            <v>0</v>
          </cell>
        </row>
        <row r="16134">
          <cell r="I16134" t="str">
            <v>PATE A TARTINER 700G DUO TARTINI</v>
          </cell>
          <cell r="J16134">
            <v>0</v>
          </cell>
        </row>
        <row r="16135">
          <cell r="I16135" t="str">
            <v>CREME CHOCOLAT 750GR CROQ IN</v>
          </cell>
          <cell r="J16135">
            <v>0</v>
          </cell>
        </row>
        <row r="16136">
          <cell r="I16136" t="str">
            <v>CHOCOLAT A TARTINER SERGIO DUO 700G</v>
          </cell>
          <cell r="J16136">
            <v>0</v>
          </cell>
        </row>
        <row r="16137">
          <cell r="I16137" t="str">
            <v>PATE A TARTINER PRALINA CHOCO /NOIS 350G</v>
          </cell>
          <cell r="J16137">
            <v>0</v>
          </cell>
        </row>
        <row r="16138">
          <cell r="I16138" t="str">
            <v>LOT DE 2 CREME CROQU IN 700GR 2EME A -50%</v>
          </cell>
          <cell r="J16138">
            <v>0</v>
          </cell>
        </row>
        <row r="16139">
          <cell r="I16139" t="str">
            <v>LOT PATE A¿ TARTINER SERGIO DUO 2x350G+ 350G GRT</v>
          </cell>
          <cell r="J16139">
            <v>0</v>
          </cell>
        </row>
        <row r="16140">
          <cell r="I16140" t="str">
            <v>BEURRE CACAHUETE SNICKERS 320G NIP 4/21</v>
          </cell>
          <cell r="J16140">
            <v>0</v>
          </cell>
        </row>
        <row r="16141">
          <cell r="I16141" t="str">
            <v>BEURRE BIO CACAHUETE BIO 350G</v>
          </cell>
          <cell r="J16141">
            <v>0</v>
          </cell>
        </row>
        <row r="16142">
          <cell r="I16142" t="str">
            <v>BEURRE CACAH.CRUNCHY BIO 350G</v>
          </cell>
          <cell r="J16142">
            <v>0</v>
          </cell>
        </row>
        <row r="16143">
          <cell r="I16143" t="str">
            <v>BEURRE CACAHUETTE 340G JESSY</v>
          </cell>
          <cell r="J16143">
            <v>0</v>
          </cell>
        </row>
        <row r="16144">
          <cell r="I16144" t="str">
            <v xml:space="preserve">BEURRE CACAHUETES AU MIEL 340G </v>
          </cell>
          <cell r="J16144">
            <v>0</v>
          </cell>
        </row>
        <row r="16145">
          <cell r="I16145" t="str">
            <v xml:space="preserve">BEURRE CACAHUETES AU SIROP D ERABLE 340G </v>
          </cell>
          <cell r="J16145">
            <v>0</v>
          </cell>
        </row>
        <row r="16146">
          <cell r="I16146" t="str">
            <v>BEURRE CACAHUETES AU CHOCOLAT 340G</v>
          </cell>
          <cell r="J16146">
            <v>0</v>
          </cell>
        </row>
        <row r="16147">
          <cell r="I16147" t="str">
            <v>MIEL DE FLEURS 100% SQUIZER 250G MARJANE</v>
          </cell>
          <cell r="J16147">
            <v>0</v>
          </cell>
        </row>
        <row r="16148">
          <cell r="I16148" t="str">
            <v>MIEL ZEMZAMI TOUTES FLEURS BOCAL VERRE 900G</v>
          </cell>
          <cell r="J16148">
            <v>0</v>
          </cell>
        </row>
        <row r="16149">
          <cell r="I16149" t="str">
            <v>MIEL ZEMZAMI TOUTES FLEURS BOCAL VERRE 450G</v>
          </cell>
          <cell r="J16149">
            <v>0</v>
          </cell>
        </row>
        <row r="16150">
          <cell r="I16150" t="str">
            <v>MIEL PUR POT METAL DIVA  900G</v>
          </cell>
          <cell r="J16150">
            <v>0</v>
          </cell>
        </row>
        <row r="16151">
          <cell r="I16151" t="str">
            <v>MIEL  TOUTES FLEURS ZEMZAMI 850G</v>
          </cell>
          <cell r="J16151">
            <v>0</v>
          </cell>
        </row>
        <row r="16152">
          <cell r="I16152" t="str">
            <v>MIEL PUR SEAU EUCAL DIVA  500G</v>
          </cell>
          <cell r="J16152">
            <v>0</v>
          </cell>
        </row>
        <row r="16153">
          <cell r="I16153" t="str">
            <v>MIEL EUCALYPTUS P.V.C 250G</v>
          </cell>
          <cell r="J16153">
            <v>0</v>
          </cell>
        </row>
        <row r="16154">
          <cell r="I16154" t="str">
            <v>MIEL EUCALYPTUS METAL 900G</v>
          </cell>
          <cell r="J16154">
            <v>0</v>
          </cell>
        </row>
        <row r="16155">
          <cell r="I16155" t="str">
            <v>MIEL EUCALYPTUS PVC 900G</v>
          </cell>
          <cell r="J16155">
            <v>0</v>
          </cell>
        </row>
        <row r="16156">
          <cell r="I16156" t="str">
            <v xml:space="preserve"> MIEL ORANGER VERRE 900G</v>
          </cell>
          <cell r="J16156">
            <v>0</v>
          </cell>
        </row>
        <row r="16157">
          <cell r="I16157" t="str">
            <v>MIEL M-FLEURS PLASTACHIFAA500G</v>
          </cell>
          <cell r="J16157">
            <v>0</v>
          </cell>
        </row>
        <row r="16158">
          <cell r="I16158" t="str">
            <v>MIEL CREM.FLEURS 500G CO BIO</v>
          </cell>
          <cell r="J16158">
            <v>0</v>
          </cell>
        </row>
        <row r="16159">
          <cell r="I16159" t="str">
            <v>MIEL LIQU.FLEURS 500G CO BIO</v>
          </cell>
          <cell r="J16159">
            <v>0</v>
          </cell>
        </row>
        <row r="16160">
          <cell r="I16160" t="str">
            <v>MIEL PUR 900G POT VERRE PRDT ECO</v>
          </cell>
          <cell r="J16160">
            <v>0</v>
          </cell>
        </row>
        <row r="16161">
          <cell r="I16161" t="str">
            <v>MIEL 350G SUISER POT PLASTIQUE</v>
          </cell>
          <cell r="J16161">
            <v>0</v>
          </cell>
        </row>
        <row r="16162">
          <cell r="I16162" t="str">
            <v>MIEL PUR 100% NATUREL MUG312G RUCHE D OR</v>
          </cell>
          <cell r="J16162">
            <v>0</v>
          </cell>
        </row>
        <row r="16163">
          <cell r="I16163" t="str">
            <v>MIEL D ACIA 100% PUR RUCHE D OR 125G</v>
          </cell>
          <cell r="J16163">
            <v>0</v>
          </cell>
        </row>
        <row r="16164">
          <cell r="I16164" t="str">
            <v>MIEL D EUCALYPTUS 100%PUR RUCHE D OR 125G</v>
          </cell>
          <cell r="J16164">
            <v>0</v>
          </cell>
        </row>
        <row r="16165">
          <cell r="I16165" t="str">
            <v>MIEL DE FORET 100% PUR RUCHE D OR 125G</v>
          </cell>
          <cell r="J16165">
            <v>0</v>
          </cell>
        </row>
        <row r="16166">
          <cell r="I16166" t="str">
            <v>MIEL DE MONTAGNE 100% PUR RUCHE D OR 125G</v>
          </cell>
          <cell r="J16166">
            <v>0</v>
          </cell>
        </row>
        <row r="16167">
          <cell r="I16167" t="str">
            <v>MIEL DE SAUVAGE 100% PUR RUCHE D OR 125G</v>
          </cell>
          <cell r="J16167">
            <v>0</v>
          </cell>
        </row>
        <row r="16168">
          <cell r="I16168" t="str">
            <v>MIEL 250 G ORIGAN DOMAINE</v>
          </cell>
          <cell r="J16168">
            <v>0</v>
          </cell>
        </row>
        <row r="16169">
          <cell r="I16169" t="str">
            <v>MIEL 480 G ORIGAN DOMAINE</v>
          </cell>
          <cell r="J16169">
            <v>0</v>
          </cell>
        </row>
        <row r="16170">
          <cell r="I16170" t="str">
            <v>MIEL 250 G EUPHORBE DOMAINE</v>
          </cell>
          <cell r="J16170">
            <v>0</v>
          </cell>
        </row>
        <row r="16171">
          <cell r="I16171" t="str">
            <v>MIEL 480 G EUPHORBE DOMAINE</v>
          </cell>
          <cell r="J16171">
            <v>0</v>
          </cell>
        </row>
        <row r="16172">
          <cell r="I16172" t="str">
            <v>MIEL 250 G ROMARIN DOMAINE</v>
          </cell>
          <cell r="J16172">
            <v>0</v>
          </cell>
        </row>
        <row r="16173">
          <cell r="I16173" t="str">
            <v>MIEL BIO 125G RUCHE D OR</v>
          </cell>
          <cell r="J16173">
            <v>0</v>
          </cell>
        </row>
        <row r="16174">
          <cell r="I16174" t="str">
            <v>MIEL NOIR BRUT 125G RUCHE D OR</v>
          </cell>
          <cell r="J16174">
            <v>0</v>
          </cell>
        </row>
        <row r="16175">
          <cell r="I16175" t="str">
            <v>MIEL PLANTES 125G RUCHE D OR</v>
          </cell>
          <cell r="J16175">
            <v>0</v>
          </cell>
        </row>
        <row r="16176">
          <cell r="I16176" t="str">
            <v>LOT MIEL DIVERS PARFUMS 6x40G</v>
          </cell>
          <cell r="J16176">
            <v>0</v>
          </cell>
        </row>
        <row r="16177">
          <cell r="I16177" t="str">
            <v>PREPARATION SUCRE+GLUCOSE 1KG PRDT ECO</v>
          </cell>
          <cell r="J16177">
            <v>0</v>
          </cell>
        </row>
        <row r="16178">
          <cell r="I16178" t="str">
            <v>PREPARATION SUCRE+GLUCOSE 500G PRDT ECO</v>
          </cell>
          <cell r="J16178">
            <v>0</v>
          </cell>
        </row>
        <row r="16179">
          <cell r="I16179" t="str">
            <v>LOT MIEL 880GR+340GR GRATUIT</v>
          </cell>
          <cell r="J16179">
            <v>0</v>
          </cell>
        </row>
        <row r="16180">
          <cell r="I16180" t="str">
            <v>MIEL HELIOS 17Gx336 5712G</v>
          </cell>
          <cell r="J16180">
            <v>0</v>
          </cell>
        </row>
        <row r="16181">
          <cell r="I16181" t="str">
            <v>MIEL LANGNESE GOLDEN CLEAR 3KG</v>
          </cell>
          <cell r="J16181">
            <v>0</v>
          </cell>
        </row>
        <row r="16182">
          <cell r="I16182" t="str">
            <v>MIEL DAR ESSALAM TOUTES FLEURS / 1,9KG PVC</v>
          </cell>
          <cell r="J16182">
            <v>0</v>
          </cell>
        </row>
        <row r="16183">
          <cell r="I16183" t="str">
            <v>MIEL DE FLEURS 100% 5KG  FAYZ</v>
          </cell>
          <cell r="J16183">
            <v>0</v>
          </cell>
        </row>
        <row r="16184">
          <cell r="I16184" t="str">
            <v>MIEL ZEMZAMI TOUTES FLEURS BOITE METAL 4KG</v>
          </cell>
          <cell r="J16184">
            <v>0</v>
          </cell>
        </row>
        <row r="16185">
          <cell r="I16185" t="str">
            <v xml:space="preserve"> MIEL EUCALYPTUS  PVC 2KG</v>
          </cell>
          <cell r="J16185">
            <v>0</v>
          </cell>
        </row>
        <row r="16186">
          <cell r="I16186" t="str">
            <v>MIEL EUCALYPTUS .PVC 4.5KG</v>
          </cell>
          <cell r="J16186">
            <v>0</v>
          </cell>
        </row>
        <row r="16187">
          <cell r="I16187" t="str">
            <v>MIEL EUCALYPTUS METAL 4.5KG</v>
          </cell>
          <cell r="J16187">
            <v>0</v>
          </cell>
        </row>
        <row r="16188">
          <cell r="I16188" t="str">
            <v>MIEL M-FLEUR METALACHIFAA4.500</v>
          </cell>
          <cell r="J16188">
            <v>0</v>
          </cell>
        </row>
        <row r="16189">
          <cell r="I16189" t="str">
            <v>MIEL PUR 1,875KG PLASTIC PRDT ECO</v>
          </cell>
          <cell r="J16189">
            <v>0</v>
          </cell>
        </row>
        <row r="16190">
          <cell r="I16190" t="str">
            <v>MIEL PUR 4,4KG PLASTIC PRDT ECO</v>
          </cell>
          <cell r="J16190">
            <v>0</v>
          </cell>
        </row>
        <row r="16191">
          <cell r="I16191" t="str">
            <v>MIEL 1,8KG ORANGER PVC</v>
          </cell>
          <cell r="J16191">
            <v>0</v>
          </cell>
        </row>
        <row r="16192">
          <cell r="I16192" t="str">
            <v>MIEL LAKWAM 1KG</v>
          </cell>
          <cell r="J16192">
            <v>0</v>
          </cell>
        </row>
        <row r="16193">
          <cell r="I16193" t="str">
            <v>MIEL ACACIA BLEU BLANC RUCHE  500 GR</v>
          </cell>
          <cell r="J16193">
            <v>0</v>
          </cell>
        </row>
        <row r="16194">
          <cell r="I16194" t="str">
            <v>MIEL ACACIA BLEU BLANC RUCHE  375 GR</v>
          </cell>
          <cell r="J16194">
            <v>0</v>
          </cell>
        </row>
        <row r="16195">
          <cell r="I16195" t="str">
            <v>MIEL D ORANGER 480G DOMAINES</v>
          </cell>
          <cell r="J16195">
            <v>0</v>
          </cell>
        </row>
        <row r="16196">
          <cell r="I16196" t="str">
            <v>MIEL D ORANGER LUNE DE MIEL 200G</v>
          </cell>
          <cell r="J16196">
            <v>0</v>
          </cell>
        </row>
        <row r="16197">
          <cell r="I16197" t="str">
            <v xml:space="preserve">MIEL TILLEUL BLEU BLANC RUCHE 375 GR </v>
          </cell>
          <cell r="J16197">
            <v>0</v>
          </cell>
        </row>
        <row r="16198">
          <cell r="I16198" t="str">
            <v>MIEL FLEURS SAUVAGES BLEU BLANC RUCHE 375 GR</v>
          </cell>
          <cell r="J16198">
            <v>0</v>
          </cell>
        </row>
        <row r="16199">
          <cell r="I16199" t="str">
            <v>MIEL D EUCALYPTUS LUNE DE MIEL 200G</v>
          </cell>
          <cell r="J16199">
            <v>0</v>
          </cell>
        </row>
        <row r="16200">
          <cell r="I16200" t="str">
            <v xml:space="preserve">MIEL CHATAIGNER BLEU BLANC RUCHE 375 GR </v>
          </cell>
          <cell r="J16200">
            <v>0</v>
          </cell>
        </row>
        <row r="16201">
          <cell r="I16201" t="str">
            <v>MIEL BRUYERE BLEU BANC RUCHE  375 GR</v>
          </cell>
          <cell r="J16201">
            <v>0</v>
          </cell>
        </row>
        <row r="16202">
          <cell r="I16202" t="str">
            <v xml:space="preserve">MIEL LAVANDE BLEU BLANC RUCHE 500 GR </v>
          </cell>
          <cell r="J16202">
            <v>0</v>
          </cell>
        </row>
        <row r="16203">
          <cell r="I16203" t="str">
            <v xml:space="preserve">MIEL LAVANDE BLEU BLANC RUCHE 375 GR </v>
          </cell>
          <cell r="J16203">
            <v>0</v>
          </cell>
        </row>
        <row r="16204">
          <cell r="I16204" t="str">
            <v xml:space="preserve">MIEL LES DOMAINES ROMARIN POT VERRE 480G </v>
          </cell>
          <cell r="J16204">
            <v>0</v>
          </cell>
        </row>
        <row r="16205">
          <cell r="I16205" t="str">
            <v xml:space="preserve">MIEL DE ROMARIN LUNE DE MIEL 375G </v>
          </cell>
          <cell r="J16205">
            <v>0</v>
          </cell>
        </row>
        <row r="16206">
          <cell r="I16206" t="str">
            <v>MIEL DE ROMARIN LUNE DE MIEL 200G</v>
          </cell>
          <cell r="J16206">
            <v>0</v>
          </cell>
        </row>
        <row r="16207">
          <cell r="I16207" t="str">
            <v>PREPARATION MIEL ET GLUCOSE MACYS  1,5KG BOCAL HER</v>
          </cell>
          <cell r="J16207">
            <v>0</v>
          </cell>
        </row>
        <row r="16208">
          <cell r="I16208" t="str">
            <v>PREPARATION MIEL ET GLUCOSE COLMENA 1,5KG BOCAL HE</v>
          </cell>
          <cell r="J16208">
            <v>0</v>
          </cell>
        </row>
        <row r="16209">
          <cell r="I16209" t="str">
            <v>MIEL LAVANDE MIABEILLE 250G</v>
          </cell>
          <cell r="J16209">
            <v>0</v>
          </cell>
        </row>
        <row r="16210">
          <cell r="I16210" t="str">
            <v>MIEL LAVANDE  MIABEILLE 450G</v>
          </cell>
          <cell r="J16210">
            <v>0</v>
          </cell>
        </row>
        <row r="16211">
          <cell r="I16211" t="str">
            <v>MIEL  LAVANDE  MIABEILLE 900G</v>
          </cell>
          <cell r="J16211">
            <v>0</v>
          </cell>
        </row>
        <row r="16212">
          <cell r="I16212" t="str">
            <v>MIEL EUPHORBE MIABEILLE 250G</v>
          </cell>
          <cell r="J16212">
            <v>0</v>
          </cell>
        </row>
        <row r="16213">
          <cell r="I16213" t="str">
            <v>MIEL EUPHORBE MIABEILLE 450G</v>
          </cell>
          <cell r="J16213">
            <v>0</v>
          </cell>
        </row>
        <row r="16214">
          <cell r="I16214" t="str">
            <v>MIEL EUPHORBE MIABEILLE 900G</v>
          </cell>
          <cell r="J16214">
            <v>0</v>
          </cell>
        </row>
        <row r="16215">
          <cell r="I16215" t="str">
            <v>MIEL EUCALIPTUS MIABEILLE 250G</v>
          </cell>
          <cell r="J16215">
            <v>0</v>
          </cell>
        </row>
        <row r="16216">
          <cell r="I16216" t="str">
            <v>MIEL EUCALIPTUS MIABEILLE 450G</v>
          </cell>
          <cell r="J16216">
            <v>0</v>
          </cell>
        </row>
        <row r="16217">
          <cell r="I16217" t="str">
            <v>MIEL EUCALIPTUS MIABEILLE 900G</v>
          </cell>
          <cell r="J16217">
            <v>0</v>
          </cell>
        </row>
        <row r="16218">
          <cell r="I16218" t="str">
            <v>MIEL 250G THYM MIABEILLE</v>
          </cell>
          <cell r="J16218">
            <v>0</v>
          </cell>
        </row>
        <row r="16219">
          <cell r="I16219" t="str">
            <v>MIEL EUCALYPTUS 250G DOMAINES</v>
          </cell>
          <cell r="J16219">
            <v>0</v>
          </cell>
        </row>
        <row r="16220">
          <cell r="I16220" t="str">
            <v>MIEL EUCALYPTUS 480G DOMAINES</v>
          </cell>
          <cell r="J16220">
            <v>0</v>
          </cell>
        </row>
        <row r="16221">
          <cell r="I16221" t="str">
            <v>MIEL DE MENTHE 250G DOMAINES</v>
          </cell>
          <cell r="J16221">
            <v>0</v>
          </cell>
        </row>
        <row r="16222">
          <cell r="I16222" t="str">
            <v>MIEL DE MENTHE 480G DOMAINES</v>
          </cell>
          <cell r="J16222">
            <v>0</v>
          </cell>
        </row>
        <row r="16223">
          <cell r="I16223" t="str">
            <v>MIEL LAVANDE 250G DOMAINES</v>
          </cell>
          <cell r="J16223">
            <v>0</v>
          </cell>
        </row>
        <row r="16224">
          <cell r="I16224" t="str">
            <v>MIEL LAVANDE 480G DOMAINES</v>
          </cell>
          <cell r="J16224">
            <v>0</v>
          </cell>
        </row>
        <row r="16225">
          <cell r="I16225" t="str">
            <v>MIEL THYM 250G DOMAINES</v>
          </cell>
          <cell r="J16225">
            <v>0</v>
          </cell>
        </row>
        <row r="16226">
          <cell r="I16226" t="str">
            <v>MIEL THYM 480G DOMAINES</v>
          </cell>
          <cell r="J16226">
            <v>0</v>
          </cell>
        </row>
        <row r="16227">
          <cell r="I16227" t="str">
            <v>MIEL FLEUR LUNE DE MIEL 375G</v>
          </cell>
          <cell r="J16227">
            <v>0</v>
          </cell>
        </row>
        <row r="16228">
          <cell r="I16228" t="str">
            <v>POLLEN 125GR</v>
          </cell>
          <cell r="J16228">
            <v>0</v>
          </cell>
        </row>
        <row r="16229">
          <cell r="I16229" t="str">
            <v>MIEL LANGNESE ROYAL JELLY</v>
          </cell>
          <cell r="J16229">
            <v>0</v>
          </cell>
        </row>
        <row r="16230">
          <cell r="I16230" t="str">
            <v>MIEL ET GELEE ROYALE  300G DIVA</v>
          </cell>
          <cell r="J16230">
            <v>0</v>
          </cell>
        </row>
        <row r="16231">
          <cell r="I16231" t="str">
            <v>MIEL LANGNESE BLACK FOREST 125GR</v>
          </cell>
          <cell r="J16231">
            <v>0</v>
          </cell>
        </row>
        <row r="16232">
          <cell r="I16232" t="str">
            <v>MIEL LANGNESE BLACK FOREST 500GR</v>
          </cell>
          <cell r="J16232">
            <v>0</v>
          </cell>
        </row>
        <row r="16233">
          <cell r="I16233" t="str">
            <v>MIEL LANGNESE BLACK FOREST 1KG</v>
          </cell>
          <cell r="J16233">
            <v>0</v>
          </cell>
        </row>
        <row r="16234">
          <cell r="I16234" t="str">
            <v>MIEL LANGNESE BEE EASY WILDFLOWER 250GR</v>
          </cell>
          <cell r="J16234">
            <v>0</v>
          </cell>
        </row>
        <row r="16235">
          <cell r="I16235" t="str">
            <v>MIEL LANGNESE BEE EASY WILDFLOWER 500GR</v>
          </cell>
          <cell r="J16235">
            <v>0</v>
          </cell>
        </row>
        <row r="16236">
          <cell r="I16236" t="str">
            <v>MIEL PUR ACHIFAA MULTIFLEURS 3KG</v>
          </cell>
          <cell r="J16236">
            <v>0</v>
          </cell>
        </row>
        <row r="16237">
          <cell r="I16237" t="str">
            <v>MIEL DIVA EUCALYPTUS 3KG</v>
          </cell>
          <cell r="J16237">
            <v>0</v>
          </cell>
        </row>
        <row r="16238">
          <cell r="I16238" t="str">
            <v>MIEL PUR MULTIFLEURS SEAU PLASTIQUE 2,5KG DIVA</v>
          </cell>
          <cell r="J16238">
            <v>0</v>
          </cell>
        </row>
        <row r="16239">
          <cell r="I16239" t="str">
            <v>MIEL LANGNESE ACACIA 250GR</v>
          </cell>
          <cell r="J16239">
            <v>0</v>
          </cell>
        </row>
        <row r="16240">
          <cell r="I16240" t="str">
            <v>MIEL LANGNESE ACACIA 500GR</v>
          </cell>
          <cell r="J16240">
            <v>0</v>
          </cell>
        </row>
        <row r="16241">
          <cell r="I16241" t="str">
            <v>MIEL PUR ACHIFAA EUCALYPTUS 3KG</v>
          </cell>
          <cell r="J16241">
            <v>0</v>
          </cell>
        </row>
        <row r="16242">
          <cell r="I16242" t="str">
            <v>MIEL DIVA MULTIFLEURS 3KG</v>
          </cell>
          <cell r="J16242">
            <v>0</v>
          </cell>
        </row>
        <row r="16243">
          <cell r="I16243" t="str">
            <v>MIEL PUR EUCALYPTUS SEAU PLASTIQUE 2,5KG DIVA</v>
          </cell>
          <cell r="J16243">
            <v>0</v>
          </cell>
        </row>
        <row r="16244">
          <cell r="I16244" t="str">
            <v xml:space="preserve">MIEL PUR MULTIFLEURS POT EN VERRE 250G FAYZ  </v>
          </cell>
          <cell r="J16244">
            <v>0</v>
          </cell>
        </row>
        <row r="16245">
          <cell r="I16245" t="str">
            <v xml:space="preserve">MIEL PUR MULTIFLEURS POT EN VERRE 450G FAYZ  </v>
          </cell>
          <cell r="J16245">
            <v>0</v>
          </cell>
        </row>
        <row r="16246">
          <cell r="I16246" t="str">
            <v xml:space="preserve">MIEL PUR MULTIFLEURS POT EN VERRE 900G FAYZ  </v>
          </cell>
          <cell r="J16246">
            <v>0</v>
          </cell>
        </row>
        <row r="16247">
          <cell r="I16247" t="str">
            <v xml:space="preserve">MIEL PUR MULTIFLEURS POT SQUISEUR 400G FAYZ  </v>
          </cell>
          <cell r="J16247">
            <v>0</v>
          </cell>
        </row>
        <row r="16248">
          <cell r="I16248" t="str">
            <v>PACK RUCHE D OR 20GR  X 32</v>
          </cell>
          <cell r="J16248">
            <v>0</v>
          </cell>
        </row>
        <row r="16249">
          <cell r="I16249" t="str">
            <v>MIEL PUR SEAU DIVA 250G</v>
          </cell>
          <cell r="J16249">
            <v>0</v>
          </cell>
        </row>
        <row r="16250">
          <cell r="I16250" t="str">
            <v>MIEL ZEMZAMI 450 G MÉTAL TOUTES FLEURS</v>
          </cell>
          <cell r="J16250">
            <v>0</v>
          </cell>
        </row>
        <row r="16251">
          <cell r="I16251" t="str">
            <v>MIEL ZEMZAMI 225 G MÉTAL TOUTES FLEURS</v>
          </cell>
          <cell r="J16251">
            <v>0</v>
          </cell>
        </row>
        <row r="16252">
          <cell r="I16252" t="str">
            <v xml:space="preserve">MIEL MILLE FLEURS 250GR SAN FRANCISCO </v>
          </cell>
          <cell r="J16252">
            <v>0</v>
          </cell>
        </row>
        <row r="16253">
          <cell r="I16253" t="str">
            <v>MIEL MILLE FLEURS 1KG SAN FRANCISCO</v>
          </cell>
          <cell r="J16253">
            <v>0</v>
          </cell>
        </row>
        <row r="16254">
          <cell r="I16254" t="str">
            <v>MADELEINE MARBREE FOODY 180 GRS</v>
          </cell>
          <cell r="J16254">
            <v>0</v>
          </cell>
        </row>
        <row r="16255">
          <cell r="I16255" t="str">
            <v>REVA PAIN SUEDOIS S/SUCRE 225G</v>
          </cell>
          <cell r="J16255">
            <v>0</v>
          </cell>
        </row>
        <row r="16256">
          <cell r="I16256" t="str">
            <v>PAIN D'EPICES EN TRANCHE 150G</v>
          </cell>
          <cell r="J16256">
            <v>0</v>
          </cell>
        </row>
        <row r="16257">
          <cell r="I16257" t="str">
            <v>PAIN EPIC PURMIEL 300G CO BIO</v>
          </cell>
          <cell r="J16257">
            <v>0</v>
          </cell>
        </row>
        <row r="16258">
          <cell r="I16258" t="str">
            <v>TARTINES DE PAIN CEREALES 240G NIP 28</v>
          </cell>
          <cell r="J16258">
            <v>0</v>
          </cell>
        </row>
        <row r="16259">
          <cell r="I16259" t="str">
            <v>TART.GRILLEE FROMENT 250G CO</v>
          </cell>
          <cell r="J16259">
            <v>0</v>
          </cell>
        </row>
        <row r="16260">
          <cell r="I16260" t="str">
            <v>BARILLA WASA AUTHENTIQ,275G</v>
          </cell>
          <cell r="J16260">
            <v>0</v>
          </cell>
        </row>
        <row r="16261">
          <cell r="I16261" t="str">
            <v>WASA DELIC, CRISP SESAME 190G</v>
          </cell>
          <cell r="J16261">
            <v>0</v>
          </cell>
        </row>
        <row r="16262">
          <cell r="I16262" t="str">
            <v>WASA DELIC, CRISP ROMARIN 190G</v>
          </cell>
          <cell r="J16262">
            <v>0</v>
          </cell>
        </row>
        <row r="16263">
          <cell r="I16263" t="str">
            <v>TARTINE DE PAIN BRIOCHEE 210G</v>
          </cell>
          <cell r="J16263">
            <v>0</v>
          </cell>
        </row>
        <row r="16264">
          <cell r="I16264" t="str">
            <v>TAOST NORMAL PANECILLOS 225G</v>
          </cell>
          <cell r="J16264">
            <v>0</v>
          </cell>
        </row>
        <row r="16265">
          <cell r="I16265" t="str">
            <v>TOAST BRIOCHE 125G CASINO</v>
          </cell>
          <cell r="J16265">
            <v>0</v>
          </cell>
        </row>
        <row r="16266">
          <cell r="I16266" t="str">
            <v>TOAST BRIOCH.RAISIN 140G CASINO</v>
          </cell>
          <cell r="J16266">
            <v>0</v>
          </cell>
        </row>
        <row r="16267">
          <cell r="I16267" t="str">
            <v xml:space="preserve"> TOASTADAS CANAPE NORMAL 100G</v>
          </cell>
          <cell r="J16267">
            <v>0</v>
          </cell>
        </row>
        <row r="16268">
          <cell r="I16268" t="str">
            <v>PANECIL.TOST.RECOND 225G</v>
          </cell>
          <cell r="J16268">
            <v>0</v>
          </cell>
        </row>
        <row r="16269">
          <cell r="I16269" t="str">
            <v>TOAST BRIOCH.RDE 125G CASINO BIO</v>
          </cell>
          <cell r="J16269">
            <v>0</v>
          </cell>
        </row>
        <row r="16270">
          <cell r="I16270" t="str">
            <v>TART.CROUST.SEIGL.SES.200G CO</v>
          </cell>
          <cell r="J16270">
            <v>0</v>
          </cell>
        </row>
        <row r="16271">
          <cell r="I16271" t="str">
            <v>WW TARTINE CRAQ.CEREAL 125G</v>
          </cell>
          <cell r="J16271">
            <v>0</v>
          </cell>
        </row>
        <row r="16272">
          <cell r="I16272" t="str">
            <v>TARTINE FRUCTOSE 400G NUSSENIA</v>
          </cell>
          <cell r="J16272">
            <v>0</v>
          </cell>
        </row>
        <row r="16273">
          <cell r="I16273" t="str">
            <v>TAOST F.COMPL PANECILLOS 225G</v>
          </cell>
          <cell r="J16273">
            <v>0</v>
          </cell>
        </row>
        <row r="16274">
          <cell r="I16274" t="str">
            <v xml:space="preserve"> TOAST  FIBRE 10 CEREALE 270G</v>
          </cell>
          <cell r="J16274">
            <v>0</v>
          </cell>
        </row>
        <row r="16275">
          <cell r="I16275" t="str">
            <v>TOAST FARINE COMPL.BAUD 160G</v>
          </cell>
          <cell r="J16275">
            <v>0</v>
          </cell>
        </row>
        <row r="16276">
          <cell r="I16276" t="str">
            <v>TOAST 4 CERE./SE BIO REGAIN   140G</v>
          </cell>
          <cell r="J16276">
            <v>0</v>
          </cell>
        </row>
        <row r="16277">
          <cell r="I16277" t="str">
            <v xml:space="preserve">CROUTONS SALADE NATURE 50G TIPIAK </v>
          </cell>
          <cell r="J16277">
            <v>0</v>
          </cell>
        </row>
        <row r="16278">
          <cell r="I16278" t="str">
            <v xml:space="preserve"> TOAST CANAP AVEC SESAMES 100G</v>
          </cell>
          <cell r="J16278">
            <v>0</v>
          </cell>
        </row>
        <row r="16279">
          <cell r="I16279" t="str">
            <v>MONVISO CRUSTINI ROMARIN 120G</v>
          </cell>
          <cell r="J16279">
            <v>0</v>
          </cell>
        </row>
        <row r="16280">
          <cell r="I16280" t="str">
            <v>MONVISO CRUSTINI OLIVES 120G</v>
          </cell>
          <cell r="J16280">
            <v>0</v>
          </cell>
        </row>
        <row r="16281">
          <cell r="I16281" t="str">
            <v>MONVISO BRUSC AGLIO 120G</v>
          </cell>
          <cell r="J16281">
            <v>0</v>
          </cell>
        </row>
        <row r="16282">
          <cell r="I16282" t="str">
            <v>TARTINETTES DOREES 150G</v>
          </cell>
          <cell r="J16282">
            <v>0</v>
          </cell>
        </row>
        <row r="16283">
          <cell r="I16283" t="str">
            <v xml:space="preserve"> TOAST SS SUCRE BAUDUCCO 160G</v>
          </cell>
          <cell r="J16283">
            <v>0</v>
          </cell>
        </row>
        <row r="16284">
          <cell r="I16284" t="str">
            <v xml:space="preserve"> TAOST S.SEL/S.SUCRE 270G</v>
          </cell>
          <cell r="J16284">
            <v>0</v>
          </cell>
        </row>
        <row r="16285">
          <cell r="I16285" t="str">
            <v xml:space="preserve"> P.BRISE B.COMPLET RECONDO260G</v>
          </cell>
          <cell r="J16285">
            <v>0</v>
          </cell>
        </row>
        <row r="16286">
          <cell r="I16286" t="str">
            <v>AM PAIN BRAISE 30TR 270G CO</v>
          </cell>
          <cell r="J16286">
            <v>0</v>
          </cell>
        </row>
        <row r="16287">
          <cell r="I16287" t="str">
            <v xml:space="preserve"> PAIN TAOSTED NORMAL 260G</v>
          </cell>
          <cell r="J16287">
            <v>0</v>
          </cell>
        </row>
        <row r="16288">
          <cell r="I16288" t="str">
            <v>PAIN GRILLE ORIGIN. 415G</v>
          </cell>
          <cell r="J16288">
            <v>0</v>
          </cell>
        </row>
        <row r="16289">
          <cell r="I16289" t="str">
            <v>PAIN GRILLE NORM. GOURMET  30 U 270 G</v>
          </cell>
          <cell r="J16289">
            <v>0</v>
          </cell>
        </row>
        <row r="16290">
          <cell r="I16290" t="str">
            <v>TOP BUDGET PPGS BLE COMP 225G</v>
          </cell>
          <cell r="J16290">
            <v>0</v>
          </cell>
        </row>
        <row r="16291">
          <cell r="I16291" t="str">
            <v>REVA PT PAIN GRIL BRIOCHE 225</v>
          </cell>
          <cell r="J16291">
            <v>0</v>
          </cell>
        </row>
        <row r="16292">
          <cell r="I16292" t="str">
            <v>REVA BLE COMPLET 250G</v>
          </cell>
          <cell r="J16292">
            <v>0</v>
          </cell>
        </row>
        <row r="16293">
          <cell r="I16293" t="str">
            <v>TOP BUDGET GOUTER BRIOCHE 350G</v>
          </cell>
          <cell r="J16293">
            <v>0</v>
          </cell>
        </row>
        <row r="16294">
          <cell r="I16294" t="str">
            <v>TOASTS BRIOCHES REVA 125G</v>
          </cell>
          <cell r="J16294">
            <v>0</v>
          </cell>
        </row>
        <row r="16295">
          <cell r="I16295" t="str">
            <v>PAIN  GRILLE COMPLET GOURMET 30 U 270 G</v>
          </cell>
          <cell r="J16295">
            <v>0</v>
          </cell>
        </row>
        <row r="16296">
          <cell r="I16296" t="str">
            <v>TOP BUDGET PPGS FROMENT 225G</v>
          </cell>
          <cell r="J16296">
            <v>0</v>
          </cell>
        </row>
        <row r="16297">
          <cell r="I16297" t="str">
            <v>REVA FROMENT 250 G</v>
          </cell>
          <cell r="J16297">
            <v>0</v>
          </cell>
        </row>
        <row r="16298">
          <cell r="I16298" t="str">
            <v>LOT MARETTI 3+1 GRATUIT</v>
          </cell>
          <cell r="J16298">
            <v>0</v>
          </cell>
        </row>
        <row r="16299">
          <cell r="I16299" t="str">
            <v xml:space="preserve">BRUSCHETTE MARETTI 4 FROMAGES 70G </v>
          </cell>
          <cell r="J16299">
            <v>0</v>
          </cell>
        </row>
        <row r="16300">
          <cell r="I16300" t="str">
            <v>LOT MARETTI 2EME A-50%</v>
          </cell>
          <cell r="J16300">
            <v>0</v>
          </cell>
        </row>
        <row r="16301">
          <cell r="I16301" t="str">
            <v>PACK MARETTI 70GR + 30GR GRATUIT</v>
          </cell>
          <cell r="J16301">
            <v>0</v>
          </cell>
        </row>
        <row r="16302">
          <cell r="I16302" t="str">
            <v>LOT MARETTI 2+1 GRATUIT</v>
          </cell>
          <cell r="J16302">
            <v>0</v>
          </cell>
        </row>
        <row r="16303">
          <cell r="I16303" t="str">
            <v>TRIPACK BRUSCHETTE PIZZA MARETTI 70G   2 + 1 GRT</v>
          </cell>
          <cell r="J16303">
            <v>0</v>
          </cell>
        </row>
        <row r="16304">
          <cell r="I16304" t="str">
            <v>PAIN GRILLE MARETTI EPINARDS FROMAGE 70GR</v>
          </cell>
          <cell r="J16304">
            <v>0</v>
          </cell>
        </row>
        <row r="16305">
          <cell r="I16305" t="str">
            <v>MARETTI FETTUCCINE TOMATE-FROMAGE 50G</v>
          </cell>
          <cell r="J16305">
            <v>0</v>
          </cell>
        </row>
        <row r="16306">
          <cell r="I16306" t="str">
            <v>PAIN GRILLE MARETTI TOMATE,OLIVES,ORIGAN 150GR</v>
          </cell>
          <cell r="J16306">
            <v>0</v>
          </cell>
        </row>
        <row r="16307">
          <cell r="I16307" t="str">
            <v>PAIN GRILLE MARETTI MIXTE DE LEGUMES 150GR</v>
          </cell>
          <cell r="J16307">
            <v>0</v>
          </cell>
        </row>
        <row r="16308">
          <cell r="I16308" t="str">
            <v>PAIN GRILLE MARETTI MIXTE DE FROMAGE 150GR</v>
          </cell>
          <cell r="J16308">
            <v>0</v>
          </cell>
        </row>
        <row r="16309">
          <cell r="I16309" t="str">
            <v>BRUSCHETTE MARETTI PESTO</v>
          </cell>
          <cell r="J16309">
            <v>0</v>
          </cell>
        </row>
        <row r="16310">
          <cell r="I16310" t="str">
            <v xml:space="preserve"> TAOSTED SANS SEL 260G RECONDO</v>
          </cell>
          <cell r="J16310">
            <v>0</v>
          </cell>
        </row>
        <row r="16311">
          <cell r="I16311" t="str">
            <v>PAIN GRILLE SANS SEL GOURMET 30 U 270 G</v>
          </cell>
          <cell r="J16311">
            <v>0</v>
          </cell>
        </row>
        <row r="16312">
          <cell r="I16312" t="str">
            <v xml:space="preserve"> TAOSTED S.SEL S.SUCRE 260G</v>
          </cell>
          <cell r="J16312">
            <v>0</v>
          </cell>
        </row>
        <row r="16313">
          <cell r="I16313" t="str">
            <v>PAN RUSTICO SANS GLUTEN SCHAR 225G</v>
          </cell>
          <cell r="J16313">
            <v>0</v>
          </cell>
        </row>
        <row r="16314">
          <cell r="I16314" t="str">
            <v>BISCOTTE NORMAL.36TR 300G CASINO</v>
          </cell>
          <cell r="J16314">
            <v>0</v>
          </cell>
        </row>
        <row r="16315">
          <cell r="I16315" t="str">
            <v>BISCOTTES AU GLUTEN</v>
          </cell>
          <cell r="J16315">
            <v>0</v>
          </cell>
        </row>
        <row r="16316">
          <cell r="I16316" t="str">
            <v>BISCOTTES SALES BOURNEIX</v>
          </cell>
          <cell r="J16316">
            <v>0</v>
          </cell>
        </row>
        <row r="16317">
          <cell r="I16317" t="str">
            <v>PASQUIER BISCOTTES FROMENT 750 GR</v>
          </cell>
          <cell r="J16317">
            <v>0</v>
          </cell>
        </row>
        <row r="16318">
          <cell r="I16318" t="str">
            <v>BISCOTTO SALUTE  ORIGINALE 200GR MONVISO</v>
          </cell>
          <cell r="J16318">
            <v>0</v>
          </cell>
        </row>
        <row r="16319">
          <cell r="I16319" t="str">
            <v>BISCOTTO SALUTE  ORIGINALE 300GR MONVISO</v>
          </cell>
          <cell r="J16319">
            <v>0</v>
          </cell>
        </row>
        <row r="16320">
          <cell r="I16320" t="str">
            <v>BISCOTTE IPOSODICO 230GR MONVISO</v>
          </cell>
          <cell r="J16320">
            <v>0</v>
          </cell>
        </row>
        <row r="16321">
          <cell r="I16321" t="str">
            <v>BISCOTTE IO SONO BIO  255GR MONVISO</v>
          </cell>
          <cell r="J16321">
            <v>0</v>
          </cell>
        </row>
        <row r="16322">
          <cell r="I16322" t="str">
            <v>MINI BISCOTTE 120G</v>
          </cell>
          <cell r="J16322">
            <v>0</v>
          </cell>
        </row>
        <row r="16323">
          <cell r="I16323" t="str">
            <v>BISCOTTES PAUVRE EN SEL 280G</v>
          </cell>
          <cell r="J16323">
            <v>0</v>
          </cell>
        </row>
        <row r="16324">
          <cell r="I16324" t="str">
            <v>BISCOT BRIOCHE HEUDEBER290G</v>
          </cell>
          <cell r="J16324">
            <v>0</v>
          </cell>
        </row>
        <row r="16325">
          <cell r="I16325" t="str">
            <v>BISCOT CEREALE HEUDEBERT300G</v>
          </cell>
          <cell r="J16325">
            <v>0</v>
          </cell>
        </row>
        <row r="16326">
          <cell r="I16326" t="str">
            <v>HEUDEBERT BISCOT  BIO NATURE 300G</v>
          </cell>
          <cell r="J16326">
            <v>0</v>
          </cell>
        </row>
        <row r="16327">
          <cell r="I16327" t="str">
            <v>BISCOTTE 165G SANS GLTEN CO</v>
          </cell>
          <cell r="J16327">
            <v>0</v>
          </cell>
        </row>
        <row r="16328">
          <cell r="I16328" t="str">
            <v>TOP BIDGET BISCOTTES 1KG</v>
          </cell>
          <cell r="J16328">
            <v>0</v>
          </cell>
        </row>
        <row r="16329">
          <cell r="I16329" t="str">
            <v>REVA BISCOTTES 36TR 300G</v>
          </cell>
          <cell r="J16329">
            <v>0</v>
          </cell>
        </row>
        <row r="16330">
          <cell r="I16330" t="str">
            <v>BISCOT EQUILIBRE SS SEL 300G</v>
          </cell>
          <cell r="J16330">
            <v>0</v>
          </cell>
        </row>
        <row r="16331">
          <cell r="I16331" t="str">
            <v>CRAQUINETTE CHOCOLAT 2X200G</v>
          </cell>
          <cell r="J16331">
            <v>0</v>
          </cell>
        </row>
        <row r="16332">
          <cell r="I16332" t="str">
            <v>CRAQUINETTE CHOCOLAT 200G</v>
          </cell>
          <cell r="J16332">
            <v>0</v>
          </cell>
        </row>
        <row r="16333">
          <cell r="I16333" t="str">
            <v>BISCOTTES SANS SEL BOURNEIX</v>
          </cell>
          <cell r="J16333">
            <v>0</v>
          </cell>
        </row>
        <row r="16334">
          <cell r="I16334" t="str">
            <v>BISCOT INTEGRALE RECONDO  750G</v>
          </cell>
          <cell r="J16334">
            <v>0</v>
          </cell>
        </row>
        <row r="16335">
          <cell r="I16335" t="str">
            <v>PASQUIER BISCOTTES SANS SEL 750 GR</v>
          </cell>
          <cell r="J16335">
            <v>0</v>
          </cell>
        </row>
        <row r="16336">
          <cell r="I16336" t="str">
            <v xml:space="preserve"> PANECIL.S.SEL RECONDO 225G</v>
          </cell>
          <cell r="J16336">
            <v>0</v>
          </cell>
        </row>
        <row r="16337">
          <cell r="I16337" t="str">
            <v>BISCOTTO SALUTE INTEGRALE 4 CEREALI 300GR MONVISO</v>
          </cell>
          <cell r="J16337">
            <v>0</v>
          </cell>
        </row>
        <row r="16338">
          <cell r="I16338" t="str">
            <v>BISCOTTE IO SONO INTEGRALE 240GR MONVISO</v>
          </cell>
          <cell r="J16338">
            <v>0</v>
          </cell>
        </row>
        <row r="16339">
          <cell r="I16339" t="str">
            <v>HEUDEBERT BOSCOT BIO CERE GRAINE 300G</v>
          </cell>
          <cell r="J16339">
            <v>0</v>
          </cell>
        </row>
        <row r="16340">
          <cell r="I16340" t="str">
            <v>BISCOTT,BLE COMPLET 300G</v>
          </cell>
          <cell r="J16340">
            <v>0</v>
          </cell>
        </row>
        <row r="16341">
          <cell r="I16341" t="str">
            <v>REVA BISCOTTE 36T CEREALES 300G</v>
          </cell>
          <cell r="J16341">
            <v>0</v>
          </cell>
        </row>
        <row r="16342">
          <cell r="I16342" t="str">
            <v>BISCOTTE INTEGRALE 300 G BUITONI</v>
          </cell>
          <cell r="J16342">
            <v>0</v>
          </cell>
        </row>
        <row r="16343">
          <cell r="I16343" t="str">
            <v>BISCOT.100TR RICHE EN BLE 750G</v>
          </cell>
          <cell r="J16343">
            <v>0</v>
          </cell>
        </row>
        <row r="16344">
          <cell r="I16344" t="str">
            <v>BISCOT.S.SEL/S.SUCRE 750G</v>
          </cell>
          <cell r="J16344">
            <v>0</v>
          </cell>
        </row>
        <row r="16345">
          <cell r="I16345" t="str">
            <v>BISCOTTO SALUTE MIRTILLI 300GR MONVISO</v>
          </cell>
          <cell r="J16345">
            <v>0</v>
          </cell>
        </row>
        <row r="16346">
          <cell r="I16346" t="str">
            <v>BISCOTTO SALUTE ARANCIA CAROTA LEMON 300GR MONVIS</v>
          </cell>
          <cell r="J16346">
            <v>0</v>
          </cell>
        </row>
        <row r="16347">
          <cell r="I16347" t="str">
            <v>BISCOTTO SALUTE FAVE DI CACAO ET COCO 300GR MONVI</v>
          </cell>
          <cell r="J16347">
            <v>0</v>
          </cell>
        </row>
        <row r="16348">
          <cell r="I16348" t="str">
            <v>REVA BISCOTTES 36 T SON 300G</v>
          </cell>
          <cell r="J16348">
            <v>0</v>
          </cell>
        </row>
        <row r="16349">
          <cell r="I16349" t="str">
            <v>BISCOTTES VITAMINE BUITONI 300GR</v>
          </cell>
          <cell r="J16349">
            <v>0</v>
          </cell>
        </row>
        <row r="16350">
          <cell r="I16350" t="str">
            <v>BISCOTTES GRANFETTA BUITONI 300GR</v>
          </cell>
          <cell r="J16350">
            <v>0</v>
          </cell>
        </row>
        <row r="16351">
          <cell r="I16351" t="str">
            <v>BISCOTTES LATTEE MIELE 330 G BUITONI</v>
          </cell>
          <cell r="J16351">
            <v>0</v>
          </cell>
        </row>
        <row r="16352">
          <cell r="I16352" t="str">
            <v>BISCOTTE SANS SUCRE AJOUTE 270GR MONVISO</v>
          </cell>
          <cell r="J16352">
            <v>0</v>
          </cell>
        </row>
        <row r="16353">
          <cell r="I16353" t="str">
            <v>MARMELAD SS FRUIT FORET310G</v>
          </cell>
          <cell r="J16353">
            <v>0</v>
          </cell>
        </row>
        <row r="16354">
          <cell r="I16354" t="str">
            <v>LOT CONF BONNE MAMAN  ABRICOT 370GR + 1 BISCUIT L</v>
          </cell>
          <cell r="J16354">
            <v>0</v>
          </cell>
        </row>
        <row r="16355">
          <cell r="I16355" t="str">
            <v>LOT CONF BONNE MAMAN  ORANGE 370GR + 1 BISCUIT LO</v>
          </cell>
          <cell r="J16355">
            <v>0</v>
          </cell>
        </row>
        <row r="16356">
          <cell r="I16356" t="str">
            <v>MARMELADE HELIOS ABRICOT &amp; CHOCOLAT BLANC 250GR</v>
          </cell>
          <cell r="J16356">
            <v>0</v>
          </cell>
        </row>
        <row r="16357">
          <cell r="I16357" t="str">
            <v>MARMELADE HELIOS ORANGE &amp; CHOCOLAT NOIR 250GR</v>
          </cell>
          <cell r="J16357">
            <v>0</v>
          </cell>
        </row>
        <row r="16358">
          <cell r="I16358" t="str">
            <v>TABLETTE CHOCOLAT DESSERT MILKA 100GR</v>
          </cell>
          <cell r="J16358">
            <v>0</v>
          </cell>
        </row>
        <row r="16359">
          <cell r="I16359" t="str">
            <v>CHOCOLAT LAIT AIGUEBELLE PRO 34% 1,5KG</v>
          </cell>
          <cell r="J16359">
            <v>0</v>
          </cell>
        </row>
        <row r="16360">
          <cell r="I16360" t="str">
            <v>CHOCOLAT NOIR AIGUEBELLE PRO 55% 1,5KG</v>
          </cell>
          <cell r="J16360">
            <v>0</v>
          </cell>
        </row>
        <row r="16361">
          <cell r="I16361" t="str">
            <v>AIGUEBELLE PRO VG LAIT 2KG</v>
          </cell>
          <cell r="J16361">
            <v>0</v>
          </cell>
        </row>
        <row r="16362">
          <cell r="I16362" t="str">
            <v>AIGUEBELLE PRO VG NOIR 2KG</v>
          </cell>
          <cell r="J16362">
            <v>0</v>
          </cell>
        </row>
        <row r="16363">
          <cell r="I16363" t="str">
            <v>BARRE CHOCOLAT MARKO  22GR</v>
          </cell>
          <cell r="J16363">
            <v>0</v>
          </cell>
        </row>
        <row r="16364">
          <cell r="I16364" t="str">
            <v>TABLETTE CHOCOLAT NOIR ORANGES CONFITES 80G</v>
          </cell>
          <cell r="J16364">
            <v>0</v>
          </cell>
        </row>
        <row r="16365">
          <cell r="I16365" t="str">
            <v>TABLETTE CHOCOLAT NOIR PISTACHE 80G</v>
          </cell>
          <cell r="J16365">
            <v>0</v>
          </cell>
        </row>
        <row r="16366">
          <cell r="I16366" t="str">
            <v>TABLETTE CHOCOLAT NOIR NOIX-NOISETTES 80G</v>
          </cell>
          <cell r="J16366">
            <v>0</v>
          </cell>
        </row>
        <row r="16367">
          <cell r="I16367" t="str">
            <v>TABLETTE CHOCOLAT NOIR CAFE CREME 80G</v>
          </cell>
          <cell r="J16367">
            <v>0</v>
          </cell>
        </row>
        <row r="16368">
          <cell r="I16368" t="str">
            <v>TABLETTE CHOC NOIR ECLAT NOUGAT DE MONTELIMAR 80G</v>
          </cell>
          <cell r="J16368">
            <v>0</v>
          </cell>
        </row>
        <row r="16369">
          <cell r="I16369" t="str">
            <v>TABLETTE CHOCOLAT NOIR PRALINES ROSES 80G</v>
          </cell>
          <cell r="J16369">
            <v>0</v>
          </cell>
        </row>
        <row r="16370">
          <cell r="I16370" t="str">
            <v>TABLETTE CHOCOLAT NOIR COEUR 80G</v>
          </cell>
          <cell r="J16370">
            <v>0</v>
          </cell>
        </row>
        <row r="16371">
          <cell r="I16371" t="str">
            <v xml:space="preserve"> CHOC.EXTRA FIN NOIR 40G</v>
          </cell>
          <cell r="J16371">
            <v>0</v>
          </cell>
        </row>
        <row r="16372">
          <cell r="I16372" t="str">
            <v>BELGIAN CHOCOLAT  NOIR 72 %     100G</v>
          </cell>
          <cell r="J16372">
            <v>0</v>
          </cell>
        </row>
        <row r="16373">
          <cell r="I16373" t="str">
            <v>BELGIAN CHOCOLAT NOIR AUX FEVES  DE CACAO 72 % 10</v>
          </cell>
          <cell r="J16373">
            <v>0</v>
          </cell>
        </row>
        <row r="16374">
          <cell r="I16374" t="str">
            <v>TABLETTE CHOCOLAT NOIR MILKA 100GR</v>
          </cell>
          <cell r="J16374">
            <v>0</v>
          </cell>
        </row>
        <row r="16375">
          <cell r="I16375" t="str">
            <v>CHOCOLAT EXTRA FIN NOIR 100G</v>
          </cell>
          <cell r="J16375">
            <v>0</v>
          </cell>
        </row>
        <row r="16376">
          <cell r="I16376" t="str">
            <v>LOT TABLETTES CHOCOLAT LINDT CLASSIC 100GR 2+1 GR</v>
          </cell>
          <cell r="J16376">
            <v>0</v>
          </cell>
        </row>
        <row r="16377">
          <cell r="I16377" t="str">
            <v xml:space="preserve">PACK TABLETTES AIGUEBELLE NOIR EXTRA FIN 40GR X6 </v>
          </cell>
          <cell r="J16377">
            <v>0</v>
          </cell>
        </row>
        <row r="16378">
          <cell r="I16378" t="str">
            <v>POULAIN NOIR EXTRA 5X100G NIP 31</v>
          </cell>
          <cell r="J16378">
            <v>0</v>
          </cell>
        </row>
        <row r="16379">
          <cell r="I16379" t="str">
            <v>COTE D OR NOIR ORANGE 2X100G NIP27</v>
          </cell>
          <cell r="J16379">
            <v>0</v>
          </cell>
        </row>
        <row r="16380">
          <cell r="I16380" t="str">
            <v>POULAIN NOIR EXTRA LF 6X100G NIP 37</v>
          </cell>
          <cell r="J16380">
            <v>0</v>
          </cell>
        </row>
        <row r="16381">
          <cell r="I16381" t="str">
            <v>2 LINDT NOIR NOISETTES ACHETÉES = 1 CLASSIC BLANC</v>
          </cell>
          <cell r="J16381">
            <v>0</v>
          </cell>
        </row>
        <row r="16382">
          <cell r="I16382" t="str">
            <v>COTE D'OR NOIR ORANGE 100G NIP19-21</v>
          </cell>
          <cell r="J16382">
            <v>0</v>
          </cell>
        </row>
        <row r="16383">
          <cell r="I16383" t="str">
            <v>PACK AIGUEBELLE  DELICE NOIR 45GR  4+1 GRT</v>
          </cell>
          <cell r="J16383">
            <v>0</v>
          </cell>
        </row>
        <row r="16384">
          <cell r="I16384" t="str">
            <v>PACK DÉLICE 2+1 NOIR 100G GRT AIGUEBELLE</v>
          </cell>
          <cell r="J16384">
            <v>0</v>
          </cell>
        </row>
        <row r="16385">
          <cell r="I16385" t="str">
            <v>PACKDÉLICE 2+1 NOIR+ROCHER=BISCUIT G</v>
          </cell>
          <cell r="J16385">
            <v>0</v>
          </cell>
        </row>
        <row r="16386">
          <cell r="I16386" t="str">
            <v>COTE DOR NOIR SESAME 2X100G</v>
          </cell>
          <cell r="J16386">
            <v>0</v>
          </cell>
        </row>
        <row r="16387">
          <cell r="I16387" t="str">
            <v>COTE BIO FLEUR DE SEL EA 90G</v>
          </cell>
          <cell r="J16387">
            <v>0</v>
          </cell>
        </row>
        <row r="16388">
          <cell r="I16388" t="str">
            <v>COTE BIO 70% NOIR EA 90G</v>
          </cell>
          <cell r="J16388">
            <v>0</v>
          </cell>
        </row>
        <row r="16389">
          <cell r="I16389" t="str">
            <v>COTE OR BIO NR85% 90G</v>
          </cell>
          <cell r="J16389">
            <v>0</v>
          </cell>
        </row>
        <row r="16390">
          <cell r="I16390" t="str">
            <v>CO BLOC NR AMEND BIO 150G</v>
          </cell>
          <cell r="J16390">
            <v>0</v>
          </cell>
        </row>
        <row r="16391">
          <cell r="I16391" t="str">
            <v>CO BLOC NR NOIS BIO 150G</v>
          </cell>
          <cell r="J16391">
            <v>0</v>
          </cell>
        </row>
        <row r="16392">
          <cell r="I16392" t="str">
            <v xml:space="preserve">LOT LINDOR NOIR ACHETER 200 G =LE 2M2 A 1/2 PRIX </v>
          </cell>
          <cell r="J16392">
            <v>0</v>
          </cell>
        </row>
        <row r="16393">
          <cell r="I16393" t="str">
            <v>CDO MIGN.BIO NR 70% 18X10G</v>
          </cell>
          <cell r="J16393">
            <v>0</v>
          </cell>
        </row>
        <row r="16394">
          <cell r="I16394" t="str">
            <v>MILKA TENDRE NOIR CLASSIQUE 2X85G</v>
          </cell>
          <cell r="J16394">
            <v>0</v>
          </cell>
        </row>
        <row r="16395">
          <cell r="I16395" t="str">
            <v>COTE DOR CHOC NR ORIGINAL 4X100G</v>
          </cell>
          <cell r="J16395">
            <v>0</v>
          </cell>
        </row>
        <row r="16396">
          <cell r="I16396" t="str">
            <v>LOT BIPACK TABLETTES CHOCOLAT DARK NESTLE 125G*2</v>
          </cell>
          <cell r="J16396">
            <v>0</v>
          </cell>
        </row>
        <row r="16397">
          <cell r="I16397" t="str">
            <v>MILKA TENDRE NOIR CLASSIQUE 85G</v>
          </cell>
          <cell r="J16397">
            <v>0</v>
          </cell>
        </row>
        <row r="16398">
          <cell r="I16398" t="str">
            <v>CHOC NR FEVES MH 100G CO BIO</v>
          </cell>
          <cell r="J16398">
            <v>0</v>
          </cell>
        </row>
        <row r="16399">
          <cell r="I16399" t="str">
            <v>LES PYRENEENS NOIR TAB 150G</v>
          </cell>
          <cell r="J16399">
            <v>0</v>
          </cell>
        </row>
        <row r="16400">
          <cell r="I16400" t="str">
            <v>XXXXXXXXX</v>
          </cell>
          <cell r="J16400">
            <v>0</v>
          </cell>
        </row>
        <row r="16401">
          <cell r="I16401" t="str">
            <v>XXXXXXXX</v>
          </cell>
          <cell r="J16401">
            <v>0</v>
          </cell>
        </row>
        <row r="16402">
          <cell r="I16402" t="str">
            <v>XXXXXXXXXXXXXXX</v>
          </cell>
          <cell r="J16402">
            <v>0</v>
          </cell>
        </row>
        <row r="16403">
          <cell r="I16403" t="str">
            <v>CHOC EXTRA FIN NOIR 150GR</v>
          </cell>
          <cell r="J16403">
            <v>0</v>
          </cell>
        </row>
        <row r="16404">
          <cell r="I16404" t="str">
            <v>CHOCOLAT NOIR CLASSIC 150GR NESTLE</v>
          </cell>
          <cell r="J16404">
            <v>0</v>
          </cell>
        </row>
        <row r="16405">
          <cell r="I16405" t="str">
            <v>CHOC TAB NOIR</v>
          </cell>
          <cell r="J16405">
            <v>0</v>
          </cell>
        </row>
        <row r="16406">
          <cell r="I16406" t="str">
            <v>CHOC TAB NOIR CARRE</v>
          </cell>
          <cell r="J16406">
            <v>0</v>
          </cell>
        </row>
        <row r="16407">
          <cell r="I16407" t="str">
            <v xml:space="preserve"> CHOCOLAT NOIR 40G AIGUBEL</v>
          </cell>
          <cell r="J16407">
            <v>0</v>
          </cell>
        </row>
        <row r="16408">
          <cell r="I16408" t="str">
            <v>TABLETTE/CHOCOLAT GALAXY SMOOTH DARK90G</v>
          </cell>
          <cell r="J16408">
            <v>0</v>
          </cell>
        </row>
        <row r="16409">
          <cell r="I16409" t="str">
            <v>1TABL DESRT N+CAOBAL100G+1TABL DESRT N GR+1LIVR GR</v>
          </cell>
          <cell r="J16409">
            <v>0</v>
          </cell>
        </row>
        <row r="16410">
          <cell r="I16410" t="str">
            <v>CHOCOLAT NOIR BITTER  40G</v>
          </cell>
          <cell r="J16410">
            <v>0</v>
          </cell>
        </row>
        <row r="16411">
          <cell r="I16411" t="str">
            <v>CHOCOLAT NOIR BITTER 5X 32G</v>
          </cell>
          <cell r="J16411">
            <v>0</v>
          </cell>
        </row>
        <row r="16412">
          <cell r="I16412" t="str">
            <v>MINI TABLETTE CHOC O FUN NOIR  50G</v>
          </cell>
          <cell r="J16412">
            <v>0</v>
          </cell>
        </row>
        <row r="16413">
          <cell r="I16413" t="str">
            <v>IVORIA PATISSIER BIO 200G</v>
          </cell>
          <cell r="J16413">
            <v>0</v>
          </cell>
        </row>
        <row r="16414">
          <cell r="I16414" t="str">
            <v xml:space="preserve">GALAXY DARK 40 GR </v>
          </cell>
          <cell r="J16414">
            <v>0</v>
          </cell>
        </row>
        <row r="16415">
          <cell r="I16415" t="str">
            <v xml:space="preserve"> CHOC.SUPERIEUR KOHLER 100G</v>
          </cell>
          <cell r="J16415">
            <v>0</v>
          </cell>
        </row>
        <row r="16416">
          <cell r="I16416" t="str">
            <v xml:space="preserve"> CHOC NOIR SUPR.MACAO 180G</v>
          </cell>
          <cell r="J16416">
            <v>0</v>
          </cell>
        </row>
        <row r="16417">
          <cell r="I16417" t="str">
            <v>LINDT CREATION FRESH MINT NOIR 150G</v>
          </cell>
          <cell r="J16417">
            <v>0</v>
          </cell>
        </row>
        <row r="16418">
          <cell r="I16418" t="str">
            <v>CHOC.NR SUPERIEUR 3X100G CASINO</v>
          </cell>
          <cell r="J16418">
            <v>0</v>
          </cell>
        </row>
        <row r="16419">
          <cell r="I16419" t="str">
            <v>CHOC,NR SUPERIEUR 100G CO CASINO</v>
          </cell>
          <cell r="J16419">
            <v>0</v>
          </cell>
        </row>
        <row r="16420">
          <cell r="I16420" t="str">
            <v>CHOCOLAT  MICHOKO NOIR 100G</v>
          </cell>
          <cell r="J16420">
            <v>0</v>
          </cell>
        </row>
        <row r="16421">
          <cell r="I16421" t="str">
            <v xml:space="preserve"> CHOC NR FONDANT EXTREME 100G</v>
          </cell>
          <cell r="J16421">
            <v>0</v>
          </cell>
        </row>
        <row r="16422">
          <cell r="I16422" t="str">
            <v>PACK CHOCOLAT NOIR AIGUEBELLE 40GR 4+1 GRT</v>
          </cell>
          <cell r="J16422">
            <v>0</v>
          </cell>
        </row>
        <row r="16423">
          <cell r="I16423" t="str">
            <v>LINDT COOKING 70% COCOA 180G</v>
          </cell>
          <cell r="J16423">
            <v>0</v>
          </cell>
        </row>
        <row r="16424">
          <cell r="I16424" t="str">
            <v>CHOCOLAT NOIR NESTLE 100G 20C</v>
          </cell>
          <cell r="J16424">
            <v>0</v>
          </cell>
        </row>
        <row r="16425">
          <cell r="I16425" t="str">
            <v>NAPOLITAIN P.ORIG.180G CO DLCASINO</v>
          </cell>
          <cell r="J16425">
            <v>0</v>
          </cell>
        </row>
        <row r="16426">
          <cell r="I16426" t="str">
            <v>BISCUITS AU FRAISE OZMO HUPPO 50G</v>
          </cell>
          <cell r="J16426">
            <v>0</v>
          </cell>
        </row>
        <row r="16427">
          <cell r="I16427" t="str">
            <v>CHOC  NOIR CARESSE POUL100G</v>
          </cell>
          <cell r="J16427">
            <v>0</v>
          </cell>
        </row>
        <row r="16428">
          <cell r="I16428" t="str">
            <v>TABLETTE GALAXY NOIR 38G LIMITED EDITION</v>
          </cell>
          <cell r="J16428">
            <v>0</v>
          </cell>
        </row>
        <row r="16429">
          <cell r="I16429" t="str">
            <v>TAB,DEG,NR,FLEUR SEL 100G CASINO</v>
          </cell>
          <cell r="J16429">
            <v>0</v>
          </cell>
        </row>
        <row r="16430">
          <cell r="I16430" t="str">
            <v>CHOCOLAT NOIR DEGUST,100G CASINO</v>
          </cell>
          <cell r="J16430">
            <v>0</v>
          </cell>
        </row>
        <row r="16431">
          <cell r="I16431" t="str">
            <v>TAB,NOIR FOUR,PATE AMAN,155G C CASINO</v>
          </cell>
          <cell r="J16431">
            <v>0</v>
          </cell>
        </row>
        <row r="16432">
          <cell r="I16432" t="str">
            <v>CHOC NOIR FOUR MENT150G CASINO</v>
          </cell>
          <cell r="J16432">
            <v>0</v>
          </cell>
        </row>
        <row r="16433">
          <cell r="I16433" t="str">
            <v>LINDT EXCELENCE NOIR 85% T 100G NIP 5</v>
          </cell>
          <cell r="J16433">
            <v>0</v>
          </cell>
        </row>
        <row r="16434">
          <cell r="I16434" t="str">
            <v>LINDT EXCELLENCE NOIR 70% T 100 G NIP 5</v>
          </cell>
          <cell r="J16434">
            <v>0</v>
          </cell>
        </row>
        <row r="16435">
          <cell r="I16435" t="str">
            <v>EXCELLENCE NOIR 70% 100G OG NIP 26</v>
          </cell>
          <cell r="J16435">
            <v>0</v>
          </cell>
        </row>
        <row r="16436">
          <cell r="I16436" t="str">
            <v>EXCELLENCE NOIR 78% 100G OG NIP 26</v>
          </cell>
          <cell r="J16436">
            <v>0</v>
          </cell>
        </row>
        <row r="16437">
          <cell r="I16437" t="str">
            <v>EXCELLENCE NOIR 85% 100G OG NIP 26</v>
          </cell>
          <cell r="J16437">
            <v>0</v>
          </cell>
        </row>
        <row r="16438">
          <cell r="I16438" t="str">
            <v>COTE D OR NOIR INTENSE 70% 2X100G NIP27</v>
          </cell>
          <cell r="J16438">
            <v>0</v>
          </cell>
        </row>
        <row r="16439">
          <cell r="I16439" t="str">
            <v>CHOCOLAT 60GR KROCKER</v>
          </cell>
          <cell r="J16439">
            <v>0</v>
          </cell>
        </row>
        <row r="16440">
          <cell r="I16440" t="str">
            <v>TABLETTE CHOCOLAT TORRAS 72% NOIR 75GR</v>
          </cell>
          <cell r="J16440">
            <v>0</v>
          </cell>
        </row>
        <row r="16441">
          <cell r="I16441" t="str">
            <v>COTE D OR NOIR BRUT 86% 2X100G NIP19-21</v>
          </cell>
          <cell r="J16441">
            <v>0</v>
          </cell>
        </row>
        <row r="16442">
          <cell r="I16442" t="str">
            <v>CHOCOLAT NOIR 60% CACAO STEVIA TORRAS 100GR</v>
          </cell>
          <cell r="J16442">
            <v>0</v>
          </cell>
        </row>
        <row r="16443">
          <cell r="I16443" t="str">
            <v>BIO  CHOCOLAT NOIR 85% CACAO 100G OR.LAR</v>
          </cell>
          <cell r="J16443">
            <v>0</v>
          </cell>
        </row>
        <row r="16444">
          <cell r="I16444" t="str">
            <v>COTE D'OR NOIR INTENSE 70% 100G NIP19-21</v>
          </cell>
          <cell r="J16444">
            <v>0</v>
          </cell>
        </row>
        <row r="16445">
          <cell r="I16445" t="str">
            <v>COTE D'OR NOIR BRUT 86% 100G NIP19-21</v>
          </cell>
          <cell r="J16445">
            <v>0</v>
          </cell>
        </row>
        <row r="16446">
          <cell r="I16446" t="str">
            <v>LRA CARRES NR INT 70% 210G</v>
          </cell>
          <cell r="J16446">
            <v>0</v>
          </cell>
        </row>
        <row r="16447">
          <cell r="I16447" t="str">
            <v>COTE D OR NOIR EXTRA 2X200G</v>
          </cell>
          <cell r="J16447">
            <v>0</v>
          </cell>
        </row>
        <row r="16448">
          <cell r="I16448" t="str">
            <v>LINDT EXCELLENCE NOIR85% X2</v>
          </cell>
          <cell r="J16448">
            <v>0</v>
          </cell>
        </row>
        <row r="16449">
          <cell r="I16449" t="str">
            <v>LINDT EXCELL.NOIR 70% 2X100G</v>
          </cell>
          <cell r="J16449">
            <v>0</v>
          </cell>
        </row>
        <row r="16450">
          <cell r="I16450" t="str">
            <v>LINDT NOIR.CIT.LOT 2X100G</v>
          </cell>
          <cell r="J16450">
            <v>0</v>
          </cell>
        </row>
        <row r="16451">
          <cell r="I16451" t="str">
            <v>CHOCO.NR 74% CACAO BIO 100G</v>
          </cell>
          <cell r="J16451">
            <v>0</v>
          </cell>
        </row>
        <row r="16452">
          <cell r="I16452" t="str">
            <v>CHOCO NR 78 GUATEMALA BIO 100G</v>
          </cell>
          <cell r="J16452">
            <v>0</v>
          </cell>
        </row>
        <row r="16453">
          <cell r="I16453" t="str">
            <v>CHOCO NOIR 88% PEROU BIO 100G</v>
          </cell>
          <cell r="J16453">
            <v>0</v>
          </cell>
        </row>
        <row r="16454">
          <cell r="I16454" t="str">
            <v>LINDT NOIR.CIT.LOT 100G</v>
          </cell>
          <cell r="J16454">
            <v>0</v>
          </cell>
        </row>
        <row r="16455">
          <cell r="I16455" t="str">
            <v>CHOC EXCEL 75% 100G</v>
          </cell>
          <cell r="J16455">
            <v>0</v>
          </cell>
        </row>
        <row r="16456">
          <cell r="I16456" t="str">
            <v>IVORIA NOIR DEGUSTATION 100G</v>
          </cell>
          <cell r="J16456">
            <v>0</v>
          </cell>
        </row>
        <row r="16457">
          <cell r="I16457" t="str">
            <v>CHOCOLAT 100G STELLA DIET.NOIR72%</v>
          </cell>
          <cell r="J16457">
            <v>0</v>
          </cell>
        </row>
        <row r="16458">
          <cell r="I16458" t="str">
            <v>CHOCOLAT CROQUER 100GR</v>
          </cell>
          <cell r="J16458">
            <v>0</v>
          </cell>
        </row>
        <row r="16459">
          <cell r="I16459" t="str">
            <v>WAFER NOISETTE NUTYMAX 46G</v>
          </cell>
          <cell r="J16459">
            <v>0</v>
          </cell>
        </row>
        <row r="16460">
          <cell r="I16460" t="str">
            <v>HOXI POXI BISCUIT STICKS 27,5G</v>
          </cell>
          <cell r="J16460">
            <v>0</v>
          </cell>
        </row>
        <row r="16461">
          <cell r="I16461" t="str">
            <v>IVORIA TAB.NOIR 70% BIO 100G</v>
          </cell>
          <cell r="J16461">
            <v>0</v>
          </cell>
        </row>
        <row r="16462">
          <cell r="I16462" t="str">
            <v>CHOCOLAT LINDT EXCELLENCE BLACK CURRANT 100 G</v>
          </cell>
          <cell r="J16462">
            <v>0</v>
          </cell>
        </row>
        <row r="16463">
          <cell r="I16463" t="str">
            <v>LOT 2 ST DALFOUR SANS SUCRE 284 G</v>
          </cell>
          <cell r="J16463">
            <v>0</v>
          </cell>
        </row>
        <row r="16464">
          <cell r="I16464" t="str">
            <v>CHOC NOR 60G SANS.SUCRE</v>
          </cell>
          <cell r="J16464">
            <v>0</v>
          </cell>
        </row>
        <row r="16465">
          <cell r="I16465" t="str">
            <v>CHOCOLAT NOIR LIGHT 100G</v>
          </cell>
          <cell r="J16465">
            <v>0</v>
          </cell>
        </row>
        <row r="16466">
          <cell r="I16466" t="str">
            <v>CHOCO NOIR SANS SUCRE125G NEST</v>
          </cell>
          <cell r="J16466">
            <v>0</v>
          </cell>
        </row>
        <row r="16467">
          <cell r="I16467" t="str">
            <v>CHOCOLAT 100G STELLA DIET. GIANDUJA</v>
          </cell>
          <cell r="J16467">
            <v>0</v>
          </cell>
        </row>
        <row r="16468">
          <cell r="I16468" t="str">
            <v>LINDT EXCELLENCE NOIR ORANGE 100 G NIP 5</v>
          </cell>
          <cell r="J16468">
            <v>0</v>
          </cell>
        </row>
        <row r="16469">
          <cell r="I16469" t="str">
            <v>TAB CHOCO 3 CHOCOLATS NESTLE EXTRAFINO 120G</v>
          </cell>
          <cell r="J16469">
            <v>0</v>
          </cell>
        </row>
        <row r="16470">
          <cell r="I16470" t="str">
            <v>CARRES NOIR NOISETTES 200G</v>
          </cell>
          <cell r="J16470">
            <v>0</v>
          </cell>
        </row>
        <row r="16471">
          <cell r="I16471" t="str">
            <v>GALAXY  LIMITED EDITION CARAMEL &amp; NUTS CRUNCH 40G</v>
          </cell>
          <cell r="J16471">
            <v>0</v>
          </cell>
        </row>
        <row r="16472">
          <cell r="I16472" t="str">
            <v xml:space="preserve">GALAXY FRUIT &amp; NUT </v>
          </cell>
          <cell r="J16472">
            <v>0</v>
          </cell>
        </row>
        <row r="16473">
          <cell r="I16473" t="str">
            <v>CHOC NR DESSER.CORS.200G CASINO</v>
          </cell>
          <cell r="J16473">
            <v>0</v>
          </cell>
        </row>
        <row r="16474">
          <cell r="I16474" t="str">
            <v>CHOC DESSERT 200G CASINO</v>
          </cell>
          <cell r="J16474">
            <v>0</v>
          </cell>
        </row>
        <row r="16475">
          <cell r="I16475" t="str">
            <v>CHOCOLAT DESSERT 40 G MACAO</v>
          </cell>
          <cell r="J16475">
            <v>0</v>
          </cell>
        </row>
        <row r="16476">
          <cell r="I16476" t="str">
            <v>CHOCOLAT DESERT MACAO 50C 180G</v>
          </cell>
          <cell r="J16476">
            <v>0</v>
          </cell>
        </row>
        <row r="16477">
          <cell r="I16477" t="str">
            <v>CHOC DESSERT NESTLE 200G</v>
          </cell>
          <cell r="J16477">
            <v>0</v>
          </cell>
        </row>
        <row r="16478">
          <cell r="I16478" t="str">
            <v>CHOC FONDRE CORSE 180G</v>
          </cell>
          <cell r="J16478">
            <v>0</v>
          </cell>
        </row>
        <row r="16479">
          <cell r="I16479" t="str">
            <v>CHOC DESSER CORSE 200G</v>
          </cell>
          <cell r="J16479">
            <v>0</v>
          </cell>
        </row>
        <row r="16480">
          <cell r="I16480" t="str">
            <v>T.BUDGET CHOCOLAT A PATIS 200G</v>
          </cell>
          <cell r="J16480">
            <v>0</v>
          </cell>
        </row>
        <row r="16481">
          <cell r="I16481" t="str">
            <v>CHO.NOIR  DESSERT POULAIN 200G</v>
          </cell>
          <cell r="J16481">
            <v>0</v>
          </cell>
        </row>
        <row r="16482">
          <cell r="I16482" t="str">
            <v>LINDT A CUISINER L UNIVERSEL 200G</v>
          </cell>
          <cell r="J16482">
            <v>0</v>
          </cell>
        </row>
        <row r="16483">
          <cell r="I16483" t="str">
            <v>MILKA MINI TABLETTES 8X25G NIP41</v>
          </cell>
          <cell r="J16483">
            <v>0</v>
          </cell>
        </row>
        <row r="16484">
          <cell r="I16484" t="str">
            <v>BARRE CHOCOLAT 22 G RUSH</v>
          </cell>
          <cell r="J16484">
            <v>0</v>
          </cell>
        </row>
        <row r="16485">
          <cell r="I16485" t="str">
            <v>BELGIAN CHOCOLAT AU LAIT LIGHT 100G</v>
          </cell>
          <cell r="J16485">
            <v>0</v>
          </cell>
        </row>
        <row r="16486">
          <cell r="I16486" t="str">
            <v>BELGIAN CHOCOLAT LAIT  100G</v>
          </cell>
          <cell r="J16486">
            <v>0</v>
          </cell>
        </row>
        <row r="16487">
          <cell r="I16487" t="str">
            <v>CHOC.LAIT SUPER.3X100G CASINO</v>
          </cell>
          <cell r="J16487">
            <v>0</v>
          </cell>
        </row>
        <row r="16488">
          <cell r="I16488" t="str">
            <v>CHOC.LAIT SUPER 100G CO CASINO</v>
          </cell>
          <cell r="J16488">
            <v>0</v>
          </cell>
        </row>
        <row r="16489">
          <cell r="I16489" t="str">
            <v>PACK TABLETTE CHOCO MEJORA 3+1 GRT</v>
          </cell>
          <cell r="J16489">
            <v>0</v>
          </cell>
        </row>
        <row r="16490">
          <cell r="I16490" t="str">
            <v>PACK PROMO CHOCOLAT LAIT 65GR 3+1 GRT</v>
          </cell>
          <cell r="J16490">
            <v>0</v>
          </cell>
        </row>
        <row r="16491">
          <cell r="I16491" t="str">
            <v>CHOCOLAT MILKA BUBBLY MILK 90G</v>
          </cell>
          <cell r="J16491">
            <v>0</v>
          </cell>
        </row>
        <row r="16492">
          <cell r="I16492" t="str">
            <v>CHOCOLAT MILKA EXTRA COCOA 100G</v>
          </cell>
          <cell r="J16492">
            <v>0</v>
          </cell>
        </row>
        <row r="16493">
          <cell r="I16493" t="str">
            <v>BARRE SNICKERS CRISPER 40GR</v>
          </cell>
          <cell r="J16493">
            <v>0</v>
          </cell>
        </row>
        <row r="16494">
          <cell r="I16494" t="str">
            <v>BARRE COMET CHOCO 22GR</v>
          </cell>
          <cell r="J16494">
            <v>0</v>
          </cell>
        </row>
        <row r="16495">
          <cell r="I16495" t="str">
            <v>PACK MILKA ALPINE MILK 39G  3+1 GRT</v>
          </cell>
          <cell r="J16495">
            <v>0</v>
          </cell>
        </row>
        <row r="16496">
          <cell r="I16496" t="str">
            <v>LOT LINDT HELLO 100GR + 1 HELLO 39GR GRT</v>
          </cell>
          <cell r="J16496">
            <v>0</v>
          </cell>
        </row>
        <row r="16497">
          <cell r="I16497" t="str">
            <v xml:space="preserve">MULTIPACK X5 MILKA ALPINE MILK 190G </v>
          </cell>
          <cell r="J16497">
            <v>0</v>
          </cell>
        </row>
        <row r="16498">
          <cell r="I16498" t="str">
            <v>MILKA MULTIPACK ALPINE 4+1</v>
          </cell>
          <cell r="J16498">
            <v>0</v>
          </cell>
        </row>
        <row r="16499">
          <cell r="I16499" t="str">
            <v xml:space="preserve">PACK TABLETTES AIGUEBELLE LAIT 65GR X4 </v>
          </cell>
          <cell r="J16499">
            <v>0</v>
          </cell>
        </row>
        <row r="16500">
          <cell r="I16500" t="str">
            <v>POULAIN LAIT 4X95G NIP 31</v>
          </cell>
          <cell r="J16500">
            <v>0</v>
          </cell>
        </row>
        <row r="16501">
          <cell r="I16501" t="str">
            <v>LINDT SUISSE CLASSIC LAIT RAISIN NOISET100G 2 +1</v>
          </cell>
          <cell r="J16501">
            <v>0</v>
          </cell>
        </row>
        <row r="16502">
          <cell r="I16502" t="str">
            <v>LINDT SUISSE CLASSIC LAIT AMANDE 100G 2+ 1 GRT</v>
          </cell>
          <cell r="J16502">
            <v>0</v>
          </cell>
        </row>
        <row r="16503">
          <cell r="I16503" t="str">
            <v>POULAIN LAIT 95G</v>
          </cell>
          <cell r="J16503">
            <v>0</v>
          </cell>
        </row>
        <row r="16504">
          <cell r="I16504" t="str">
            <v>EXC LAIT EXTRA FONDANT 100G OG</v>
          </cell>
          <cell r="J16504">
            <v>0</v>
          </cell>
        </row>
        <row r="16505">
          <cell r="I16505" t="str">
            <v>EXCELLENCE LAIT 45% 100G OFFRE GOUR</v>
          </cell>
          <cell r="J16505">
            <v>0</v>
          </cell>
        </row>
        <row r="16506">
          <cell r="I16506" t="str">
            <v>LINDT EXC LAIT 55% 80G OG</v>
          </cell>
          <cell r="J16506">
            <v>0</v>
          </cell>
        </row>
        <row r="16507">
          <cell r="I16507" t="str">
            <v>TAB CHOCO LAIT LA LAITIERE NESTLE EXTRAFINO 120G</v>
          </cell>
          <cell r="J16507">
            <v>0</v>
          </cell>
        </row>
        <row r="16508">
          <cell r="I16508" t="str">
            <v>100G CHOC LAIT  M.HAVELAAR MONOPRIX</v>
          </cell>
          <cell r="J16508">
            <v>0</v>
          </cell>
        </row>
        <row r="16509">
          <cell r="I16509" t="str">
            <v>BIO  CHOCOLAT AU LAIT LISSE 100G OR.LAR</v>
          </cell>
          <cell r="J16509">
            <v>0</v>
          </cell>
        </row>
        <row r="16510">
          <cell r="I16510" t="str">
            <v>PACK AIGUEBELLE  DELICE LAIT 45GR  4+1 GRT</v>
          </cell>
          <cell r="J16510">
            <v>0</v>
          </cell>
        </row>
        <row r="16511">
          <cell r="I16511" t="str">
            <v>CHOCOLAT MARUJA AU LAIT 100GR</v>
          </cell>
          <cell r="J16511">
            <v>0</v>
          </cell>
        </row>
        <row r="16512">
          <cell r="I16512" t="str">
            <v>TAB.LT.ECLA.BIS CACAO 100G CO</v>
          </cell>
          <cell r="J16512">
            <v>0</v>
          </cell>
        </row>
        <row r="16513">
          <cell r="I16513" t="str">
            <v>TABLETTE CHOCOLAT BLANC SUPRISE-PARTIE 80G</v>
          </cell>
          <cell r="J16513">
            <v>0</v>
          </cell>
        </row>
        <row r="16514">
          <cell r="I16514" t="str">
            <v>COTE D OR LAIT EXTRA 2X200G</v>
          </cell>
          <cell r="J16514">
            <v>0</v>
          </cell>
        </row>
        <row r="16515">
          <cell r="I16515" t="str">
            <v>MILKA DAIM 3X100 G</v>
          </cell>
          <cell r="J16515">
            <v>0</v>
          </cell>
        </row>
        <row r="16516">
          <cell r="I16516" t="str">
            <v>MILKA LAIT 3X200G</v>
          </cell>
          <cell r="J16516">
            <v>0</v>
          </cell>
        </row>
        <row r="16517">
          <cell r="I16517" t="str">
            <v>BARRE COMET MILKY 22GR</v>
          </cell>
          <cell r="J16517">
            <v>0</v>
          </cell>
        </row>
        <row r="16518">
          <cell r="I16518" t="str">
            <v>BARRE CHOCO FIORI NOUGAT 36GR</v>
          </cell>
          <cell r="J16518">
            <v>0</v>
          </cell>
        </row>
        <row r="16519">
          <cell r="I16519" t="str">
            <v>BISCUITS FOURRES AU CACAO  MARUJA 500G</v>
          </cell>
          <cell r="J16519">
            <v>0</v>
          </cell>
        </row>
        <row r="16520">
          <cell r="I16520" t="str">
            <v>BARRE CHOCO 32G PALERMO</v>
          </cell>
          <cell r="J16520">
            <v>0</v>
          </cell>
        </row>
        <row r="16521">
          <cell r="I16521" t="str">
            <v>GRANOLA BARRE SABLE 3X168G NIP 35</v>
          </cell>
          <cell r="J16521">
            <v>0</v>
          </cell>
        </row>
        <row r="16522">
          <cell r="I16522" t="str">
            <v>LOTDEDEUX TABLETTESLAIT CREMEUX 95G+CRISPY80G NOO</v>
          </cell>
          <cell r="J16522">
            <v>0</v>
          </cell>
        </row>
        <row r="16523">
          <cell r="I16523" t="str">
            <v>BARRE CHOCOLAT MANDOLIN 50GR</v>
          </cell>
          <cell r="J16523">
            <v>0</v>
          </cell>
        </row>
        <row r="16524">
          <cell r="I16524" t="str">
            <v>AIGUEBELLE TENTATION ORANGE 100G</v>
          </cell>
          <cell r="J16524">
            <v>0</v>
          </cell>
        </row>
        <row r="16525">
          <cell r="I16525" t="str">
            <v>AIGUEBELLE AU LAIT ADAPTE AUX DAIBETIQUE 100G</v>
          </cell>
          <cell r="J16525">
            <v>0</v>
          </cell>
        </row>
        <row r="16526">
          <cell r="I16526" t="str">
            <v>LOTS TABLETTE AIGUEBELLE</v>
          </cell>
          <cell r="J16526">
            <v>0</v>
          </cell>
        </row>
        <row r="16527">
          <cell r="I16527" t="str">
            <v>KINDER MINI BUENO 108GR</v>
          </cell>
          <cell r="J16527">
            <v>0</v>
          </cell>
        </row>
        <row r="16528">
          <cell r="I16528" t="str">
            <v>KINDER MINI CHOCOLATS 120GR</v>
          </cell>
          <cell r="J16528">
            <v>0</v>
          </cell>
        </row>
        <row r="16529">
          <cell r="I16529" t="str">
            <v>TABLETTE DESSERT LT 175G CASINO</v>
          </cell>
          <cell r="J16529">
            <v>0</v>
          </cell>
        </row>
        <row r="16530">
          <cell r="I16530" t="str">
            <v xml:space="preserve">TABLETTE DESSERT BLANC </v>
          </cell>
          <cell r="J16530">
            <v>0</v>
          </cell>
        </row>
        <row r="16531">
          <cell r="I16531" t="str">
            <v>CHOCO LAIT LIGHT 70G AIGUBELLE</v>
          </cell>
          <cell r="J16531">
            <v>0</v>
          </cell>
        </row>
        <row r="16532">
          <cell r="I16532" t="str">
            <v> LINDT EXCEL.NR FLR SEL 100G</v>
          </cell>
          <cell r="J16532">
            <v>0</v>
          </cell>
        </row>
        <row r="16533">
          <cell r="I16533" t="str">
            <v>CHOCOLAT LAIT LIGHT 100G</v>
          </cell>
          <cell r="J16533">
            <v>0</v>
          </cell>
        </row>
        <row r="16534">
          <cell r="I16534" t="str">
            <v>CHOCO LAIT SANS SUCRE125G NEST</v>
          </cell>
          <cell r="J16534">
            <v>0</v>
          </cell>
        </row>
        <row r="16535">
          <cell r="I16535" t="str">
            <v>CHOCOLAT 100G STELLA DIET.LAIT/NOISETTES</v>
          </cell>
          <cell r="J16535">
            <v>0</v>
          </cell>
        </row>
        <row r="16536">
          <cell r="I16536" t="str">
            <v>CHOCOLAT 100G STELLA DIET.LAIT RAIS/NOISET.</v>
          </cell>
          <cell r="J16536">
            <v>0</v>
          </cell>
        </row>
        <row r="16537">
          <cell r="I16537" t="str">
            <v>CHOCOLAT 100G STELLA DIET.LAIT</v>
          </cell>
          <cell r="J16537">
            <v>0</v>
          </cell>
        </row>
        <row r="16538">
          <cell r="I16538" t="str">
            <v>BURBU CHOCOLAT BARRE 150 GR</v>
          </cell>
          <cell r="J16538">
            <v>0</v>
          </cell>
        </row>
        <row r="16539">
          <cell r="I16539" t="str">
            <v>LINDT EXCELLENCE SEA SALT 35 G</v>
          </cell>
          <cell r="J16539">
            <v>0</v>
          </cell>
        </row>
        <row r="16540">
          <cell r="I16540" t="str">
            <v>CHOC NESQUIK NESTLE 100G</v>
          </cell>
          <cell r="J16540">
            <v>0</v>
          </cell>
        </row>
        <row r="16541">
          <cell r="I16541" t="str">
            <v>CHOC EXTRA FIN LAIT 40G</v>
          </cell>
          <cell r="J16541">
            <v>0</v>
          </cell>
        </row>
        <row r="16542">
          <cell r="I16542" t="str">
            <v xml:space="preserve"> CHOC EXTRA FIN LAIT 100G</v>
          </cell>
          <cell r="J16542">
            <v>0</v>
          </cell>
        </row>
        <row r="16543">
          <cell r="I16543" t="str">
            <v>CHOCOLAT AU LAIT NESTLE 100G</v>
          </cell>
          <cell r="J16543">
            <v>0</v>
          </cell>
        </row>
        <row r="16544">
          <cell r="I16544" t="str">
            <v>PACK 3 CHOCOLAT LAIT 65GR+ NOISET70G</v>
          </cell>
          <cell r="J16544">
            <v>0</v>
          </cell>
        </row>
        <row r="16545">
          <cell r="I16545" t="str">
            <v>PACK 3 CHOCOLAT LAIT 65GR+ AMANDE70G</v>
          </cell>
          <cell r="J16545">
            <v>0</v>
          </cell>
        </row>
        <row r="16546">
          <cell r="I16546" t="str">
            <v>TABLETTE HERSHEY'S CHOCOLAT AU LAIT 40GR</v>
          </cell>
          <cell r="J16546">
            <v>0</v>
          </cell>
        </row>
        <row r="16547">
          <cell r="I16547" t="str">
            <v>CHOCOLAT EXTRA.FIN MIXTE 100G</v>
          </cell>
          <cell r="J16547">
            <v>0</v>
          </cell>
        </row>
        <row r="16548">
          <cell r="I16548" t="str">
            <v>LOT TABLETTES CHOCOLAT LINDT EXCELLENCE 100GR 2+1</v>
          </cell>
          <cell r="J16548">
            <v>0</v>
          </cell>
        </row>
        <row r="16549">
          <cell r="I16549" t="str">
            <v>LOT SACHETS AIGUEBELLE MINI LAIT 100GR 2EME@-50%</v>
          </cell>
          <cell r="J16549">
            <v>0</v>
          </cell>
        </row>
        <row r="16550">
          <cell r="I16550" t="str">
            <v>BIPACK TAB CHOCO LAIT NESTLE EXTRAFINO 125G*2</v>
          </cell>
          <cell r="J16550">
            <v>0</v>
          </cell>
        </row>
        <row r="16551">
          <cell r="I16551" t="str">
            <v>CHOC DESSERT LAIT 170 G</v>
          </cell>
          <cell r="J16551">
            <v>0</v>
          </cell>
        </row>
        <row r="16552">
          <cell r="I16552" t="str">
            <v>PACK DÉLICE 2+1 LAIT 100G GRT AIGUEBELLE</v>
          </cell>
          <cell r="J16552">
            <v>0</v>
          </cell>
        </row>
        <row r="16553">
          <cell r="I16553" t="str">
            <v>CHOC EXTRA FIN LAIT 150GR</v>
          </cell>
          <cell r="J16553">
            <v>0</v>
          </cell>
        </row>
        <row r="16554">
          <cell r="I16554" t="str">
            <v>CHOCOLAT LAIT150G EXTR NESTLE</v>
          </cell>
          <cell r="J16554">
            <v>0</v>
          </cell>
        </row>
        <row r="16555">
          <cell r="I16555" t="str">
            <v>CHOCOLAT TABLETTE CHOC MILKY BAR 100 G</v>
          </cell>
          <cell r="J16555">
            <v>0</v>
          </cell>
        </row>
        <row r="16556">
          <cell r="I16556" t="str">
            <v>CHOCOLAT TABLETTE BLANC 40 G</v>
          </cell>
          <cell r="J16556">
            <v>0</v>
          </cell>
        </row>
        <row r="16557">
          <cell r="I16557" t="str">
            <v>CHOCOLAT LAIT 120 G</v>
          </cell>
          <cell r="J16557">
            <v>0</v>
          </cell>
        </row>
        <row r="16558">
          <cell r="I16558" t="str">
            <v>CHOCO SPECIALIE DOUBLE MILK 100G LINDT</v>
          </cell>
          <cell r="J16558">
            <v>0</v>
          </cell>
        </row>
        <row r="16559">
          <cell r="I16559" t="str">
            <v>CHOCOLAT LAITCLASSIC 150GR NESTLE</v>
          </cell>
          <cell r="J16559">
            <v>0</v>
          </cell>
        </row>
        <row r="16560">
          <cell r="I16560" t="str">
            <v>CHOCOLAT PETIT DESSERT MOUSSE LAIT 140G LINDT</v>
          </cell>
          <cell r="J16560">
            <v>0</v>
          </cell>
        </row>
        <row r="16561">
          <cell r="I16561" t="str">
            <v>MILKA ALPINE MILK CHOCOLATE CREAM 100G</v>
          </cell>
          <cell r="J16561">
            <v>0</v>
          </cell>
        </row>
        <row r="16562">
          <cell r="I16562" t="str">
            <v>CHOC TAB CLASSIC LAIT CARRE</v>
          </cell>
          <cell r="J16562">
            <v>0</v>
          </cell>
        </row>
        <row r="16563">
          <cell r="I16563" t="str">
            <v>CAILLER CHOC AU LAIT</v>
          </cell>
          <cell r="J16563">
            <v>0</v>
          </cell>
        </row>
        <row r="16564">
          <cell r="I16564" t="str">
            <v>CHOCOLAT ALACTOCREME 70G</v>
          </cell>
          <cell r="J16564">
            <v>0</v>
          </cell>
        </row>
        <row r="16565">
          <cell r="I16565" t="str">
            <v xml:space="preserve">PACK TENTATION NOIR CORSE 100GR 2EME A 50% </v>
          </cell>
          <cell r="J16565">
            <v>0</v>
          </cell>
        </row>
        <row r="16566">
          <cell r="I16566" t="str">
            <v>CHOCOLAT LAIT BOL SUTLU 40G</v>
          </cell>
          <cell r="J16566">
            <v>0</v>
          </cell>
        </row>
        <row r="16567">
          <cell r="I16567" t="str">
            <v>TABLETTE CHOC O FUN AU LAIT 100G</v>
          </cell>
          <cell r="J16567">
            <v>0</v>
          </cell>
        </row>
        <row r="16568">
          <cell r="I16568" t="str">
            <v>MINI TABLETTE CHOC O FUN AU LAIT 50G</v>
          </cell>
          <cell r="J16568">
            <v>0</v>
          </cell>
        </row>
        <row r="16569">
          <cell r="I16569" t="str">
            <v>CHOC O FUN CHOCOLAT AU LAIT FOURRE FRAISE 50GR</v>
          </cell>
          <cell r="J16569">
            <v>0</v>
          </cell>
        </row>
        <row r="16570">
          <cell r="I16570" t="str">
            <v>CHOCOLAT LAIT TOBLERONE 50GR</v>
          </cell>
          <cell r="J16570">
            <v>0</v>
          </cell>
        </row>
        <row r="16571">
          <cell r="I16571" t="str">
            <v>GALAXY MULTIPACKS 90G 2+1GRT</v>
          </cell>
          <cell r="J16571">
            <v>0</v>
          </cell>
        </row>
        <row r="16572">
          <cell r="I16572" t="str">
            <v>LOT DE 2 TABLETTES LINDOR BLANC 2EME A -10%</v>
          </cell>
          <cell r="J16572">
            <v>0</v>
          </cell>
        </row>
        <row r="16573">
          <cell r="I16573" t="str">
            <v>LOT TAB EXCELLENCE 100GR 1+1GRT</v>
          </cell>
          <cell r="J16573">
            <v>0</v>
          </cell>
        </row>
        <row r="16574">
          <cell r="I16574" t="str">
            <v>LOT TAB SUISSE CLASSIC 100GR1+1GRT</v>
          </cell>
          <cell r="J16574">
            <v>0</v>
          </cell>
        </row>
        <row r="16575">
          <cell r="I16575" t="str">
            <v>PACK CHOCOLAT LINDT SUISSE CLASSIC 100GR 2+1 GRT</v>
          </cell>
          <cell r="J16575">
            <v>0</v>
          </cell>
        </row>
        <row r="16576">
          <cell r="I16576" t="str">
            <v xml:space="preserve">CHOCOLAT MILKA MILKINIS 100G </v>
          </cell>
          <cell r="J16576">
            <v>0</v>
          </cell>
        </row>
        <row r="16577">
          <cell r="I16577" t="str">
            <v>CHOCOLAT MILKA MILKINIS STICK 43.75G</v>
          </cell>
          <cell r="J16577">
            <v>0</v>
          </cell>
        </row>
        <row r="16578">
          <cell r="I16578" t="str">
            <v>CHOCOLAT MILKA MILKINIS SCHOKODROPS 42G</v>
          </cell>
          <cell r="J16578">
            <v>0</v>
          </cell>
        </row>
        <row r="16579">
          <cell r="I16579" t="str">
            <v>CHOC,LAIT PATISSIER PRAL 200G CASINO</v>
          </cell>
          <cell r="J16579">
            <v>0</v>
          </cell>
        </row>
        <row r="16580">
          <cell r="I16580" t="str">
            <v>CHOC COEUR PRAL LAIT 150G</v>
          </cell>
          <cell r="J16580">
            <v>0</v>
          </cell>
        </row>
        <row r="16581">
          <cell r="I16581" t="str">
            <v>CUILLER HOT CHOC LAIT ECLAT CARAMEL BEUR SALE 30G</v>
          </cell>
          <cell r="J16581">
            <v>0</v>
          </cell>
        </row>
        <row r="16582">
          <cell r="I16582" t="str">
            <v>CUILLERE HOT CHOCOLATE LAIT SPECULOOS 30G</v>
          </cell>
          <cell r="J16582">
            <v>0</v>
          </cell>
        </row>
        <row r="16583">
          <cell r="I16583" t="str">
            <v>CUILLERE HOT CHOCOLATE LAIT SURPRISE 30G</v>
          </cell>
          <cell r="J16583">
            <v>0</v>
          </cell>
        </row>
        <row r="16584">
          <cell r="I16584" t="str">
            <v>CUILLERE HOT CHOCOLATE LAIT RIZ SOUFFLE 30G</v>
          </cell>
          <cell r="J16584">
            <v>0</v>
          </cell>
        </row>
        <row r="16585">
          <cell r="I16585" t="str">
            <v>CUILLERE HOT CHOCOLATE LAIT TIRAMISU30G</v>
          </cell>
          <cell r="J16585">
            <v>0</v>
          </cell>
        </row>
        <row r="16586">
          <cell r="I16586" t="str">
            <v>CUILLERE HOT CHOCOLATE NOIR NOIX NOISETTES 30G</v>
          </cell>
          <cell r="J16586">
            <v>0</v>
          </cell>
        </row>
        <row r="16587">
          <cell r="I16587" t="str">
            <v>TABLETTE LAIT NATURE 80G</v>
          </cell>
          <cell r="J16587">
            <v>0</v>
          </cell>
        </row>
        <row r="16588">
          <cell r="I16588" t="str">
            <v>TABLETTE CHOCOLAT LAIT RIZ SOUFFLE 80G</v>
          </cell>
          <cell r="J16588">
            <v>0</v>
          </cell>
        </row>
        <row r="16589">
          <cell r="I16589" t="str">
            <v>TABLETTE CHOC LAIT ECLAT CARAMEL AU BEURR SALE 80</v>
          </cell>
          <cell r="J16589">
            <v>0</v>
          </cell>
        </row>
        <row r="16590">
          <cell r="I16590" t="str">
            <v>TABLETTE CHOCOLAT LAIT SPECULOOS 80G</v>
          </cell>
          <cell r="J16590">
            <v>0</v>
          </cell>
        </row>
        <row r="16591">
          <cell r="I16591" t="str">
            <v>TABLETTE CHOC LAIT NOIX DE PECAN CARAMELISEES 80G</v>
          </cell>
          <cell r="J16591">
            <v>0</v>
          </cell>
        </row>
        <row r="16592">
          <cell r="I16592" t="str">
            <v>TABLETTE CHOCOLAT LAIT FEUILLETINE 80G</v>
          </cell>
          <cell r="J16592">
            <v>0</v>
          </cell>
        </row>
        <row r="16593">
          <cell r="I16593" t="str">
            <v>TABLETTE CHOCOLAT LAIT NOISETTES CARAMELISEES 80G</v>
          </cell>
          <cell r="J16593">
            <v>0</v>
          </cell>
        </row>
        <row r="16594">
          <cell r="I16594" t="str">
            <v>TABLETTE CHOCOLAT LAIT AMANDES CARAMELISEES 80G</v>
          </cell>
          <cell r="J16594">
            <v>0</v>
          </cell>
        </row>
        <row r="16595">
          <cell r="I16595" t="str">
            <v>TAB CHOC LAIT;CARAML AU BEUR SALE&amp;FLEUR DE SEL 80</v>
          </cell>
          <cell r="J16595">
            <v>0</v>
          </cell>
        </row>
        <row r="16596">
          <cell r="I16596" t="str">
            <v>CUILLERE HOT CHOCOLATE LAIT NATURE 33% 30G</v>
          </cell>
          <cell r="J16596">
            <v>0</v>
          </cell>
        </row>
        <row r="16597">
          <cell r="I16597" t="str">
            <v>TABLETTE CHOCOLAT LAIT COEUR 80G</v>
          </cell>
          <cell r="J16597">
            <v>0</v>
          </cell>
        </row>
        <row r="16598">
          <cell r="I16598" t="str">
            <v>TABLETTE CHOCOLAT BLOND BILLES CARAMEL 80G</v>
          </cell>
          <cell r="J16598">
            <v>0</v>
          </cell>
        </row>
        <row r="16599">
          <cell r="I16599" t="str">
            <v>TABLETTE CHOCOLAT RUBY MERINGUE 80G</v>
          </cell>
          <cell r="J16599">
            <v>0</v>
          </cell>
        </row>
        <row r="16600">
          <cell r="I16600" t="str">
            <v>MILKA LAIT LOT FAMILIAL 6X100G</v>
          </cell>
          <cell r="J16600">
            <v>0</v>
          </cell>
        </row>
        <row r="16601">
          <cell r="I16601" t="str">
            <v>CHOCOLAT LINDT SPECIALITE CRESTA 100 G</v>
          </cell>
          <cell r="J16601">
            <v>0</v>
          </cell>
        </row>
        <row r="16602">
          <cell r="I16602" t="str">
            <v>LOT LINDT  TABLETTE LINDOR 100GR  1+1 GRT </v>
          </cell>
          <cell r="J16602">
            <v>0</v>
          </cell>
        </row>
        <row r="16603">
          <cell r="I16603" t="str">
            <v>BUBU CACAO BARRE 150 GR</v>
          </cell>
          <cell r="J16603">
            <v>0</v>
          </cell>
        </row>
        <row r="16604">
          <cell r="I16604" t="str">
            <v xml:space="preserve">BARRE GAUFFRE CHOCOLAT NOIR ALPELLA 3D 32GR </v>
          </cell>
          <cell r="J16604">
            <v>0</v>
          </cell>
        </row>
        <row r="16605">
          <cell r="I16605" t="str">
            <v>BELGIAN CHOCOLAT LAIT / NOISETTES CRUNCH 100G</v>
          </cell>
          <cell r="J16605">
            <v>0</v>
          </cell>
        </row>
        <row r="16606">
          <cell r="I16606" t="str">
            <v>CHOC.LAIT NOISET.ENT. 200G CASINO</v>
          </cell>
          <cell r="J16606">
            <v>0</v>
          </cell>
        </row>
        <row r="16607">
          <cell r="I16607" t="str">
            <v>CHOCOLAT LAIT PECAN 200G CASINO</v>
          </cell>
          <cell r="J16607">
            <v>0</v>
          </cell>
        </row>
        <row r="16608">
          <cell r="I16608" t="str">
            <v>CHOC.NOIR NOISET.ENT. 200G CASINO</v>
          </cell>
          <cell r="J16608">
            <v>0</v>
          </cell>
        </row>
        <row r="16609">
          <cell r="I16609" t="str">
            <v xml:space="preserve">TABLETTE CHOCOLAT LAIT NOISETTE MILKA 100GR </v>
          </cell>
          <cell r="J16609">
            <v>0</v>
          </cell>
        </row>
        <row r="16610">
          <cell r="I16610" t="str">
            <v>LINDT CREATION DIVINE NOISETTES PRALINE 100G</v>
          </cell>
          <cell r="J16610">
            <v>0</v>
          </cell>
        </row>
        <row r="16611">
          <cell r="I16611" t="str">
            <v>CHOC LAIT NOISETTE NESTLE 100G</v>
          </cell>
          <cell r="J16611">
            <v>0</v>
          </cell>
        </row>
        <row r="16612">
          <cell r="I16612" t="str">
            <v xml:space="preserve">CHOCOLAT MILKA WHOLE HAZELNUTS 100G </v>
          </cell>
          <cell r="J16612">
            <v>0</v>
          </cell>
        </row>
        <row r="16613">
          <cell r="I16613" t="str">
            <v>CHOCOLAT MILKA NOISETTE 100G</v>
          </cell>
          <cell r="J16613">
            <v>0</v>
          </cell>
        </row>
        <row r="16614">
          <cell r="I16614" t="str">
            <v xml:space="preserve">TABLETTE  MILKA 100G RAISINS &amp; NUT </v>
          </cell>
          <cell r="J16614">
            <v>0</v>
          </cell>
        </row>
        <row r="16615">
          <cell r="I16615" t="str">
            <v>CHOC AIGUEBELLE LAIT/NOISET70G</v>
          </cell>
          <cell r="J16615">
            <v>0</v>
          </cell>
        </row>
        <row r="16616">
          <cell r="I16616" t="str">
            <v>PACK MILKA CARAMEL 36G  3+1 GRT</v>
          </cell>
          <cell r="J16616">
            <v>0</v>
          </cell>
        </row>
        <row r="16617">
          <cell r="I16617" t="str">
            <v xml:space="preserve">MULTIPACK X5 MILKA NOISETTES 180G </v>
          </cell>
          <cell r="J16617">
            <v>0</v>
          </cell>
        </row>
        <row r="16618">
          <cell r="I16618" t="str">
            <v>PACK MILKA NOISETTE 39G  3+1 GRT</v>
          </cell>
          <cell r="J16618">
            <v>0</v>
          </cell>
        </row>
        <row r="16619">
          <cell r="I16619" t="str">
            <v>CHOCOLAT EXTRA.FIN NOISET 100G</v>
          </cell>
          <cell r="J16619">
            <v>0</v>
          </cell>
        </row>
        <row r="16620">
          <cell r="I16620" t="str">
            <v>TABLETTE CHOCOLAT TORRAS LAIT/NOISETTE 75GR</v>
          </cell>
          <cell r="J16620">
            <v>0</v>
          </cell>
        </row>
        <row r="16621">
          <cell r="I16621" t="str">
            <v>POULAIN LAIT NOISETTES 95G</v>
          </cell>
          <cell r="J16621">
            <v>0</v>
          </cell>
        </row>
        <row r="16622">
          <cell r="I16622" t="str">
            <v>MEJOR SELEC LA INC AM 90G 3+1</v>
          </cell>
          <cell r="J16622">
            <v>0</v>
          </cell>
        </row>
        <row r="16623">
          <cell r="I16623" t="str">
            <v>COT.D OR CARRE LT NOIS.200G</v>
          </cell>
          <cell r="J16623">
            <v>0</v>
          </cell>
        </row>
        <row r="16624">
          <cell r="I16624" t="str">
            <v>PREPARATION IDEAL POUR CREPE  198G</v>
          </cell>
          <cell r="J16624">
            <v>0</v>
          </cell>
        </row>
        <row r="16625">
          <cell r="I16625" t="str">
            <v>CDO 2X180G BLOC LT RAIS NOIS</v>
          </cell>
          <cell r="J16625">
            <v>0</v>
          </cell>
        </row>
        <row r="16626">
          <cell r="I16626" t="str">
            <v>MILKA LT NR NOISET.LF 5X100G</v>
          </cell>
          <cell r="J16626">
            <v>0</v>
          </cell>
        </row>
        <row r="16627">
          <cell r="I16627" t="str">
            <v>COTE 4X180G BLOC LT NOISETT</v>
          </cell>
          <cell r="J16627">
            <v>0</v>
          </cell>
        </row>
        <row r="16628">
          <cell r="I16628" t="str">
            <v>BARRE GAUFFRE CRISPY CHOCOLAT LAIT ALPELLA 32GR</v>
          </cell>
          <cell r="J16628">
            <v>0</v>
          </cell>
        </row>
        <row r="16629">
          <cell r="I16629" t="str">
            <v>CHOCO NOISLAIT200GEXTRAF.NEST</v>
          </cell>
          <cell r="J16629">
            <v>0</v>
          </cell>
        </row>
        <row r="16630">
          <cell r="I16630" t="str">
            <v>CHOCOLAT LAIT NOISETTES40GNEST</v>
          </cell>
          <cell r="J16630">
            <v>0</v>
          </cell>
        </row>
        <row r="16631">
          <cell r="I16631" t="str">
            <v xml:space="preserve">PACK  TENTATION NOIR GOURMAND 150GR 2EME A 50% </v>
          </cell>
          <cell r="J16631">
            <v>0</v>
          </cell>
        </row>
        <row r="16632">
          <cell r="I16632" t="str">
            <v>CHOCOMIX LAIT ET NOISETTES 150G</v>
          </cell>
          <cell r="J16632">
            <v>0</v>
          </cell>
        </row>
        <row r="16633">
          <cell r="I16633" t="str">
            <v>TABLETTE CHOCOLAT GALAXY HAZELNUT100G</v>
          </cell>
          <cell r="J16633">
            <v>0</v>
          </cell>
        </row>
        <row r="16634">
          <cell r="I16634" t="str">
            <v>TABLETTE CHOCOLAT GALAXY HAZELNUT 36 GR</v>
          </cell>
          <cell r="J16634">
            <v>0</v>
          </cell>
        </row>
        <row r="16635">
          <cell r="I16635" t="str">
            <v xml:space="preserve"> CHOC LT PRAL NOIS AUCHAN15</v>
          </cell>
          <cell r="J16635">
            <v>0</v>
          </cell>
        </row>
        <row r="16636">
          <cell r="I16636" t="str">
            <v>CHOCOLAT LAIT NOISETTES 80G</v>
          </cell>
          <cell r="J16636">
            <v>0</v>
          </cell>
        </row>
        <row r="16637">
          <cell r="I16637" t="str">
            <v xml:space="preserve">TABLETTE CHOC O FUN LAIT AUX NOISETTES 100G </v>
          </cell>
          <cell r="J16637">
            <v>0</v>
          </cell>
        </row>
        <row r="16638">
          <cell r="I16638" t="str">
            <v>CHOCOLAT LINDT CREATION LAIT NOISETTES  150G</v>
          </cell>
          <cell r="J16638">
            <v>0</v>
          </cell>
        </row>
        <row r="16639">
          <cell r="I16639" t="str">
            <v>CHOC.LT/NOIS ENT NESTLE 200G</v>
          </cell>
          <cell r="J16639">
            <v>0</v>
          </cell>
        </row>
        <row r="16640">
          <cell r="I16640" t="str">
            <v>LRA CARRES FEVE CACAO 192G</v>
          </cell>
          <cell r="J16640">
            <v>0</v>
          </cell>
        </row>
        <row r="16641">
          <cell r="I16641" t="str">
            <v>BELGIAN CHOCOLAT LAIT / LEMON 100G</v>
          </cell>
          <cell r="J16641">
            <v>0</v>
          </cell>
        </row>
        <row r="16642">
          <cell r="I16642" t="str">
            <v>CHOCOLAT NOIR ORANGE 200G CASINO</v>
          </cell>
          <cell r="J16642">
            <v>0</v>
          </cell>
        </row>
        <row r="16643">
          <cell r="I16643" t="str">
            <v>CHOCOLAT MILKA STRAWBERRY 100G</v>
          </cell>
          <cell r="J16643">
            <v>0</v>
          </cell>
        </row>
        <row r="16644">
          <cell r="I16644" t="str">
            <v>CHOCOLAT MILKA COLLAGE RASPBERRY 93G</v>
          </cell>
          <cell r="J16644">
            <v>0</v>
          </cell>
        </row>
        <row r="16645">
          <cell r="I16645" t="str">
            <v>LOT LINDTORANGE 35 G+EXTRA CREM 35G = 1 LINDT EXC</v>
          </cell>
          <cell r="J16645">
            <v>0</v>
          </cell>
        </row>
        <row r="16646">
          <cell r="I16646" t="str">
            <v>TABLETTE  CHOCOLAT TENTATION DOUCEUR CITRON 100G</v>
          </cell>
          <cell r="J16646">
            <v>0</v>
          </cell>
        </row>
        <row r="16647">
          <cell r="I16647" t="str">
            <v>CHOCO LAIT FRUIT SECS200G NEST</v>
          </cell>
          <cell r="J16647">
            <v>0</v>
          </cell>
        </row>
        <row r="16648">
          <cell r="I16648" t="str">
            <v>CAILLER RAYON CRUNCHY</v>
          </cell>
          <cell r="J16648">
            <v>0</v>
          </cell>
        </row>
        <row r="16649">
          <cell r="I16649" t="str">
            <v>TABLETTE CHOC LAIT RAISIN NOISETTE MILKA 100GR</v>
          </cell>
          <cell r="J16649">
            <v>0</v>
          </cell>
        </row>
        <row r="16650">
          <cell r="I16650" t="str">
            <v>CHOCO SPECIALIE PISTACHE 100G LINDT</v>
          </cell>
          <cell r="J16650">
            <v>0</v>
          </cell>
        </row>
        <row r="16651">
          <cell r="I16651" t="str">
            <v>LINDT HELLO CRUNCHY NOUGAT 39G</v>
          </cell>
          <cell r="J16651">
            <v>0</v>
          </cell>
        </row>
        <row r="16652">
          <cell r="I16652" t="str">
            <v>LINDT HELLO DARK CHOCOLATE COOKIE 39G 1+1 GRATUIT</v>
          </cell>
          <cell r="J16652">
            <v>0</v>
          </cell>
        </row>
        <row r="16653">
          <cell r="I16653" t="str">
            <v>LINDT HELLO CRUNCHY NOUGAT 100G</v>
          </cell>
          <cell r="J16653">
            <v>0</v>
          </cell>
        </row>
        <row r="16654">
          <cell r="I16654" t="str">
            <v xml:space="preserve">CHOCOLAT AU LAIT AVEC RIZ SOUFFLE ET RIZ EXTRUDE </v>
          </cell>
          <cell r="J16654">
            <v>0</v>
          </cell>
        </row>
        <row r="16655">
          <cell r="I16655" t="str">
            <v>CHOCOLAT AU LAIT EXTR FIN AVEC RIZ SOUFFLE 180G S</v>
          </cell>
          <cell r="J16655">
            <v>0</v>
          </cell>
        </row>
        <row r="16656">
          <cell r="I16656" t="str">
            <v>TABLETTE MILKA RIZ CROUSTI 100GR</v>
          </cell>
          <cell r="J16656">
            <v>0</v>
          </cell>
        </row>
        <row r="16657">
          <cell r="I16657" t="str">
            <v>BIO  CHOCOLAT AU LAT AC RIZ 100G OR.LAR</v>
          </cell>
          <cell r="J16657">
            <v>0</v>
          </cell>
        </row>
        <row r="16658">
          <cell r="I16658" t="str">
            <v>CHOC NR QUINOA EQUIT 100G BIO</v>
          </cell>
          <cell r="J16658">
            <v>0</v>
          </cell>
        </row>
        <row r="16659">
          <cell r="I16659" t="str">
            <v>TAB CHOC LT PRALIN AUCHAN1</v>
          </cell>
          <cell r="J16659">
            <v>0</v>
          </cell>
        </row>
        <row r="16660">
          <cell r="I16660" t="str">
            <v>TABLETTE CHOC O FUN AU LAIT FOURRE PRALINE 100G</v>
          </cell>
          <cell r="J16660">
            <v>0</v>
          </cell>
        </row>
        <row r="16661">
          <cell r="I16661" t="str">
            <v>LINDT HELLO COOKIES &amp; CREAM 100G</v>
          </cell>
          <cell r="J16661">
            <v>0</v>
          </cell>
        </row>
        <row r="16662">
          <cell r="I16662" t="str">
            <v>LINDT HELLO SALTED CARAMEL 100G</v>
          </cell>
          <cell r="J16662">
            <v>0</v>
          </cell>
        </row>
        <row r="16663">
          <cell r="I16663" t="str">
            <v>LINDT HELLO COOKIE &amp; CREAM 39G</v>
          </cell>
          <cell r="J16663">
            <v>0</v>
          </cell>
        </row>
        <row r="16664">
          <cell r="I16664" t="str">
            <v xml:space="preserve">LINDT HELLO COOKIE &amp; CREAM 100G 1+1 GRATUIT </v>
          </cell>
          <cell r="J16664">
            <v>0</v>
          </cell>
        </row>
        <row r="16665">
          <cell r="I16665" t="str">
            <v xml:space="preserve">LINDT HELLO SALTED CARAMEL 100G1+1 GRATUIT </v>
          </cell>
          <cell r="J16665">
            <v>0</v>
          </cell>
        </row>
        <row r="16666">
          <cell r="I16666" t="str">
            <v xml:space="preserve">LINDT HELLO COOKIE &amp; CREAM 39G 1+1 GRATUIT </v>
          </cell>
          <cell r="J16666">
            <v>0</v>
          </cell>
        </row>
        <row r="16667">
          <cell r="I16667" t="str">
            <v>LINDT CREATION CREME BRULEE LAIT  100G</v>
          </cell>
          <cell r="J16667">
            <v>0</v>
          </cell>
        </row>
        <row r="16668">
          <cell r="I16668" t="str">
            <v>CHOCOLAT MILKA CHIPS AHOY 100 G</v>
          </cell>
          <cell r="J16668">
            <v>0</v>
          </cell>
        </row>
        <row r="16669">
          <cell r="I16669" t="str">
            <v>LOT 2 TABLETTES HELLO 100G = 1 HELLO EMOTIS GRATU</v>
          </cell>
          <cell r="J16669">
            <v>0</v>
          </cell>
        </row>
        <row r="16670">
          <cell r="I16670" t="str">
            <v>LINDT CREATION MOUSSE CHOCOLAT BLANC 140 G</v>
          </cell>
          <cell r="J16670">
            <v>0</v>
          </cell>
        </row>
        <row r="16671">
          <cell r="I16671" t="str">
            <v>LINDT CREATION CREME BRULEE LAIT 150 G</v>
          </cell>
          <cell r="J16671">
            <v>0</v>
          </cell>
        </row>
        <row r="16672">
          <cell r="I16672" t="str">
            <v>LINDT CREATION TIRAMISU 150 G</v>
          </cell>
          <cell r="J16672">
            <v>0</v>
          </cell>
        </row>
        <row r="16673">
          <cell r="I16673" t="str">
            <v>CHOCOLAT MILKA JELLY 250G</v>
          </cell>
          <cell r="J16673">
            <v>0</v>
          </cell>
        </row>
        <row r="16674">
          <cell r="I16674" t="str">
            <v>TABLETTE GALAXY VANILLE 38G LIMITED EDITION</v>
          </cell>
          <cell r="J16674">
            <v>0</v>
          </cell>
        </row>
        <row r="16675">
          <cell r="I16675" t="str">
            <v>TAB LT MOUSS CHOC AUCHAN16</v>
          </cell>
          <cell r="J16675">
            <v>0</v>
          </cell>
        </row>
        <row r="16676">
          <cell r="I16676" t="str">
            <v>BELGIAN CHOCOLAT LAIT / COOKIES CRUNCH  100G</v>
          </cell>
          <cell r="J16676">
            <v>0</v>
          </cell>
        </row>
        <row r="16677">
          <cell r="I16677" t="str">
            <v xml:space="preserve">CHOCOLAT MILKA OREO 100G </v>
          </cell>
          <cell r="J16677">
            <v>0</v>
          </cell>
        </row>
        <row r="16678">
          <cell r="I16678" t="str">
            <v>CHOCOLAT MILKA SANDWICH LU 87G</v>
          </cell>
          <cell r="J16678">
            <v>0</v>
          </cell>
        </row>
        <row r="16679">
          <cell r="I16679" t="str">
            <v>CHOCOLAT MILKA SANDWICH TUC 87G</v>
          </cell>
          <cell r="J16679">
            <v>0</v>
          </cell>
        </row>
        <row r="16680">
          <cell r="I16680" t="str">
            <v>CHOCOLAT MILKA OREO 300 G</v>
          </cell>
          <cell r="J16680">
            <v>0</v>
          </cell>
        </row>
        <row r="16681">
          <cell r="I16681" t="str">
            <v>CHOCOLAT MILKA BISCUIT LU 35G</v>
          </cell>
          <cell r="J16681">
            <v>0</v>
          </cell>
        </row>
        <row r="16682">
          <cell r="I16682" t="str">
            <v>CHOCOLAT MILKA BISCUIT TUC 35G</v>
          </cell>
          <cell r="J16682">
            <v>0</v>
          </cell>
        </row>
        <row r="16683">
          <cell r="I16683" t="str">
            <v>CHOCOLAT MILKA OREO 37G</v>
          </cell>
          <cell r="J16683">
            <v>0</v>
          </cell>
        </row>
        <row r="16684">
          <cell r="I16684" t="str">
            <v xml:space="preserve">BARRE GAUFFRE CRISPY CHOC LAIT &amp; CARAMEL ALPELLA </v>
          </cell>
          <cell r="J16684">
            <v>0</v>
          </cell>
        </row>
        <row r="16685">
          <cell r="I16685" t="str">
            <v>PACK MILKA OREO 39G  3+1 GRT</v>
          </cell>
          <cell r="J16685">
            <v>0</v>
          </cell>
        </row>
        <row r="16686">
          <cell r="I16686" t="str">
            <v xml:space="preserve">MULTIPACK X5 MILKA OREO 180G </v>
          </cell>
          <cell r="J16686">
            <v>0</v>
          </cell>
        </row>
        <row r="16687">
          <cell r="I16687" t="str">
            <v>MILKA MULTIPACK OREO  4+1</v>
          </cell>
          <cell r="J16687">
            <v>0</v>
          </cell>
        </row>
        <row r="16688">
          <cell r="I16688" t="str">
            <v>TABLETTE CHOCOLAT LAIT DELICE BISCUIT 70GR  3 + 1</v>
          </cell>
          <cell r="J16688">
            <v>0</v>
          </cell>
        </row>
        <row r="16689">
          <cell r="I16689" t="str">
            <v>TABLETTE HERSHEY'S CHOCOLAT &amp; COOCKIES 40GR</v>
          </cell>
          <cell r="J16689">
            <v>0</v>
          </cell>
        </row>
        <row r="16690">
          <cell r="I16690" t="str">
            <v>HERSHEY'S COOKIES &amp; CREAM 8 PACKS 102G</v>
          </cell>
          <cell r="J16690">
            <v>0</v>
          </cell>
        </row>
        <row r="16691">
          <cell r="I16691" t="str">
            <v>BIO  CHOCO AU LAIT SPECULOOS AMANDES 100G OR.LAR</v>
          </cell>
          <cell r="J16691">
            <v>0</v>
          </cell>
        </row>
        <row r="16692">
          <cell r="I16692" t="str">
            <v>CHOCOLAT NOIR AMANDES BIO 112G</v>
          </cell>
          <cell r="J16692">
            <v>0</v>
          </cell>
        </row>
        <row r="16693">
          <cell r="I16693" t="str">
            <v>MILKA OREO 3X100 G</v>
          </cell>
          <cell r="J16693">
            <v>0</v>
          </cell>
        </row>
        <row r="16694">
          <cell r="I16694" t="str">
            <v>MILKA TENDRE LAIT LOT FAM.6X100G</v>
          </cell>
          <cell r="J16694">
            <v>0</v>
          </cell>
        </row>
        <row r="16695">
          <cell r="I16695" t="str">
            <v>CHOCOLAT E.F 50G ALMENDRA</v>
          </cell>
          <cell r="J16695">
            <v>0</v>
          </cell>
        </row>
        <row r="16696">
          <cell r="I16696" t="str">
            <v>CHOCOL.NOIR AMANDES 200G CASINO</v>
          </cell>
          <cell r="J16696">
            <v>0</v>
          </cell>
        </row>
        <row r="16697">
          <cell r="I16697" t="str">
            <v>CHOC AIGUEBELLE LAIT/AMAND 70G</v>
          </cell>
          <cell r="J16697">
            <v>0</v>
          </cell>
        </row>
        <row r="16698">
          <cell r="I16698" t="str">
            <v>CHOCOMIX LAIT AMAND 150G</v>
          </cell>
          <cell r="J16698">
            <v>0</v>
          </cell>
        </row>
        <row r="16699">
          <cell r="I16699" t="str">
            <v>CHOCOLAT EXTRA.FIN AMANDE 100G</v>
          </cell>
          <cell r="J16699">
            <v>0</v>
          </cell>
        </row>
        <row r="16700">
          <cell r="I16700" t="str">
            <v>TAB CHOCO LAIT AMANDE NESTLE EXTRAFINO 123G</v>
          </cell>
          <cell r="J16700">
            <v>0</v>
          </cell>
        </row>
        <row r="16701">
          <cell r="I16701" t="str">
            <v>CHOC LAIT AMAND 100G</v>
          </cell>
          <cell r="J16701">
            <v>0</v>
          </cell>
        </row>
        <row r="16702">
          <cell r="I16702" t="str">
            <v xml:space="preserve">LOT DE DEUX EXCELLENCE 100G =  EXCELLENCE GRT </v>
          </cell>
          <cell r="J16702">
            <v>0</v>
          </cell>
        </row>
        <row r="16703">
          <cell r="I16703" t="str">
            <v>CDO 2X180G BLOC LT AMAN CARA</v>
          </cell>
          <cell r="J16703">
            <v>0</v>
          </cell>
        </row>
        <row r="16704">
          <cell r="I16704" t="str">
            <v>CDO 180G BLOC LT AMAN CARA</v>
          </cell>
          <cell r="J16704">
            <v>0</v>
          </cell>
        </row>
        <row r="16705">
          <cell r="I16705" t="str">
            <v>EXTRA CHOCOLAT NOIR 600G NIP 26</v>
          </cell>
          <cell r="J16705">
            <v>0</v>
          </cell>
        </row>
        <row r="16706">
          <cell r="I16706" t="str">
            <v>COTE D OR NR AMANDE 4X180G</v>
          </cell>
          <cell r="J16706">
            <v>0</v>
          </cell>
        </row>
        <row r="16707">
          <cell r="I16707" t="str">
            <v>CHOCO AMANDELAIT100GEXTRAF.NES</v>
          </cell>
          <cell r="J16707">
            <v>0</v>
          </cell>
        </row>
        <row r="16708">
          <cell r="I16708" t="str">
            <v>CHOCO LAITAUX SMARTIES150GNEST</v>
          </cell>
          <cell r="J16708">
            <v>0</v>
          </cell>
        </row>
        <row r="16709">
          <cell r="I16709" t="str">
            <v>TABLETTE CHOCOLAT 150GR CROQ IN</v>
          </cell>
          <cell r="J16709">
            <v>0</v>
          </cell>
        </row>
        <row r="16710">
          <cell r="I16710" t="str">
            <v>CHOCO SPECIALIE AMANDE 100G LINDT</v>
          </cell>
          <cell r="J16710">
            <v>0</v>
          </cell>
        </row>
        <row r="16711">
          <cell r="I16711" t="str">
            <v>CHOCOLAT EXTRA FIN AMANDES 150 G</v>
          </cell>
          <cell r="J16711">
            <v>0</v>
          </cell>
        </row>
        <row r="16712">
          <cell r="I16712" t="str">
            <v xml:space="preserve">TABLETTE CHOCOLAT CARAMEL MILKA 100GR </v>
          </cell>
          <cell r="J16712">
            <v>0</v>
          </cell>
        </row>
        <row r="16713">
          <cell r="I16713" t="str">
            <v>LINDT HELLO SALTED CARAMEL 39G</v>
          </cell>
          <cell r="J16713">
            <v>0</v>
          </cell>
        </row>
        <row r="16714">
          <cell r="I16714" t="str">
            <v xml:space="preserve">LINDT HELLO CRUNCHY NOUGAT 39G 1+1 GRATUIT </v>
          </cell>
          <cell r="J16714">
            <v>0</v>
          </cell>
        </row>
        <row r="16715">
          <cell r="I16715" t="str">
            <v>CHOC LAIT RIZ CRUN NESTLE 100G</v>
          </cell>
          <cell r="J16715">
            <v>0</v>
          </cell>
        </row>
        <row r="16716">
          <cell r="I16716" t="str">
            <v>CHOCOLAT MILKA CARAMEL CREAM 100G OLD</v>
          </cell>
          <cell r="J16716">
            <v>0</v>
          </cell>
        </row>
        <row r="16717">
          <cell r="I16717" t="str">
            <v>CHOCOLAT MILKA BUBBLY CARAMEL 250G</v>
          </cell>
          <cell r="J16717">
            <v>0</v>
          </cell>
        </row>
        <row r="16718">
          <cell r="I16718" t="str">
            <v>GENOISE NAPPES AU CHOC SS GLUTEN SCHAR 350 G</v>
          </cell>
          <cell r="J16718">
            <v>0</v>
          </cell>
        </row>
        <row r="16719">
          <cell r="I16719" t="str">
            <v xml:space="preserve">MULTIPACK X5 MILKA CARAMEL 195G </v>
          </cell>
          <cell r="J16719">
            <v>0</v>
          </cell>
        </row>
        <row r="16720">
          <cell r="I16720" t="str">
            <v>TABLETTE MILKA DAIM 100GR</v>
          </cell>
          <cell r="J16720">
            <v>0</v>
          </cell>
        </row>
        <row r="16721">
          <cell r="I16721" t="str">
            <v>LINDT-CREATION CREME BRULEE 150G</v>
          </cell>
          <cell r="J16721">
            <v>0</v>
          </cell>
        </row>
        <row r="16722">
          <cell r="I16722" t="str">
            <v>TAB CHOCO LAIT CARAMEL EXTRAFINO 120G</v>
          </cell>
          <cell r="J16722">
            <v>0</v>
          </cell>
        </row>
        <row r="16723">
          <cell r="I16723" t="str">
            <v>BIO  CHOCO BLC CARAM &amp; SEL DE LA MER 100G OR.LAR</v>
          </cell>
          <cell r="J16723">
            <v>0</v>
          </cell>
        </row>
        <row r="16724">
          <cell r="I16724" t="str">
            <v>BIO  CHOCOLAT LAIT CARAM SEL MER DE 100G OR.LAR</v>
          </cell>
          <cell r="J16724">
            <v>0</v>
          </cell>
        </row>
        <row r="16725">
          <cell r="I16725" t="str">
            <v>CHOC CRUNCH COOKIES 150G</v>
          </cell>
          <cell r="J16725">
            <v>0</v>
          </cell>
        </row>
        <row r="16726">
          <cell r="I16726" t="str">
            <v>CHOC LAIT CARAMEL 200G</v>
          </cell>
          <cell r="J16726">
            <v>0</v>
          </cell>
        </row>
        <row r="16727">
          <cell r="I16727" t="str">
            <v>CEREALE SPECIAL K ROUGE 300G</v>
          </cell>
          <cell r="J16727">
            <v>0</v>
          </cell>
        </row>
        <row r="16728">
          <cell r="I16728" t="str">
            <v>LINDT CRÉATION NOIR 70% CARAMEL 150G</v>
          </cell>
          <cell r="J16728">
            <v>0</v>
          </cell>
        </row>
        <row r="16729">
          <cell r="I16729" t="str">
            <v>MILKA 3X100G CARAMEL</v>
          </cell>
          <cell r="J16729">
            <v>0</v>
          </cell>
        </row>
        <row r="16730">
          <cell r="I16730" t="str">
            <v>MILKA CACAHUETE CARAMEL276G</v>
          </cell>
          <cell r="J16730">
            <v>0</v>
          </cell>
        </row>
        <row r="16731">
          <cell r="I16731" t="str">
            <v>CHOCOLAT CRUNCH 30G NESTLE</v>
          </cell>
          <cell r="J16731">
            <v>0</v>
          </cell>
        </row>
        <row r="16732">
          <cell r="I16732" t="str">
            <v>CHOCO SPECIALIE CARAMEL 100G LINDT</v>
          </cell>
          <cell r="J16732">
            <v>0</v>
          </cell>
        </row>
        <row r="16733">
          <cell r="I16733" t="str">
            <v>TABLETTE CHOCOLAT GALAXY CARAMEL36G</v>
          </cell>
          <cell r="J16733">
            <v>0</v>
          </cell>
        </row>
        <row r="16734">
          <cell r="I16734" t="str">
            <v>GALAXY 2+1 GRATUIT</v>
          </cell>
          <cell r="J16734">
            <v>0</v>
          </cell>
        </row>
        <row r="16735">
          <cell r="I16735" t="str">
            <v>TABLETTE CHOCOLAT GALAXY CRISPY36G</v>
          </cell>
          <cell r="J16735">
            <v>0</v>
          </cell>
        </row>
        <row r="16736">
          <cell r="I16736" t="str">
            <v>CHOCOLAT NOIR &amp; NOISETTE STEVIA TORRAS 125GR</v>
          </cell>
          <cell r="J16736">
            <v>0</v>
          </cell>
        </row>
        <row r="16737">
          <cell r="I16737" t="str">
            <v>COTE BLOC NR NOISETTE4X180G</v>
          </cell>
          <cell r="J16737">
            <v>0</v>
          </cell>
        </row>
        <row r="16738">
          <cell r="I16738" t="str">
            <v>TABLETTE CHOCOLAT TORRAS NOIR/FÈVES DE CACAO 75GR</v>
          </cell>
          <cell r="J16738">
            <v>0</v>
          </cell>
        </row>
        <row r="16739">
          <cell r="I16739" t="str">
            <v>100G ECLATS DE FEVES MONOPRIX</v>
          </cell>
          <cell r="J16739">
            <v>0</v>
          </cell>
        </row>
        <row r="16740">
          <cell r="I16740" t="str">
            <v>CDO FOURRE EPAIS VANILLE 190G</v>
          </cell>
          <cell r="J16740">
            <v>0</v>
          </cell>
        </row>
        <row r="16741">
          <cell r="I16741" t="str">
            <v>IVORIA NOIR/ECLATS FEVES 100G</v>
          </cell>
          <cell r="J16741">
            <v>0</v>
          </cell>
        </row>
        <row r="16742">
          <cell r="I16742" t="str">
            <v>CHOCOLAT NOIR 76% TENTATION EQUATEUR 100GR</v>
          </cell>
          <cell r="J16742">
            <v>0</v>
          </cell>
        </row>
        <row r="16743">
          <cell r="I16743" t="str">
            <v>BELGIAN CHOCOLAT NOIR / FRUITS LIGHT 100G</v>
          </cell>
          <cell r="J16743">
            <v>0</v>
          </cell>
        </row>
        <row r="16744">
          <cell r="I16744" t="str">
            <v>CHOC.NOIR DEGUST ORANG.100G CASINO</v>
          </cell>
          <cell r="J16744">
            <v>0</v>
          </cell>
        </row>
        <row r="16745">
          <cell r="I16745" t="str">
            <v xml:space="preserve"> CHOC NR FRUITE NESTLE 100G</v>
          </cell>
          <cell r="J16745">
            <v>0</v>
          </cell>
        </row>
        <row r="16746">
          <cell r="I16746" t="str">
            <v xml:space="preserve">2 TABLETTES DE LINDT EXCELLENCE 100G= 1 TABLETTE </v>
          </cell>
          <cell r="J16746">
            <v>0</v>
          </cell>
        </row>
        <row r="16747">
          <cell r="I16747" t="str">
            <v>EXC NOIR ORANGE 100G OG</v>
          </cell>
          <cell r="J16747">
            <v>0</v>
          </cell>
        </row>
        <row r="16748">
          <cell r="I16748" t="str">
            <v>EXC NOIR FRAMBOISE 100G OG</v>
          </cell>
          <cell r="J16748">
            <v>0</v>
          </cell>
        </row>
        <row r="16749">
          <cell r="I16749" t="str">
            <v>120G ECLAT CHOC SUPERFRUIT MPG MONOPRIX</v>
          </cell>
          <cell r="J16749">
            <v>0</v>
          </cell>
        </row>
        <row r="16750">
          <cell r="I16750" t="str">
            <v>TABLETTE CHOCOLAT TORRAS NOIR/ORANGE 75GR</v>
          </cell>
          <cell r="J16750">
            <v>0</v>
          </cell>
        </row>
        <row r="16751">
          <cell r="I16751" t="str">
            <v>CHOCOLAT NOIR STEVIA FRUIOTS DES BOIS TORRAS 125G</v>
          </cell>
          <cell r="J16751">
            <v>0</v>
          </cell>
        </row>
        <row r="16752">
          <cell r="I16752" t="str">
            <v>BIO CHOCO  NOIR AVEC FRAISE &amp; POIVRE 100G OR.LAR</v>
          </cell>
          <cell r="J16752">
            <v>0</v>
          </cell>
        </row>
        <row r="16753">
          <cell r="I16753" t="str">
            <v>BIO  CHOCOLAT NOIR ORANGE 100G OR.LAR</v>
          </cell>
          <cell r="J16753">
            <v>0</v>
          </cell>
        </row>
        <row r="16754">
          <cell r="I16754" t="str">
            <v>BIO  CHOCOLAT NOIR AVEC COCO 100G OR.LAR</v>
          </cell>
          <cell r="J16754">
            <v>0</v>
          </cell>
        </row>
        <row r="16755">
          <cell r="I16755" t="str">
            <v>CHOC ORANG FILLED 150G</v>
          </cell>
          <cell r="J16755">
            <v>0</v>
          </cell>
        </row>
        <row r="16756">
          <cell r="I16756" t="str">
            <v>IVORIA CHO NOIR ORANGE 100G</v>
          </cell>
          <cell r="J16756">
            <v>0</v>
          </cell>
        </row>
        <row r="16757">
          <cell r="I16757" t="str">
            <v>CHOC TAB NOIR AMAND/RAISIN/NOIS</v>
          </cell>
          <cell r="J16757">
            <v>0</v>
          </cell>
        </row>
        <row r="16758">
          <cell r="I16758" t="str">
            <v>CHOCOLAT LINDT EXCELLENCE CHERRY INTENSE 100 G</v>
          </cell>
          <cell r="J16758">
            <v>0</v>
          </cell>
        </row>
        <row r="16759">
          <cell r="I16759" t="str">
            <v>CHOCOLAT LINDT EXCELLENCE DARK STRAWBERRY 100 G</v>
          </cell>
          <cell r="J16759">
            <v>0</v>
          </cell>
        </row>
        <row r="16760">
          <cell r="I16760" t="str">
            <v>CHOC COEUR PATE AMAND150G</v>
          </cell>
          <cell r="J16760">
            <v>0</v>
          </cell>
        </row>
        <row r="16761">
          <cell r="I16761" t="str">
            <v>AFTER EIGHT NOIR INTENSE 300G</v>
          </cell>
          <cell r="J16761">
            <v>0</v>
          </cell>
        </row>
        <row r="16762">
          <cell r="I16762" t="str">
            <v>EXC NOIR MENTHE 100G OG</v>
          </cell>
          <cell r="J16762">
            <v>0</v>
          </cell>
        </row>
        <row r="16763">
          <cell r="I16763" t="str">
            <v>EXELLENCE MINT 35G LINDT</v>
          </cell>
          <cell r="J16763">
            <v>0</v>
          </cell>
        </row>
        <row r="16764">
          <cell r="I16764" t="str">
            <v>CHOCO NOIR FRUIT SECS200G NEST</v>
          </cell>
          <cell r="J16764">
            <v>0</v>
          </cell>
        </row>
        <row r="16765">
          <cell r="I16765" t="str">
            <v>CHOC COEUR NOUGA 150G</v>
          </cell>
          <cell r="J16765">
            <v>0</v>
          </cell>
        </row>
        <row r="16766">
          <cell r="I16766" t="str">
            <v>GAUFRETTE TOBIGO MAX CHOCOLAT 120GR</v>
          </cell>
          <cell r="J16766">
            <v>0</v>
          </cell>
        </row>
        <row r="16767">
          <cell r="I16767" t="str">
            <v>CHOC COEUR PRALINE NR 150G</v>
          </cell>
          <cell r="J16767">
            <v>0</v>
          </cell>
        </row>
        <row r="16768">
          <cell r="I16768" t="str">
            <v>COTE DOR PRAL FDANT NR2X200G</v>
          </cell>
          <cell r="J16768">
            <v>0</v>
          </cell>
        </row>
        <row r="16769">
          <cell r="I16769" t="str">
            <v>COTE DOR PRAL FDANT LT2X200G</v>
          </cell>
          <cell r="J16769">
            <v>0</v>
          </cell>
        </row>
        <row r="16770">
          <cell r="I16770" t="str">
            <v>LOT RITTER CHOCOLAT RAISIN NOISETTES 100 G</v>
          </cell>
          <cell r="J16770">
            <v>0</v>
          </cell>
        </row>
        <row r="16771">
          <cell r="I16771" t="str">
            <v xml:space="preserve"> CHOC NOIR+NOIS+AM 200G</v>
          </cell>
          <cell r="J16771">
            <v>0</v>
          </cell>
        </row>
        <row r="16772">
          <cell r="I16772" t="str">
            <v>TAB.NOIR ST D.ECL.PIST.100G COCASINO</v>
          </cell>
          <cell r="J16772">
            <v>0</v>
          </cell>
        </row>
        <row r="16773">
          <cell r="I16773" t="str">
            <v xml:space="preserve">LOT RITTER 100G LE 2EME/-50%  </v>
          </cell>
          <cell r="J16773">
            <v>0</v>
          </cell>
        </row>
        <row r="16774">
          <cell r="I16774" t="str">
            <v>LOT RITTER SPORT 2 100G = GAMME NOISETTES ENTIÈRE</v>
          </cell>
          <cell r="J16774">
            <v>0</v>
          </cell>
        </row>
        <row r="16775">
          <cell r="I16775" t="str">
            <v>RITTER CHOCOLAT NOIR EXTRA FIN 73% 100G</v>
          </cell>
          <cell r="J16775">
            <v>0</v>
          </cell>
        </row>
        <row r="16776">
          <cell r="I16776" t="str">
            <v>CHOC EXTRA FIN NOISETTES 150GR</v>
          </cell>
          <cell r="J16776">
            <v>0</v>
          </cell>
        </row>
        <row r="16777">
          <cell r="I16777" t="str">
            <v xml:space="preserve"> TAB.NOIR/MOUSS CHOC AUCHAN</v>
          </cell>
          <cell r="J16777">
            <v>0</v>
          </cell>
        </row>
        <row r="16778">
          <cell r="I16778" t="str">
            <v>CHOCOLAT LINDT EXCELLENCE  VANILLA 100 G</v>
          </cell>
          <cell r="J16778">
            <v>0</v>
          </cell>
        </row>
        <row r="16779">
          <cell r="I16779" t="str">
            <v>LOT TABLETTE EXCELLENCE 100G 2+1GRT</v>
          </cell>
          <cell r="J16779">
            <v>0</v>
          </cell>
        </row>
        <row r="16780">
          <cell r="I16780" t="str">
            <v>LINDT CREATION CITRON FRAPPE 150G</v>
          </cell>
          <cell r="J16780">
            <v>0</v>
          </cell>
        </row>
        <row r="16781">
          <cell r="I16781" t="str">
            <v>LINDT HELLO DARK CHOCOLATE COOKIE 100G</v>
          </cell>
          <cell r="J16781">
            <v>0</v>
          </cell>
        </row>
        <row r="16782">
          <cell r="I16782" t="str">
            <v>LINDT HELLO DARK CHOCOLATE COOKIE 100G 1+1 GRATUI</v>
          </cell>
          <cell r="J16782">
            <v>0</v>
          </cell>
        </row>
        <row r="16783">
          <cell r="I16783" t="str">
            <v>EXC NOIR FLEUR DE SEL 100G OG</v>
          </cell>
          <cell r="J16783">
            <v>0</v>
          </cell>
        </row>
        <row r="16784">
          <cell r="I16784" t="str">
            <v>EXC NOIR SESAME 100G OG</v>
          </cell>
          <cell r="J16784">
            <v>0</v>
          </cell>
        </row>
        <row r="16785">
          <cell r="I16785" t="str">
            <v>LINDT CREATION CITRON FRAPPE 150G</v>
          </cell>
          <cell r="J16785">
            <v>0</v>
          </cell>
        </row>
        <row r="16786">
          <cell r="I16786" t="str">
            <v>CHOC COEUR AMAND ORANG150G</v>
          </cell>
          <cell r="J16786">
            <v>0</v>
          </cell>
        </row>
        <row r="16787">
          <cell r="I16787" t="str">
            <v>IVORIA FOURRE FORET NOIRE 150G</v>
          </cell>
          <cell r="J16787">
            <v>0</v>
          </cell>
        </row>
        <row r="16788">
          <cell r="I16788" t="str">
            <v>CHOCOLAT PETIT DESS MOUSSE NR 140G LINDT</v>
          </cell>
          <cell r="J16788">
            <v>0</v>
          </cell>
        </row>
        <row r="16789">
          <cell r="I16789" t="str">
            <v>CHOCOLAT LINDT CREATION MINT SUPREME 150G</v>
          </cell>
          <cell r="J16789">
            <v>0</v>
          </cell>
        </row>
        <row r="16790">
          <cell r="I16790" t="str">
            <v>LOT CHOCOLAT RITTER SPORT 2+1 GRATUIT</v>
          </cell>
          <cell r="J16790">
            <v>0</v>
          </cell>
        </row>
        <row r="16791">
          <cell r="I16791" t="str">
            <v>CHOCOLAT NOIR AMANDES MACAO 100G</v>
          </cell>
          <cell r="J16791">
            <v>0</v>
          </cell>
        </row>
        <row r="16792">
          <cell r="I16792" t="str">
            <v>BELGIAN CHOCOLAT NOIR / AMANDE LIGHT 100G</v>
          </cell>
          <cell r="J16792">
            <v>0</v>
          </cell>
        </row>
        <row r="16793">
          <cell r="I16793" t="str">
            <v>RITTER CHOCOLAT CARAMEL MOUSSE 100G</v>
          </cell>
          <cell r="J16793">
            <v>0</v>
          </cell>
        </row>
        <row r="16794">
          <cell r="I16794" t="str">
            <v>CHOC.NR TANZANIE.AM.EF.100G CO DLCASINO</v>
          </cell>
          <cell r="J16794">
            <v>0</v>
          </cell>
        </row>
        <row r="16795">
          <cell r="I16795" t="str">
            <v>TABLETTE CHOCOLAT NOIR DELICE AMANDES 70GR 3 + 1 G</v>
          </cell>
          <cell r="J16795">
            <v>0</v>
          </cell>
        </row>
        <row r="16796">
          <cell r="I16796" t="str">
            <v>EXC NOIR AMANDE EFF FSEL 100G OG</v>
          </cell>
          <cell r="J16796">
            <v>0</v>
          </cell>
        </row>
        <row r="16797">
          <cell r="I16797" t="str">
            <v>LOT LINDOR BLANC+ NOISETTES= EXTRA NOIR  100G GRT</v>
          </cell>
          <cell r="J16797">
            <v>0</v>
          </cell>
        </row>
        <row r="16798">
          <cell r="I16798" t="str">
            <v>LOT LINDT SUISSE  100G+ NOIR NOIS =LINDT SUISSE C</v>
          </cell>
          <cell r="J16798">
            <v>0</v>
          </cell>
        </row>
        <row r="16799">
          <cell r="I16799" t="str">
            <v>LOT RITTER CHOC CORN FLAKES 100 G +RITTER CHOC NO</v>
          </cell>
          <cell r="J16799">
            <v>0</v>
          </cell>
        </row>
        <row r="16800">
          <cell r="I16800" t="str">
            <v>LOT 2 NOISETTES ACHETÉ = 1LAIT GRATUIT POULAIN</v>
          </cell>
          <cell r="J16800">
            <v>0</v>
          </cell>
        </row>
        <row r="16801">
          <cell r="I16801" t="str">
            <v>LOT LINDT EXCELLENCE NOIR 85% 100G 2+1</v>
          </cell>
          <cell r="J16801">
            <v>0</v>
          </cell>
        </row>
        <row r="16802">
          <cell r="I16802" t="str">
            <v xml:space="preserve">RITTER CHOCOLAT CARAMEL NOISETTES 100G </v>
          </cell>
          <cell r="J16802">
            <v>0</v>
          </cell>
        </row>
        <row r="16803">
          <cell r="I16803" t="str">
            <v>LOT DE 2 EXCELLENCE 2 *100ACHETÉ = 2*35G OFFERT</v>
          </cell>
          <cell r="J16803">
            <v>0</v>
          </cell>
        </row>
        <row r="16804">
          <cell r="I16804" t="str">
            <v xml:space="preserve">LOT CREATION 2 + 1 LINDT GRT  </v>
          </cell>
          <cell r="J16804">
            <v>0</v>
          </cell>
        </row>
        <row r="16805">
          <cell r="I16805" t="str">
            <v>LINDT COCKING 200G LE 2EME/-50%</v>
          </cell>
          <cell r="J16805">
            <v>0</v>
          </cell>
        </row>
        <row r="16806">
          <cell r="I16806" t="str">
            <v>RITTER CHOCOLAT RAISIN NOISETTES 100 G = - 50% SU</v>
          </cell>
          <cell r="J16806">
            <v>0</v>
          </cell>
        </row>
        <row r="16807">
          <cell r="I16807" t="str">
            <v>CHOC NR AMAND CRANB MH 100G CO</v>
          </cell>
          <cell r="J16807">
            <v>0</v>
          </cell>
        </row>
        <row r="16808">
          <cell r="I16808" t="str">
            <v>CHOC NOIR AMAND COCO MH 100G C</v>
          </cell>
          <cell r="J16808">
            <v>0</v>
          </cell>
        </row>
        <row r="16809">
          <cell r="I16809" t="str">
            <v xml:space="preserve">PACK  TENTATION NOIR EXTREME 2EME A 50% </v>
          </cell>
          <cell r="J16809">
            <v>0</v>
          </cell>
        </row>
        <row r="16810">
          <cell r="I16810" t="str">
            <v xml:space="preserve">GRANOLA CHOCO 2EME A MOITIE PRIX </v>
          </cell>
          <cell r="J16810">
            <v>0</v>
          </cell>
        </row>
        <row r="16811">
          <cell r="I16811" t="str">
            <v>TABLETTE CHOC O FUN NOIR AUX AMANDES 100G</v>
          </cell>
          <cell r="J16811">
            <v>0</v>
          </cell>
        </row>
        <row r="16812">
          <cell r="I16812" t="str">
            <v>CHOCOLA EXTR.F MOKA 100G</v>
          </cell>
          <cell r="J16812">
            <v>0</v>
          </cell>
        </row>
        <row r="16813">
          <cell r="I16813" t="str">
            <v>EXC NOIR CARAMEL F SEL 100G OG</v>
          </cell>
          <cell r="J16813">
            <v>0</v>
          </cell>
        </row>
        <row r="16814">
          <cell r="I16814" t="str">
            <v>EXC LAIT CARAMEL PTE SEL 100G OG</v>
          </cell>
          <cell r="J16814">
            <v>0</v>
          </cell>
        </row>
        <row r="16815">
          <cell r="I16815" t="str">
            <v xml:space="preserve">PACK  TENTATION LAIT SUPREME 100GR 2EME A 50% </v>
          </cell>
          <cell r="J16815">
            <v>0</v>
          </cell>
        </row>
        <row r="16816">
          <cell r="I16816" t="str">
            <v xml:space="preserve">PACK  TENTATION CARAMEL 2EME A 50% </v>
          </cell>
          <cell r="J16816">
            <v>0</v>
          </cell>
        </row>
        <row r="16817">
          <cell r="I16817" t="str">
            <v>CHOCOLAT TABLETTE CARAMEL CROQUANT 150 G</v>
          </cell>
          <cell r="J16817">
            <v>0</v>
          </cell>
        </row>
        <row r="16818">
          <cell r="I16818" t="str">
            <v>LINDT EXCELLENCE CARAMEL INTENSE</v>
          </cell>
          <cell r="J16818">
            <v>0</v>
          </cell>
        </row>
        <row r="16819">
          <cell r="I16819" t="str">
            <v xml:space="preserve">GRANOLA MIEL 2EME A MOITIE PRIX </v>
          </cell>
          <cell r="J16819">
            <v>0</v>
          </cell>
        </row>
        <row r="16820">
          <cell r="I16820" t="str">
            <v>LINDT LES GRANDES BLANC CARAMEL NOISETTES 150G</v>
          </cell>
          <cell r="J16820">
            <v>0</v>
          </cell>
        </row>
        <row r="16821">
          <cell r="I16821" t="str">
            <v>BOITE LINDOR CARAMEL 200G</v>
          </cell>
          <cell r="J16821">
            <v>0</v>
          </cell>
        </row>
        <row r="16822">
          <cell r="I16822" t="str">
            <v>LINDOR CARAMEL LINDT 100G</v>
          </cell>
          <cell r="J16822">
            <v>0</v>
          </cell>
        </row>
        <row r="16823">
          <cell r="I16823" t="str">
            <v>1 RITTER NOIR NOISETTE + 1 MARZIPAN = 1 RAISIN NO</v>
          </cell>
          <cell r="J16823">
            <v>0</v>
          </cell>
        </row>
        <row r="16824">
          <cell r="I16824" t="str">
            <v>100G CHOC NOIR FLEUR SEL MONOPRIX</v>
          </cell>
          <cell r="J16824">
            <v>0</v>
          </cell>
        </row>
        <row r="16825">
          <cell r="I16825" t="str">
            <v>BIO  CHOCOLAT NOIR GIMGEMBRE 100G OR.LAR</v>
          </cell>
          <cell r="J16825">
            <v>0</v>
          </cell>
        </row>
        <row r="16826">
          <cell r="I16826" t="str">
            <v>BELGIAN CHOCOLAT BLANC BELGE 100G</v>
          </cell>
          <cell r="J16826">
            <v>0</v>
          </cell>
        </row>
        <row r="16827">
          <cell r="I16827" t="str">
            <v xml:space="preserve"> CHOC CHAMONIX E/F BLANC 40G</v>
          </cell>
          <cell r="J16827">
            <v>0</v>
          </cell>
        </row>
        <row r="16828">
          <cell r="I16828" t="str">
            <v>CHOC.BLC VANI.BOU.100G CO DLCASINO</v>
          </cell>
          <cell r="J16828">
            <v>0</v>
          </cell>
        </row>
        <row r="16829">
          <cell r="I16829" t="str">
            <v>CHOCOLAT MILKA BUBBLY WHITE 95G</v>
          </cell>
          <cell r="J16829">
            <v>0</v>
          </cell>
        </row>
        <row r="16830">
          <cell r="I16830" t="str">
            <v>LINDT SUISSE CLASSIC BLANC AMANDE 100G</v>
          </cell>
          <cell r="J16830">
            <v>0</v>
          </cell>
        </row>
        <row r="16831">
          <cell r="I16831" t="str">
            <v>CHOCOLAT 100G STELLA DIET.BL AMANDE</v>
          </cell>
          <cell r="J16831">
            <v>0</v>
          </cell>
        </row>
        <row r="16832">
          <cell r="I16832" t="str">
            <v>CHOCOLAT PATISSIER TORRAS BLANC 200GR</v>
          </cell>
          <cell r="J16832">
            <v>0</v>
          </cell>
        </row>
        <row r="16833">
          <cell r="I16833" t="str">
            <v>LOT 2 CHOCOLAT RITTER NOISETTES 100GR+ 1 RITTER 1</v>
          </cell>
          <cell r="J16833">
            <v>0</v>
          </cell>
        </row>
        <row r="16834">
          <cell r="I16834" t="str">
            <v>DESS CHOCO CR BRULE 150G CASINO</v>
          </cell>
          <cell r="J16834">
            <v>0</v>
          </cell>
        </row>
        <row r="16835">
          <cell r="I16835" t="str">
            <v>CHOC.LT FOU.CARA.100G CASINO</v>
          </cell>
          <cell r="J16835">
            <v>0</v>
          </cell>
        </row>
        <row r="16836">
          <cell r="I16836" t="str">
            <v>TAB.CHOC TARTE CITRON 150G CASINO</v>
          </cell>
          <cell r="J16836">
            <v>0</v>
          </cell>
        </row>
        <row r="16837">
          <cell r="I16837" t="str">
            <v>CHOC.NR70%FOU.FRAM.100G CASINO</v>
          </cell>
          <cell r="J16837">
            <v>0</v>
          </cell>
        </row>
        <row r="16838">
          <cell r="I16838" t="str">
            <v>TAB.CHOC NOIR MOUSSE 140G CASINO</v>
          </cell>
          <cell r="J16838">
            <v>0</v>
          </cell>
        </row>
        <row r="16839">
          <cell r="I16839" t="str">
            <v>COTE DOR 2X190G TRUFFE CACAO</v>
          </cell>
          <cell r="J16839">
            <v>0</v>
          </cell>
        </row>
        <row r="16840">
          <cell r="I16840" t="str">
            <v>AIG CHOCOLAT BLANC AUX FRUITS SECS 100 G</v>
          </cell>
          <cell r="J16840">
            <v>0</v>
          </cell>
        </row>
        <row r="16841">
          <cell r="I16841" t="str">
            <v>LOT RITTER  NOISETTES ENTIERES 2EME A-50%</v>
          </cell>
          <cell r="J16841">
            <v>0</v>
          </cell>
        </row>
        <row r="16842">
          <cell r="I16842" t="str">
            <v>100G TAB CHOC BLANC SPECU MONOPRIX</v>
          </cell>
          <cell r="J16842">
            <v>0</v>
          </cell>
        </row>
        <row r="16843">
          <cell r="I16843" t="str">
            <v>CHOCO BLC AUX SMARTIES150GNEST</v>
          </cell>
          <cell r="J16843">
            <v>0</v>
          </cell>
        </row>
        <row r="16844">
          <cell r="I16844" t="str">
            <v>CHOCOLAT LINDT EXCELLENCE WHITE STRAWBERRY 90 G</v>
          </cell>
          <cell r="J16844">
            <v>0</v>
          </cell>
        </row>
        <row r="16845">
          <cell r="I16845" t="str">
            <v>CHOCOLAT PRALY CAFE 10G</v>
          </cell>
          <cell r="J16845">
            <v>0</v>
          </cell>
        </row>
        <row r="16846">
          <cell r="I16846" t="str">
            <v>FERRERO ROCHER CŒUR 100GR</v>
          </cell>
          <cell r="J16846">
            <v>0</v>
          </cell>
        </row>
        <row r="16847">
          <cell r="I16847" t="str">
            <v>BOUCHEES CACAO FOURREES CREME NOISETTE 450 GR</v>
          </cell>
          <cell r="J16847">
            <v>0</v>
          </cell>
        </row>
        <row r="16848">
          <cell r="I16848" t="str">
            <v>BOUCHEES CACAO FOURREES CREME NOISETTE 234GR</v>
          </cell>
          <cell r="J16848">
            <v>0</v>
          </cell>
        </row>
        <row r="16849">
          <cell r="I16849" t="str">
            <v>ASSORTIMENT BOUCHEES FOURRES PRALINE ET CAFE 300 G</v>
          </cell>
          <cell r="J16849">
            <v>0</v>
          </cell>
        </row>
        <row r="16850">
          <cell r="I16850" t="str">
            <v>ASSORTIMENT BOUCHEES FOURRES PRALINE ET CAFE 200 G</v>
          </cell>
          <cell r="J16850">
            <v>0</v>
          </cell>
        </row>
        <row r="16851">
          <cell r="I16851" t="str">
            <v>SELECTION CLASSIC WITOR S  250G</v>
          </cell>
          <cell r="J16851">
            <v>0</v>
          </cell>
        </row>
        <row r="16852">
          <cell r="I16852" t="str">
            <v>PRALINA TIRAMISU WITOR S  250G</v>
          </cell>
          <cell r="J16852">
            <v>0</v>
          </cell>
        </row>
        <row r="16853">
          <cell r="I16853" t="str">
            <v>TIRAMISU WITOR S  1KG</v>
          </cell>
          <cell r="J16853">
            <v>0</v>
          </cell>
        </row>
        <row r="16854">
          <cell r="I16854" t="str">
            <v>MUESLI CÉR. GERM CHOC-AM 325G MONOPRIX</v>
          </cell>
          <cell r="J16854">
            <v>0</v>
          </cell>
        </row>
        <row r="16855">
          <cell r="I16855" t="str">
            <v>MUESLI T&amp;C  CROUSTI.CHOCO BIO 1KG</v>
          </cell>
          <cell r="J16855">
            <v>0</v>
          </cell>
        </row>
        <row r="16856">
          <cell r="I16856" t="str">
            <v>GRANOLA BIO VANILLE GRAINE 300G</v>
          </cell>
          <cell r="J16856">
            <v>0</v>
          </cell>
        </row>
        <row r="16857">
          <cell r="I16857" t="str">
            <v>GRANOLA BIO CHOCO FLEUR SEL 300G</v>
          </cell>
          <cell r="J16857">
            <v>0</v>
          </cell>
        </row>
        <row r="16858">
          <cell r="I16858" t="str">
            <v>MILKA MINIS LAIT 10 X 20G NIP 25</v>
          </cell>
          <cell r="J16858">
            <v>0</v>
          </cell>
        </row>
        <row r="16859">
          <cell r="I16859" t="str">
            <v>KITKAT SENSES CARAMEL SALE 200G NIP 32</v>
          </cell>
          <cell r="J16859">
            <v>0</v>
          </cell>
        </row>
        <row r="16860">
          <cell r="I16860" t="str">
            <v>KITKAT SENSES BOITE MIX 200G NIP 32</v>
          </cell>
          <cell r="J16860">
            <v>0</v>
          </cell>
        </row>
        <row r="16861">
          <cell r="I16861" t="str">
            <v>KIT KAT MINI 350 G OG</v>
          </cell>
          <cell r="J16861">
            <v>0</v>
          </cell>
        </row>
        <row r="16862">
          <cell r="I16862" t="str">
            <v>LION MINI 350G OG</v>
          </cell>
          <cell r="J16862">
            <v>0</v>
          </cell>
        </row>
        <row r="16863">
          <cell r="I16863" t="str">
            <v>KITKAT MINI MIX 240.9G</v>
          </cell>
          <cell r="J16863">
            <v>0</v>
          </cell>
        </row>
        <row r="16864">
          <cell r="I16864" t="str">
            <v>SMARTIES MINI 375G OG</v>
          </cell>
          <cell r="J16864">
            <v>0</v>
          </cell>
        </row>
        <row r="16865">
          <cell r="I16865" t="str">
            <v>BISCUITS OZMO CHOPPY 80G</v>
          </cell>
          <cell r="J16865">
            <v>0</v>
          </cell>
        </row>
        <row r="16866">
          <cell r="I16866" t="str">
            <v>SNICKERS EXTRA CARAMEL PACK 6 X 47G</v>
          </cell>
          <cell r="J16866">
            <v>0</v>
          </cell>
        </row>
        <row r="16867">
          <cell r="I16867" t="str">
            <v>GRANOLA KID AVOIN CACAHUETE 300G</v>
          </cell>
          <cell r="J16867">
            <v>0</v>
          </cell>
        </row>
        <row r="16868">
          <cell r="I16868" t="str">
            <v>MUESLIS PROT CHOC CACAHUETE 300G</v>
          </cell>
          <cell r="J16868">
            <v>0</v>
          </cell>
        </row>
        <row r="16869">
          <cell r="I16869" t="str">
            <v>GRANOLA KID AVOIN CHOCOLAT 300G</v>
          </cell>
          <cell r="J16869">
            <v>0</v>
          </cell>
        </row>
        <row r="16870">
          <cell r="I16870" t="str">
            <v>CHOCOLAT TOBLERONE DARK 100G</v>
          </cell>
          <cell r="J16870">
            <v>0</v>
          </cell>
        </row>
        <row r="16871">
          <cell r="I16871" t="str">
            <v>CHOCOLAT TOBLERONE MILK 100G</v>
          </cell>
          <cell r="J16871">
            <v>0</v>
          </cell>
        </row>
        <row r="16872">
          <cell r="I16872" t="str">
            <v>CHOCOLAT TOBLERONE WHITE 100G</v>
          </cell>
          <cell r="J16872">
            <v>0</v>
          </cell>
        </row>
        <row r="16873">
          <cell r="I16873" t="str">
            <v>REVA SENSO MUESLI 4FRT 750G</v>
          </cell>
          <cell r="J16873">
            <v>0</v>
          </cell>
        </row>
        <row r="16874">
          <cell r="I16874" t="str">
            <v>KELLOGG S SPECIAL K NATURE 750G NIP 14</v>
          </cell>
          <cell r="J16874">
            <v>0</v>
          </cell>
        </row>
        <row r="16875">
          <cell r="I16875" t="str">
            <v>MILKA NUSSINI MILK STD 157G NIP 7</v>
          </cell>
          <cell r="J16875">
            <v>0</v>
          </cell>
        </row>
        <row r="16876">
          <cell r="I16876" t="str">
            <v>MILKA NUSSINI MILK 31.5 G NIP 7</v>
          </cell>
          <cell r="J16876">
            <v>0</v>
          </cell>
        </row>
        <row r="16877">
          <cell r="I16877" t="str">
            <v>LION X11 462G OG NIP24-21</v>
          </cell>
          <cell r="J16877">
            <v>0</v>
          </cell>
        </row>
        <row r="16878">
          <cell r="I16878" t="str">
            <v>KITKAT DARK X8 332G</v>
          </cell>
          <cell r="J16878">
            <v>0</v>
          </cell>
        </row>
        <row r="16879">
          <cell r="I16879" t="str">
            <v>AIGUEBELLE MABEL 150G</v>
          </cell>
          <cell r="J16879">
            <v>0</v>
          </cell>
        </row>
        <row r="16880">
          <cell r="I16880" t="str">
            <v>KIT KAT HAZELNUTS 42G 3+1GRATUIT</v>
          </cell>
          <cell r="J16880">
            <v>0</v>
          </cell>
        </row>
        <row r="16881">
          <cell r="I16881" t="str">
            <v>PACK KIT KAT 20GR X12</v>
          </cell>
          <cell r="J16881">
            <v>0</v>
          </cell>
        </row>
        <row r="16882">
          <cell r="I16882" t="str">
            <v xml:space="preserve">OZMO CHOPPY 40G </v>
          </cell>
          <cell r="J16882">
            <v>0</v>
          </cell>
        </row>
        <row r="16883">
          <cell r="I16883" t="str">
            <v>OZMO SPACE FLACON 325G</v>
          </cell>
          <cell r="J16883">
            <v>0</v>
          </cell>
        </row>
        <row r="16884">
          <cell r="I16884" t="str">
            <v>PERLE PETILLANTE CHOCOLAT AU LAIT 200G</v>
          </cell>
          <cell r="J16884">
            <v>0</v>
          </cell>
        </row>
        <row r="16885">
          <cell r="I16885" t="str">
            <v>PERLE SAVEUR CARAMEL CHOCOLAT LAIT 200G</v>
          </cell>
          <cell r="J16885">
            <v>0</v>
          </cell>
        </row>
        <row r="16886">
          <cell r="I16886" t="str">
            <v>MM S BROWNIE POCHON 341G</v>
          </cell>
          <cell r="J16886">
            <v>0</v>
          </cell>
        </row>
        <row r="16887">
          <cell r="I16887" t="str">
            <v>OZMO SPACE BALL 325G</v>
          </cell>
          <cell r="J16887">
            <v>0</v>
          </cell>
        </row>
        <row r="16888">
          <cell r="I16888" t="str">
            <v>PACK OZMO HOXI POXI X6</v>
          </cell>
          <cell r="J16888">
            <v>0</v>
          </cell>
        </row>
        <row r="16889">
          <cell r="I16889" t="str">
            <v>CHOCOLATE MUSE CREME CACAO NOISETTE 120G</v>
          </cell>
          <cell r="J16889">
            <v>0</v>
          </cell>
        </row>
        <row r="16890">
          <cell r="I16890" t="str">
            <v>MENDIA.CHC LT NR 150G BMNL RF</v>
          </cell>
          <cell r="J16890">
            <v>0</v>
          </cell>
        </row>
        <row r="16891">
          <cell r="I16891" t="str">
            <v>80G LAIT NOËL</v>
          </cell>
          <cell r="J16891">
            <v>0</v>
          </cell>
        </row>
        <row r="16892">
          <cell r="I16892" t="str">
            <v>80G NOIR NOËL</v>
          </cell>
          <cell r="J16892">
            <v>0</v>
          </cell>
        </row>
        <row r="16893">
          <cell r="I16893" t="str">
            <v>BALLOTIN PRALINES 250G - 18 PCS</v>
          </cell>
          <cell r="J16893">
            <v>0</v>
          </cell>
        </row>
        <row r="16894">
          <cell r="I16894" t="str">
            <v xml:space="preserve">DRESDNER STOLLEN 500G CARDBOARD BOX </v>
          </cell>
          <cell r="J16894">
            <v>0</v>
          </cell>
        </row>
        <row r="16895">
          <cell r="I16895" t="str">
            <v>LINDOR MINI BALLS CAR 100 G</v>
          </cell>
          <cell r="J16895">
            <v>0</v>
          </cell>
        </row>
        <row r="16896">
          <cell r="I16896" t="str">
            <v>LINDOR MINI BALLS MILK 100 G</v>
          </cell>
          <cell r="J16896">
            <v>0</v>
          </cell>
        </row>
        <row r="16897">
          <cell r="I16897" t="str">
            <v>LINDOR MINI BALL ASSORTIS  100G</v>
          </cell>
          <cell r="J16897">
            <v>0</v>
          </cell>
        </row>
        <row r="16898">
          <cell r="I16898" t="str">
            <v>LINDOR MINI BALLS ORANGE 100 G</v>
          </cell>
          <cell r="J16898">
            <v>0</v>
          </cell>
        </row>
        <row r="16899">
          <cell r="I16899" t="str">
            <v> TASSE MINIONS 32G</v>
          </cell>
          <cell r="J16899">
            <v>0</v>
          </cell>
        </row>
        <row r="16900">
          <cell r="I16900" t="str">
            <v>BOULE PRALINE LAIT 235G BMNL</v>
          </cell>
          <cell r="J16900">
            <v>0</v>
          </cell>
        </row>
        <row r="16901">
          <cell r="I16901" t="str">
            <v>BALLOTIN ASSORTIMENT VERT PRALINES 235G BMNL</v>
          </cell>
          <cell r="J16901">
            <v>0</v>
          </cell>
        </row>
        <row r="16902">
          <cell r="I16902" t="str">
            <v>BOITE ASSORTIMENT MIXTE 428G BMNL</v>
          </cell>
          <cell r="J16902">
            <v>0</v>
          </cell>
        </row>
        <row r="16903">
          <cell r="I16903" t="str">
            <v>BONBONS SENSATION FRAICHEUR LAIT 200G</v>
          </cell>
          <cell r="J16903">
            <v>0</v>
          </cell>
        </row>
        <row r="16904">
          <cell r="I16904" t="str">
            <v xml:space="preserve">CALENDRIER AVENT JACQUOT 75G </v>
          </cell>
          <cell r="J16904">
            <v>0</v>
          </cell>
        </row>
        <row r="16905">
          <cell r="I16905" t="str">
            <v xml:space="preserve">CALENDRIER AVENT NATIVITE 75G </v>
          </cell>
          <cell r="J16905">
            <v>0</v>
          </cell>
        </row>
        <row r="16906">
          <cell r="I16906" t="str">
            <v>SACHET 48 PIECE DE MONNAIE 90G</v>
          </cell>
          <cell r="J16906">
            <v>0</v>
          </cell>
        </row>
        <row r="16907">
          <cell r="I16907" t="str">
            <v> NAPOS MONOPOLY CLASSIC 144GCASINO</v>
          </cell>
          <cell r="J16907">
            <v>0</v>
          </cell>
        </row>
        <row r="16908">
          <cell r="I16908" t="str">
            <v> NAPOS MONOPOLY CLASSIC 144GCASINO</v>
          </cell>
          <cell r="J16908">
            <v>0</v>
          </cell>
        </row>
        <row r="16909">
          <cell r="I16909" t="str">
            <v> NAPOS MONOPOLY CLASSIC 144GCASINO</v>
          </cell>
          <cell r="J16909">
            <v>0</v>
          </cell>
        </row>
        <row r="16910">
          <cell r="I16910" t="str">
            <v>CHOCO NUTS AU LAIT 200G COCASINO</v>
          </cell>
          <cell r="J16910">
            <v>0</v>
          </cell>
        </row>
        <row r="16911">
          <cell r="I16911" t="str">
            <v>xREV BTE FER PAP COLLECTOR350G</v>
          </cell>
          <cell r="J16911">
            <v>0</v>
          </cell>
        </row>
        <row r="16912">
          <cell r="I16912" t="str">
            <v>COTE D'OR MINI BOUCHE LT188G</v>
          </cell>
          <cell r="J16912">
            <v>0</v>
          </cell>
        </row>
        <row r="16913">
          <cell r="I16913" t="str">
            <v>FERRERO GOLD.GALLERY X13 122G</v>
          </cell>
          <cell r="J16913">
            <v>0</v>
          </cell>
        </row>
        <row r="16914">
          <cell r="I16914" t="str">
            <v>LANVIN L'ESCARGOT NOIR 164G</v>
          </cell>
          <cell r="J16914">
            <v>0</v>
          </cell>
        </row>
        <row r="16915">
          <cell r="I16915" t="str">
            <v>LANVIN L'ESCARGOT BLANC 164G</v>
          </cell>
          <cell r="J16915">
            <v>0</v>
          </cell>
        </row>
        <row r="16916">
          <cell r="I16916" t="str">
            <v>LANVIN ESCARGOT NR FRAMB.164G</v>
          </cell>
          <cell r="J16916">
            <v>0</v>
          </cell>
        </row>
        <row r="16917">
          <cell r="I16917" t="str">
            <v>LANVIN ESCARGOT LT AMAN.164G</v>
          </cell>
          <cell r="J16917">
            <v>0</v>
          </cell>
        </row>
        <row r="16918">
          <cell r="I16918" t="str">
            <v>SACHET BOULES PRALINE LAIT 250G</v>
          </cell>
          <cell r="J16918">
            <v>0</v>
          </cell>
        </row>
        <row r="16919">
          <cell r="I16919" t="str">
            <v>SACHET BOULES PRALINE NOIR 250G</v>
          </cell>
          <cell r="J16919">
            <v>0</v>
          </cell>
        </row>
        <row r="16920">
          <cell r="I16920" t="str">
            <v>BALLOTIN ROCHERS PRALINE LAIT 500G</v>
          </cell>
          <cell r="J16920">
            <v>0</v>
          </cell>
        </row>
        <row r="16921">
          <cell r="I16921" t="str">
            <v>AVENGERS TASSE CERAMIQUE30 G</v>
          </cell>
          <cell r="J16921">
            <v>0</v>
          </cell>
        </row>
        <row r="16922">
          <cell r="I16922" t="str">
            <v>FROZEN TASSE CERAMIQUE30G</v>
          </cell>
          <cell r="J16922">
            <v>0</v>
          </cell>
        </row>
        <row r="16923">
          <cell r="I16923" t="str">
            <v>KINDER SCHOKO-BONS 350G</v>
          </cell>
          <cell r="J16923">
            <v>0</v>
          </cell>
        </row>
        <row r="16924">
          <cell r="I16924" t="str">
            <v>LOL SURPRIS TASSE CERAMIQ30G</v>
          </cell>
          <cell r="J16924">
            <v>0</v>
          </cell>
        </row>
        <row r="16925">
          <cell r="I16925" t="str">
            <v>MILKA BONBONS DE NO L DAIM86G</v>
          </cell>
          <cell r="J16925">
            <v>0</v>
          </cell>
        </row>
        <row r="16926">
          <cell r="I16926" t="str">
            <v xml:space="preserve"> WITORS SELECTION CARAMELLO 110G </v>
          </cell>
          <cell r="J16926">
            <v>0</v>
          </cell>
        </row>
        <row r="16927">
          <cell r="I16927" t="str">
            <v xml:space="preserve">  WITORS SELECTION TRACC 110G </v>
          </cell>
          <cell r="J16927">
            <v>0</v>
          </cell>
        </row>
        <row r="16928">
          <cell r="I16928" t="str">
            <v xml:space="preserve">WITORS SELECTION CRISPY LATTE BST 110G </v>
          </cell>
          <cell r="J16928">
            <v>0</v>
          </cell>
        </row>
        <row r="16929">
          <cell r="I16929" t="str">
            <v xml:space="preserve">WITORS SELECTION CRISPY NOC BST 110G </v>
          </cell>
          <cell r="J16929">
            <v>0</v>
          </cell>
        </row>
        <row r="16930">
          <cell r="I16930" t="str">
            <v xml:space="preserve">WITORS SELECTION CRISPY FOND BST 110G </v>
          </cell>
          <cell r="J16930">
            <v>0</v>
          </cell>
        </row>
        <row r="16931">
          <cell r="I16931" t="str">
            <v xml:space="preserve">WITORS SELECTION MIX MINI  150G </v>
          </cell>
          <cell r="J16931">
            <v>0</v>
          </cell>
        </row>
        <row r="16932">
          <cell r="I16932" t="str">
            <v xml:space="preserve"> WITORS SELECTION DELICIOUS CARAMELLO125G </v>
          </cell>
          <cell r="J16932">
            <v>0</v>
          </cell>
        </row>
        <row r="16933">
          <cell r="I16933" t="str">
            <v xml:space="preserve"> WITORS SELECTION DELICIOUS COCCO 150G </v>
          </cell>
          <cell r="J16933">
            <v>0</v>
          </cell>
        </row>
        <row r="16934">
          <cell r="I16934" t="str">
            <v xml:space="preserve"> WITORS SELECTION DELICIOUS STRAC 150G </v>
          </cell>
          <cell r="J16934">
            <v>0</v>
          </cell>
        </row>
        <row r="16935">
          <cell r="I16935" t="str">
            <v xml:space="preserve"> WITORS SELECTION DELICIOUS 150G </v>
          </cell>
          <cell r="J16935">
            <v>0</v>
          </cell>
        </row>
        <row r="16936">
          <cell r="I16936" t="str">
            <v xml:space="preserve"> WITORS SELECTION DELICIEUS TIRAMISU 150G </v>
          </cell>
          <cell r="J16936">
            <v>0</v>
          </cell>
        </row>
        <row r="16937">
          <cell r="I16937" t="str">
            <v xml:space="preserve"> WITORS SELECTION DELICIOUS WHITE 150G  </v>
          </cell>
          <cell r="J16937">
            <v>0</v>
          </cell>
        </row>
        <row r="16938">
          <cell r="I16938" t="str">
            <v>WITORS SELECTION CUORDIMOUSSE 180G</v>
          </cell>
          <cell r="J16938">
            <v>0</v>
          </cell>
        </row>
        <row r="16939">
          <cell r="I16939" t="str">
            <v xml:space="preserve"> WITORS SELECTION NOIR DELUXE 150G </v>
          </cell>
          <cell r="J16939">
            <v>0</v>
          </cell>
        </row>
        <row r="16940">
          <cell r="I16940" t="str">
            <v xml:space="preserve"> WITORS SELECTION NOISETTE DELUXE 150G </v>
          </cell>
          <cell r="J16940">
            <v>0</v>
          </cell>
        </row>
        <row r="16941">
          <cell r="I16941" t="str">
            <v xml:space="preserve"> WITORS SELECTION GOLDEN DELUXE 150G </v>
          </cell>
          <cell r="J16941">
            <v>0</v>
          </cell>
        </row>
        <row r="16942">
          <cell r="I16942" t="str">
            <v xml:space="preserve"> WITORS SELECTION SEL CREAMY 150G </v>
          </cell>
          <cell r="J16942">
            <v>0</v>
          </cell>
        </row>
        <row r="16943">
          <cell r="I16943" t="str">
            <v xml:space="preserve"> WITORS SELECTION CUOR DI CREMOSO 180G </v>
          </cell>
          <cell r="J16943">
            <v>0</v>
          </cell>
        </row>
        <row r="16944">
          <cell r="I16944" t="str">
            <v xml:space="preserve"> WITORS SELECTION CUOR DI CREMOSO FOND 180G </v>
          </cell>
          <cell r="J16944">
            <v>0</v>
          </cell>
        </row>
        <row r="16945">
          <cell r="I16945" t="str">
            <v xml:space="preserve"> WITORS SELECTION OTTAGONALE COLECTION 200G </v>
          </cell>
          <cell r="J16945">
            <v>0</v>
          </cell>
        </row>
        <row r="16946">
          <cell r="I16946" t="str">
            <v xml:space="preserve"> WITORS SELECTION DIAMANT CREAMY 220G </v>
          </cell>
          <cell r="J16946">
            <v>0</v>
          </cell>
        </row>
        <row r="16947">
          <cell r="I16947" t="str">
            <v xml:space="preserve"> WITORS SELECTION CUORDIMOUSSE LAIT 180G </v>
          </cell>
          <cell r="J16947">
            <v>0</v>
          </cell>
        </row>
        <row r="16948">
          <cell r="I16948" t="str">
            <v xml:space="preserve">WITORS CUORDIMOUSSE FONDANT 136G </v>
          </cell>
          <cell r="J16948">
            <v>0</v>
          </cell>
        </row>
        <row r="16949">
          <cell r="I16949" t="str">
            <v xml:space="preserve">WITORS CUORDIMOUSSE LAIT 136G </v>
          </cell>
          <cell r="J16949">
            <v>0</v>
          </cell>
        </row>
        <row r="16950">
          <cell r="I16950" t="str">
            <v>KIT KAT BALL 250G</v>
          </cell>
          <cell r="J16950">
            <v>0</v>
          </cell>
        </row>
        <row r="16951">
          <cell r="I16951" t="str">
            <v>KITKAT POPS PEANUT CHIA 200G</v>
          </cell>
          <cell r="J16951">
            <v>0</v>
          </cell>
        </row>
        <row r="16952">
          <cell r="I16952" t="str">
            <v>KITKAT POPS NOIS CACAO 200G</v>
          </cell>
          <cell r="J16952">
            <v>0</v>
          </cell>
        </row>
        <row r="16953">
          <cell r="I16953" t="str">
            <v>LANVIN ESCARGOT LAIT 164G</v>
          </cell>
          <cell r="J16953">
            <v>0</v>
          </cell>
        </row>
        <row r="16954">
          <cell r="I16954" t="str">
            <v>JACQ.BLE PRAL.ECLATS NOIS.1KG</v>
          </cell>
          <cell r="J16954">
            <v>0</v>
          </cell>
        </row>
        <row r="16955">
          <cell r="I16955" t="str">
            <v>LANVIN ESCARGOTS NOIR 164G</v>
          </cell>
          <cell r="J16955">
            <v>0</v>
          </cell>
        </row>
        <row r="16956">
          <cell r="I16956" t="str">
            <v>SLAVA HAZELNUT  MILK CHOCOLATE PRALINES WITH HAZEL</v>
          </cell>
          <cell r="J16956">
            <v>0</v>
          </cell>
        </row>
        <row r="16957">
          <cell r="I16957" t="str">
            <v>VENDOME BALLOTIN TRUFFES CHOCOLAT ECLATS DE CARAM</v>
          </cell>
          <cell r="J16957">
            <v>0</v>
          </cell>
        </row>
        <row r="16958">
          <cell r="I16958" t="str">
            <v>VENDOME BALLOTIN TRUFFES NATURE 200 GR</v>
          </cell>
          <cell r="J16958">
            <v>0</v>
          </cell>
        </row>
        <row r="16959">
          <cell r="I16959" t="str">
            <v>BALLOTIN TRUFFES 200G</v>
          </cell>
          <cell r="J16959">
            <v>0</v>
          </cell>
        </row>
        <row r="16960">
          <cell r="I16960" t="str">
            <v>CEM BT KDO TRUF FANT CLAS200G</v>
          </cell>
          <cell r="J16960">
            <v>0</v>
          </cell>
        </row>
        <row r="16961">
          <cell r="I16961" t="str">
            <v>CEM BT KDO TRUF FANT NOIS200G</v>
          </cell>
          <cell r="J16961">
            <v>0</v>
          </cell>
        </row>
        <row r="16962">
          <cell r="I16962" t="str">
            <v>NESTLE DES TRUFFES ABSOLU250G</v>
          </cell>
          <cell r="J16962">
            <v>0</v>
          </cell>
        </row>
        <row r="16963">
          <cell r="I16963" t="str">
            <v>NESTLE DES TRUFF CARAMEL250G</v>
          </cell>
          <cell r="J16963">
            <v>0</v>
          </cell>
        </row>
        <row r="16964">
          <cell r="I16964" t="str">
            <v>NEST DESS TRUFF FEV CACAO250G</v>
          </cell>
          <cell r="J16964">
            <v>0</v>
          </cell>
        </row>
        <row r="16965">
          <cell r="I16965" t="str">
            <v xml:space="preserve">TRUFFES COCOA BELGIAN 200G </v>
          </cell>
          <cell r="J16965">
            <v>0</v>
          </cell>
        </row>
        <row r="16966">
          <cell r="I16966" t="str">
            <v>TRUFFES DE NOËL ORANGE CANNELLE SPECULOOS 200G</v>
          </cell>
          <cell r="J16966">
            <v>0</v>
          </cell>
        </row>
        <row r="16967">
          <cell r="I16967" t="str">
            <v>NESTLE DES.TRUFFE ORANGE250G</v>
          </cell>
          <cell r="J16967">
            <v>0</v>
          </cell>
        </row>
        <row r="16968">
          <cell r="I16968" t="str">
            <v>JACQUOT TRUFFES CŒUR BOITE METAL 80G</v>
          </cell>
          <cell r="J16968">
            <v>0</v>
          </cell>
        </row>
        <row r="16969">
          <cell r="I16969" t="str">
            <v>TRUFLA FRANCUSKA - ORANGE 175G</v>
          </cell>
          <cell r="J16969">
            <v>0</v>
          </cell>
        </row>
        <row r="16970">
          <cell r="I16970" t="str">
            <v>TRUFLA FRANCUSKA - CHOCOLATE 175G</v>
          </cell>
          <cell r="J16970">
            <v>0</v>
          </cell>
        </row>
        <row r="16971">
          <cell r="I16971" t="str">
            <v>BALLOTIN OF TRUFFES MINT 200GR</v>
          </cell>
          <cell r="J16971">
            <v>0</v>
          </cell>
        </row>
        <row r="16972">
          <cell r="I16972" t="str">
            <v>MINT TRUFFLES BALLOTIN 200GR</v>
          </cell>
          <cell r="J16972">
            <v>0</v>
          </cell>
        </row>
        <row r="16973">
          <cell r="I16973" t="str">
            <v>MACADAMIA TRUFFLES BALLOTIN NEW 200GR</v>
          </cell>
          <cell r="J16973">
            <v>0</v>
          </cell>
        </row>
        <row r="16974">
          <cell r="I16974" t="str">
            <v>CHEVALIER DUSTED TOFFEE TRUFFLES 157 GR-</v>
          </cell>
          <cell r="J16974">
            <v>0</v>
          </cell>
        </row>
        <row r="16975">
          <cell r="I16975" t="str">
            <v>CHEVALIER DUSTED TDAME BLANCHE TRUFFLES 157 GR-</v>
          </cell>
          <cell r="J16975">
            <v>0</v>
          </cell>
        </row>
        <row r="16976">
          <cell r="I16976" t="str">
            <v>ELEGANT BOXES WITH DELICATE FRENCH TRUFFELS</v>
          </cell>
          <cell r="J16976">
            <v>0</v>
          </cell>
        </row>
        <row r="16977">
          <cell r="I16977" t="str">
            <v>BALLOTIN TRUFFES NATURE 200 GR</v>
          </cell>
          <cell r="J16977">
            <v>0</v>
          </cell>
        </row>
        <row r="16978">
          <cell r="I16978" t="str">
            <v>VANDENBULCKE MILK FLAKE TRUFFLES 125 G</v>
          </cell>
          <cell r="J16978">
            <v>0</v>
          </cell>
        </row>
        <row r="16979">
          <cell r="I16979" t="str">
            <v>VANDENBULCKE DARK FLAKE TRUFFLES 125 G</v>
          </cell>
          <cell r="J16979">
            <v>0</v>
          </cell>
        </row>
        <row r="16980">
          <cell r="I16980" t="str">
            <v>BALLOTIN TRUFFES ECLATS DE FEVE DE CACAO 250 GR</v>
          </cell>
          <cell r="J16980">
            <v>0</v>
          </cell>
        </row>
        <row r="16981">
          <cell r="I16981" t="str">
            <v>BALLOTIN TRUFFES CHILI 200 GR</v>
          </cell>
          <cell r="J16981">
            <v>0</v>
          </cell>
        </row>
        <row r="16982">
          <cell r="I16982" t="str">
            <v>BALLOTIN TRUFFES ECLATS DE CARAMEL BEURRE SALE 25</v>
          </cell>
          <cell r="J16982">
            <v>0</v>
          </cell>
        </row>
        <row r="16983">
          <cell r="I16983" t="str">
            <v>BOITE FER TRUFFES NATURE 500 GR</v>
          </cell>
          <cell r="J16983">
            <v>0</v>
          </cell>
        </row>
        <row r="16984">
          <cell r="I16984" t="str">
            <v>JACQUOT TRUFFES CŒUR DE PARIS 300GR</v>
          </cell>
          <cell r="J16984">
            <v>0</v>
          </cell>
        </row>
        <row r="16985">
          <cell r="I16985" t="str">
            <v>JACQUOT BALLOTIN CERISES  200GR</v>
          </cell>
          <cell r="J16985">
            <v>0</v>
          </cell>
        </row>
        <row r="16986">
          <cell r="I16986" t="str">
            <v xml:space="preserve">CARAMEL DREAM 42 G </v>
          </cell>
          <cell r="J16986">
            <v>0</v>
          </cell>
        </row>
        <row r="16987">
          <cell r="I16987" t="str">
            <v xml:space="preserve">CHOCO FLOWER NOISETTE 92G </v>
          </cell>
          <cell r="J16987">
            <v>0</v>
          </cell>
        </row>
        <row r="16988">
          <cell r="I16988" t="str">
            <v>SACHET ASSORTIMENT PRALINE ET LAIT PAPILLOTES</v>
          </cell>
          <cell r="J16988">
            <v>0</v>
          </cell>
        </row>
        <row r="16989">
          <cell r="I16989" t="str">
            <v>SACHET ASSORTIMENT LAIT PAPILLOTES</v>
          </cell>
          <cell r="J16989">
            <v>0</v>
          </cell>
        </row>
        <row r="16990">
          <cell r="I16990" t="str">
            <v>COFFRET SALUT MAUXION 400GR</v>
          </cell>
          <cell r="J16990">
            <v>0</v>
          </cell>
        </row>
        <row r="16991">
          <cell r="I16991" t="str">
            <v>COFFRET HAPPYNESS MAUXION 400GR</v>
          </cell>
          <cell r="J16991">
            <v>0</v>
          </cell>
        </row>
        <row r="16992">
          <cell r="I16992" t="str">
            <v>COFFRET FONTESSA MAUXION 400GR</v>
          </cell>
          <cell r="J16992">
            <v>0</v>
          </cell>
        </row>
        <row r="16993">
          <cell r="I16993" t="str">
            <v>COFFRET FEELINGS MAUXION 200GR</v>
          </cell>
          <cell r="J16993">
            <v>0</v>
          </cell>
        </row>
        <row r="16994">
          <cell r="I16994" t="str">
            <v>COFFRET FONTESSA MAUXION 200GR</v>
          </cell>
          <cell r="J16994">
            <v>0</v>
          </cell>
        </row>
        <row r="16995">
          <cell r="I16995" t="str">
            <v>COFFRET PRALINES GRANDE SELECTION MAUXION 600GR</v>
          </cell>
          <cell r="J16995">
            <v>0</v>
          </cell>
        </row>
        <row r="16996">
          <cell r="I16996" t="str">
            <v>BOITE CHAMPS ELYSEES CHAMPS-ELYSEES MILK BOX 482G</v>
          </cell>
          <cell r="J16996">
            <v>0</v>
          </cell>
        </row>
        <row r="16997">
          <cell r="I16997" t="str">
            <v>BOITE CREATION DESSERT  400G</v>
          </cell>
          <cell r="J16997">
            <v>0</v>
          </cell>
        </row>
        <row r="16998">
          <cell r="I16998" t="str">
            <v>xLINDT BTE CONAIS PRALINE 409G</v>
          </cell>
          <cell r="J16998">
            <v>0</v>
          </cell>
        </row>
        <row r="16999">
          <cell r="I16999" t="str">
            <v>xGUY.BTE PRALINE HIPPO.168G</v>
          </cell>
          <cell r="J16999">
            <v>0</v>
          </cell>
        </row>
        <row r="17000">
          <cell r="I17000" t="str">
            <v>LINDOR CORNET MILK &amp; WHITE 200G</v>
          </cell>
          <cell r="J17000">
            <v>0</v>
          </cell>
        </row>
        <row r="17001">
          <cell r="I17001" t="str">
            <v>xVAN. BTE LUX INTENS PRAL180G</v>
          </cell>
          <cell r="J17001">
            <v>0</v>
          </cell>
        </row>
        <row r="17002">
          <cell r="I17002" t="str">
            <v>xLINDT CHP ELYSE EDITIO OR182G</v>
          </cell>
          <cell r="J17002">
            <v>0</v>
          </cell>
        </row>
        <row r="17003">
          <cell r="I17003" t="str">
            <v>xCHEV ARG ASS MENDIANTS 105G</v>
          </cell>
          <cell r="J17003">
            <v>0</v>
          </cell>
        </row>
        <row r="17004">
          <cell r="I17004" t="str">
            <v>xCUPIDO FILET PIECES LAIT100G</v>
          </cell>
          <cell r="J17004">
            <v>0</v>
          </cell>
        </row>
        <row r="17005">
          <cell r="I17005" t="str">
            <v>MAISON CEMOI ASSORTIMENT 170G</v>
          </cell>
          <cell r="J17005">
            <v>0</v>
          </cell>
        </row>
        <row r="17006">
          <cell r="I17006" t="str">
            <v>MAISON CEMOI NOIR SUPREME 170G</v>
          </cell>
          <cell r="J17006">
            <v>0</v>
          </cell>
        </row>
        <row r="17007">
          <cell r="I17007" t="str">
            <v>BOITE ASSORTIMENT 7 SPECIALITES  575G</v>
          </cell>
          <cell r="J17007">
            <v>0</v>
          </cell>
        </row>
        <row r="17008">
          <cell r="I17008" t="str">
            <v>BOUTEILLE EDITION LIMIT 312G</v>
          </cell>
          <cell r="J17008">
            <v>0</v>
          </cell>
        </row>
        <row r="17009">
          <cell r="I17009" t="str">
            <v>CELEBRATIONS COROLLE 300G</v>
          </cell>
          <cell r="J17009">
            <v>0</v>
          </cell>
        </row>
        <row r="17010">
          <cell r="I17010" t="str">
            <v>CHEVAL.ARG.ASSORT.LAIT 365G</v>
          </cell>
          <cell r="J17010">
            <v>0</v>
          </cell>
        </row>
        <row r="17011">
          <cell r="I17011" t="str">
            <v>CHEVAL.ARG.ASSORT.NOIR 365G</v>
          </cell>
          <cell r="J17011">
            <v>0</v>
          </cell>
        </row>
        <row r="17012">
          <cell r="I17012" t="str">
            <v>GUY.BTE PRALINE HIPPO.336G</v>
          </cell>
          <cell r="J17012">
            <v>0</v>
          </cell>
        </row>
        <row r="17013">
          <cell r="I17013" t="str">
            <v>GUYLIAN BTE HIPPO DEGUST 154G</v>
          </cell>
          <cell r="J17013">
            <v>0</v>
          </cell>
        </row>
        <row r="17014">
          <cell r="I17014" t="str">
            <v>FERRERO MOMEN T14 SCHT LT124G</v>
          </cell>
          <cell r="J17014">
            <v>0</v>
          </cell>
        </row>
        <row r="17015">
          <cell r="I17015" t="str">
            <v>FERRERO MOM T14 SCH DARK124G</v>
          </cell>
          <cell r="J17015">
            <v>0</v>
          </cell>
        </row>
        <row r="17016">
          <cell r="I17016" t="str">
            <v>CH.ARG.ASSORT MEND BIO 135G</v>
          </cell>
          <cell r="J17016">
            <v>0</v>
          </cell>
        </row>
        <row r="17017">
          <cell r="I17017" t="str">
            <v>CHEV BAL PLAIS OFR BIO/MH175G</v>
          </cell>
          <cell r="J17017">
            <v>0</v>
          </cell>
        </row>
        <row r="17018">
          <cell r="I17018" t="str">
            <v>LINDT CHP ELYSE BTE LAIT184G</v>
          </cell>
          <cell r="J17018">
            <v>0</v>
          </cell>
        </row>
        <row r="17019">
          <cell r="I17019" t="str">
            <v>LINDT CHP ELYSE BTE NOIR184G</v>
          </cell>
          <cell r="J17019">
            <v>0</v>
          </cell>
        </row>
        <row r="17020">
          <cell r="I17020" t="str">
            <v>FERRERO MOM T21 SCH L&amp;N186G</v>
          </cell>
          <cell r="J17020">
            <v>0</v>
          </cell>
        </row>
        <row r="17021">
          <cell r="I17021" t="str">
            <v>CELEBRATIONS BOITE COEUR 215G</v>
          </cell>
          <cell r="J17021">
            <v>0</v>
          </cell>
        </row>
        <row r="17022">
          <cell r="I17022" t="str">
            <v xml:space="preserve">LINDOR CORNET MILK ORANGE 200G </v>
          </cell>
          <cell r="J17022">
            <v>0</v>
          </cell>
        </row>
        <row r="17023">
          <cell r="I17023" t="str">
            <v>CHAMPS ELYSEES BALLOTINS LAIT 221G</v>
          </cell>
          <cell r="J17023">
            <v>0</v>
          </cell>
        </row>
        <row r="17024">
          <cell r="I17024" t="str">
            <v>CREATION MIGNARDISE BOITE 430G</v>
          </cell>
          <cell r="J17024">
            <v>0</v>
          </cell>
        </row>
        <row r="17025">
          <cell r="I17025" t="str">
            <v>CREATION COLLECTION BOITE 463G</v>
          </cell>
          <cell r="J17025">
            <v>0</v>
          </cell>
        </row>
        <row r="17026">
          <cell r="I17026" t="str">
            <v>CONNAISSEURS CROQUANTS BOITE 405G</v>
          </cell>
          <cell r="J17026">
            <v>0</v>
          </cell>
        </row>
        <row r="17027">
          <cell r="I17027" t="str">
            <v>CONNAISSEURS NOIR SELECTION BOITE 400G</v>
          </cell>
          <cell r="J17027">
            <v>0</v>
          </cell>
        </row>
        <row r="17028">
          <cell r="I17028" t="str">
            <v>CHAMPS ELYSEES BOITE CADEAUX ASSORTI 237G</v>
          </cell>
          <cell r="J17028">
            <v>0</v>
          </cell>
        </row>
        <row r="17029">
          <cell r="I17029" t="str">
            <v>CHAMPS ELYSEES BOITE DIAMANT 468G</v>
          </cell>
          <cell r="J17029">
            <v>0</v>
          </cell>
        </row>
        <row r="17030">
          <cell r="I17030" t="str">
            <v>CONNAISSEURS BOITE MINI CARRES ASSORTIMENT 241G</v>
          </cell>
          <cell r="J17030">
            <v>0</v>
          </cell>
        </row>
        <row r="17031">
          <cell r="I17031" t="str">
            <v>CONNAISSEURS BOITE MINI CARRES PATE D AMANDE 241G</v>
          </cell>
          <cell r="J17031">
            <v>0</v>
          </cell>
        </row>
        <row r="17032">
          <cell r="I17032" t="str">
            <v>CONNAISSEURS BOITE MINI CARRES PRALINE FEUILLANTI</v>
          </cell>
          <cell r="J17032">
            <v>0</v>
          </cell>
        </row>
        <row r="17033">
          <cell r="I17033" t="str">
            <v>*LIBEERT BALLOT DOREE RSPO220G</v>
          </cell>
          <cell r="J17033">
            <v>0</v>
          </cell>
        </row>
        <row r="17034">
          <cell r="I17034" t="str">
            <v>*LIBEERT BALLOT NOIR RSPO220G</v>
          </cell>
          <cell r="J17034">
            <v>0</v>
          </cell>
        </row>
        <row r="17035">
          <cell r="I17035" t="str">
            <v>BOITE LE TEMPS DES FETES 183G</v>
          </cell>
          <cell r="J17035">
            <v>0</v>
          </cell>
        </row>
        <row r="17036">
          <cell r="I17036" t="str">
            <v>*CEM PLAT TPS FET CHOC LTC187G</v>
          </cell>
          <cell r="J17036">
            <v>0</v>
          </cell>
        </row>
        <row r="17037">
          <cell r="I17037" t="str">
            <v>FERRERO BX 42 GOLD GALL389G</v>
          </cell>
          <cell r="J17037">
            <v>0</v>
          </cell>
        </row>
        <row r="17038">
          <cell r="I17038" t="str">
            <v>FERRERO GOLD.GALERYX22 206,5G</v>
          </cell>
          <cell r="J17038">
            <v>0</v>
          </cell>
        </row>
        <row r="17039">
          <cell r="I17039" t="str">
            <v>FERERO ASS PREST.X21 246G</v>
          </cell>
          <cell r="J17039">
            <v>0</v>
          </cell>
        </row>
        <row r="17040">
          <cell r="I17040" t="str">
            <v>AFTER EIGHT GIN TONIC 400G</v>
          </cell>
          <cell r="J17040">
            <v>0</v>
          </cell>
        </row>
        <row r="17041">
          <cell r="I17041" t="str">
            <v>GUY.BTE FRT MER CUB LUX195G</v>
          </cell>
          <cell r="J17041">
            <v>0</v>
          </cell>
        </row>
        <row r="17042">
          <cell r="I17042" t="str">
            <v>GUYLIAN.LES EXCLUSIVES 305G</v>
          </cell>
          <cell r="J17042">
            <v>0</v>
          </cell>
        </row>
        <row r="17043">
          <cell r="I17043" t="str">
            <v>CEMOI BALL CHEVERNY LAIT 208G</v>
          </cell>
          <cell r="J17043">
            <v>0</v>
          </cell>
        </row>
        <row r="17044">
          <cell r="I17044" t="str">
            <v>CEM BALL CHEVER ASS AV AL210G</v>
          </cell>
          <cell r="J17044">
            <v>0</v>
          </cell>
        </row>
        <row r="17045">
          <cell r="I17045" t="str">
            <v>CEM BTE CHEVER CHOC NR459G</v>
          </cell>
          <cell r="J17045">
            <v>0</v>
          </cell>
        </row>
        <row r="17046">
          <cell r="I17046" t="str">
            <v>TOBLERON BTE TRIANGLE ASS200G</v>
          </cell>
          <cell r="J17046">
            <v>0</v>
          </cell>
        </row>
        <row r="17047">
          <cell r="I17047" t="str">
            <v>AFTER EIGHT CHOCO FRAISE400G</v>
          </cell>
          <cell r="J17047">
            <v>0</v>
          </cell>
        </row>
        <row r="17048">
          <cell r="I17048" t="str">
            <v>AFTER EIGHT CHOCO MOJITO 400G</v>
          </cell>
          <cell r="J17048">
            <v>0</v>
          </cell>
        </row>
        <row r="17049">
          <cell r="I17049" t="str">
            <v>BANANIA BOUTEIL LES CHOCO240G</v>
          </cell>
          <cell r="J17049">
            <v>0</v>
          </cell>
        </row>
        <row r="17050">
          <cell r="I17050" t="str">
            <v>BANANIA BONBONNIER GARNIE165G</v>
          </cell>
          <cell r="J17050">
            <v>0</v>
          </cell>
        </row>
        <row r="17051">
          <cell r="I17051" t="str">
            <v>CEL. CALENDRIER DE AVENT 215G</v>
          </cell>
          <cell r="J17051">
            <v>0</v>
          </cell>
        </row>
        <row r="17052">
          <cell r="I17052" t="str">
            <v>CEM BT GOURMAND BIO LT NR180G</v>
          </cell>
          <cell r="J17052">
            <v>0</v>
          </cell>
        </row>
        <row r="17053">
          <cell r="I17053" t="str">
            <v>CEM BT GOURMAND BIO LT180G</v>
          </cell>
          <cell r="J17053">
            <v>0</v>
          </cell>
        </row>
        <row r="17054">
          <cell r="I17054" t="str">
            <v>CEMOI LTDF ASS.SS ALCOOL 440G</v>
          </cell>
          <cell r="J17054">
            <v>0</v>
          </cell>
        </row>
        <row r="17055">
          <cell r="I17055" t="str">
            <v>CEMOI TPS D.FETES CHO.LT 448G</v>
          </cell>
          <cell r="J17055">
            <v>0</v>
          </cell>
        </row>
        <row r="17056">
          <cell r="I17056" t="str">
            <v>CEM BT TPS FET CHOC NR449G</v>
          </cell>
          <cell r="J17056">
            <v>0</v>
          </cell>
        </row>
        <row r="17057">
          <cell r="I17057" t="str">
            <v>CEMOI CHEVERNY ASSORT.450G</v>
          </cell>
          <cell r="J17057">
            <v>0</v>
          </cell>
        </row>
        <row r="17058">
          <cell r="I17058" t="str">
            <v>CHEV  BOUCHEES FOND NR&amp;LT140G</v>
          </cell>
          <cell r="J17058">
            <v>0</v>
          </cell>
        </row>
        <row r="17059">
          <cell r="I17059" t="str">
            <v>CHEV COEUR FOND CARAMEL140G</v>
          </cell>
          <cell r="J17059">
            <v>0</v>
          </cell>
        </row>
        <row r="17060">
          <cell r="I17060" t="str">
            <v>HAM BALL  CHOC ECLATI RUB250G</v>
          </cell>
          <cell r="J17060">
            <v>0</v>
          </cell>
        </row>
        <row r="17061">
          <cell r="I17061" t="str">
            <v>HAM BALL  CHOC IMAGE RUB250G</v>
          </cell>
          <cell r="J17061">
            <v>0</v>
          </cell>
        </row>
        <row r="17062">
          <cell r="I17062" t="str">
            <v>VAND BALL ASSORT PRALINE 205G</v>
          </cell>
          <cell r="J17062">
            <v>0</v>
          </cell>
        </row>
        <row r="17063">
          <cell r="I17063" t="str">
            <v>BALLOTIN PAQUET CADEAU 200G</v>
          </cell>
          <cell r="J17063">
            <v>0</v>
          </cell>
        </row>
        <row r="17064">
          <cell r="I17064" t="str">
            <v>LRDA BOUCHEE LAIT 400G</v>
          </cell>
          <cell r="J17064">
            <v>0</v>
          </cell>
        </row>
        <row r="17065">
          <cell r="I17065" t="str">
            <v>LRDA BOUCHEE NOIR 401G</v>
          </cell>
          <cell r="J17065">
            <v>0</v>
          </cell>
        </row>
        <row r="17066">
          <cell r="I17066" t="str">
            <v>MINI ROC PRALINE 195G</v>
          </cell>
          <cell r="J17066">
            <v>0</v>
          </cell>
        </row>
        <row r="17067">
          <cell r="I17067" t="str">
            <v>MINI ROC LAIT 195G</v>
          </cell>
          <cell r="J17067">
            <v>0</v>
          </cell>
        </row>
        <row r="17068">
          <cell r="I17068" t="str">
            <v>MINI ROC NOIR 195G</v>
          </cell>
          <cell r="J17068">
            <v>0</v>
          </cell>
        </row>
        <row r="17069">
          <cell r="I17069" t="str">
            <v>MKA MOMENTS TENDRE NOIR 236G</v>
          </cell>
          <cell r="J17069">
            <v>0</v>
          </cell>
        </row>
        <row r="17070">
          <cell r="I17070" t="str">
            <v> CALENDRIER PAT PATROUILLE 65G</v>
          </cell>
          <cell r="J17070">
            <v>0</v>
          </cell>
        </row>
        <row r="17071">
          <cell r="I17071" t="str">
            <v> CALENDRIER PSG 65G</v>
          </cell>
          <cell r="J17071">
            <v>0</v>
          </cell>
        </row>
        <row r="17072">
          <cell r="I17072" t="str">
            <v>KINDER CHOCOLAT HAPPY 102G</v>
          </cell>
          <cell r="J17072">
            <v>0</v>
          </cell>
        </row>
        <row r="17073">
          <cell r="I17073" t="str">
            <v>CAC NOIR NOËL 400G</v>
          </cell>
          <cell r="J17073">
            <v>0</v>
          </cell>
        </row>
        <row r="17074">
          <cell r="I17074" t="str">
            <v>CAC LAIT NOËL 400G</v>
          </cell>
          <cell r="J17074">
            <v>0</v>
          </cell>
        </row>
        <row r="17075">
          <cell r="I17075" t="str">
            <v>COFFRET 4 HOT NOËL 120G</v>
          </cell>
          <cell r="J17075">
            <v>0</v>
          </cell>
        </row>
        <row r="17076">
          <cell r="I17076" t="str">
            <v>COFFRET 2 HOT MUG NOEL</v>
          </cell>
          <cell r="J17076">
            <v>0</v>
          </cell>
        </row>
        <row r="17077">
          <cell r="I17077" t="str">
            <v>MINI CRACKERS PATE À TARTINER 30G</v>
          </cell>
          <cell r="J17077">
            <v>0</v>
          </cell>
        </row>
        <row r="17078">
          <cell r="I17078" t="str">
            <v>MAXI CRACKERS NOËL 100G</v>
          </cell>
          <cell r="J17078">
            <v>0</v>
          </cell>
        </row>
        <row r="17079">
          <cell r="I17079" t="str">
            <v>MINI CRACKERS BONNE ANNÉE</v>
          </cell>
          <cell r="J17079">
            <v>0</v>
          </cell>
        </row>
        <row r="17080">
          <cell r="I17080" t="str">
            <v>FONDUE LAIT SPECULOOS MINI BONHOMME PAIN D'EPICE</v>
          </cell>
          <cell r="J17080">
            <v>0</v>
          </cell>
        </row>
        <row r="17081">
          <cell r="I17081" t="str">
            <v>FRITURE NOEL 2 CHOC 200G</v>
          </cell>
          <cell r="J17081">
            <v>0</v>
          </cell>
        </row>
        <row r="17082">
          <cell r="I17082" t="str">
            <v>COFFRET ENROBÉS DE NOËL 300G</v>
          </cell>
          <cell r="J17082">
            <v>0</v>
          </cell>
        </row>
        <row r="17083">
          <cell r="I17083" t="str">
            <v>COFFRET DOUCEURS DE NOËL 180G</v>
          </cell>
          <cell r="J17083">
            <v>0</v>
          </cell>
        </row>
        <row r="17084">
          <cell r="I17084" t="str">
            <v>CHEV L'ASSORTIMENT NR185G</v>
          </cell>
          <cell r="J17084">
            <v>0</v>
          </cell>
        </row>
        <row r="17085">
          <cell r="I17085" t="str">
            <v>CHEV.ASSORTIMENT LAIT33%.185G</v>
          </cell>
          <cell r="J17085">
            <v>0</v>
          </cell>
        </row>
        <row r="17086">
          <cell r="I17086" t="str">
            <v>LRDA L.BOUC.PRAL.LT NOIS.262G</v>
          </cell>
          <cell r="J17086">
            <v>0</v>
          </cell>
        </row>
        <row r="17087">
          <cell r="I17087" t="str">
            <v>LRDA L.BOUCH.NR/CARAMEL 271G</v>
          </cell>
          <cell r="J17087">
            <v>0</v>
          </cell>
        </row>
        <row r="17088">
          <cell r="I17088" t="str">
            <v>LRDA LES BOUCHEES MIX 265G</v>
          </cell>
          <cell r="J17088">
            <v>0</v>
          </cell>
        </row>
        <row r="17089">
          <cell r="I17089" t="str">
            <v>LRDA LES BOUCHEES NOIR 262G</v>
          </cell>
          <cell r="J17089">
            <v>0</v>
          </cell>
        </row>
        <row r="17090">
          <cell r="I17090" t="str">
            <v>VAND.TRAD.PRAL.BAL.VRAC250G</v>
          </cell>
          <cell r="J17090">
            <v>0</v>
          </cell>
        </row>
        <row r="17091">
          <cell r="I17091" t="str">
            <v>CHEV.CHOC.NR ORANG.CONF.130G</v>
          </cell>
          <cell r="J17091">
            <v>0</v>
          </cell>
        </row>
        <row r="17092">
          <cell r="I17092" t="str">
            <v>LINDT TEDDY LAIT PRALINE 137G</v>
          </cell>
          <cell r="J17092">
            <v>0</v>
          </cell>
        </row>
        <row r="17093">
          <cell r="I17093" t="str">
            <v>LINDT TEDDY LT CER.CRISPY130G</v>
          </cell>
          <cell r="J17093">
            <v>0</v>
          </cell>
        </row>
        <row r="17094">
          <cell r="I17094" t="str">
            <v>NESTLE SMART.MAXI CALEND.335G</v>
          </cell>
          <cell r="J17094">
            <v>0</v>
          </cell>
        </row>
        <row r="17095">
          <cell r="I17095" t="str">
            <v>KINDER HAPPY MOMENTS KDO 382G</v>
          </cell>
          <cell r="J17095">
            <v>0</v>
          </cell>
        </row>
        <row r="17096">
          <cell r="I17096" t="str">
            <v>CORTADOS CREACION 115 G</v>
          </cell>
          <cell r="J17096">
            <v>0</v>
          </cell>
        </row>
        <row r="17097">
          <cell r="I17097" t="str">
            <v>CORTADOS LACTOSE FREE 110 G</v>
          </cell>
          <cell r="J17097">
            <v>0</v>
          </cell>
        </row>
        <row r="17098">
          <cell r="I17098" t="str">
            <v>ASSORTED MILK &amp; DARK MINI CHOCOLATE (PLASTIC BAG)</v>
          </cell>
          <cell r="J17098">
            <v>0</v>
          </cell>
        </row>
        <row r="17099">
          <cell r="I17099" t="str">
            <v xml:space="preserve"> MINI CHOCOLATS NAPOLITAINS AU LAIT GAMME SUISSE </v>
          </cell>
          <cell r="J17099">
            <v>0</v>
          </cell>
        </row>
        <row r="17100">
          <cell r="I17100" t="str">
            <v>CHOCOLAT CAJA ROJA ETUI 400G</v>
          </cell>
          <cell r="J17100">
            <v>0</v>
          </cell>
        </row>
        <row r="17101">
          <cell r="I17101" t="str">
            <v xml:space="preserve">CARRES CHOCOLAT LAIT NOISETTE MADAGASCAR 55% BIO </v>
          </cell>
          <cell r="J17101">
            <v>0</v>
          </cell>
        </row>
        <row r="17102">
          <cell r="I17102" t="str">
            <v xml:space="preserve">ESCARGOTS PRALINÉ 250 G
</v>
          </cell>
          <cell r="J17102">
            <v>0</v>
          </cell>
        </row>
        <row r="17103">
          <cell r="I17103" t="str">
            <v>JAC.PERE NOEL LAIT ALU 100G</v>
          </cell>
          <cell r="J17103">
            <v>0</v>
          </cell>
        </row>
        <row r="17104">
          <cell r="I17104" t="str">
            <v>CAJA ROJA BOMBONS 103G</v>
          </cell>
          <cell r="J17104">
            <v>0</v>
          </cell>
        </row>
        <row r="17105">
          <cell r="I17105" t="str">
            <v>CAJA ROJA BOMBONS SACHET 143G</v>
          </cell>
          <cell r="J17105">
            <v>0</v>
          </cell>
        </row>
        <row r="17106">
          <cell r="I17106" t="str">
            <v>NESTLE DARK SUBLIME BOMBONES 87G</v>
          </cell>
          <cell r="J17106">
            <v>0</v>
          </cell>
        </row>
        <row r="17107">
          <cell r="I17107" t="str">
            <v>CAJA ROJA CREACIONES AVELLANA 111G</v>
          </cell>
          <cell r="J17107">
            <v>0</v>
          </cell>
        </row>
        <row r="17108">
          <cell r="I17108" t="str">
            <v>NESTLE CAJA ROJA CREACIONES 186G</v>
          </cell>
          <cell r="J17108">
            <v>0</v>
          </cell>
        </row>
        <row r="17109">
          <cell r="I17109" t="str">
            <v>NESTLE CAJA ROJA CREACIONES ESTUCH 398G</v>
          </cell>
          <cell r="J17109">
            <v>0</v>
          </cell>
        </row>
        <row r="17110">
          <cell r="I17110" t="str">
            <v>EXTRAFINO TURRON FILIPINOS 232G</v>
          </cell>
          <cell r="J17110">
            <v>0</v>
          </cell>
        </row>
        <row r="17111">
          <cell r="I17111" t="str">
            <v>NESTLE TURRONDULCELECHE 215G</v>
          </cell>
          <cell r="J17111">
            <v>0</v>
          </cell>
        </row>
        <row r="17112">
          <cell r="I17112" t="str">
            <v>NESTLE TURRONFRUTOSSECOS 230G</v>
          </cell>
          <cell r="J17112">
            <v>0</v>
          </cell>
        </row>
        <row r="17113">
          <cell r="I17113" t="str">
            <v>GIFT BOX 195 G</v>
          </cell>
          <cell r="J17113">
            <v>0</v>
          </cell>
        </row>
        <row r="17114">
          <cell r="I17114" t="str">
            <v>DELICADORE CHOCOLATE BARS HAZELNUT FLAVOURED FILL</v>
          </cell>
          <cell r="J17114">
            <v>0</v>
          </cell>
        </row>
        <row r="17115">
          <cell r="I17115" t="str">
            <v>ASSORTIMENT PRESTIGE 500</v>
          </cell>
          <cell r="J17115">
            <v>0</v>
          </cell>
        </row>
        <row r="17116">
          <cell r="I17116" t="str">
            <v>ASSORTIMENT PRESTIGE 250</v>
          </cell>
          <cell r="J17116">
            <v>0</v>
          </cell>
        </row>
        <row r="17117">
          <cell r="I17117" t="str">
            <v>ASSORTIMENT MALAKOFF 250</v>
          </cell>
          <cell r="J17117">
            <v>0</v>
          </cell>
        </row>
        <row r="17118">
          <cell r="I17118" t="str">
            <v>WITOR S PRALINER CELECTION 1KG</v>
          </cell>
          <cell r="J17118">
            <v>0</v>
          </cell>
        </row>
        <row r="17119">
          <cell r="I17119" t="str">
            <v>JACQUOT BRAND - GOLD RIBBON MILK CHOCOLATES ASSOR</v>
          </cell>
          <cell r="J17119">
            <v>0</v>
          </cell>
        </row>
        <row r="17120">
          <cell r="I17120" t="str">
            <v>JACQUOT BRAND - BAG OF TREE ORNMENTS &amp; BUTTONS 15</v>
          </cell>
          <cell r="J17120">
            <v>0</v>
          </cell>
        </row>
        <row r="17121">
          <cell r="I17121" t="str">
            <v xml:space="preserve">VANDENBULCKE  METAL BOX INTENSEMENT PRALINES 500 </v>
          </cell>
          <cell r="J17121">
            <v>0</v>
          </cell>
        </row>
        <row r="17122">
          <cell r="I17122" t="str">
            <v>GIFT BOX ZIMOWE ZABAWY 60 G CACAO SOLIDS 25%</v>
          </cell>
          <cell r="J17122">
            <v>0</v>
          </cell>
        </row>
        <row r="17123">
          <cell r="I17123" t="str">
            <v>LINDOR LAIT CUBE 250G</v>
          </cell>
          <cell r="J17123">
            <v>0</v>
          </cell>
        </row>
        <row r="17124">
          <cell r="I17124" t="str">
            <v>LES PYRENEENS LAIT 219G</v>
          </cell>
          <cell r="J17124">
            <v>0</v>
          </cell>
        </row>
        <row r="17125">
          <cell r="I17125" t="str">
            <v>LES PYRENEENS ASSORTIS 219G</v>
          </cell>
          <cell r="J17125">
            <v>0</v>
          </cell>
        </row>
        <row r="17126">
          <cell r="I17126" t="str">
            <v>CHAMPS-ELYSEES CHOCOLAT ASSORTIS 220G</v>
          </cell>
          <cell r="J17126">
            <v>0</v>
          </cell>
        </row>
        <row r="17127">
          <cell r="I17127" t="str">
            <v>CHAMPS-ELYSEES CHOCOLAT ASSORTIS 445G</v>
          </cell>
          <cell r="J17127">
            <v>0</v>
          </cell>
        </row>
        <row r="17128">
          <cell r="I17128" t="str">
            <v>JACQUOT GOLD CHOCOLATS ASSORTIS 300GR</v>
          </cell>
          <cell r="J17128">
            <v>0</v>
          </cell>
        </row>
        <row r="17129">
          <cell r="I17129" t="str">
            <v>JACQUOT GOLD CHOCOLATS ASSORTIS 150GR</v>
          </cell>
          <cell r="J17129">
            <v>0</v>
          </cell>
        </row>
        <row r="17130">
          <cell r="I17130" t="str">
            <v>SWEET TEMPTATION 200 G</v>
          </cell>
          <cell r="J17130">
            <v>0</v>
          </cell>
        </row>
        <row r="17131">
          <cell r="I17131" t="str">
            <v>COFFRET FRUITS DE MER JACQUOT 200GR</v>
          </cell>
          <cell r="J17131">
            <v>0</v>
          </cell>
        </row>
        <row r="17132">
          <cell r="I17132" t="str">
            <v>xCEMOI BTE CHEVERNY PLAIS.500G</v>
          </cell>
          <cell r="J17132">
            <v>0</v>
          </cell>
        </row>
        <row r="17133">
          <cell r="I17133" t="str">
            <v>xCEMOI BTE PRAL.GOURMAND 400G</v>
          </cell>
          <cell r="J17133">
            <v>0</v>
          </cell>
        </row>
        <row r="17134">
          <cell r="I17134" t="str">
            <v>xCEMOI SACHET CHOCOFETES 450G</v>
          </cell>
          <cell r="J17134">
            <v>0</v>
          </cell>
        </row>
        <row r="17135">
          <cell r="I17135" t="str">
            <v>RIEGELEIN P.NOEL AL LT BIO125</v>
          </cell>
          <cell r="J17135">
            <v>0</v>
          </cell>
        </row>
        <row r="17136">
          <cell r="I17136" t="str">
            <v>MILKA BONBONS DE NOEL NOIS86G</v>
          </cell>
          <cell r="J17136">
            <v>0</v>
          </cell>
        </row>
        <row r="17137">
          <cell r="I17137" t="str">
            <v>BOITE CHOCOLAT I LOVE MILKA  110G</v>
          </cell>
          <cell r="J17137">
            <v>0</v>
          </cell>
        </row>
        <row r="17138">
          <cell r="I17138" t="str">
            <v>KINDER  MOULAGE SURPRISE36G</v>
          </cell>
          <cell r="J17138">
            <v>0</v>
          </cell>
        </row>
        <row r="17139">
          <cell r="I17139" t="str">
            <v>KIT KAT PERE NOEL 85G</v>
          </cell>
          <cell r="J17139">
            <v>0</v>
          </cell>
        </row>
        <row r="17140">
          <cell r="I17140" t="str">
            <v>KIT KAT MINI FIGURINES 65G</v>
          </cell>
          <cell r="J17140">
            <v>0</v>
          </cell>
        </row>
        <row r="17141">
          <cell r="I17141" t="str">
            <v>SMARTIE MINI FIGURINES 65G</v>
          </cell>
          <cell r="J17141">
            <v>0</v>
          </cell>
        </row>
        <row r="17142">
          <cell r="I17142" t="str">
            <v>SEA FIGURES MILK CHOCOLATE SEASHELLS WITH HAZELNUT</v>
          </cell>
          <cell r="J17142">
            <v>0</v>
          </cell>
        </row>
        <row r="17143">
          <cell r="I17143" t="str">
            <v>MILK CHOCOLATE FIGURINE  WRAPPED IN FULL COLOR A</v>
          </cell>
          <cell r="J17143">
            <v>0</v>
          </cell>
        </row>
        <row r="17144">
          <cell r="I17144" t="str">
            <v>VANDENBULCKE DARK SEA SHELLS 250 GR-  20 PCS-</v>
          </cell>
          <cell r="J17144">
            <v>0</v>
          </cell>
        </row>
        <row r="17145">
          <cell r="I17145" t="str">
            <v>PATE FRUITS 500G</v>
          </cell>
          <cell r="J17145">
            <v>0</v>
          </cell>
        </row>
        <row r="17146">
          <cell r="I17146" t="str">
            <v xml:space="preserve">BISCUITS NOEL VANILLE 200G </v>
          </cell>
          <cell r="J17146">
            <v>0</v>
          </cell>
        </row>
        <row r="17147">
          <cell r="I17147" t="str">
            <v xml:space="preserve"> TORCETTI COOKIES SACHET 200G</v>
          </cell>
          <cell r="J17147">
            <v>0</v>
          </cell>
        </row>
        <row r="17148">
          <cell r="I17148" t="str">
            <v xml:space="preserve"> BISCUITS ZABAGLIONE CREAM AND MILK CHOCOLATE 180</v>
          </cell>
          <cell r="J17148">
            <v>0</v>
          </cell>
        </row>
        <row r="17149">
          <cell r="I17149" t="str">
            <v xml:space="preserve"> BISCUITS CACAO NOISETTE CHOCOLAT LAIT 180G</v>
          </cell>
          <cell r="J17149">
            <v>0</v>
          </cell>
        </row>
        <row r="17150">
          <cell r="I17150" t="str">
            <v>PUFF PASTRY CHRISTMAS TREE WITH CINNAMON 500G</v>
          </cell>
          <cell r="J17150">
            <v>0</v>
          </cell>
        </row>
        <row r="17151">
          <cell r="I17151" t="str">
            <v xml:space="preserve"> GINGERBREAD  (PAIN EPICE NOEL) - CHRISTMAS FIGUR</v>
          </cell>
          <cell r="J17151">
            <v>0</v>
          </cell>
        </row>
        <row r="17152">
          <cell r="I17152" t="str">
            <v>SWISS LUXURY SELECTION SNOWFLAKE 195 G</v>
          </cell>
          <cell r="J17152">
            <v>0</v>
          </cell>
        </row>
        <row r="17153">
          <cell r="I17153" t="str">
            <v>xCHEV.ASS.CAD.ORANGET.TR.OR170</v>
          </cell>
          <cell r="J17153">
            <v>0</v>
          </cell>
        </row>
        <row r="17154">
          <cell r="I17154" t="str">
            <v>xCHEVAL.ARG.BOITE.ASS.BIO 155G</v>
          </cell>
          <cell r="J17154">
            <v>0</v>
          </cell>
        </row>
        <row r="17155">
          <cell r="I17155" t="str">
            <v>xCHEVAL.ARG.CAFE.GOUR.BIO 140G</v>
          </cell>
          <cell r="J17155">
            <v>0</v>
          </cell>
        </row>
        <row r="17156">
          <cell r="I17156" t="str">
            <v>xCOTE D OR MINI BOUCHE LT169G</v>
          </cell>
          <cell r="J17156">
            <v>0</v>
          </cell>
        </row>
        <row r="17157">
          <cell r="I17157" t="str">
            <v>xCOTE D OR MINI BOUCHE NR142G</v>
          </cell>
          <cell r="J17157">
            <v>0</v>
          </cell>
        </row>
        <row r="17158">
          <cell r="I17158" t="str">
            <v>xLINDT SAPIN BLE LINDOR 37G</v>
          </cell>
          <cell r="J17158">
            <v>0</v>
          </cell>
        </row>
        <row r="17159">
          <cell r="I17159" t="str">
            <v>xLINDT SAPIN PYRENEENS 37G</v>
          </cell>
          <cell r="J17159">
            <v>0</v>
          </cell>
        </row>
        <row r="17160">
          <cell r="I17160" t="str">
            <v>AFTER EIGHT CITRON 400G</v>
          </cell>
          <cell r="J17160">
            <v>0</v>
          </cell>
        </row>
        <row r="17161">
          <cell r="I17161" t="str">
            <v>BANANIA CALENDRIER AVENT 65G</v>
          </cell>
          <cell r="J17161">
            <v>0</v>
          </cell>
        </row>
        <row r="17162">
          <cell r="I17162" t="str">
            <v>BALLOTIN CITRONNETTES VERITABLE FRUIT 180G</v>
          </cell>
          <cell r="J17162">
            <v>0</v>
          </cell>
        </row>
        <row r="17163">
          <cell r="I17163" t="str">
            <v>BALLOTIN ORANGETTES VERITABLE FRUIT 180G</v>
          </cell>
          <cell r="J17163">
            <v>0</v>
          </cell>
        </row>
        <row r="17164">
          <cell r="I17164" t="str">
            <v>FILET GARNI CHOCOLAT 300G</v>
          </cell>
          <cell r="J17164">
            <v>0</v>
          </cell>
        </row>
        <row r="17165">
          <cell r="I17165" t="str">
            <v>AFTER EIGHT 300G</v>
          </cell>
          <cell r="J17165">
            <v>0</v>
          </cell>
        </row>
        <row r="17166">
          <cell r="I17166" t="str">
            <v>SMARTIES MINI  216 G</v>
          </cell>
          <cell r="J17166">
            <v>0</v>
          </cell>
        </row>
        <row r="17167">
          <cell r="I17167" t="str">
            <v>REV GRAND CADEAU LAIT205G</v>
          </cell>
          <cell r="J17167">
            <v>0</v>
          </cell>
        </row>
        <row r="17168">
          <cell r="I17168" t="str">
            <v>REV GRAND CADEAU NOIR205G</v>
          </cell>
          <cell r="J17168">
            <v>0</v>
          </cell>
        </row>
        <row r="17169">
          <cell r="I17169" t="str">
            <v>N.C.G SCH NGT MONT TD BIO200G</v>
          </cell>
          <cell r="J17169">
            <v>0</v>
          </cell>
        </row>
        <row r="17170">
          <cell r="I17170" t="str">
            <v>ROY.R CALISS BTE LOSG BIO235G</v>
          </cell>
          <cell r="J17170">
            <v>0</v>
          </cell>
        </row>
        <row r="17171">
          <cell r="I17171" t="str">
            <v>FILET D'OR CHOCOLAT 500G</v>
          </cell>
          <cell r="J17171">
            <v>0</v>
          </cell>
        </row>
        <row r="17172">
          <cell r="I17172" t="str">
            <v>SAC PAPILLOTE PRALINE 350G BMNL UTZ</v>
          </cell>
          <cell r="J17172">
            <v>0</v>
          </cell>
        </row>
        <row r="17173">
          <cell r="I17173" t="str">
            <v>SAC PAPILLOTES LAIT 350G BMNL UTZ</v>
          </cell>
          <cell r="J17173">
            <v>0</v>
          </cell>
        </row>
        <row r="17174">
          <cell r="I17174" t="str">
            <v>SAC PAPILLOTE 3 CHOC 350G BMNL UTZ</v>
          </cell>
          <cell r="J17174">
            <v>0</v>
          </cell>
        </row>
        <row r="17175">
          <cell r="I17175" t="str">
            <v>SAC PAPILLOTES NOIR 350G BMNL UTZ</v>
          </cell>
          <cell r="J17175">
            <v>0</v>
          </cell>
        </row>
        <row r="17176">
          <cell r="I17176" t="str">
            <v>COUSSIN PAPILLOTES FINES 470G</v>
          </cell>
          <cell r="J17176">
            <v>0</v>
          </cell>
        </row>
        <row r="17177">
          <cell r="I17177" t="str">
            <v>BOITE PRALINES NOUGAT LINDT  200 G</v>
          </cell>
          <cell r="J17177">
            <v>0</v>
          </cell>
        </row>
        <row r="17178">
          <cell r="I17178" t="str">
            <v xml:space="preserve">SACHET BOUCHE SUISSE </v>
          </cell>
          <cell r="J17178">
            <v>0</v>
          </cell>
        </row>
        <row r="17179">
          <cell r="I17179" t="str">
            <v>BALLOTIN CHOC O CLOCK BISCUIT ET NOISETTE 100G</v>
          </cell>
          <cell r="J17179">
            <v>0</v>
          </cell>
        </row>
        <row r="17180">
          <cell r="I17180" t="str">
            <v>ORANGE&amp;LEMON FLAVOURED FIZZY CARAMELS</v>
          </cell>
          <cell r="J17180">
            <v>0</v>
          </cell>
        </row>
        <row r="17181">
          <cell r="I17181" t="str">
            <v>SUPERMLECZKO 450G</v>
          </cell>
          <cell r="J17181">
            <v>0</v>
          </cell>
        </row>
        <row r="17182">
          <cell r="I17182" t="str">
            <v>BALLOTIN ROCHER 100 GR</v>
          </cell>
          <cell r="J17182">
            <v>0</v>
          </cell>
        </row>
        <row r="17183">
          <cell r="I17183" t="str">
            <v>QUATROSEAL CLUSTER NOISETTE 150 GR</v>
          </cell>
          <cell r="J17183">
            <v>0</v>
          </cell>
        </row>
        <row r="17184">
          <cell r="I17184" t="str">
            <v>QUATROSEAL CLUSTER FRAMBOISE 150 GR</v>
          </cell>
          <cell r="J17184">
            <v>0</v>
          </cell>
        </row>
        <row r="17185">
          <cell r="I17185" t="str">
            <v>BALLOTIN CLUSTER 100 GR</v>
          </cell>
          <cell r="J17185">
            <v>0</v>
          </cell>
        </row>
        <row r="17186">
          <cell r="I17186" t="str">
            <v>TOFFEE COVERED IN DARK CHOCOLATE 300G</v>
          </cell>
          <cell r="J17186">
            <v>0</v>
          </cell>
        </row>
        <row r="17187">
          <cell r="I17187" t="str">
            <v>LOUKOUMI WITH ORANGE FLAVOUR</v>
          </cell>
          <cell r="J17187">
            <v>0</v>
          </cell>
        </row>
        <row r="17188">
          <cell r="I17188" t="str">
            <v>LOUKOUMI WITH MASTICHA FLAVOUR</v>
          </cell>
          <cell r="J17188">
            <v>0</v>
          </cell>
        </row>
        <row r="17189">
          <cell r="I17189" t="str">
            <v>LOUKOUMI WITH LEMON FLAVOUR</v>
          </cell>
          <cell r="J17189">
            <v>0</v>
          </cell>
        </row>
        <row r="17190">
          <cell r="I17190" t="str">
            <v>LOUKOUMI MIX</v>
          </cell>
          <cell r="J17190">
            <v>0</v>
          </cell>
        </row>
        <row r="17191">
          <cell r="I17191" t="str">
            <v>COUSS.PAPILL.TOUT CHOC 940G</v>
          </cell>
          <cell r="J17191">
            <v>0</v>
          </cell>
        </row>
        <row r="17192">
          <cell r="I17192" t="str">
            <v>SUCRE D'ORGE NOËL 40G</v>
          </cell>
          <cell r="J17192">
            <v>0</v>
          </cell>
        </row>
        <row r="17193">
          <cell r="I17193" t="str">
            <v>KINDER RAMADAN CALENDAR 237GR</v>
          </cell>
          <cell r="J17193">
            <v>0</v>
          </cell>
        </row>
        <row r="17194">
          <cell r="I17194" t="str">
            <v xml:space="preserve">BALLOTIN BOULES PRALINE LAIT 182G UTZ </v>
          </cell>
          <cell r="J17194">
            <v>0</v>
          </cell>
        </row>
        <row r="17195">
          <cell r="I17195" t="str">
            <v>BAL TPS D FÊTES ASS SS ALCOOL 213G</v>
          </cell>
          <cell r="J17195">
            <v>0</v>
          </cell>
        </row>
        <row r="17196">
          <cell r="I17196" t="str">
            <v>BALLOTIN ESCARGOTS PRALINÉ CHOCOLAT AU LAIT 500G</v>
          </cell>
          <cell r="J17196">
            <v>0</v>
          </cell>
        </row>
        <row r="17197">
          <cell r="I17197" t="str">
            <v>GIANDUIA BALLOTIN GOLD  CHOCOLAT PRALINÉ+NOISETTE</v>
          </cell>
          <cell r="J17197">
            <v>0</v>
          </cell>
        </row>
        <row r="17198">
          <cell r="I17198" t="str">
            <v>GIANDUIA MINI BALLOTIN NŒUD CHOCO PRALINÉ+NOISETT</v>
          </cell>
          <cell r="J17198">
            <v>0</v>
          </cell>
        </row>
        <row r="17199">
          <cell r="I17199" t="str">
            <v>GIANDUIA BALLOTIN CHOCOLAT NOIR PRALINÉ+NOISETTES</v>
          </cell>
          <cell r="J17199">
            <v>0</v>
          </cell>
        </row>
        <row r="17200">
          <cell r="I17200" t="str">
            <v>BALLOTIN 250GR</v>
          </cell>
          <cell r="J17200">
            <v>0</v>
          </cell>
        </row>
        <row r="17201">
          <cell r="I17201" t="str">
            <v>LINDT HELLO HEART CHOCOLATE 45G</v>
          </cell>
          <cell r="J17201">
            <v>0</v>
          </cell>
        </row>
        <row r="17202">
          <cell r="I17202" t="str">
            <v xml:space="preserve">LINDT HELLO SALTED CARAMEL 39G 1+1 GRATUIT </v>
          </cell>
          <cell r="J17202">
            <v>0</v>
          </cell>
        </row>
        <row r="17203">
          <cell r="I17203" t="str">
            <v xml:space="preserve">BTE ASSORT LAIT 429G BMNL UTZ </v>
          </cell>
          <cell r="J17203">
            <v>0</v>
          </cell>
        </row>
        <row r="17204">
          <cell r="I17204" t="str">
            <v>LANVIN ASSORT LT NR 292G</v>
          </cell>
          <cell r="J17204">
            <v>0</v>
          </cell>
        </row>
        <row r="17205">
          <cell r="I17205" t="str">
            <v>LANVIN ASSORT LAIT 280G</v>
          </cell>
          <cell r="J17205">
            <v>0</v>
          </cell>
        </row>
        <row r="17206">
          <cell r="I17206" t="str">
            <v>LANVIN ASSOT NOIR 302G</v>
          </cell>
          <cell r="J17206">
            <v>0</v>
          </cell>
        </row>
        <row r="17207">
          <cell r="I17207" t="str">
            <v>SAPIN CHOCOLAT AU LAIT  DELAVIUDA 160 GRS</v>
          </cell>
          <cell r="J17207">
            <v>0</v>
          </cell>
        </row>
        <row r="17208">
          <cell r="I17208" t="str">
            <v>xCHOCMOD ETUI TRUF.NATURE 500G</v>
          </cell>
          <cell r="J17208">
            <v>0</v>
          </cell>
        </row>
        <row r="17209">
          <cell r="I17209" t="str">
            <v>CHOC TRUFE FEVE AUCHAN150G</v>
          </cell>
          <cell r="J17209">
            <v>0</v>
          </cell>
        </row>
        <row r="17210">
          <cell r="I17210" t="str">
            <v>xLINDT CHP ELYSE BT ASS NR470G</v>
          </cell>
          <cell r="J17210">
            <v>0</v>
          </cell>
        </row>
        <row r="17211">
          <cell r="I17211" t="str">
            <v>LOT  LINDT SUISSE CLASSIC 100G 2+1GRT</v>
          </cell>
          <cell r="J17211">
            <v>0</v>
          </cell>
        </row>
        <row r="17212">
          <cell r="I17212" t="str">
            <v>BOITE LINDOR MANGO CREAM  200G</v>
          </cell>
          <cell r="J17212">
            <v>0</v>
          </cell>
        </row>
        <row r="17213">
          <cell r="I17213" t="str">
            <v>TABLETTE CHOCOLAT BLANC AUX BISCUITS</v>
          </cell>
          <cell r="J17213">
            <v>0</v>
          </cell>
        </row>
        <row r="17214">
          <cell r="I17214" t="str">
            <v>MINI PANACHE</v>
          </cell>
          <cell r="J17214">
            <v>0</v>
          </cell>
        </row>
        <row r="17215">
          <cell r="I17215" t="str">
            <v>ORANGETTES AU CHOCOLAT, 100 GR</v>
          </cell>
          <cell r="J17215">
            <v>0</v>
          </cell>
        </row>
        <row r="17216">
          <cell r="I17216" t="str">
            <v>ORANGETTES AU CHOCOLAT, 250 GR</v>
          </cell>
          <cell r="J17216">
            <v>0</v>
          </cell>
        </row>
        <row r="17217">
          <cell r="I17217" t="str">
            <v>RONDELLES D'ORANGE AU CHOCOLAT, 250 GR</v>
          </cell>
          <cell r="J17217">
            <v>0</v>
          </cell>
        </row>
        <row r="17218">
          <cell r="I17218" t="str">
            <v>PACK BARRE  GAUFFRE ALPELLA 3D 32GR  3+1 GRT</v>
          </cell>
          <cell r="J17218">
            <v>0</v>
          </cell>
        </row>
        <row r="17219">
          <cell r="I17219" t="str">
            <v>MAD 500G BARRE LA ROSE SABLE</v>
          </cell>
          <cell r="J17219">
            <v>0</v>
          </cell>
        </row>
        <row r="17220">
          <cell r="I17220" t="str">
            <v>TRESOR CHOC LAIT 620+130G</v>
          </cell>
          <cell r="J17220">
            <v>0</v>
          </cell>
        </row>
        <row r="17221">
          <cell r="I17221" t="str">
            <v>MAD 800G BARRE LA ROSE SABLE</v>
          </cell>
          <cell r="J17221">
            <v>0</v>
          </cell>
        </row>
        <row r="17222">
          <cell r="I17222" t="str">
            <v>CEMOI CLOCHE VICHY GARNI 175G PAQUES 19</v>
          </cell>
          <cell r="J17222">
            <v>0</v>
          </cell>
        </row>
        <row r="17223">
          <cell r="I17223" t="str">
            <v>JACQUOT SACHET COMPO 250G PAQUES 19</v>
          </cell>
          <cell r="J17223">
            <v>0</v>
          </cell>
        </row>
        <row r="17224">
          <cell r="I17224" t="str">
            <v>MILKA CRACKER PLAYMOBIL 88G PAQUES 19</v>
          </cell>
          <cell r="J17224">
            <v>0</v>
          </cell>
        </row>
        <row r="17225">
          <cell r="I17225" t="str">
            <v>MILKA FIGURINE PLAYMOBIL 81G PAQUES 19</v>
          </cell>
          <cell r="J17225">
            <v>0</v>
          </cell>
        </row>
        <row r="17226">
          <cell r="I17226" t="str">
            <v>LINDOR MINI ŒUF MANGO 90G B</v>
          </cell>
          <cell r="J17226">
            <v>0</v>
          </cell>
        </row>
        <row r="17227">
          <cell r="I17227" t="str">
            <v>LINDOR 6 ŒUFS LAIT BOITE 168G</v>
          </cell>
          <cell r="J17227">
            <v>0</v>
          </cell>
        </row>
        <row r="17228">
          <cell r="I17228" t="str">
            <v>HAPPY EASTER TUBE 200G</v>
          </cell>
          <cell r="J17228">
            <v>0</v>
          </cell>
        </row>
        <row r="17229">
          <cell r="I17229" t="str">
            <v>BOITE LINDOR STRACCIATELLA 200G</v>
          </cell>
          <cell r="J17229">
            <v>0</v>
          </cell>
        </row>
        <row r="17230">
          <cell r="I17230" t="str">
            <v>JACQUOT OEUF LT GARNI LIQ185G PAQUES 19</v>
          </cell>
          <cell r="J17230">
            <v>0</v>
          </cell>
        </row>
        <row r="17231">
          <cell r="I17231" t="str">
            <v>CEMOI L OEUF VICHY GARNI 175G PAQUES 19</v>
          </cell>
          <cell r="J17231">
            <v>0</v>
          </cell>
        </row>
        <row r="17232">
          <cell r="I17232" t="str">
            <v>JACQUOT BXOEUF FLAM GARNI150G PAQUES 19</v>
          </cell>
          <cell r="J17232">
            <v>0</v>
          </cell>
        </row>
        <row r="17233">
          <cell r="I17233" t="str">
            <v>CEMOI MEGA T OEUF PRALINE 450 PAQUES 19</v>
          </cell>
          <cell r="J17233">
            <v>0</v>
          </cell>
        </row>
        <row r="17234">
          <cell r="I17234" t="str">
            <v>CEMOI MEG.TOEUF.AS.PRAL.LT450 PAQUES 19</v>
          </cell>
          <cell r="J17234">
            <v>0</v>
          </cell>
        </row>
        <row r="17235">
          <cell r="I17235" t="str">
            <v>CEM.ME.TOEF.AS.PR.CH.LTCER450 PAQUES 19</v>
          </cell>
          <cell r="J17235">
            <v>0</v>
          </cell>
        </row>
        <row r="17236">
          <cell r="I17236" t="str">
            <v>CEMOI PTOEUF LT PRAL NOIS 185G PAQUES 19</v>
          </cell>
          <cell r="J17236">
            <v>0</v>
          </cell>
        </row>
        <row r="17237">
          <cell r="I17237" t="str">
            <v>CEMOI PT OEF LT PRAL CARA 185G PAQUES 19</v>
          </cell>
          <cell r="J17237">
            <v>0</v>
          </cell>
        </row>
        <row r="17238">
          <cell r="I17238" t="str">
            <v>JACQUOT FILET GARNI ASSOR 300G PAQUES 19</v>
          </cell>
          <cell r="J17238">
            <v>0</v>
          </cell>
        </row>
        <row r="17239">
          <cell r="I17239" t="str">
            <v>JACQUOT TUB OEUF PRAL LT 600G PAQUES 19</v>
          </cell>
          <cell r="J17239">
            <v>0</v>
          </cell>
        </row>
        <row r="17240">
          <cell r="I17240" t="str">
            <v>JACQUOT OEUF PRAL/LAIT 250G PAQUES 19</v>
          </cell>
          <cell r="J17240">
            <v>0</v>
          </cell>
        </row>
        <row r="17241">
          <cell r="I17241" t="str">
            <v>JACQUOT COUSSIN OEUF LIQ 250G PAQUES 19</v>
          </cell>
          <cell r="J17241">
            <v>0</v>
          </cell>
        </row>
        <row r="17242">
          <cell r="I17242" t="str">
            <v>x MILKA P.OEUF F.LPCROQ350G PAQUES 19</v>
          </cell>
          <cell r="J17242">
            <v>0</v>
          </cell>
        </row>
        <row r="17243">
          <cell r="I17243" t="str">
            <v>xMILKA PT OEUF F.TEND LT 350G PAQUES 19</v>
          </cell>
          <cell r="J17243">
            <v>0</v>
          </cell>
        </row>
        <row r="17244">
          <cell r="I17244" t="str">
            <v>xMILKA PT OEUFS MIX5GT 350G PAQUES 19</v>
          </cell>
          <cell r="J17244">
            <v>0</v>
          </cell>
        </row>
        <row r="17245">
          <cell r="I17245" t="str">
            <v>xMILKA OEUF COQUE OREO X4 128G</v>
          </cell>
          <cell r="J17245">
            <v>0</v>
          </cell>
        </row>
        <row r="17246">
          <cell r="I17246" t="str">
            <v>LITTLE CHICK LAIT LINDT 100 G</v>
          </cell>
          <cell r="J17246">
            <v>0</v>
          </cell>
        </row>
        <row r="17247">
          <cell r="I17247" t="str">
            <v>JACQUOT POUL COUV CHOC LT250G PAQUES 19</v>
          </cell>
          <cell r="J17247">
            <v>0</v>
          </cell>
        </row>
        <row r="17248">
          <cell r="I17248" t="str">
            <v>JACQUOT POULE LT OEUF LIQ185G PAQUES 19</v>
          </cell>
          <cell r="J17248">
            <v>0</v>
          </cell>
        </row>
        <row r="17249">
          <cell r="I17249" t="str">
            <v>CEMOI POULE VICHY GARNIE 175G PAQUES 19</v>
          </cell>
          <cell r="J17249">
            <v>0</v>
          </cell>
        </row>
        <row r="17250">
          <cell r="I17250" t="str">
            <v>CEMOI POUL VICHY NR GAR175G PAQUES 19</v>
          </cell>
          <cell r="J17250">
            <v>0</v>
          </cell>
        </row>
        <row r="17251">
          <cell r="I17251" t="str">
            <v>CEMOI COUVEUSE CHOC LAIT 575G PAQUES 19</v>
          </cell>
          <cell r="J17251">
            <v>0</v>
          </cell>
        </row>
        <row r="17252">
          <cell r="I17252" t="str">
            <v>JACQUOT LAPIN LAIT ALU 150G PAQUES 19</v>
          </cell>
          <cell r="J17252">
            <v>0</v>
          </cell>
        </row>
        <row r="17253">
          <cell r="I17253" t="str">
            <v>MILKA LAPIN DUO CHOC 100G PAQUES 19</v>
          </cell>
          <cell r="J17253">
            <v>0</v>
          </cell>
        </row>
        <row r="17254">
          <cell r="I17254" t="str">
            <v>MILKA LAPIN NOISETTE 100G PAQUES 19</v>
          </cell>
          <cell r="J17254">
            <v>0</v>
          </cell>
        </row>
        <row r="17255">
          <cell r="I17255" t="str">
            <v>MILKA LAPIN FIL OU GRCON 100G PAQUES 19</v>
          </cell>
          <cell r="J17255">
            <v>0</v>
          </cell>
        </row>
        <row r="17256">
          <cell r="I17256" t="str">
            <v>CEMOI LAPIN VICHY GARNI 175G PAQUES 19</v>
          </cell>
          <cell r="J17256">
            <v>0</v>
          </cell>
        </row>
        <row r="17257">
          <cell r="I17257" t="str">
            <v>CEM LAP VICHY NR GAR PRL175G PAQUES 19</v>
          </cell>
          <cell r="J17257">
            <v>0</v>
          </cell>
        </row>
        <row r="17258">
          <cell r="I17258" t="str">
            <v>JACQUOT POISSON CHOCO.LAIT125 PAQUES 19</v>
          </cell>
          <cell r="J17258">
            <v>0</v>
          </cell>
        </row>
        <row r="17259">
          <cell r="I17259" t="str">
            <v>CEMOI MIX MEG OEUF OURS 450G PAQUES 19</v>
          </cell>
          <cell r="J17259">
            <v>0</v>
          </cell>
        </row>
        <row r="17260">
          <cell r="I17260" t="str">
            <v>JACQUOT SCH MOUET LT DRAG 240G PAQUES 19</v>
          </cell>
          <cell r="J17260">
            <v>0</v>
          </cell>
        </row>
        <row r="17261">
          <cell r="I17261" t="str">
            <v>MILKA BONBON FOUR LT ALPIN 86G PAQUES 19</v>
          </cell>
          <cell r="J17261">
            <v>0</v>
          </cell>
        </row>
        <row r="17262">
          <cell r="I17262" t="str">
            <v>MILKA BONBON FOUR LT CONFT 86G PAQUES 19</v>
          </cell>
          <cell r="J17262">
            <v>0</v>
          </cell>
        </row>
        <row r="17263">
          <cell r="I17263" t="str">
            <v>JACQUOT FRITURE PRAL/LT 250G PAQUES 19</v>
          </cell>
          <cell r="J17263">
            <v>0</v>
          </cell>
        </row>
        <row r="17264">
          <cell r="I17264" t="str">
            <v>JACQUOT FRITURE PRAL/NOIR 250G PAQUES 19</v>
          </cell>
          <cell r="J17264">
            <v>0</v>
          </cell>
        </row>
        <row r="17265">
          <cell r="I17265" t="str">
            <v>JACQUOT FRITURE PRAL/BLC 250G PAQUES 19</v>
          </cell>
          <cell r="J17265">
            <v>0</v>
          </cell>
        </row>
        <row r="17266">
          <cell r="I17266" t="str">
            <v>xMILKA LAPIN LT CONFETTI 100G PAQUES 19</v>
          </cell>
          <cell r="J17266">
            <v>0</v>
          </cell>
        </row>
        <row r="17267">
          <cell r="I17267" t="str">
            <v>xNEST.SMRT MOULAGE POULE 110G</v>
          </cell>
          <cell r="J17267">
            <v>0</v>
          </cell>
        </row>
        <row r="17268">
          <cell r="I17268" t="str">
            <v>MILKA BONBON FOUR LT NOIS 86G PAQUES 19</v>
          </cell>
          <cell r="J17268">
            <v>0</v>
          </cell>
        </row>
        <row r="17269">
          <cell r="I17269" t="str">
            <v>MILKA BONBON FOUR LT PETIL86G PAQUES 19</v>
          </cell>
          <cell r="J17269">
            <v>0</v>
          </cell>
        </row>
        <row r="17270">
          <cell r="I17270" t="str">
            <v>xCELEBRATION LAPIN 215G</v>
          </cell>
          <cell r="J17270">
            <v>0</v>
          </cell>
        </row>
        <row r="17271">
          <cell r="I17271" t="str">
            <v>LINDT LAPIN OR LAIT 200G PAQUES 19</v>
          </cell>
          <cell r="J17271">
            <v>0</v>
          </cell>
        </row>
        <row r="17272">
          <cell r="I17272" t="str">
            <v>CARAMELS MINT TOFFEES WALKERS 150 GRS</v>
          </cell>
          <cell r="J17272">
            <v>0</v>
          </cell>
        </row>
        <row r="17273">
          <cell r="I17273" t="str">
            <v>YOUPI CHOCO 18 TUBES</v>
          </cell>
          <cell r="J17273">
            <v>0</v>
          </cell>
        </row>
        <row r="17274">
          <cell r="I17274" t="str">
            <v>CONE MICHOC MIX FESTIF</v>
          </cell>
          <cell r="J17274">
            <v>0</v>
          </cell>
        </row>
        <row r="17275">
          <cell r="I17275" t="str">
            <v xml:space="preserve"> BONB. ANIS 150G</v>
          </cell>
          <cell r="J17275">
            <v>0</v>
          </cell>
        </row>
        <row r="17276">
          <cell r="I17276" t="str">
            <v>RICOLA MIEL ET PLANTES 70G</v>
          </cell>
          <cell r="J17276">
            <v>0</v>
          </cell>
        </row>
        <row r="17277">
          <cell r="I17277" t="str">
            <v>BONBON ANIS 1K CELLO</v>
          </cell>
          <cell r="J17277">
            <v>0</v>
          </cell>
        </row>
        <row r="17278">
          <cell r="I17278" t="str">
            <v>BONBON ANIS SS 40G HALTER</v>
          </cell>
          <cell r="J17278">
            <v>0</v>
          </cell>
        </row>
        <row r="17279">
          <cell r="I17279" t="str">
            <v>TIC TAC MELON EDITION LIMITEE 49G</v>
          </cell>
          <cell r="J17279">
            <v>0</v>
          </cell>
        </row>
        <row r="17280">
          <cell r="I17280" t="str">
            <v>TIC TAC MELON EDITION LIMITEE 16G</v>
          </cell>
          <cell r="J17280">
            <v>0</v>
          </cell>
        </row>
        <row r="17281">
          <cell r="I17281" t="str">
            <v>BONBONS ICE CAVENDISH &amp; HAVERY 200 GRS</v>
          </cell>
          <cell r="J17281">
            <v>0</v>
          </cell>
        </row>
        <row r="17282">
          <cell r="I17282" t="str">
            <v>BONBONS MENTHE PICTOLIN SS SUCRE SACHET 65GR</v>
          </cell>
          <cell r="J17282">
            <v>0</v>
          </cell>
        </row>
        <row r="17283">
          <cell r="I17283" t="str">
            <v>BONBONS EUCALIPTO PICTOLIN SS SUCRE  SACHET 65GR</v>
          </cell>
          <cell r="J17283">
            <v>0</v>
          </cell>
        </row>
        <row r="17284">
          <cell r="I17284" t="str">
            <v>BONBONS LA VOSGIENNE MENTHE FRAICHE 125GR</v>
          </cell>
          <cell r="J17284">
            <v>0</v>
          </cell>
        </row>
        <row r="17285">
          <cell r="I17285" t="str">
            <v>BONBONS LA VOSGIENNE SEVE DES PINS 125GR</v>
          </cell>
          <cell r="J17285">
            <v>0</v>
          </cell>
        </row>
        <row r="17286">
          <cell r="I17286" t="str">
            <v>PIE QUI CHANTE STOPTOU 32GR</v>
          </cell>
          <cell r="J17286">
            <v>0</v>
          </cell>
        </row>
        <row r="17287">
          <cell r="I17287" t="str">
            <v>BONB MINT CELLO 1KG</v>
          </cell>
          <cell r="J17287">
            <v>0</v>
          </cell>
        </row>
        <row r="17288">
          <cell r="I17288" t="str">
            <v xml:space="preserve"> PASTILLES MENTHOLES 1KG</v>
          </cell>
          <cell r="J17288">
            <v>0</v>
          </cell>
        </row>
        <row r="17289">
          <cell r="I17289" t="str">
            <v xml:space="preserve"> PASTILLES CALABRAIS 1KG</v>
          </cell>
          <cell r="J17289">
            <v>0</v>
          </cell>
        </row>
        <row r="17290">
          <cell r="I17290" t="str">
            <v>HALL S EXTRA FORTX9S</v>
          </cell>
          <cell r="J17290">
            <v>0</v>
          </cell>
        </row>
        <row r="17291">
          <cell r="I17291" t="str">
            <v>HALLS MENTHO LYPTUSX9S</v>
          </cell>
          <cell r="J17291">
            <v>0</v>
          </cell>
        </row>
        <row r="17292">
          <cell r="I17292" t="str">
            <v>FOURRE MINT 150 G</v>
          </cell>
          <cell r="J17292">
            <v>0</v>
          </cell>
        </row>
        <row r="17293">
          <cell r="I17293" t="str">
            <v>HALLS LIME 9S</v>
          </cell>
          <cell r="J17293">
            <v>0</v>
          </cell>
        </row>
        <row r="17294">
          <cell r="I17294" t="str">
            <v>PACK 2+1 GRATUIT MENTOS REGLISSE 38GR</v>
          </cell>
          <cell r="J17294">
            <v>0</v>
          </cell>
        </row>
        <row r="17295">
          <cell r="I17295" t="str">
            <v>BONB MENTHE CLAIRE P.M 180G</v>
          </cell>
          <cell r="J17295">
            <v>0</v>
          </cell>
        </row>
        <row r="17296">
          <cell r="I17296" t="str">
            <v>BONBONS MENTHOPLUS MENTHOL 30GR</v>
          </cell>
          <cell r="J17296">
            <v>0</v>
          </cell>
        </row>
        <row r="17297">
          <cell r="I17297" t="str">
            <v>BONBONS MENTHOPLUS STRONG 30GR</v>
          </cell>
          <cell r="J17297">
            <v>0</v>
          </cell>
        </row>
        <row r="17298">
          <cell r="I17298" t="str">
            <v xml:space="preserve">BONBONS MENTHOPLUS MENTHE 30GR </v>
          </cell>
          <cell r="J17298">
            <v>0</v>
          </cell>
        </row>
        <row r="17299">
          <cell r="I17299" t="str">
            <v xml:space="preserve"> PASTILLE VICHY MENTHE 125G</v>
          </cell>
          <cell r="J17299">
            <v>0</v>
          </cell>
        </row>
        <row r="17300">
          <cell r="I17300" t="str">
            <v xml:space="preserve"> PASTILLE VICHY SOURCE MEN 25G</v>
          </cell>
          <cell r="J17300">
            <v>0</v>
          </cell>
        </row>
        <row r="17301">
          <cell r="I17301" t="str">
            <v>BONBONS SMINT PEPERMINT</v>
          </cell>
          <cell r="J17301">
            <v>0</v>
          </cell>
        </row>
        <row r="17302">
          <cell r="I17302" t="str">
            <v>BONBONS SMINT VITAMINEC LEMON</v>
          </cell>
          <cell r="J17302">
            <v>0</v>
          </cell>
        </row>
        <row r="17303">
          <cell r="I17303" t="str">
            <v>LA VOSGIENNE SEVE DE PIN 125G OE NIP 14</v>
          </cell>
          <cell r="J17303">
            <v>0</v>
          </cell>
        </row>
        <row r="17304">
          <cell r="I17304" t="str">
            <v>CLORET'S ACTI FRESH CLEAR MINT 14GR</v>
          </cell>
          <cell r="J17304">
            <v>0</v>
          </cell>
        </row>
        <row r="17305">
          <cell r="I17305" t="str">
            <v>CLORET'S ACTI FRESH ORIGINAL MINT 14GR</v>
          </cell>
          <cell r="J17305">
            <v>0</v>
          </cell>
        </row>
        <row r="17306">
          <cell r="I17306" t="str">
            <v>RICOLA SS CASSIS BTE 50G</v>
          </cell>
          <cell r="J17306">
            <v>0</v>
          </cell>
        </row>
        <row r="17307">
          <cell r="I17307" t="str">
            <v>RICOLA SS CITRON MELIS 50G</v>
          </cell>
          <cell r="J17307">
            <v>0</v>
          </cell>
        </row>
        <row r="17308">
          <cell r="I17308" t="str">
            <v>RICOLA BOITE 50G SS EUCA.</v>
          </cell>
          <cell r="J17308">
            <v>0</v>
          </cell>
        </row>
        <row r="17309">
          <cell r="I17309" t="str">
            <v>BONB FRESH MINT SMINT</v>
          </cell>
          <cell r="J17309">
            <v>0</v>
          </cell>
        </row>
        <row r="17310">
          <cell r="I17310" t="str">
            <v>HALL S SPEARMINT 9 S</v>
          </cell>
          <cell r="J17310">
            <v>0</v>
          </cell>
        </row>
        <row r="17311">
          <cell r="I17311" t="str">
            <v>BONBON MINT CHOCS 200G</v>
          </cell>
          <cell r="J17311">
            <v>0</v>
          </cell>
        </row>
        <row r="17312">
          <cell r="I17312" t="str">
            <v>BONBON MENTHOL 200G EUKA</v>
          </cell>
          <cell r="J17312">
            <v>0</v>
          </cell>
        </row>
        <row r="17313">
          <cell r="I17313" t="str">
            <v>CREMO MENTHE 100P</v>
          </cell>
          <cell r="J17313">
            <v>0</v>
          </cell>
        </row>
        <row r="17314">
          <cell r="I17314" t="str">
            <v>TIC TAC  MINIS 48 PIECES +4 GRT</v>
          </cell>
          <cell r="J17314">
            <v>0</v>
          </cell>
        </row>
        <row r="17315">
          <cell r="I17315" t="str">
            <v>HALLS XS PEPPERMINT SANS SUCRE 30 PIECES</v>
          </cell>
          <cell r="J17315">
            <v>0</v>
          </cell>
        </row>
        <row r="17316">
          <cell r="I17316" t="str">
            <v>HALLS XS LEMON SANS SUCRE 30 PIECES</v>
          </cell>
          <cell r="J17316">
            <v>0</v>
          </cell>
        </row>
        <row r="17317">
          <cell r="I17317" t="str">
            <v>TIC TAC MINIONS 98G "EDITION LIMITEE"</v>
          </cell>
          <cell r="J17317">
            <v>0</v>
          </cell>
        </row>
        <row r="17318">
          <cell r="I17318" t="str">
            <v>BONBON ROULOU MINT LUCK</v>
          </cell>
          <cell r="J17318">
            <v>0</v>
          </cell>
        </row>
        <row r="17319">
          <cell r="I17319" t="str">
            <v>BONB MENTHE 100G MAC LIGHT</v>
          </cell>
          <cell r="J17319">
            <v>0</v>
          </cell>
        </row>
        <row r="17320">
          <cell r="I17320" t="str">
            <v>BONB MENTHE 50G DIETORELLE</v>
          </cell>
          <cell r="J17320">
            <v>0</v>
          </cell>
        </row>
        <row r="17321">
          <cell r="I17321" t="str">
            <v>TIC TAC COLOR YOUR DAYS 49G</v>
          </cell>
          <cell r="J17321">
            <v>0</v>
          </cell>
        </row>
        <row r="17322">
          <cell r="I17322" t="str">
            <v>FISHERMAN FRIEND SS FRAMB 3X25G</v>
          </cell>
          <cell r="J17322">
            <v>0</v>
          </cell>
        </row>
        <row r="17323">
          <cell r="I17323" t="str">
            <v>HALLS LIGHTS/S M- LYPTUS 17G</v>
          </cell>
          <cell r="J17323">
            <v>0</v>
          </cell>
        </row>
        <row r="17324">
          <cell r="I17324" t="str">
            <v>HALLS LIGHT S/SUCRE E-FORT 17G</v>
          </cell>
          <cell r="J17324">
            <v>0</v>
          </cell>
        </row>
        <row r="17325">
          <cell r="I17325" t="str">
            <v>TIC TAC CITRON 49G</v>
          </cell>
          <cell r="J17325">
            <v>0</v>
          </cell>
        </row>
        <row r="17326">
          <cell r="I17326" t="str">
            <v xml:space="preserve">BONBONS SANS SUCRE LA VALLE EUCALIPTUS 30 GR </v>
          </cell>
          <cell r="J17326">
            <v>0</v>
          </cell>
        </row>
        <row r="17327">
          <cell r="I17327" t="str">
            <v xml:space="preserve">BONBONS SANS SUCRE LA VALLE GREENMINT 30 GR </v>
          </cell>
          <cell r="J17327">
            <v>0</v>
          </cell>
        </row>
        <row r="17328">
          <cell r="I17328" t="str">
            <v>PACK 2+1 GRATUIT BONBON FRESH COLA 38G MENTOS</v>
          </cell>
          <cell r="J17328">
            <v>0</v>
          </cell>
        </row>
        <row r="17329">
          <cell r="I17329" t="str">
            <v>BONBON FRESH COLA 38G MENTOS</v>
          </cell>
          <cell r="J17329">
            <v>0</v>
          </cell>
        </row>
        <row r="17330">
          <cell r="I17330" t="str">
            <v xml:space="preserve"> BONB. MOKA 150G</v>
          </cell>
          <cell r="J17330">
            <v>0</v>
          </cell>
        </row>
        <row r="17331">
          <cell r="I17331" t="str">
            <v>BON CAFE CREME 150G PASTOR</v>
          </cell>
          <cell r="J17331">
            <v>0</v>
          </cell>
        </row>
        <row r="17332">
          <cell r="I17332" t="str">
            <v>BONB CAFE 250G SMAQS</v>
          </cell>
          <cell r="J17332">
            <v>0</v>
          </cell>
        </row>
        <row r="17333">
          <cell r="I17333" t="str">
            <v>BONB 1KG MOKA</v>
          </cell>
          <cell r="J17333">
            <v>0</v>
          </cell>
        </row>
        <row r="17334">
          <cell r="I17334" t="str">
            <v>BONB CAFE 800G CANDYO</v>
          </cell>
          <cell r="J17334">
            <v>0</v>
          </cell>
        </row>
        <row r="17335">
          <cell r="I17335" t="str">
            <v>PIE QUI CHANTE MICHOKO CAFE 230GR</v>
          </cell>
          <cell r="J17335">
            <v>0</v>
          </cell>
        </row>
        <row r="17336">
          <cell r="I17336" t="str">
            <v>BONBON HALTER CAFE SANS SUCRE 40 G</v>
          </cell>
          <cell r="J17336">
            <v>0</v>
          </cell>
        </row>
        <row r="17337">
          <cell r="I17337" t="str">
            <v>BONBONS CHOCOLAT PICTOLIN SS SUCRE SACHET 65GR</v>
          </cell>
          <cell r="J17337">
            <v>0</v>
          </cell>
        </row>
        <row r="17338">
          <cell r="I17338" t="str">
            <v xml:space="preserve">BONBONS CARAMEL PICTOLIN SS SUCRE SACHET 65GR </v>
          </cell>
          <cell r="J17338">
            <v>0</v>
          </cell>
        </row>
        <row r="17339">
          <cell r="I17339" t="str">
            <v>BONBONS SANS SUCRE LA CREME CAFE 28,5 GR</v>
          </cell>
          <cell r="J17339">
            <v>0</v>
          </cell>
        </row>
        <row r="17340">
          <cell r="I17340" t="str">
            <v xml:space="preserve"> BONB.MIEL 150G</v>
          </cell>
          <cell r="J17340">
            <v>0</v>
          </cell>
        </row>
        <row r="17341">
          <cell r="I17341" t="str">
            <v>LA VOSGIENNE MIEL CITRON OE 125G NIP 14</v>
          </cell>
          <cell r="J17341">
            <v>0</v>
          </cell>
        </row>
        <row r="17342">
          <cell r="I17342" t="str">
            <v>MIX BONBONS LEKA16 PIECES / VERRE</v>
          </cell>
          <cell r="J17342">
            <v>0</v>
          </cell>
        </row>
        <row r="17343">
          <cell r="I17343" t="str">
            <v>BONBONS CREMO CARAMEL 25 PIECES / VERRE</v>
          </cell>
          <cell r="J17343">
            <v>0</v>
          </cell>
        </row>
        <row r="17344">
          <cell r="I17344" t="str">
            <v>BONBONS CREMO MENTHE 25 PIECES / VERRE</v>
          </cell>
          <cell r="J17344">
            <v>0</v>
          </cell>
        </row>
        <row r="17345">
          <cell r="I17345" t="str">
            <v>BONBON CANDYO CREME AU LAIT 650GR</v>
          </cell>
          <cell r="J17345">
            <v>0</v>
          </cell>
        </row>
        <row r="17346">
          <cell r="I17346" t="str">
            <v>PIE QUI CHANTE MICHOKO LAIT 280GR</v>
          </cell>
          <cell r="J17346">
            <v>0</v>
          </cell>
        </row>
        <row r="17347">
          <cell r="I17347" t="str">
            <v>DIETORELLE REGLISSE SANS SUCRE TUBE 27G</v>
          </cell>
          <cell r="J17347">
            <v>0</v>
          </cell>
        </row>
        <row r="17348">
          <cell r="I17348" t="str">
            <v>DIETORELLE MINT SANS SUCRE TUBE 27G</v>
          </cell>
          <cell r="J17348">
            <v>0</v>
          </cell>
        </row>
        <row r="17349">
          <cell r="I17349" t="str">
            <v>BONBONS CERISES PICTOLIN SS SUCRE  SACHET 65GR</v>
          </cell>
          <cell r="J17349">
            <v>0</v>
          </cell>
        </row>
        <row r="17350">
          <cell r="I17350" t="str">
            <v>TIC TAC MANGUE 16GR  EDITION LIMITE</v>
          </cell>
          <cell r="J17350">
            <v>0</v>
          </cell>
        </row>
        <row r="17351">
          <cell r="I17351" t="str">
            <v>PIE QUI CHANTE CROQ ANDISE 360GR</v>
          </cell>
          <cell r="J17351">
            <v>0</v>
          </cell>
        </row>
        <row r="17352">
          <cell r="I17352" t="str">
            <v xml:space="preserve"> BONB.BRAVO 150G</v>
          </cell>
          <cell r="J17352">
            <v>0</v>
          </cell>
        </row>
        <row r="17353">
          <cell r="I17353" t="str">
            <v>PACK 2+1 GRATUIT MENTOS POMME VERT 38G</v>
          </cell>
          <cell r="J17353">
            <v>0</v>
          </cell>
        </row>
        <row r="17354">
          <cell r="I17354" t="str">
            <v>PACK 2+1 GRATUIT BONBON FRUITS ROUGES 38G MENTOS</v>
          </cell>
          <cell r="J17354">
            <v>0</v>
          </cell>
        </row>
        <row r="17355">
          <cell r="I17355" t="str">
            <v>PACK 2+1 GRATUIT BONBON ORANGE 38G MENTOS</v>
          </cell>
          <cell r="J17355">
            <v>0</v>
          </cell>
        </row>
        <row r="17356">
          <cell r="I17356" t="str">
            <v>PACK 2+1 GRATUIT MENTOS RAINBOW 38 G</v>
          </cell>
          <cell r="J17356">
            <v>0</v>
          </cell>
        </row>
        <row r="17357">
          <cell r="I17357" t="str">
            <v>PACK 2+1 GRATUIT BONB FRAISE MENTOS</v>
          </cell>
          <cell r="J17357">
            <v>0</v>
          </cell>
        </row>
        <row r="17358">
          <cell r="I17358" t="str">
            <v>PACK 2+1 GRATUIT BONB FRUITS MENTOS</v>
          </cell>
          <cell r="J17358">
            <v>0</v>
          </cell>
        </row>
        <row r="17359">
          <cell r="I17359" t="str">
            <v>PACK 2+1 GRATUIT MENTOS TUTTI FRUTTI38 G</v>
          </cell>
          <cell r="J17359">
            <v>0</v>
          </cell>
        </row>
        <row r="17360">
          <cell r="I17360" t="str">
            <v>PACK 2+1 GRATUIT MENTOS WATERMELON 38G</v>
          </cell>
          <cell r="J17360">
            <v>0</v>
          </cell>
        </row>
        <row r="17361">
          <cell r="I17361" t="str">
            <v xml:space="preserve"> BONB.MONADA TONIC 1KG</v>
          </cell>
          <cell r="J17361">
            <v>0</v>
          </cell>
        </row>
        <row r="17362">
          <cell r="I17362" t="str">
            <v>JULIENNE FRUITS 24/C</v>
          </cell>
          <cell r="J17362">
            <v>0</v>
          </cell>
        </row>
        <row r="17363">
          <cell r="I17363" t="str">
            <v>PARALINE FRUIT 24/C</v>
          </cell>
          <cell r="J17363">
            <v>0</v>
          </cell>
        </row>
        <row r="17364">
          <cell r="I17364" t="str">
            <v>BONBONS MENTHOPLUS CERISE 30GR</v>
          </cell>
          <cell r="J17364">
            <v>0</v>
          </cell>
        </row>
        <row r="17365">
          <cell r="I17365" t="str">
            <v>BONBONS MENTOS FRUITS SACHET 174GR</v>
          </cell>
          <cell r="J17365">
            <v>0</v>
          </cell>
        </row>
        <row r="17366">
          <cell r="I17366" t="str">
            <v>BONBONS FRUITE  800G CANDYO</v>
          </cell>
          <cell r="J17366">
            <v>0</v>
          </cell>
        </row>
        <row r="17367">
          <cell r="I17367" t="str">
            <v>BONBON FRUITE 400G CANDYO</v>
          </cell>
          <cell r="J17367">
            <v>0</v>
          </cell>
        </row>
        <row r="17368">
          <cell r="I17368" t="str">
            <v>FRUITTELLA FRAISE 18.9G MINI S</v>
          </cell>
          <cell r="J17368">
            <v>0</v>
          </cell>
        </row>
        <row r="17369">
          <cell r="I17369" t="str">
            <v>FRUITTELLA ORANG 18.9G MINI SA</v>
          </cell>
          <cell r="J17369">
            <v>0</v>
          </cell>
        </row>
        <row r="17370">
          <cell r="I17370" t="str">
            <v>FRUITTELLA FRUIT 18.9G MINI SA</v>
          </cell>
          <cell r="J17370">
            <v>0</v>
          </cell>
        </row>
        <row r="17371">
          <cell r="I17371" t="str">
            <v>BONB LISSE 250G SMAQS</v>
          </cell>
          <cell r="J17371">
            <v>0</v>
          </cell>
        </row>
        <row r="17372">
          <cell r="I17372" t="str">
            <v>KREMA RED DINGUE 580G</v>
          </cell>
          <cell r="J17372">
            <v>0</v>
          </cell>
        </row>
        <row r="17373">
          <cell r="I17373" t="str">
            <v>BONB STRAWBERRY SMINT</v>
          </cell>
          <cell r="J17373">
            <v>0</v>
          </cell>
        </row>
        <row r="17374">
          <cell r="I17374" t="str">
            <v>BONB CREM FRAI/TENDR FRT AU KG</v>
          </cell>
          <cell r="J17374">
            <v>0</v>
          </cell>
        </row>
        <row r="17375">
          <cell r="I17375" t="str">
            <v>HALL S  CHERRY 9S</v>
          </cell>
          <cell r="J17375">
            <v>0</v>
          </cell>
        </row>
        <row r="17376">
          <cell r="I17376" t="str">
            <v>BONBON FRUITS 200G PARADISE</v>
          </cell>
          <cell r="J17376">
            <v>0</v>
          </cell>
        </row>
        <row r="17377">
          <cell r="I17377" t="str">
            <v>YOPINO MIXTE 100 GR</v>
          </cell>
          <cell r="J17377">
            <v>0</v>
          </cell>
        </row>
        <row r="17378">
          <cell r="I17378" t="str">
            <v>YOPINO ORANGE &amp; CREME 100 GR</v>
          </cell>
          <cell r="J17378">
            <v>0</v>
          </cell>
        </row>
        <row r="17379">
          <cell r="I17379" t="str">
            <v>YOPINO FRAISE &amp; CREME 100 GR</v>
          </cell>
          <cell r="J17379">
            <v>0</v>
          </cell>
        </row>
        <row r="17380">
          <cell r="I17380" t="str">
            <v>BONBONS ORANGE CREME 170P YOPINO</v>
          </cell>
          <cell r="J17380">
            <v>0</v>
          </cell>
        </row>
        <row r="17381">
          <cell r="I17381" t="str">
            <v>BONBONS FRAISE CREME 170P YOPINO</v>
          </cell>
          <cell r="J17381">
            <v>0</v>
          </cell>
        </row>
        <row r="17382">
          <cell r="I17382" t="str">
            <v>BONBONS MIXTE 400 G YOPINO</v>
          </cell>
          <cell r="J17382">
            <v>0</v>
          </cell>
        </row>
        <row r="17383">
          <cell r="I17383" t="str">
            <v>HALLS ORANGE 9 S</v>
          </cell>
          <cell r="J17383">
            <v>0</v>
          </cell>
        </row>
        <row r="17384">
          <cell r="I17384" t="str">
            <v>YOUPI CREME 50P</v>
          </cell>
          <cell r="J17384">
            <v>0</v>
          </cell>
        </row>
        <row r="17385">
          <cell r="I17385" t="str">
            <v>ARLEQUIN COCKTAIL100G LAMY LUTTI</v>
          </cell>
          <cell r="J17385">
            <v>0</v>
          </cell>
        </row>
        <row r="17386">
          <cell r="I17386" t="str">
            <v>BONBON BOOSTER FRUIT 38 G</v>
          </cell>
          <cell r="J17386">
            <v>0</v>
          </cell>
        </row>
        <row r="17387">
          <cell r="I17387" t="str">
            <v>BONBON BOOSTER MINT 38 G</v>
          </cell>
          <cell r="J17387">
            <v>0</v>
          </cell>
        </row>
        <row r="17388">
          <cell r="I17388" t="str">
            <v>2TABLET SWEET+KROCKER+2DRAGE=2SWEETMINI+2CHOCOWAWG</v>
          </cell>
          <cell r="J17388">
            <v>0</v>
          </cell>
        </row>
        <row r="17389">
          <cell r="I17389" t="str">
            <v xml:space="preserve">BONBON FRUITS DES ILES </v>
          </cell>
          <cell r="J17389">
            <v>0</v>
          </cell>
        </row>
        <row r="17390">
          <cell r="I17390" t="str">
            <v>BONBO100PCES+YOUPI+CREMO100PCS+CADX SUP</v>
          </cell>
          <cell r="J17390">
            <v>0</v>
          </cell>
        </row>
        <row r="17391">
          <cell r="I17391" t="str">
            <v xml:space="preserve"> BONB.TOFITA CELLO 800G</v>
          </cell>
          <cell r="J17391">
            <v>0</v>
          </cell>
        </row>
        <row r="17392">
          <cell r="I17392" t="str">
            <v xml:space="preserve"> BONB. TOFITA CELLO 400G</v>
          </cell>
          <cell r="J17392">
            <v>0</v>
          </cell>
        </row>
        <row r="17393">
          <cell r="I17393" t="str">
            <v xml:space="preserve"> BONB.TOFITA CELLO 150G</v>
          </cell>
          <cell r="J17393">
            <v>0</v>
          </cell>
        </row>
        <row r="17394">
          <cell r="I17394" t="str">
            <v>MENTOS POMME VERT 38G</v>
          </cell>
          <cell r="J17394">
            <v>0</v>
          </cell>
        </row>
        <row r="17395">
          <cell r="I17395" t="str">
            <v>TOFY ORANGE 1KG</v>
          </cell>
          <cell r="J17395">
            <v>0</v>
          </cell>
        </row>
        <row r="17396">
          <cell r="I17396" t="str">
            <v>SACHET SKITTLES CHEWIES 152G NIP 17</v>
          </cell>
          <cell r="J17396">
            <v>0</v>
          </cell>
        </row>
        <row r="17397">
          <cell r="I17397" t="str">
            <v>BONB FRUITE 100G MAC LIGHT</v>
          </cell>
          <cell r="J17397">
            <v>0</v>
          </cell>
        </row>
        <row r="17398">
          <cell r="I17398" t="str">
            <v>BONB FRAIS 50G DIETORELLE</v>
          </cell>
          <cell r="J17398">
            <v>0</v>
          </cell>
        </row>
        <row r="17399">
          <cell r="I17399" t="str">
            <v>HALLS LIGHT S/SUCRE FRAISE 17G</v>
          </cell>
          <cell r="J17399">
            <v>0</v>
          </cell>
        </row>
        <row r="17400">
          <cell r="I17400" t="str">
            <v>BONBON MURE SS SACHET 50G DIETORELLE</v>
          </cell>
          <cell r="J17400">
            <v>0</v>
          </cell>
        </row>
        <row r="17401">
          <cell r="I17401" t="str">
            <v>BONBON FRUITS ROUGES 38G MENTOS</v>
          </cell>
          <cell r="J17401">
            <v>0</v>
          </cell>
        </row>
        <row r="17402">
          <cell r="I17402" t="str">
            <v>BONBON ORANGE 38G MENTOS</v>
          </cell>
          <cell r="J17402">
            <v>0</v>
          </cell>
        </row>
        <row r="17403">
          <cell r="I17403" t="str">
            <v>TIC TAC SUMMER FESTIVAL</v>
          </cell>
          <cell r="J17403">
            <v>0</v>
          </cell>
        </row>
        <row r="17404">
          <cell r="I17404" t="str">
            <v>LOT 1 YOUPI GUM + 1 BOMBO + 1 CREMO = 3 BALLES GRT</v>
          </cell>
          <cell r="J17404">
            <v>0</v>
          </cell>
        </row>
        <row r="17405">
          <cell r="I17405" t="str">
            <v>1 YOUPI 30P + 1 BOMBO 30P + 1 CREMO 30P = 1 TUBE Y</v>
          </cell>
          <cell r="J17405">
            <v>0</v>
          </cell>
        </row>
        <row r="17406">
          <cell r="I17406" t="str">
            <v xml:space="preserve">BONBONS TENDRES ZAINI  CARS </v>
          </cell>
          <cell r="J17406">
            <v>0</v>
          </cell>
        </row>
        <row r="17407">
          <cell r="I17407" t="str">
            <v xml:space="preserve">BONBONS SANS SUCRE LA VALLE LEMON 30 GR </v>
          </cell>
          <cell r="J17407">
            <v>0</v>
          </cell>
        </row>
        <row r="17408">
          <cell r="I17408" t="str">
            <v xml:space="preserve">BONBONS SANS SUCRE LA VALLE ORANGE MINT 30 GR </v>
          </cell>
          <cell r="J17408">
            <v>0</v>
          </cell>
        </row>
        <row r="17409">
          <cell r="I17409" t="str">
            <v xml:space="preserve">BONBONS SANS SUCRE LA VALLE CASSIS 30 GR </v>
          </cell>
          <cell r="J17409">
            <v>0</v>
          </cell>
        </row>
        <row r="17410">
          <cell r="I17410" t="str">
            <v xml:space="preserve">BONBONS SANS SUCRE LA CREME FRAISE 28,5 GR </v>
          </cell>
          <cell r="J17410">
            <v>0</v>
          </cell>
        </row>
        <row r="17411">
          <cell r="I17411" t="str">
            <v>CHUPA CHUPS FRUIT UNIVERSE SACHET 10 SUCETTES</v>
          </cell>
          <cell r="J17411">
            <v>0</v>
          </cell>
        </row>
        <row r="17412">
          <cell r="I17412" t="str">
            <v>CHUPA CHUPS COLOUR &amp; DIP CHERRY STRAWBERRY</v>
          </cell>
          <cell r="J17412">
            <v>0</v>
          </cell>
        </row>
        <row r="17413">
          <cell r="I17413" t="str">
            <v>SUCETTE YOUPI GEANTE / 10 PCES</v>
          </cell>
          <cell r="J17413">
            <v>0</v>
          </cell>
        </row>
        <row r="17414">
          <cell r="I17414" t="str">
            <v>CHUPA CHUPS SURPRISE SUCETTES</v>
          </cell>
          <cell r="J17414">
            <v>0</v>
          </cell>
        </row>
        <row r="17415">
          <cell r="I17415" t="str">
            <v>LOT SUCETTE SPACE CHUPI  20P X2 / 2EME @1/2 PX</v>
          </cell>
          <cell r="J17415">
            <v>0</v>
          </cell>
        </row>
        <row r="17416">
          <cell r="I17416" t="str">
            <v>TETES BRULEES FRAMB STAR 100G NIP 3</v>
          </cell>
          <cell r="J17416">
            <v>0</v>
          </cell>
        </row>
        <row r="17417">
          <cell r="I17417" t="str">
            <v>TETE BRULEE STAR CASSIS FRAIS 100G NIP 17</v>
          </cell>
          <cell r="J17417">
            <v>0</v>
          </cell>
        </row>
        <row r="17418">
          <cell r="I17418" t="str">
            <v>SUCETTES 200G CO DO</v>
          </cell>
          <cell r="J17418">
            <v>0</v>
          </cell>
        </row>
        <row r="17419">
          <cell r="I17419" t="str">
            <v>CHUPA.MARGARITA GELIFIE FRT 175G</v>
          </cell>
          <cell r="J17419">
            <v>0</v>
          </cell>
        </row>
        <row r="17420">
          <cell r="I17420" t="str">
            <v>TETES BR L ES SAC A POTOS 2023</v>
          </cell>
          <cell r="J17420">
            <v>0</v>
          </cell>
        </row>
        <row r="17421">
          <cell r="I17421" t="str">
            <v>SACHET SUCETTES ORO POP FRUITE 120G</v>
          </cell>
          <cell r="J17421">
            <v>0</v>
          </cell>
        </row>
        <row r="17422">
          <cell r="I17422" t="str">
            <v>SUCET.GRAFFITI ST</v>
          </cell>
          <cell r="J17422">
            <v>0</v>
          </cell>
        </row>
        <row r="17423">
          <cell r="I17423" t="str">
            <v>TETE BRULEE BILLE CHOCTER 100G NIP 3</v>
          </cell>
          <cell r="J17423">
            <v>0</v>
          </cell>
        </row>
        <row r="17424">
          <cell r="I17424" t="str">
            <v>CHUPA CHUPS XXL 3+1  FRAISE LOLLIPOP BUBBLE GUM</v>
          </cell>
          <cell r="J17424">
            <v>0</v>
          </cell>
        </row>
        <row r="17425">
          <cell r="I17425" t="str">
            <v>SUCETTES MAC POP FRUIT &amp; YROURT SACHET DE 12 PIECE</v>
          </cell>
          <cell r="J17425">
            <v>0</v>
          </cell>
        </row>
        <row r="17426">
          <cell r="I17426" t="str">
            <v>SUCETTES MAC POP FRUIT &amp; CREME SACHET DE 12 PIECES</v>
          </cell>
          <cell r="J17426">
            <v>0</v>
          </cell>
        </row>
        <row r="17427">
          <cell r="I17427" t="str">
            <v>CHUPA CHUPS MAGICS SACHET x 10</v>
          </cell>
          <cell r="J17427">
            <v>0</v>
          </cell>
        </row>
        <row r="17428">
          <cell r="I17428" t="str">
            <v>TETE BRULEE BIKICOULE 180G NIP 3</v>
          </cell>
          <cell r="J17428">
            <v>0</v>
          </cell>
        </row>
        <row r="17429">
          <cell r="I17429" t="str">
            <v>TETES BRULEES 135G BILLES SODA NIP 17</v>
          </cell>
          <cell r="J17429">
            <v>0</v>
          </cell>
        </row>
        <row r="17430">
          <cell r="I17430" t="str">
            <v>SUCET LAIT+ARACHIDES10P</v>
          </cell>
          <cell r="J17430">
            <v>0</v>
          </cell>
        </row>
        <row r="17431">
          <cell r="I17431" t="str">
            <v>SKITTLES CHEWIES FRUIT SHT 45G</v>
          </cell>
          <cell r="J17431">
            <v>0</v>
          </cell>
        </row>
        <row r="17432">
          <cell r="I17432" t="str">
            <v>SUCETTE CREME 1KG YOUPI</v>
          </cell>
          <cell r="J17432">
            <v>0</v>
          </cell>
        </row>
        <row r="17433">
          <cell r="I17433" t="str">
            <v>SUCET MILK/CREM/MAX AU KGYOUPI</v>
          </cell>
          <cell r="J17433">
            <v>0</v>
          </cell>
        </row>
        <row r="17434">
          <cell r="I17434" t="str">
            <v>LOT SUCETTE CHUPI GUM SS GLUTEN 20P X2 / 2EME @1/</v>
          </cell>
          <cell r="J17434">
            <v>0</v>
          </cell>
        </row>
        <row r="17435">
          <cell r="I17435" t="str">
            <v>SPAGHETTIS BUBBLIZZ LAMY LUTTI  35G</v>
          </cell>
          <cell r="J17435">
            <v>0</v>
          </cell>
        </row>
        <row r="17436">
          <cell r="I17436" t="str">
            <v>ROLL UP GUM COLA LAMY LUTTI  29G</v>
          </cell>
          <cell r="J17436">
            <v>0</v>
          </cell>
        </row>
        <row r="17437">
          <cell r="I17437" t="str">
            <v xml:space="preserve"> BONB.  COCOBAT HARIBO 120G</v>
          </cell>
          <cell r="J17437">
            <v>0</v>
          </cell>
        </row>
        <row r="17438">
          <cell r="I17438" t="str">
            <v>GOMMES GOMY MIX SACHET 450G</v>
          </cell>
          <cell r="J17438">
            <v>0</v>
          </cell>
        </row>
        <row r="17439">
          <cell r="I17439" t="str">
            <v>HARIBO FIZZ WORMS 80G</v>
          </cell>
          <cell r="J17439">
            <v>0</v>
          </cell>
        </row>
        <row r="17440">
          <cell r="I17440" t="str">
            <v>GOMMES FINI TEIDE FRAISE ZERO GLUTEN 80GR</v>
          </cell>
          <cell r="J17440">
            <v>0</v>
          </cell>
        </row>
        <row r="17441">
          <cell r="I17441" t="str">
            <v>GOMMES FINI KILIMANDJARO ZERO GLUTEN 80GR</v>
          </cell>
          <cell r="J17441">
            <v>0</v>
          </cell>
        </row>
        <row r="17442">
          <cell r="I17442" t="str">
            <v>GOMMES FINI HAWAII ZERO GLUTEN 80GR</v>
          </cell>
          <cell r="J17442">
            <v>0</v>
          </cell>
        </row>
        <row r="17443">
          <cell r="I17443" t="str">
            <v>GOMMES FINI SAHARA FIZZY ZERO GLUTEN 80GR</v>
          </cell>
          <cell r="J17443">
            <v>0</v>
          </cell>
        </row>
        <row r="17444">
          <cell r="I17444" t="str">
            <v>GOMMES ARIZONA FIZZY ZERO GLUTEN 80GR</v>
          </cell>
          <cell r="J17444">
            <v>0</v>
          </cell>
        </row>
        <row r="17445">
          <cell r="I17445" t="str">
            <v>GOMMES CARIBE FIZZY ZERO GLUTEN 80GR</v>
          </cell>
          <cell r="J17445">
            <v>0</v>
          </cell>
        </row>
        <row r="17446">
          <cell r="I17446" t="str">
            <v>HARIBO SACHET GRAGIBUS SOFT PIK</v>
          </cell>
          <cell r="J17446">
            <v>0</v>
          </cell>
        </row>
        <row r="17447">
          <cell r="I17447" t="str">
            <v xml:space="preserve"> SACHET FLOPPY HARIBO 120G</v>
          </cell>
          <cell r="J17447">
            <v>0</v>
          </cell>
        </row>
        <row r="17448">
          <cell r="I17448" t="str">
            <v>LOT GOMMES FINI 100GR X2 / 2EME A 1/2 PRIX</v>
          </cell>
          <cell r="J17448">
            <v>0</v>
          </cell>
        </row>
        <row r="17449">
          <cell r="I17449" t="str">
            <v>ASSORTIMENT GOMMES GOMY 450GR</v>
          </cell>
          <cell r="J17449">
            <v>0</v>
          </cell>
        </row>
        <row r="17450">
          <cell r="I17450" t="str">
            <v xml:space="preserve"> GOMME FRUIT PALMYRA 400G</v>
          </cell>
          <cell r="J17450">
            <v>0</v>
          </cell>
        </row>
        <row r="17451">
          <cell r="I17451" t="str">
            <v>GOMME BANANE PALMYRA 400G</v>
          </cell>
          <cell r="J17451">
            <v>0</v>
          </cell>
        </row>
        <row r="17452">
          <cell r="I17452" t="str">
            <v>GOMY GOMME SUCETTES 200P</v>
          </cell>
          <cell r="J17452">
            <v>0</v>
          </cell>
        </row>
        <row r="17453">
          <cell r="I17453" t="str">
            <v>GOMME ANNEAU 200P</v>
          </cell>
          <cell r="J17453">
            <v>0</v>
          </cell>
        </row>
        <row r="17454">
          <cell r="I17454" t="str">
            <v>GOMY GOMME CŒUR BP 200P</v>
          </cell>
          <cell r="J17454">
            <v>0</v>
          </cell>
        </row>
        <row r="17455">
          <cell r="I17455" t="str">
            <v>GOMME FRAMBOISE 200P</v>
          </cell>
          <cell r="J17455">
            <v>0</v>
          </cell>
        </row>
        <row r="17456">
          <cell r="I17456" t="str">
            <v>GOMME ZOLO 200P</v>
          </cell>
          <cell r="J17456">
            <v>0</v>
          </cell>
        </row>
        <row r="17457">
          <cell r="I17457" t="str">
            <v>BONB  ST BAMS HARIBO 120G</v>
          </cell>
          <cell r="J17457">
            <v>0</v>
          </cell>
        </row>
        <row r="17458">
          <cell r="I17458" t="str">
            <v>LOT 2 GOMMES PECHE RINGS 100G BEBETO  2EME A MOIT</v>
          </cell>
          <cell r="J17458">
            <v>0</v>
          </cell>
        </row>
        <row r="17459">
          <cell r="I17459" t="str">
            <v>LOT 2 GOMMES MIX 100G BEBETO  2EME A MOITIE PRIX</v>
          </cell>
          <cell r="J17459">
            <v>0</v>
          </cell>
        </row>
        <row r="17460">
          <cell r="I17460" t="str">
            <v>LOT 2 BEBETOSOUR WORMS 100G  2EME A MOITIE PRIX</v>
          </cell>
          <cell r="J17460">
            <v>0</v>
          </cell>
        </row>
        <row r="17461">
          <cell r="I17461" t="str">
            <v>LOT 2 BEBETO DRACOOLA TEETH 100G  2EME A MOITIE P</v>
          </cell>
          <cell r="J17461">
            <v>0</v>
          </cell>
        </row>
        <row r="17462">
          <cell r="I17462" t="str">
            <v>LOT 2 GOMMES LOVELY FRUITS 100G BEBET 2EME A MOITI</v>
          </cell>
          <cell r="J17462">
            <v>0</v>
          </cell>
        </row>
        <row r="17463">
          <cell r="I17463" t="str">
            <v>LOT 2 GOMMES FUNNY BEARS 100G 2EME A MOITIE PRIX</v>
          </cell>
          <cell r="J17463">
            <v>0</v>
          </cell>
        </row>
        <row r="17464">
          <cell r="I17464" t="str">
            <v>LOT 2 BEBETO BERRIES 80G  2EME A MOITIE PRIX</v>
          </cell>
          <cell r="J17464">
            <v>0</v>
          </cell>
        </row>
        <row r="17465">
          <cell r="I17465" t="str">
            <v xml:space="preserve"> GOMMES ZOLO 100G</v>
          </cell>
          <cell r="J17465">
            <v>0</v>
          </cell>
        </row>
        <row r="17466">
          <cell r="I17466" t="str">
            <v xml:space="preserve"> GOMMES SUCETTE 100G</v>
          </cell>
          <cell r="J17466">
            <v>0</v>
          </cell>
        </row>
        <row r="17467">
          <cell r="I17467" t="str">
            <v xml:space="preserve"> GOMMES  COLA 100G</v>
          </cell>
          <cell r="J17467">
            <v>0</v>
          </cell>
        </row>
        <row r="17468">
          <cell r="I17468" t="str">
            <v xml:space="preserve"> GOMMES FRAMBOISE 100G</v>
          </cell>
          <cell r="J17468">
            <v>0</v>
          </cell>
        </row>
        <row r="17469">
          <cell r="I17469" t="str">
            <v xml:space="preserve"> GOMMES ANNEAUX 100G</v>
          </cell>
          <cell r="J17469">
            <v>0</v>
          </cell>
        </row>
        <row r="17470">
          <cell r="I17470" t="str">
            <v xml:space="preserve"> GOMMES REQUIN 100G</v>
          </cell>
          <cell r="J17470">
            <v>0</v>
          </cell>
        </row>
        <row r="17471">
          <cell r="I17471" t="str">
            <v>LOT HARIBO TAGADA 80G + HARIBO 20G GRT</v>
          </cell>
          <cell r="J17471">
            <v>0</v>
          </cell>
        </row>
        <row r="17472">
          <cell r="I17472" t="str">
            <v>LOT HARIBO BERRIES 80G+ HARIBO 20G GRT</v>
          </cell>
          <cell r="J17472">
            <v>0</v>
          </cell>
        </row>
        <row r="17473">
          <cell r="I17473" t="str">
            <v>LOT HARIBO GOLDBAREN 80 G + HARIBO 20G GRT</v>
          </cell>
          <cell r="J17473">
            <v>0</v>
          </cell>
        </row>
        <row r="17474">
          <cell r="I17474" t="str">
            <v>LOT HARIBO HAPPY COLA 80 G + HARIBO 20G GRT</v>
          </cell>
          <cell r="J17474">
            <v>0</v>
          </cell>
        </row>
        <row r="17475">
          <cell r="I17475" t="str">
            <v>LOT HARIBO PEACHES 80G + HARIBO 20G GRT</v>
          </cell>
          <cell r="J17475">
            <v>0</v>
          </cell>
        </row>
        <row r="17476">
          <cell r="I17476" t="str">
            <v>LOT HARIBO DROPPY S 80G + HARIBO 20G GRT</v>
          </cell>
          <cell r="J17476">
            <v>0</v>
          </cell>
        </row>
        <row r="17477">
          <cell r="I17477" t="str">
            <v>CHOCOLAT AU LAIT  OZMO CLUB 11G</v>
          </cell>
          <cell r="J17477">
            <v>0</v>
          </cell>
        </row>
        <row r="17478">
          <cell r="I17478" t="str">
            <v>LOT HARIBO PHANTASIA 80G + HARIBO 20G GRT</v>
          </cell>
          <cell r="J17478">
            <v>0</v>
          </cell>
        </row>
        <row r="17479">
          <cell r="I17479" t="str">
            <v>LOT HARIBO TROPIFRUTTI 80G + HARIBO 20G GRT</v>
          </cell>
          <cell r="J17479">
            <v>0</v>
          </cell>
        </row>
        <row r="17480">
          <cell r="I17480" t="str">
            <v>LOT HARIBO TEETH 80G+ HARIBO 20G GRT</v>
          </cell>
          <cell r="J17480">
            <v>0</v>
          </cell>
        </row>
        <row r="17481">
          <cell r="I17481" t="str">
            <v>LOT HARIBO STARMIX 80G + HARIBO 20G GRT</v>
          </cell>
          <cell r="J17481">
            <v>0</v>
          </cell>
        </row>
        <row r="17482">
          <cell r="I17482" t="str">
            <v>LOT HARIBO FIZZ HAPPY COLA  80G + HARIBO 20G GRT</v>
          </cell>
          <cell r="J17482">
            <v>0</v>
          </cell>
        </row>
        <row r="17483">
          <cell r="I17483" t="str">
            <v>GOMM MONADA ORANGE 800G</v>
          </cell>
          <cell r="J17483">
            <v>0</v>
          </cell>
        </row>
        <row r="17484">
          <cell r="I17484" t="str">
            <v>HARIBO CHAMALLOWS FLOWERS 150G</v>
          </cell>
          <cell r="J17484">
            <v>0</v>
          </cell>
        </row>
        <row r="17485">
          <cell r="I17485" t="str">
            <v>BONB OEUFS HARIBO 120G</v>
          </cell>
          <cell r="J17485">
            <v>0</v>
          </cell>
        </row>
        <row r="17486">
          <cell r="I17486" t="str">
            <v>BONB SACHET L OURS D OR 120G</v>
          </cell>
          <cell r="J17486">
            <v>0</v>
          </cell>
        </row>
        <row r="17487">
          <cell r="I17487" t="str">
            <v>BONB SACHET CROCO HARI    120G</v>
          </cell>
          <cell r="J17487">
            <v>0</v>
          </cell>
        </row>
        <row r="17488">
          <cell r="I17488" t="str">
            <v>BONBSACHT HAPPY COLA 120G 20/C</v>
          </cell>
          <cell r="J17488">
            <v>0</v>
          </cell>
        </row>
        <row r="17489">
          <cell r="I17489" t="str">
            <v>BONB SACHET TAGADA HARIBO 120G</v>
          </cell>
          <cell r="J17489">
            <v>0</v>
          </cell>
        </row>
        <row r="17490">
          <cell r="I17490" t="str">
            <v>BONBON GOMME PALMYRA 200G</v>
          </cell>
          <cell r="J17490">
            <v>0</v>
          </cell>
        </row>
        <row r="17491">
          <cell r="I17491" t="str">
            <v>BONB SHT TAGADA HARIBO  200G</v>
          </cell>
          <cell r="J17491">
            <v>0</v>
          </cell>
        </row>
        <row r="17492">
          <cell r="I17492" t="str">
            <v>BONB ROTELLA ZIGOTO HARIBO200G</v>
          </cell>
          <cell r="J17492">
            <v>0</v>
          </cell>
        </row>
        <row r="17493">
          <cell r="I17493" t="str">
            <v>BONB FRITE HARIBO 200G</v>
          </cell>
          <cell r="J17493">
            <v>0</v>
          </cell>
        </row>
        <row r="17494">
          <cell r="I17494" t="str">
            <v>GOMME FRESAS1 VIDAL 100G</v>
          </cell>
          <cell r="J17494">
            <v>0</v>
          </cell>
        </row>
        <row r="17495">
          <cell r="I17495" t="str">
            <v>GOMME DIPPER FRAISE 100G VIDAL</v>
          </cell>
          <cell r="J17495">
            <v>0</v>
          </cell>
        </row>
        <row r="17496">
          <cell r="I17496" t="str">
            <v>CORNET LINDOR NOISETTES 200G</v>
          </cell>
          <cell r="J17496">
            <v>0</v>
          </cell>
        </row>
        <row r="17497">
          <cell r="I17497" t="str">
            <v>GOMME SURTIDO RELIZ 100G VIDAL</v>
          </cell>
          <cell r="J17497">
            <v>0</v>
          </cell>
        </row>
        <row r="17498">
          <cell r="I17498" t="str">
            <v>GOMME PENCIL FRAISE 100G VIDAL</v>
          </cell>
          <cell r="J17498">
            <v>0</v>
          </cell>
        </row>
        <row r="17499">
          <cell r="I17499" t="str">
            <v>GOMME PENCIL FRAIS20 100GVIDAL</v>
          </cell>
          <cell r="J17499">
            <v>0</v>
          </cell>
        </row>
        <row r="17500">
          <cell r="I17500" t="str">
            <v>PACK GOMMES VIDAL 100GR 2EME@-50%</v>
          </cell>
          <cell r="J17500">
            <v>0</v>
          </cell>
        </row>
        <row r="17501">
          <cell r="I17501" t="str">
            <v>BOITE HARIBO PEACHES 175G</v>
          </cell>
          <cell r="J17501">
            <v>0</v>
          </cell>
        </row>
        <row r="17502">
          <cell r="I17502" t="str">
            <v>GOMME BEBETO SOUR &amp; SWEET 80G</v>
          </cell>
          <cell r="J17502">
            <v>0</v>
          </cell>
        </row>
        <row r="17503">
          <cell r="I17503" t="str">
            <v>BISCUITS MCVITIES DARK COOKIES CREAMS 63 GRS</v>
          </cell>
          <cell r="J17503">
            <v>0</v>
          </cell>
        </row>
        <row r="17504">
          <cell r="I17504" t="str">
            <v>HARIBO TWIN SNAKES INDIVIDUEL 67G</v>
          </cell>
          <cell r="J17504">
            <v>0</v>
          </cell>
        </row>
        <row r="17505">
          <cell r="I17505" t="str">
            <v>LOT 1 HARIBO 80 G= 2 EME À - 30%</v>
          </cell>
          <cell r="J17505">
            <v>0</v>
          </cell>
        </row>
        <row r="17506">
          <cell r="I17506" t="str">
            <v>GOM OURSON 30G MINI CLUB</v>
          </cell>
          <cell r="J17506">
            <v>0</v>
          </cell>
        </row>
        <row r="17507">
          <cell r="I17507" t="str">
            <v>GOM COLA 30G MINI CLUB</v>
          </cell>
          <cell r="J17507">
            <v>0</v>
          </cell>
        </row>
        <row r="17508">
          <cell r="I17508" t="str">
            <v>GOM MENTHE 30G MINI CLUB</v>
          </cell>
          <cell r="J17508">
            <v>0</v>
          </cell>
        </row>
        <row r="17509">
          <cell r="I17509" t="str">
            <v>GOM PASTIL FRUIT 30G MINI CLUB</v>
          </cell>
          <cell r="J17509">
            <v>0</v>
          </cell>
        </row>
        <row r="17510">
          <cell r="I17510" t="str">
            <v>GOMME DRAGOLO 120G HARIBO</v>
          </cell>
          <cell r="J17510">
            <v>0</v>
          </cell>
        </row>
        <row r="17511">
          <cell r="I17511" t="str">
            <v>GOMME DYNAMIX 120G HARIBOT</v>
          </cell>
          <cell r="J17511">
            <v>0</v>
          </cell>
        </row>
        <row r="17512">
          <cell r="I17512" t="str">
            <v>LOT 2 HARIBO GOLDBEAR 80GR + 1 CHAMALLOW 70GR GRT</v>
          </cell>
          <cell r="J17512">
            <v>0</v>
          </cell>
        </row>
        <row r="17513">
          <cell r="I17513" t="str">
            <v>NO GUILTY LOVELY TENDER BIO 10</v>
          </cell>
          <cell r="J17513">
            <v>0</v>
          </cell>
        </row>
        <row r="17514">
          <cell r="I17514" t="str">
            <v>N GUILTY KIS,ME FRB,PAM,BIO 10</v>
          </cell>
          <cell r="J17514">
            <v>0</v>
          </cell>
        </row>
        <row r="17515">
          <cell r="I17515" t="str">
            <v>CHEWING GUM FRREDENT  MP 6X10 WHIT MENTH VERTE 84</v>
          </cell>
          <cell r="J17515">
            <v>0</v>
          </cell>
        </row>
        <row r="17516">
          <cell r="I17516" t="str">
            <v>GOM DRAGIBUS SOFT120G HARIBO</v>
          </cell>
          <cell r="J17516">
            <v>0</v>
          </cell>
        </row>
        <row r="17517">
          <cell r="I17517" t="str">
            <v>BONBONS MURE MARJANE 100 GR MARJANE</v>
          </cell>
          <cell r="J17517">
            <v>0</v>
          </cell>
        </row>
        <row r="17518">
          <cell r="I17518" t="str">
            <v>GOMMES JUICE BERRIES  BEBETO</v>
          </cell>
          <cell r="J17518">
            <v>0</v>
          </cell>
        </row>
        <row r="17519">
          <cell r="I17519" t="str">
            <v>GOMMES STAR CAKE 50G BEBETO</v>
          </cell>
          <cell r="J17519">
            <v>0</v>
          </cell>
        </row>
        <row r="17520">
          <cell r="I17520" t="str">
            <v>SKITTLES FRTS POCH MAX FORM 192G</v>
          </cell>
          <cell r="J17520">
            <v>0</v>
          </cell>
        </row>
        <row r="17521">
          <cell r="I17521" t="str">
            <v>GOMMES COBRA X35G BEBETO</v>
          </cell>
          <cell r="J17521">
            <v>0</v>
          </cell>
        </row>
        <row r="17522">
          <cell r="I17522" t="str">
            <v>GOMME TROPIFUITTI 120 G HARIBO</v>
          </cell>
          <cell r="J17522">
            <v>0</v>
          </cell>
        </row>
        <row r="17523">
          <cell r="I17523" t="str">
            <v>GOMME PAINS ZANS 12 G HARIBO</v>
          </cell>
          <cell r="J17523">
            <v>0</v>
          </cell>
        </row>
        <row r="17524">
          <cell r="I17524" t="str">
            <v>GOMME FINI GRENOUILLES 100 G</v>
          </cell>
          <cell r="J17524">
            <v>0</v>
          </cell>
        </row>
        <row r="17525">
          <cell r="I17525" t="str">
            <v>GOMME FINI BRIQUE CREME FRAISE 100 G</v>
          </cell>
          <cell r="J17525">
            <v>0</v>
          </cell>
        </row>
        <row r="17526">
          <cell r="I17526" t="str">
            <v>GOMME FINI CERISE FINI BRILLANT 100 G</v>
          </cell>
          <cell r="J17526">
            <v>0</v>
          </cell>
        </row>
        <row r="17527">
          <cell r="I17527" t="str">
            <v>GOMME FINI VERS DE TERRE BRILLANT 100 G</v>
          </cell>
          <cell r="J17527">
            <v>0</v>
          </cell>
        </row>
        <row r="17528">
          <cell r="I17528" t="str">
            <v>GOMME FINI TETINES SUCRES 100 G</v>
          </cell>
          <cell r="J17528">
            <v>0</v>
          </cell>
        </row>
        <row r="17529">
          <cell r="I17529" t="str">
            <v>GOMME FINI TORTUES BRILLANTES 100 G</v>
          </cell>
          <cell r="J17529">
            <v>0</v>
          </cell>
        </row>
        <row r="17530">
          <cell r="I17530" t="str">
            <v>GOMME FINI MURES MULTICOLORES 100 G</v>
          </cell>
          <cell r="J17530">
            <v>0</v>
          </cell>
        </row>
        <row r="17531">
          <cell r="I17531" t="str">
            <v>GOMME FINI MELONS 100 G</v>
          </cell>
          <cell r="J17531">
            <v>0</v>
          </cell>
        </row>
        <row r="17532">
          <cell r="I17532" t="str">
            <v>GOMME CAPRICE SUISSE 100G S GLUTEN FINI</v>
          </cell>
          <cell r="J17532">
            <v>0</v>
          </cell>
        </row>
        <row r="17533">
          <cell r="I17533" t="str">
            <v>GOMME CORDONS FRAISE 100 G FINI</v>
          </cell>
          <cell r="J17533">
            <v>0</v>
          </cell>
        </row>
        <row r="17534">
          <cell r="I17534" t="str">
            <v>GOMME MINI CABBLES FOURRES FRAISE 100G FINI</v>
          </cell>
          <cell r="J17534">
            <v>0</v>
          </cell>
        </row>
        <row r="17535">
          <cell r="I17535" t="str">
            <v>GOMME COLA 200 P</v>
          </cell>
          <cell r="J17535">
            <v>0</v>
          </cell>
        </row>
        <row r="17536">
          <cell r="I17536" t="str">
            <v>GOMME REQUIN 200P</v>
          </cell>
          <cell r="J17536">
            <v>0</v>
          </cell>
        </row>
        <row r="17537">
          <cell r="I17537" t="str">
            <v>BONB POLKA 120 GR</v>
          </cell>
          <cell r="J17537">
            <v>0</v>
          </cell>
        </row>
        <row r="17538">
          <cell r="I17538" t="str">
            <v>BONB FRITES 120 GR</v>
          </cell>
          <cell r="J17538">
            <v>0</v>
          </cell>
        </row>
        <row r="17539">
          <cell r="I17539" t="str">
            <v>GOMMES BEBETO MUZZY 100 G</v>
          </cell>
          <cell r="J17539">
            <v>0</v>
          </cell>
        </row>
        <row r="17540">
          <cell r="I17540" t="str">
            <v>GOMMES BEBETO SUG. DRINK COLA 100G</v>
          </cell>
          <cell r="J17540">
            <v>0</v>
          </cell>
        </row>
        <row r="17541">
          <cell r="I17541" t="str">
            <v>HARIBO WORMS 30G</v>
          </cell>
          <cell r="J17541">
            <v>0</v>
          </cell>
        </row>
        <row r="17542">
          <cell r="I17542" t="str">
            <v>HARIBO CHAMALLOWS COCOBALLS 125G</v>
          </cell>
          <cell r="J17542">
            <v>0</v>
          </cell>
        </row>
        <row r="17543">
          <cell r="I17543" t="str">
            <v>HARIBO TROPIFRUTTI 100G</v>
          </cell>
          <cell r="J17543">
            <v>0</v>
          </cell>
        </row>
        <row r="17544">
          <cell r="I17544" t="str">
            <v>HARIBO DROPPY S 100G</v>
          </cell>
          <cell r="J17544">
            <v>0</v>
          </cell>
        </row>
        <row r="17545">
          <cell r="I17545" t="str">
            <v>HARIBO PEACHES 100G</v>
          </cell>
          <cell r="J17545">
            <v>0</v>
          </cell>
        </row>
        <row r="17546">
          <cell r="I17546" t="str">
            <v>HARIBO SOUR POMMES 100G</v>
          </cell>
          <cell r="J17546">
            <v>0</v>
          </cell>
        </row>
        <row r="17547">
          <cell r="I17547" t="str">
            <v>HARIBO HAPPY COLA SOUR FRESH 100G</v>
          </cell>
          <cell r="J17547">
            <v>0</v>
          </cell>
        </row>
        <row r="17548">
          <cell r="I17548" t="str">
            <v>HARIBO BANANA 160G</v>
          </cell>
          <cell r="J17548">
            <v>0</v>
          </cell>
        </row>
        <row r="17549">
          <cell r="I17549" t="str">
            <v>HARIBO CROCO 100G</v>
          </cell>
          <cell r="J17549">
            <v>0</v>
          </cell>
        </row>
        <row r="17550">
          <cell r="I17550" t="str">
            <v xml:space="preserve">GOMME STRAWBERRY PUFFS </v>
          </cell>
          <cell r="J17550">
            <v>0</v>
          </cell>
        </row>
        <row r="17551">
          <cell r="I17551" t="str">
            <v xml:space="preserve">GOMME BANANAS </v>
          </cell>
          <cell r="J17551">
            <v>0</v>
          </cell>
        </row>
        <row r="17552">
          <cell r="I17552" t="str">
            <v xml:space="preserve">GOMME SOUR GLOWWORMS </v>
          </cell>
          <cell r="J17552">
            <v>0</v>
          </cell>
        </row>
        <row r="17553">
          <cell r="I17553" t="str">
            <v>GOMME CLASSIC BEARS</v>
          </cell>
          <cell r="J17553">
            <v>0</v>
          </cell>
        </row>
        <row r="17554">
          <cell r="I17554" t="str">
            <v>GOMME PEACH O S</v>
          </cell>
          <cell r="J17554">
            <v>0</v>
          </cell>
        </row>
        <row r="17555">
          <cell r="I17555" t="str">
            <v>GOMME ORANGE SLICS</v>
          </cell>
          <cell r="J17555">
            <v>0</v>
          </cell>
        </row>
        <row r="17556">
          <cell r="I17556" t="str">
            <v>HARIBO GOLDBAREN 40G</v>
          </cell>
          <cell r="J17556">
            <v>0</v>
          </cell>
        </row>
        <row r="17557">
          <cell r="I17557" t="str">
            <v>HARIBO HAPPY COLA 40G</v>
          </cell>
          <cell r="J17557">
            <v>0</v>
          </cell>
        </row>
        <row r="17558">
          <cell r="I17558" t="str">
            <v>HARIBO TEETH 40G</v>
          </cell>
          <cell r="J17558">
            <v>0</v>
          </cell>
        </row>
        <row r="17559">
          <cell r="I17559" t="str">
            <v>HARIBO SMURFS 90G</v>
          </cell>
          <cell r="J17559">
            <v>0</v>
          </cell>
        </row>
        <row r="17560">
          <cell r="I17560" t="str">
            <v>HARIBO TAGADA 160G</v>
          </cell>
          <cell r="J17560">
            <v>0</v>
          </cell>
        </row>
        <row r="17561">
          <cell r="I17561" t="str">
            <v>GOMMES VIDAL 100 GR DULCITAR MULTICOULEUR  100 GR</v>
          </cell>
          <cell r="J17561">
            <v>0</v>
          </cell>
        </row>
        <row r="17562">
          <cell r="I17562" t="str">
            <v>GOMMES VIDAL 100 GR BAISERS FOURRES  100 GR</v>
          </cell>
          <cell r="J17562">
            <v>0</v>
          </cell>
        </row>
        <row r="17563">
          <cell r="I17563" t="str">
            <v>GOMMES JELLY BEE "BUBBLE GUM"  30G</v>
          </cell>
          <cell r="J17563">
            <v>0</v>
          </cell>
        </row>
        <row r="17564">
          <cell r="I17564" t="str">
            <v>GOMMES JELLY BEE " FRUIT MIX"  30G</v>
          </cell>
          <cell r="J17564">
            <v>0</v>
          </cell>
        </row>
        <row r="17565">
          <cell r="I17565" t="str">
            <v>GOMMES JELLY BEE " APPLE"  30G</v>
          </cell>
          <cell r="J17565">
            <v>0</v>
          </cell>
        </row>
        <row r="17566">
          <cell r="I17566" t="str">
            <v>GOMMES JELLY BEE " STRAWBERRY &amp; RASPBERRY"  30G</v>
          </cell>
          <cell r="J17566">
            <v>0</v>
          </cell>
        </row>
        <row r="17567">
          <cell r="I17567" t="str">
            <v>GOMMES JELLY BEE " COLA"  30G</v>
          </cell>
          <cell r="J17567">
            <v>0</v>
          </cell>
        </row>
        <row r="17568">
          <cell r="I17568" t="str">
            <v>GOMMES JELLY BEE " BANANA SHAKE"  30G</v>
          </cell>
          <cell r="J17568">
            <v>0</v>
          </cell>
        </row>
        <row r="17569">
          <cell r="I17569" t="str">
            <v>GOMMES JELLY BEE "BUBBLE GUM"  100G</v>
          </cell>
          <cell r="J17569">
            <v>0</v>
          </cell>
        </row>
        <row r="17570">
          <cell r="I17570" t="str">
            <v>GOMMES JELLY BEE " FRUIT MIX"  100G</v>
          </cell>
          <cell r="J17570">
            <v>0</v>
          </cell>
        </row>
        <row r="17571">
          <cell r="I17571" t="str">
            <v>GOMMES JELLY BEE " APPLE"  100G</v>
          </cell>
          <cell r="J17571">
            <v>0</v>
          </cell>
        </row>
        <row r="17572">
          <cell r="I17572" t="str">
            <v>GOMMES JELLY BEE " STRAWBERRY &amp; RASPBERRY"  100G</v>
          </cell>
          <cell r="J17572">
            <v>0</v>
          </cell>
        </row>
        <row r="17573">
          <cell r="I17573" t="str">
            <v>GOMMES JELLY BEE " COLA" 100G</v>
          </cell>
          <cell r="J17573">
            <v>0</v>
          </cell>
        </row>
        <row r="17574">
          <cell r="I17574" t="str">
            <v>GOMMES JELLY BEE " BANANA SHAKE"  100G</v>
          </cell>
          <cell r="J17574">
            <v>0</v>
          </cell>
        </row>
        <row r="17575">
          <cell r="I17575" t="str">
            <v>GOMMES JELLY BEE " MELLY MELLOW"  PRIMAVERA 80G</v>
          </cell>
          <cell r="J17575">
            <v>0</v>
          </cell>
        </row>
        <row r="17576">
          <cell r="I17576" t="str">
            <v>SACHET DRAGIBUS BI COOL 120 G</v>
          </cell>
          <cell r="J17576">
            <v>0</v>
          </cell>
        </row>
        <row r="17577">
          <cell r="I17577" t="str">
            <v>HARIBO CHAMALLOWS SMURF 125G</v>
          </cell>
          <cell r="J17577">
            <v>0</v>
          </cell>
        </row>
        <row r="17578">
          <cell r="I17578" t="str">
            <v>HARIBO CHAMALLOWS HEART 150G</v>
          </cell>
          <cell r="J17578">
            <v>0</v>
          </cell>
        </row>
        <row r="17579">
          <cell r="I17579" t="str">
            <v xml:space="preserve"> CHAMALLOWS 100G</v>
          </cell>
          <cell r="J17579">
            <v>0</v>
          </cell>
        </row>
        <row r="17580">
          <cell r="I17580" t="str">
            <v xml:space="preserve"> MARCHMALLOWS PALMYRA 150G</v>
          </cell>
          <cell r="J17580">
            <v>0</v>
          </cell>
        </row>
        <row r="17581">
          <cell r="I17581" t="str">
            <v>MARCHMALLOWS PALMYRA 250G</v>
          </cell>
          <cell r="J17581">
            <v>0</v>
          </cell>
        </row>
        <row r="17582">
          <cell r="I17582" t="str">
            <v>LOT MARSHMALLOWS BEBETO PINK &amp; WHITE  135 GR 2EME</v>
          </cell>
          <cell r="J17582">
            <v>0</v>
          </cell>
        </row>
        <row r="17583">
          <cell r="I17583" t="str">
            <v>LOT MARSHMALLOWS BEBETO RAINBOW TWIST 135 GR 2EME</v>
          </cell>
          <cell r="J17583">
            <v>0</v>
          </cell>
        </row>
        <row r="17584">
          <cell r="I17584" t="str">
            <v>GOMME BEBETO CHEESE CAKE 80G</v>
          </cell>
          <cell r="J17584">
            <v>0</v>
          </cell>
        </row>
        <row r="17585">
          <cell r="I17585" t="str">
            <v>MARCHMALLOWS FINITRONC ROULEE 100GR</v>
          </cell>
          <cell r="J17585">
            <v>0</v>
          </cell>
        </row>
        <row r="17586">
          <cell r="I17586" t="str">
            <v>MARCHMALLOWS FINITRONC CREMEUX</v>
          </cell>
          <cell r="J17586">
            <v>0</v>
          </cell>
        </row>
        <row r="17587">
          <cell r="I17587" t="str">
            <v>MARCHMALLOWS FINITRONC TWISTE</v>
          </cell>
          <cell r="J17587">
            <v>0</v>
          </cell>
        </row>
        <row r="17588">
          <cell r="I17588" t="str">
            <v>MARCHMALLOWS FINITRONC BICOLLEUR 100GR</v>
          </cell>
          <cell r="J17588">
            <v>0</v>
          </cell>
        </row>
        <row r="17589">
          <cell r="I17589" t="str">
            <v>HARIBO CHAMALLOWS BAR WHITE 16G</v>
          </cell>
          <cell r="J17589">
            <v>0</v>
          </cell>
        </row>
        <row r="17590">
          <cell r="I17590" t="str">
            <v>SUPER CARAMEL CHOCO 200P</v>
          </cell>
          <cell r="J17590">
            <v>0</v>
          </cell>
        </row>
        <row r="17591">
          <cell r="I17591" t="str">
            <v>SUPER CARAMEL REGLISSE 2000P</v>
          </cell>
          <cell r="J17591">
            <v>0</v>
          </cell>
        </row>
        <row r="17592">
          <cell r="I17592" t="str">
            <v>SUPER CARAMEL NOUGAT 200P</v>
          </cell>
          <cell r="J17592">
            <v>0</v>
          </cell>
        </row>
        <row r="17593">
          <cell r="I17593" t="str">
            <v>SUPER CARAMEL CAFE 200P</v>
          </cell>
          <cell r="J17593">
            <v>0</v>
          </cell>
        </row>
        <row r="17594">
          <cell r="I17594" t="str">
            <v>SUPER CARAMEL FRUITE 200P</v>
          </cell>
          <cell r="J17594">
            <v>0</v>
          </cell>
        </row>
        <row r="17595">
          <cell r="I17595" t="str">
            <v>CARAMELS ORIGINAL 75G</v>
          </cell>
          <cell r="J17595">
            <v>0</v>
          </cell>
        </row>
        <row r="17596">
          <cell r="I17596" t="str">
            <v>CARAMELS EXPRESSO 75G</v>
          </cell>
          <cell r="J17596">
            <v>0</v>
          </cell>
        </row>
        <row r="17597">
          <cell r="I17597" t="str">
            <v>CARAMELS FEUILLES DE CASSIS 75G</v>
          </cell>
          <cell r="J17597">
            <v>0</v>
          </cell>
        </row>
        <row r="17598">
          <cell r="I17598" t="str">
            <v>BLACK CARAMELS ROSE - LITCHI 75G</v>
          </cell>
          <cell r="J17598">
            <v>0</v>
          </cell>
        </row>
        <row r="17599">
          <cell r="I17599" t="str">
            <v xml:space="preserve"> TOFFEE TOP 1KG</v>
          </cell>
          <cell r="J17599">
            <v>0</v>
          </cell>
        </row>
        <row r="17600">
          <cell r="I17600" t="str">
            <v>TOFFEE TOP 400G</v>
          </cell>
          <cell r="J17600">
            <v>0</v>
          </cell>
        </row>
        <row r="17601">
          <cell r="I17601" t="str">
            <v>WERTHERS ORIGINAL TOFFEES SOFT  125 G</v>
          </cell>
          <cell r="J17601">
            <v>0</v>
          </cell>
        </row>
        <row r="17602">
          <cell r="I17602" t="str">
            <v>WERTHER S ORIGINAL TOFFEE SOFT TUBE 48 G</v>
          </cell>
          <cell r="J17602">
            <v>0</v>
          </cell>
        </row>
        <row r="17603">
          <cell r="I17603" t="str">
            <v>QUALITY STREET SACHET 400GR</v>
          </cell>
          <cell r="J17603">
            <v>0</v>
          </cell>
        </row>
        <row r="17604">
          <cell r="I17604" t="str">
            <v xml:space="preserve">PACK  X2 WERTHER'S ORIGINAL 50GR </v>
          </cell>
          <cell r="J17604">
            <v>0</v>
          </cell>
        </row>
        <row r="17605">
          <cell r="I17605" t="str">
            <v>CHOC TOFFIFEE STORCK 125G 2EME @-50%</v>
          </cell>
          <cell r="J17605">
            <v>0</v>
          </cell>
        </row>
        <row r="17606">
          <cell r="I17606" t="str">
            <v>CHEWING GUM  AIRWAVES MENTHOL EUC.5X10D 70G</v>
          </cell>
          <cell r="J17606">
            <v>0</v>
          </cell>
        </row>
        <row r="17607">
          <cell r="I17607" t="str">
            <v>WERTHERS ORIGINAL SS 70G</v>
          </cell>
          <cell r="J17607">
            <v>0</v>
          </cell>
        </row>
        <row r="17608">
          <cell r="I17608" t="str">
            <v>BON BUTTER TOFFEES CHOCOLAT 150G ARCOR</v>
          </cell>
          <cell r="J17608">
            <v>0</v>
          </cell>
        </row>
        <row r="17609">
          <cell r="I17609" t="str">
            <v>BON BUTTER TIFFEES CHOKKO 150G ARCOR</v>
          </cell>
          <cell r="J17609">
            <v>0</v>
          </cell>
        </row>
        <row r="17610">
          <cell r="I17610" t="str">
            <v>BONBON BUTTER TOFFEES BOTE 454 G</v>
          </cell>
          <cell r="J17610">
            <v>0</v>
          </cell>
        </row>
        <row r="17611">
          <cell r="I17611" t="str">
            <v>BONBON BUTTER TOFFEES BOITE 400 G</v>
          </cell>
          <cell r="J17611">
            <v>0</v>
          </cell>
        </row>
        <row r="17612">
          <cell r="I17612" t="str">
            <v xml:space="preserve"> BONB.CARAMEL SUPER ASS 150G</v>
          </cell>
          <cell r="J17612">
            <v>0</v>
          </cell>
        </row>
        <row r="17613">
          <cell r="I17613" t="str">
            <v xml:space="preserve"> BONB EXQUIS 1KG</v>
          </cell>
          <cell r="J17613">
            <v>0</v>
          </cell>
        </row>
        <row r="17614">
          <cell r="I17614" t="str">
            <v xml:space="preserve"> BONB.EXQUIS 150G</v>
          </cell>
          <cell r="J17614">
            <v>0</v>
          </cell>
        </row>
        <row r="17615">
          <cell r="I17615" t="str">
            <v>BONBONS CARAMEL 150G LAMY</v>
          </cell>
          <cell r="J17615">
            <v>0</v>
          </cell>
        </row>
        <row r="17616">
          <cell r="I17616" t="str">
            <v>BONB CARAMEL 640G</v>
          </cell>
          <cell r="J17616">
            <v>0</v>
          </cell>
        </row>
        <row r="17617">
          <cell r="I17617" t="str">
            <v>LOT WERTHER S ORIGINAL TUBE 50GR  4 + 1 GRT</v>
          </cell>
          <cell r="J17617">
            <v>0</v>
          </cell>
        </row>
        <row r="17618">
          <cell r="I17618" t="str">
            <v>BONB TOFFEE ORIG 135G WERTHER</v>
          </cell>
          <cell r="J17618">
            <v>0</v>
          </cell>
        </row>
        <row r="17619">
          <cell r="I17619" t="str">
            <v>BONBON ORIG TOFFEE TUBE 50G WERTHERS</v>
          </cell>
          <cell r="J17619">
            <v>0</v>
          </cell>
        </row>
        <row r="17620">
          <cell r="I17620" t="str">
            <v>WERTHER S ORIGINAL CAFE TUBE 50 G</v>
          </cell>
          <cell r="J17620">
            <v>0</v>
          </cell>
        </row>
        <row r="17621">
          <cell r="I17621" t="str">
            <v>WERTHER S ORIGINAL FLIP TOP MINIS SANS SUCRE</v>
          </cell>
          <cell r="J17621">
            <v>0</v>
          </cell>
        </row>
        <row r="17622">
          <cell r="I17622" t="str">
            <v xml:space="preserve">BONBONS SANS SUCRE LA CREME CARAMEL 28,5 GR </v>
          </cell>
          <cell r="J17622">
            <v>0</v>
          </cell>
        </row>
        <row r="17623">
          <cell r="I17623" t="str">
            <v>SMINT&amp;GUM BLACKBERRY SS 8 PIECES</v>
          </cell>
          <cell r="J17623">
            <v>0</v>
          </cell>
        </row>
        <row r="17624">
          <cell r="I17624" t="str">
            <v>MENTOS GUM PURE FRESH / SS SUCRE 8PCES</v>
          </cell>
          <cell r="J17624">
            <v>0</v>
          </cell>
        </row>
        <row r="17625">
          <cell r="I17625" t="str">
            <v>MENTOS GUM JUICE BLAST BERRY-LIME / SS SUCRE 8 PC</v>
          </cell>
          <cell r="J17625">
            <v>0</v>
          </cell>
        </row>
        <row r="17626">
          <cell r="I17626" t="str">
            <v>CLORETS CINAMINT MENTHE &amp; CANNELLE 12 PCES</v>
          </cell>
          <cell r="J17626">
            <v>0</v>
          </cell>
        </row>
        <row r="17627">
          <cell r="I17627" t="str">
            <v>TRIDENT X FRESH SPEARMINT 18GR</v>
          </cell>
          <cell r="J17627">
            <v>0</v>
          </cell>
        </row>
        <row r="17628">
          <cell r="I17628" t="str">
            <v>TRIDENT X FRESH PEPPERMINT 18GR</v>
          </cell>
          <cell r="J17628">
            <v>0</v>
          </cell>
        </row>
        <row r="17629">
          <cell r="I17629" t="str">
            <v>CHEWING GUM CLORETS MINT 10 PIECES</v>
          </cell>
          <cell r="J17629">
            <v>0</v>
          </cell>
        </row>
        <row r="17630">
          <cell r="I17630" t="str">
            <v>CHEWING GUM CLORETS CANELLE 10 PIECES</v>
          </cell>
          <cell r="J17630">
            <v>0</v>
          </cell>
        </row>
        <row r="17631">
          <cell r="I17631" t="str">
            <v>CHEWING GUM CLORETS MINT 10 PIECES</v>
          </cell>
          <cell r="J17631">
            <v>0</v>
          </cell>
        </row>
        <row r="17632">
          <cell r="I17632" t="str">
            <v>CHEWING GUM CLORETS GOUT CANNELLE 10 PIECES</v>
          </cell>
          <cell r="J17632">
            <v>0</v>
          </cell>
        </row>
        <row r="17633">
          <cell r="I17633" t="str">
            <v>CHEWING GUM SANS SUCRE TRIDENT X-FRESH PEPPERMINT</v>
          </cell>
          <cell r="J17633">
            <v>0</v>
          </cell>
        </row>
        <row r="17634">
          <cell r="I17634" t="str">
            <v>CHEWING GUM SANS SUCRE TRIDENT X-FRESH SPEARMINT</v>
          </cell>
          <cell r="J17634">
            <v>0</v>
          </cell>
        </row>
        <row r="17635">
          <cell r="I17635" t="str">
            <v>CHEEWING GUM CLORETS MILD MINT 10 PIECES</v>
          </cell>
          <cell r="J17635">
            <v>0</v>
          </cell>
        </row>
        <row r="17636">
          <cell r="I17636" t="str">
            <v>CHEWING GUM  AIRWAVES CHLORO MENTHOL 5X10D</v>
          </cell>
          <cell r="J17636">
            <v>0</v>
          </cell>
        </row>
        <row r="17637">
          <cell r="I17637" t="str">
            <v>HOLLYWOOD POWERFRESH SANS SUCRE 87GR</v>
          </cell>
          <cell r="J17637">
            <v>0</v>
          </cell>
        </row>
        <row r="17638">
          <cell r="I17638" t="str">
            <v>HOLLYWOOD MENTHE POLAIRE SANS SUCRE 87GR</v>
          </cell>
          <cell r="J17638">
            <v>0</v>
          </cell>
        </row>
        <row r="17639">
          <cell r="I17639" t="str">
            <v>HOLLYWOOD RED MIX SANS SUCRE 87GR</v>
          </cell>
          <cell r="J17639">
            <v>0</v>
          </cell>
        </row>
        <row r="17640">
          <cell r="I17640" t="str">
            <v>HOLLYWOOD MENTHE FORTE SANS SUCRE 87GR</v>
          </cell>
          <cell r="J17640">
            <v>0</v>
          </cell>
        </row>
        <row r="17641">
          <cell r="I17641" t="str">
            <v>HOLLYWOOD MAX FROST AGRUMES SANS SUCRE 3X 20GR</v>
          </cell>
          <cell r="J17641">
            <v>0</v>
          </cell>
        </row>
        <row r="17642">
          <cell r="I17642" t="str">
            <v xml:space="preserve"> STIMOROL S/S ORIGINAL</v>
          </cell>
          <cell r="J17642">
            <v>0</v>
          </cell>
        </row>
        <row r="17643">
          <cell r="I17643" t="str">
            <v xml:space="preserve"> CLORETSX12S</v>
          </cell>
          <cell r="J17643">
            <v>0</v>
          </cell>
        </row>
        <row r="17644">
          <cell r="I17644" t="str">
            <v>PACK CHEWIN GUM 13,6 G STRAWBERRY SMINT 2+1 GRATU</v>
          </cell>
          <cell r="J17644">
            <v>0</v>
          </cell>
        </row>
        <row r="17645">
          <cell r="I17645" t="str">
            <v>PACK CHEWIN GUM 13,6 G MINT SMINT 2+1 GRATUIT</v>
          </cell>
          <cell r="J17645">
            <v>0</v>
          </cell>
        </row>
        <row r="17646">
          <cell r="I17646" t="str">
            <v>PACK CHEWIN GUM 13,6 G PEPPERMINT SMINT 2+1 GRATU</v>
          </cell>
          <cell r="J17646">
            <v>0</v>
          </cell>
        </row>
        <row r="17647">
          <cell r="I17647" t="str">
            <v>PACK SMINT&amp;GUM BLACKBERRY SS 8 PIECES 2+1 GRATUIT</v>
          </cell>
          <cell r="J17647">
            <v>0</v>
          </cell>
        </row>
        <row r="17648">
          <cell r="I17648" t="str">
            <v>CHEWING GUM TRIDENT PEPERMINT 5 S</v>
          </cell>
          <cell r="J17648">
            <v>0</v>
          </cell>
        </row>
        <row r="17649">
          <cell r="I17649" t="str">
            <v>CHEWING GUM TRIDENT SPEARMINT 5 S</v>
          </cell>
          <cell r="J17649">
            <v>0</v>
          </cell>
        </row>
        <row r="17650">
          <cell r="I17650" t="str">
            <v>CHEWING GUM TRIDENT FRAISE 5 S</v>
          </cell>
          <cell r="J17650">
            <v>0</v>
          </cell>
        </row>
        <row r="17651">
          <cell r="I17651" t="str">
            <v>CHEWING GUM TRIDENT PASTEQUE 5 S</v>
          </cell>
          <cell r="J17651">
            <v>0</v>
          </cell>
        </row>
        <row r="17652">
          <cell r="I17652" t="str">
            <v>CHEWING GUM TRIDENT TROPICAL 5 S</v>
          </cell>
          <cell r="J17652">
            <v>0</v>
          </cell>
        </row>
        <row r="17653">
          <cell r="I17653" t="str">
            <v xml:space="preserve">CHEWING GUM TRIDENT MINT 10P </v>
          </cell>
          <cell r="J17653">
            <v>0</v>
          </cell>
        </row>
        <row r="17654">
          <cell r="I17654" t="str">
            <v>CHEWING GUM TRIDENT FRAISE /CERISE 10P</v>
          </cell>
          <cell r="J17654">
            <v>0</v>
          </cell>
        </row>
        <row r="17655">
          <cell r="I17655" t="str">
            <v>CHEWING GUM AIRWAVES COOL CASSIS 5X10D 70G</v>
          </cell>
          <cell r="J17655">
            <v>0</v>
          </cell>
        </row>
        <row r="17656">
          <cell r="I17656" t="str">
            <v>SKITTLES FRUITS BOITE 45G</v>
          </cell>
          <cell r="J17656">
            <v>0</v>
          </cell>
        </row>
        <row r="17657">
          <cell r="I17657" t="str">
            <v>CHEWING GUM TRIDENT PASTEQUE 10P</v>
          </cell>
          <cell r="J17657">
            <v>0</v>
          </cell>
        </row>
        <row r="17658">
          <cell r="I17658" t="str">
            <v xml:space="preserve">CHEWING GUM TRIDENT PASSION 10P </v>
          </cell>
          <cell r="J17658">
            <v>0</v>
          </cell>
        </row>
        <row r="17659">
          <cell r="I17659" t="str">
            <v>CHEWING GUM TRIDENT X-FRESH PASTEQUE  8P</v>
          </cell>
          <cell r="J17659">
            <v>0</v>
          </cell>
        </row>
        <row r="17660">
          <cell r="I17660" t="str">
            <v>RELAX BICARBONATE  KENT 27G</v>
          </cell>
          <cell r="J17660">
            <v>0</v>
          </cell>
        </row>
        <row r="17661">
          <cell r="I17661" t="str">
            <v>RELAX   XYLITOL SPEARMINT 27G</v>
          </cell>
          <cell r="J17661">
            <v>0</v>
          </cell>
        </row>
        <row r="17662">
          <cell r="I17662" t="str">
            <v>CLORETS EXTRA FRESH MENTHE 10 PIECES</v>
          </cell>
          <cell r="J17662">
            <v>0</v>
          </cell>
        </row>
        <row r="17663">
          <cell r="I17663" t="str">
            <v>CLORETS EXTRA FRESH MENTHE FORTE 10 PIECES</v>
          </cell>
          <cell r="J17663">
            <v>0</v>
          </cell>
        </row>
        <row r="17664">
          <cell r="I17664" t="str">
            <v>LOT CHEWING GUM SMINT &amp; GUM 2+1 GRATUIT</v>
          </cell>
          <cell r="J17664">
            <v>0</v>
          </cell>
        </row>
        <row r="17665">
          <cell r="I17665" t="str">
            <v>TRIDENT DRAGEE STRAWBERR 14.5G</v>
          </cell>
          <cell r="J17665">
            <v>0</v>
          </cell>
        </row>
        <row r="17666">
          <cell r="I17666" t="str">
            <v>CHWING CAPTAIN S LSPEARMINT45G</v>
          </cell>
          <cell r="J17666">
            <v>0</v>
          </cell>
        </row>
        <row r="17667">
          <cell r="I17667" t="str">
            <v xml:space="preserve">CHEWING GUM SANS SUCRE TRIDENT X-FRESH BLUEBERRY </v>
          </cell>
          <cell r="J17667">
            <v>0</v>
          </cell>
        </row>
        <row r="17668">
          <cell r="I17668" t="str">
            <v>2 PIECES MENTOS GUM BLISTER 17G = LA 3EME PIECE O</v>
          </cell>
          <cell r="J17668">
            <v>0</v>
          </cell>
        </row>
        <row r="17669">
          <cell r="I17669" t="str">
            <v>BOITE HARIBO BERRIES 175G</v>
          </cell>
          <cell r="J17669">
            <v>0</v>
          </cell>
        </row>
        <row r="17670">
          <cell r="I17670" t="str">
            <v>GUM EUCALYPTUS 45G FREEGUM</v>
          </cell>
          <cell r="J17670">
            <v>0</v>
          </cell>
        </row>
        <row r="17671">
          <cell r="I17671" t="str">
            <v>GUM SPEARMINT45G SACHET FREEGU</v>
          </cell>
          <cell r="J17671">
            <v>0</v>
          </cell>
        </row>
        <row r="17672">
          <cell r="I17672" t="str">
            <v>BOTTLE TRIDENT WAVES  PASSION FRUIT 37,8GR</v>
          </cell>
          <cell r="J17672">
            <v>0</v>
          </cell>
        </row>
        <row r="17673">
          <cell r="I17673" t="str">
            <v>PACK 2+1 GRT JUICEBLASTRED MENTOS 24GR</v>
          </cell>
          <cell r="J17673">
            <v>0</v>
          </cell>
        </row>
        <row r="17674">
          <cell r="I17674" t="str">
            <v>PACK 2+1GRT PURE FRESH MINT MENTOS 24GR</v>
          </cell>
          <cell r="J17674">
            <v>0</v>
          </cell>
        </row>
        <row r="17675">
          <cell r="I17675" t="str">
            <v>TRIDENT DRAGEE PPT BLANCH14.5G</v>
          </cell>
          <cell r="J17675">
            <v>0</v>
          </cell>
        </row>
        <row r="17676">
          <cell r="I17676" t="str">
            <v>GIFT PACK TURRON 225G</v>
          </cell>
          <cell r="J17676">
            <v>0</v>
          </cell>
        </row>
        <row r="17677">
          <cell r="I17677" t="str">
            <v xml:space="preserve">MARSHMALLOW TUBES BEBETO 275G </v>
          </cell>
          <cell r="J17677">
            <v>0</v>
          </cell>
        </row>
        <row r="17678">
          <cell r="I17678" t="str">
            <v>CHEWING GUM  AIRWAVES BLACK MENTHOL 5X10D 70G</v>
          </cell>
          <cell r="J17678">
            <v>0</v>
          </cell>
        </row>
        <row r="17679">
          <cell r="I17679" t="str">
            <v xml:space="preserve">PACK TRIDENT WAVES BOTTLE 38,5GR  1 +1 GRT </v>
          </cell>
          <cell r="J17679">
            <v>0</v>
          </cell>
        </row>
        <row r="17680">
          <cell r="I17680" t="str">
            <v>PACK TRIDENT WAVES BOTTLES 37,8GR  2 + 1 GRT</v>
          </cell>
          <cell r="J17680">
            <v>0</v>
          </cell>
        </row>
        <row r="17681">
          <cell r="I17681" t="str">
            <v>CHWINGUM STRAWBERRY25G RELAX</v>
          </cell>
          <cell r="J17681">
            <v>0</v>
          </cell>
        </row>
        <row r="17682">
          <cell r="I17682" t="str">
            <v>CHWINGUM VANIL 25G MINT RELAX</v>
          </cell>
          <cell r="J17682">
            <v>0</v>
          </cell>
        </row>
        <row r="17683">
          <cell r="I17683" t="str">
            <v>CHWINGUM KIDS DRAGE25G RELAX</v>
          </cell>
          <cell r="J17683">
            <v>0</v>
          </cell>
        </row>
        <row r="17684">
          <cell r="I17684" t="str">
            <v>HWD REGUL.PARF.FRAISE 5X11T 155G</v>
          </cell>
          <cell r="J17684">
            <v>0</v>
          </cell>
        </row>
        <row r="17685">
          <cell r="I17685" t="str">
            <v>LOT 3+1 GRATUIT GOMMES DAMEL 80G  7784</v>
          </cell>
          <cell r="J17685">
            <v>0</v>
          </cell>
        </row>
        <row r="17686">
          <cell r="I17686" t="str">
            <v>POPPING BARBE A PAPA SO GOOD FRAISE POT 60GRS</v>
          </cell>
          <cell r="J17686">
            <v>0</v>
          </cell>
        </row>
        <row r="17687">
          <cell r="I17687" t="str">
            <v>HWD BOTTLE FRESH FRAIS SS 87G</v>
          </cell>
          <cell r="J17687">
            <v>0</v>
          </cell>
        </row>
        <row r="17688">
          <cell r="I17688" t="str">
            <v>MENT GUM PUREFRESH LEMONADE 100G</v>
          </cell>
          <cell r="J17688">
            <v>0</v>
          </cell>
        </row>
        <row r="17689">
          <cell r="I17689" t="str">
            <v>GUM PEPER.MONTOS ICE</v>
          </cell>
          <cell r="J17689">
            <v>0</v>
          </cell>
        </row>
        <row r="17690">
          <cell r="I17690" t="str">
            <v>GUM SPEAR.MONTOS ICE</v>
          </cell>
          <cell r="J17690">
            <v>0</v>
          </cell>
        </row>
        <row r="17691">
          <cell r="I17691" t="str">
            <v>GUM CHERRYMINT MONTOS ICE</v>
          </cell>
          <cell r="J17691">
            <v>0</v>
          </cell>
        </row>
        <row r="17692">
          <cell r="I17692" t="str">
            <v>CHEWIN GUM S/S CASSIS FREE35G</v>
          </cell>
          <cell r="J17692">
            <v>0</v>
          </cell>
        </row>
        <row r="17693">
          <cell r="I17693" t="str">
            <v>CHEWIN GUM S/S CITRON FREE35G</v>
          </cell>
          <cell r="J17693">
            <v>0</v>
          </cell>
        </row>
        <row r="17694">
          <cell r="I17694" t="str">
            <v>SOUCOUPES PIQUANTES 39G CO</v>
          </cell>
          <cell r="J17694">
            <v>0</v>
          </cell>
        </row>
        <row r="17695">
          <cell r="I17695" t="str">
            <v>CHEWIN GUM FLACON MENTHE 70G</v>
          </cell>
          <cell r="J17695">
            <v>0</v>
          </cell>
        </row>
        <row r="17696">
          <cell r="I17696" t="str">
            <v>CHW GUM FRAISE CITR VERT TRID</v>
          </cell>
          <cell r="J17696">
            <v>0</v>
          </cell>
        </row>
        <row r="17697">
          <cell r="I17697" t="str">
            <v>CHW GUM MINTHE DC VAN TRID</v>
          </cell>
          <cell r="J17697">
            <v>0</v>
          </cell>
        </row>
        <row r="17698">
          <cell r="I17698" t="str">
            <v>CHWING GUM S/SUCRE SPEAR LIPS</v>
          </cell>
          <cell r="J17698">
            <v>0</v>
          </cell>
        </row>
        <row r="17699">
          <cell r="I17699" t="str">
            <v>CHWING GUM S/SS FRAISE LIPS</v>
          </cell>
          <cell r="J17699">
            <v>0</v>
          </cell>
        </row>
        <row r="17700">
          <cell r="I17700" t="str">
            <v>CHWING GUM S/SS PEPPERMINTLIPS</v>
          </cell>
          <cell r="J17700">
            <v>0</v>
          </cell>
        </row>
        <row r="17701">
          <cell r="I17701" t="str">
            <v>CHWINGUM SPEARMINT 14.5 GR TRIDENT WHITE</v>
          </cell>
          <cell r="J17701">
            <v>0</v>
          </cell>
        </row>
        <row r="17702">
          <cell r="I17702" t="str">
            <v>CHWINGUM PEPPERMINT 14.5G TRIDENT WHITE</v>
          </cell>
          <cell r="J17702">
            <v>0</v>
          </cell>
        </row>
        <row r="17703">
          <cell r="I17703" t="str">
            <v>CHWINGUM STRAWBERRY 14.5 G TRIDENT WHITE</v>
          </cell>
          <cell r="J17703">
            <v>0</v>
          </cell>
        </row>
        <row r="17704">
          <cell r="I17704" t="str">
            <v>CHEWIN GUM ORIGINAL STIMOROL 16G</v>
          </cell>
          <cell r="J17704">
            <v>0</v>
          </cell>
        </row>
        <row r="17705">
          <cell r="I17705" t="str">
            <v>CHEWIN GUM SPEARMINT STIMOROL 16G</v>
          </cell>
          <cell r="J17705">
            <v>0</v>
          </cell>
        </row>
        <row r="17706">
          <cell r="I17706" t="str">
            <v>CHEWIN GUM PEPPERMINT STIMOROL 16G</v>
          </cell>
          <cell r="J17706">
            <v>0</v>
          </cell>
        </row>
        <row r="17707">
          <cell r="I17707" t="str">
            <v>CHEWIN GUM STRAWBERRY STIMOROL 16G</v>
          </cell>
          <cell r="J17707">
            <v>0</v>
          </cell>
        </row>
        <row r="17708">
          <cell r="I17708" t="str">
            <v>CHEWIN GUM 13,6 G STRAWBERRY SMINT</v>
          </cell>
          <cell r="J17708">
            <v>0</v>
          </cell>
        </row>
        <row r="17709">
          <cell r="I17709" t="str">
            <v>CHEWIN GUM 13,6 G MINT SMINT</v>
          </cell>
          <cell r="J17709">
            <v>0</v>
          </cell>
        </row>
        <row r="17710">
          <cell r="I17710" t="str">
            <v>CHEWIN GUM 13,6 G PEPPERMINT SMINT</v>
          </cell>
          <cell r="J17710">
            <v>0</v>
          </cell>
        </row>
        <row r="17711">
          <cell r="I17711" t="str">
            <v>TRIDENT BURST SPEARMINT</v>
          </cell>
          <cell r="J17711">
            <v>0</v>
          </cell>
        </row>
        <row r="17712">
          <cell r="I17712" t="str">
            <v>TRIDENT BURST STRAWBERRY &amp; LIME</v>
          </cell>
          <cell r="J17712">
            <v>0</v>
          </cell>
        </row>
        <row r="17713">
          <cell r="I17713" t="str">
            <v>CLORETS 3+1</v>
          </cell>
          <cell r="J17713">
            <v>0</v>
          </cell>
        </row>
        <row r="17714">
          <cell r="I17714" t="str">
            <v>JAWBREAKER STRAWBERRY 4PIECES 33G</v>
          </cell>
          <cell r="J17714">
            <v>0</v>
          </cell>
        </row>
        <row r="17715">
          <cell r="I17715" t="str">
            <v>JAWBREAKER TROPICAL 4 PIECES 33G</v>
          </cell>
          <cell r="J17715">
            <v>0</v>
          </cell>
        </row>
        <row r="17716">
          <cell r="I17716" t="str">
            <v>JAWBREAKER FIREBALL 4 PIECES 33G</v>
          </cell>
          <cell r="J17716">
            <v>0</v>
          </cell>
        </row>
        <row r="17717">
          <cell r="I17717" t="str">
            <v>JUICE BLAST ASSORTIS 56G MENTOS GUM SS BOTLE</v>
          </cell>
          <cell r="J17717">
            <v>0</v>
          </cell>
        </row>
        <row r="17718">
          <cell r="I17718" t="str">
            <v>BOITE BONBONS KALFANY COLA  150 G</v>
          </cell>
          <cell r="J17718">
            <v>0</v>
          </cell>
        </row>
        <row r="17719">
          <cell r="I17719" t="str">
            <v>PEZ 6 RECHARGES 51G</v>
          </cell>
          <cell r="J17719">
            <v>0</v>
          </cell>
        </row>
        <row r="17720">
          <cell r="I17720" t="str">
            <v>BARBE A PAPA SO GOOD BANANE POT 50 GRS</v>
          </cell>
          <cell r="J17720">
            <v>0</v>
          </cell>
        </row>
        <row r="17721">
          <cell r="I17721" t="str">
            <v>REGLISSE GUM 100G SS MENTOS BOTTLE</v>
          </cell>
          <cell r="J17721">
            <v>0</v>
          </cell>
        </row>
        <row r="17722">
          <cell r="I17722" t="str">
            <v>FREEGUM SPLASH FLACON60G</v>
          </cell>
          <cell r="J17722">
            <v>0</v>
          </cell>
        </row>
        <row r="17723">
          <cell r="I17723" t="str">
            <v>FREEGUM SACHET  SPLASH 30 G</v>
          </cell>
          <cell r="J17723">
            <v>0</v>
          </cell>
        </row>
        <row r="17724">
          <cell r="I17724" t="str">
            <v>FREEGUM FLIP TOP LICORICE &amp; STRAWBERRY</v>
          </cell>
          <cell r="J17724">
            <v>0</v>
          </cell>
        </row>
        <row r="17725">
          <cell r="I17725" t="str">
            <v>FREEGUM FLIP TOP PEPPERMINT &amp; EUCALYPTUS</v>
          </cell>
          <cell r="J17725">
            <v>0</v>
          </cell>
        </row>
        <row r="17726">
          <cell r="I17726" t="str">
            <v>FREEGUM ETUIS</v>
          </cell>
          <cell r="J17726">
            <v>0</v>
          </cell>
        </row>
        <row r="17727">
          <cell r="I17727" t="str">
            <v>MENTOS SQUEEZ STRAWBERRY GUM BOTTLES SS 56G</v>
          </cell>
          <cell r="J17727">
            <v>0</v>
          </cell>
        </row>
        <row r="17728">
          <cell r="I17728" t="str">
            <v>MENTOS SQUEEZ MANGO GUM BOTTLES SS 56G</v>
          </cell>
          <cell r="J17728">
            <v>0</v>
          </cell>
        </row>
        <row r="17729">
          <cell r="I17729" t="str">
            <v>BREATH BOOSTER MULTIPACK 45 G</v>
          </cell>
          <cell r="J17729">
            <v>0</v>
          </cell>
        </row>
        <row r="17730">
          <cell r="I17730" t="str">
            <v>TARGET DRAGEE SANS SUCRE MULTIPACK 50,4 G</v>
          </cell>
          <cell r="J17730">
            <v>0</v>
          </cell>
        </row>
        <row r="17731">
          <cell r="I17731" t="str">
            <v>BEECHIES DRAGEE SANS SUCRE MULTIPACK 64 G</v>
          </cell>
          <cell r="J17731">
            <v>0</v>
          </cell>
        </row>
        <row r="17732">
          <cell r="I17732" t="str">
            <v>POPPING BARBE A PAPA SO GOOD TUTTI FRUTTI POT 60G</v>
          </cell>
          <cell r="J17732">
            <v>0</v>
          </cell>
        </row>
        <row r="17733">
          <cell r="I17733" t="str">
            <v xml:space="preserve">CHEWING GUM SANS SUCRE COLFRESH ICEMINT 21 GR </v>
          </cell>
          <cell r="J17733">
            <v>0</v>
          </cell>
        </row>
        <row r="17734">
          <cell r="I17734" t="str">
            <v>CHEWING GUM SANS SUCRE COLFRESH LICORICE 21GR</v>
          </cell>
          <cell r="J17734">
            <v>0</v>
          </cell>
        </row>
        <row r="17735">
          <cell r="I17735" t="str">
            <v xml:space="preserve">CHEWING GUM SANS SUCRE COLFRESH SPEARMINT 21 GR </v>
          </cell>
          <cell r="J17735">
            <v>0</v>
          </cell>
        </row>
        <row r="17736">
          <cell r="I17736" t="str">
            <v xml:space="preserve">CHEWING GUM SANS SUCRE COLFRESH BLANCHEUR 21 GR </v>
          </cell>
          <cell r="J17736">
            <v>0</v>
          </cell>
        </row>
        <row r="17737">
          <cell r="I17737" t="str">
            <v>CHEWING GUM SANS SUCRE COLFRESH MASTIC 21 GR</v>
          </cell>
          <cell r="J17737">
            <v>0</v>
          </cell>
        </row>
        <row r="17738">
          <cell r="I17738" t="str">
            <v>CHEWING GUM SANS SUCRE XP-3D FRAISE 20 GR</v>
          </cell>
          <cell r="J17738">
            <v>0</v>
          </cell>
        </row>
        <row r="17739">
          <cell r="I17739" t="str">
            <v>CHEWING GUM SANS SUCRE XP-3D MELON 20 GR</v>
          </cell>
          <cell r="J17739">
            <v>0</v>
          </cell>
        </row>
        <row r="17740">
          <cell r="I17740" t="str">
            <v>CHEWING GUM SANS SUCRE XP-3D  VANILLE 20 GR</v>
          </cell>
          <cell r="J17740">
            <v>0</v>
          </cell>
        </row>
        <row r="17741">
          <cell r="I17741" t="str">
            <v>CHEWING GUM SANS SUCRE XP-3D SWEET MINT 20 GR</v>
          </cell>
          <cell r="J17741">
            <v>0</v>
          </cell>
        </row>
        <row r="17742">
          <cell r="I17742" t="str">
            <v xml:space="preserve">CHEWING GUM SANS SUCRE COLFRESH MASTIC 63 GR </v>
          </cell>
          <cell r="J17742">
            <v>0</v>
          </cell>
        </row>
        <row r="17743">
          <cell r="I17743" t="str">
            <v xml:space="preserve">CHEWING GUM SANS SUCRE COLFRESH  ICEMINT 63 GR </v>
          </cell>
          <cell r="J17743">
            <v>0</v>
          </cell>
        </row>
        <row r="17744">
          <cell r="I17744" t="str">
            <v xml:space="preserve">CHEWING GUM SANS SUCRE COLFRESH BLANCHEUR 63 GR </v>
          </cell>
          <cell r="J17744">
            <v>0</v>
          </cell>
        </row>
        <row r="17745">
          <cell r="I17745" t="str">
            <v xml:space="preserve">CHEWING GUM SANS SUCRE COLFRESH SPEARMINT  63 GR </v>
          </cell>
          <cell r="J17745">
            <v>0</v>
          </cell>
        </row>
        <row r="17746">
          <cell r="I17746" t="str">
            <v xml:space="preserve">CHEWING GUM SANS SUCRE X-PLOSION FRAISE 50 GR </v>
          </cell>
          <cell r="J17746">
            <v>0</v>
          </cell>
        </row>
        <row r="17747">
          <cell r="I17747" t="str">
            <v>CHEWING GUM SANS SUCRE X-PLOSION VANILLE 50 GR</v>
          </cell>
          <cell r="J17747">
            <v>0</v>
          </cell>
        </row>
        <row r="17748">
          <cell r="I17748" t="str">
            <v>CHEWING GUM SANS SUCRE X-PLOSION MELON 50 GR</v>
          </cell>
          <cell r="J17748">
            <v>0</v>
          </cell>
        </row>
        <row r="17749">
          <cell r="I17749" t="str">
            <v>TRIDENT TROPICAL 5 S</v>
          </cell>
          <cell r="J17749">
            <v>0</v>
          </cell>
        </row>
        <row r="17750">
          <cell r="I17750" t="str">
            <v>PURE FRESH LIME MINT MENTOS GUM BOTTLES SS 56G</v>
          </cell>
          <cell r="J17750">
            <v>0</v>
          </cell>
        </row>
        <row r="17751">
          <cell r="I17751" t="str">
            <v>HOLYWOOD FRAISE 31GR</v>
          </cell>
          <cell r="J17751">
            <v>0</v>
          </cell>
        </row>
        <row r="17752">
          <cell r="I17752" t="str">
            <v>PACK CHEWING GUM RELAX / 2EME @-50%</v>
          </cell>
          <cell r="J17752">
            <v>0</v>
          </cell>
        </row>
        <row r="17753">
          <cell r="I17753" t="str">
            <v>BOTTLE TRIDENT WAVES LEMON 37,8GR</v>
          </cell>
          <cell r="J17753">
            <v>0</v>
          </cell>
        </row>
        <row r="17754">
          <cell r="I17754" t="str">
            <v>CHEWIN GUM 25 G CANNELLE RELAX</v>
          </cell>
          <cell r="J17754">
            <v>0</v>
          </cell>
        </row>
        <row r="17755">
          <cell r="I17755" t="str">
            <v>CHEWIN GUM 25 G MASTIC RELAX</v>
          </cell>
          <cell r="J17755">
            <v>0</v>
          </cell>
        </row>
        <row r="17756">
          <cell r="I17756" t="str">
            <v>CHEWIN GUM 25 G REGLISSE RELAX</v>
          </cell>
          <cell r="J17756">
            <v>0</v>
          </cell>
        </row>
        <row r="17757">
          <cell r="I17757" t="str">
            <v>CHEWIN GUM 25 G RED BERRIES RELAX</v>
          </cell>
          <cell r="J17757">
            <v>0</v>
          </cell>
        </row>
        <row r="17758">
          <cell r="I17758" t="str">
            <v>MENTOS 3D WATERMELON PINEAPPLE MELON 33G SS</v>
          </cell>
          <cell r="J17758">
            <v>0</v>
          </cell>
        </row>
        <row r="17759">
          <cell r="I17759" t="str">
            <v>MENTOS 3D STRAWBERRY APPLE RASPBERRY  33G SS</v>
          </cell>
          <cell r="J17759">
            <v>0</v>
          </cell>
        </row>
        <row r="17760">
          <cell r="I17760" t="str">
            <v>MENTOS 3D PURE FRESH MINT  33G SS</v>
          </cell>
          <cell r="J17760">
            <v>0</v>
          </cell>
        </row>
        <row r="17761">
          <cell r="I17761" t="str">
            <v>TRIDENT BLISTER PEPPERMINT 1,45GR</v>
          </cell>
          <cell r="J17761">
            <v>0</v>
          </cell>
        </row>
        <row r="17762">
          <cell r="I17762" t="str">
            <v>TRIDENT SPEARMINT  1.45G 10X12 (BLISTER)</v>
          </cell>
          <cell r="J17762">
            <v>0</v>
          </cell>
        </row>
        <row r="17763">
          <cell r="I17763" t="str">
            <v>TRIDENT EVRL LEM 14SX12X8</v>
          </cell>
          <cell r="J17763">
            <v>0</v>
          </cell>
        </row>
        <row r="17764">
          <cell r="I17764" t="str">
            <v>TRIDENT  EVRL PPT 14SX12X8</v>
          </cell>
          <cell r="J17764">
            <v>0</v>
          </cell>
        </row>
        <row r="17765">
          <cell r="I17765" t="str">
            <v>TRIDENT CHERRY BO X6X12</v>
          </cell>
          <cell r="J17765">
            <v>0</v>
          </cell>
        </row>
        <row r="17766">
          <cell r="I17766" t="str">
            <v>BOTTLE TRIDENT WAVES MANGO 37,8GR</v>
          </cell>
          <cell r="J17766">
            <v>0</v>
          </cell>
        </row>
        <row r="17767">
          <cell r="I17767" t="str">
            <v>TRIDENT STRWBERRY 1.45GR</v>
          </cell>
          <cell r="J17767">
            <v>0</v>
          </cell>
        </row>
        <row r="17768">
          <cell r="I17768" t="str">
            <v>TRIDENT 58G PEPPERMINT MULTIPACK</v>
          </cell>
          <cell r="J17768">
            <v>0</v>
          </cell>
        </row>
        <row r="17769">
          <cell r="I17769" t="str">
            <v>TRIDENT 58G SPEARMINT MULTIPACK</v>
          </cell>
          <cell r="J17769">
            <v>0</v>
          </cell>
        </row>
        <row r="17770">
          <cell r="I17770" t="str">
            <v>TRIDENT 58G STRAWBERRY MULTIPACK</v>
          </cell>
          <cell r="J17770">
            <v>0</v>
          </cell>
        </row>
        <row r="17771">
          <cell r="I17771" t="str">
            <v>CLORETS 69,6G MULTIPACK</v>
          </cell>
          <cell r="J17771">
            <v>0</v>
          </cell>
        </row>
        <row r="17772">
          <cell r="I17772" t="str">
            <v xml:space="preserve">CHEWING GUM SANS SUCRE 4 EVER TROPICAL 31 GR </v>
          </cell>
          <cell r="J17772">
            <v>0</v>
          </cell>
        </row>
        <row r="17773">
          <cell r="I17773" t="str">
            <v>CHEWING GUM SANS SUCRE 4 EVER WILD BERRIES 31 GR</v>
          </cell>
          <cell r="J17773">
            <v>0</v>
          </cell>
        </row>
        <row r="17774">
          <cell r="I17774" t="str">
            <v>CHEWING GUM SANS SUCRE 4 EVER SPEARMINT 31GR</v>
          </cell>
          <cell r="J17774">
            <v>0</v>
          </cell>
        </row>
        <row r="17775">
          <cell r="I17775" t="str">
            <v>CHEWING GUM SANS SUCRE 4 EVER PEPPERMINT 31 GR</v>
          </cell>
          <cell r="J17775">
            <v>0</v>
          </cell>
        </row>
        <row r="17776">
          <cell r="I17776" t="str">
            <v>PACK 4 EVER 3EME A - 50%</v>
          </cell>
          <cell r="J17776">
            <v>0</v>
          </cell>
        </row>
        <row r="17777">
          <cell r="I17777" t="str">
            <v>MALABAR TATTOOS SANS SUCRE 3X 22GR</v>
          </cell>
          <cell r="J17777">
            <v>0</v>
          </cell>
        </row>
        <row r="17778">
          <cell r="I17778" t="str">
            <v>MALABAR TATTOOS SANS SUCRE FRESH 3X 22GR</v>
          </cell>
          <cell r="J17778">
            <v>0</v>
          </cell>
        </row>
        <row r="17779">
          <cell r="I17779" t="str">
            <v>MALABAR BUBLLEMIX 100GR</v>
          </cell>
          <cell r="J17779">
            <v>0</v>
          </cell>
        </row>
        <row r="17780">
          <cell r="I17780" t="str">
            <v xml:space="preserve">MALABAR TUTTI 214GR </v>
          </cell>
          <cell r="J17780">
            <v>0</v>
          </cell>
        </row>
        <row r="17781">
          <cell r="I17781" t="str">
            <v xml:space="preserve">MALABAR BUBBLEMIX 214GR </v>
          </cell>
          <cell r="J17781">
            <v>0</v>
          </cell>
        </row>
        <row r="17782">
          <cell r="I17782" t="str">
            <v>AIRWAVES COOL CASSIS 5X10D 70G</v>
          </cell>
          <cell r="J17782">
            <v>0</v>
          </cell>
        </row>
        <row r="17783">
          <cell r="I17783" t="str">
            <v>AIRW BLCK MENT OFF SPE 5X10D 70G</v>
          </cell>
          <cell r="J17783">
            <v>0</v>
          </cell>
        </row>
        <row r="17784">
          <cell r="I17784" t="str">
            <v>I GUM PEPPERMINT FRUIT ROUGE</v>
          </cell>
          <cell r="J17784">
            <v>0</v>
          </cell>
        </row>
        <row r="17785">
          <cell r="I17785" t="str">
            <v>I GUM SPERMINT &amp; TROPICAL</v>
          </cell>
          <cell r="J17785">
            <v>0</v>
          </cell>
        </row>
        <row r="17786">
          <cell r="I17786" t="str">
            <v>FREEGUM SACHET LICORICE &amp;STRAWBERRY 35G</v>
          </cell>
          <cell r="J17786">
            <v>0</v>
          </cell>
        </row>
        <row r="17787">
          <cell r="I17787" t="str">
            <v>FREEGUM FLACON BLACKURANT &amp; CHLORORPHYLL</v>
          </cell>
          <cell r="J17787">
            <v>0</v>
          </cell>
        </row>
        <row r="17788">
          <cell r="I17788" t="str">
            <v>SKITTLES FRUITS MAXI POCHON 350 GR NIP 31</v>
          </cell>
          <cell r="J17788">
            <v>0</v>
          </cell>
        </row>
        <row r="17789">
          <cell r="I17789" t="str">
            <v>100G MAGNIFICAT LAMY LUTTI</v>
          </cell>
          <cell r="J17789">
            <v>0</v>
          </cell>
        </row>
        <row r="17790">
          <cell r="I17790" t="str">
            <v>AXE 25G, WHITE BICARBONATE CHEWING GUM SANS SUCRE</v>
          </cell>
          <cell r="J17790">
            <v>0</v>
          </cell>
        </row>
        <row r="17791">
          <cell r="I17791" t="str">
            <v xml:space="preserve">AXE  25G, XYLITOL SPEARMINT CHEWING GUM SS  </v>
          </cell>
          <cell r="J17791">
            <v>0</v>
          </cell>
        </row>
        <row r="17792">
          <cell r="I17792" t="str">
            <v xml:space="preserve">AXE 25G , REDBERRIES CHEWING GUM  SS  </v>
          </cell>
          <cell r="J17792">
            <v>0</v>
          </cell>
        </row>
        <row r="17793">
          <cell r="I17793" t="str">
            <v xml:space="preserve">AXE 25G , CANNELLE -MINT CHEWING GUM SS </v>
          </cell>
          <cell r="J17793">
            <v>0</v>
          </cell>
        </row>
        <row r="17794">
          <cell r="I17794" t="str">
            <v xml:space="preserve">AXE 25G ,  MASTIC CHEWING GUM SS </v>
          </cell>
          <cell r="J17794">
            <v>0</v>
          </cell>
        </row>
        <row r="17795">
          <cell r="I17795" t="str">
            <v xml:space="preserve">AXE  25 G , HONEY LEMON CHEWING GUM SS </v>
          </cell>
          <cell r="J17795">
            <v>0</v>
          </cell>
        </row>
        <row r="17796">
          <cell r="I17796" t="str">
            <v>AXE BOTTLE 70 G  WHITE BICARBONATE  CHEWING GUM S</v>
          </cell>
          <cell r="J17796">
            <v>0</v>
          </cell>
        </row>
        <row r="17797">
          <cell r="I17797" t="str">
            <v>AXE BOTTLE 70 G XYLITOL SPEARMINT  CHEWING GUM SA</v>
          </cell>
          <cell r="J17797">
            <v>0</v>
          </cell>
        </row>
        <row r="17798">
          <cell r="I17798" t="str">
            <v>AXE BOTTLE 70 G REGLISSE-MINT CHEWING GUM SANS SU</v>
          </cell>
          <cell r="J17798">
            <v>0</v>
          </cell>
        </row>
        <row r="17799">
          <cell r="I17799" t="str">
            <v xml:space="preserve">AXE BOTTLE 70 G  MASTIC CHEWING GUM SANS SUCRE </v>
          </cell>
          <cell r="J17799">
            <v>0</v>
          </cell>
        </row>
        <row r="17800">
          <cell r="I17800" t="str">
            <v>CHUPA.MIX MINI FRIENDS 113G</v>
          </cell>
          <cell r="J17800">
            <v>0</v>
          </cell>
        </row>
        <row r="17801">
          <cell r="I17801" t="str">
            <v>BALOON BUBLE GUM 200G</v>
          </cell>
          <cell r="J17801">
            <v>0</v>
          </cell>
        </row>
        <row r="17802">
          <cell r="I17802" t="str">
            <v>BUBBALOO FRAISE</v>
          </cell>
          <cell r="J17802">
            <v>0</v>
          </cell>
        </row>
        <row r="17803">
          <cell r="I17803" t="str">
            <v>BUBBALOO TUTTI FRUTTI</v>
          </cell>
          <cell r="J17803">
            <v>0</v>
          </cell>
        </row>
        <row r="17804">
          <cell r="I17804" t="str">
            <v>BUBBALOO BANANA</v>
          </cell>
          <cell r="J17804">
            <v>0</v>
          </cell>
        </row>
        <row r="17805">
          <cell r="I17805" t="str">
            <v>NOUGAT CHOCO PALMYRA 500G</v>
          </cell>
          <cell r="J17805">
            <v>0</v>
          </cell>
        </row>
        <row r="17806">
          <cell r="I17806" t="str">
            <v>BONB NOUGA CHOCO LAIT 250G</v>
          </cell>
          <cell r="J17806">
            <v>0</v>
          </cell>
        </row>
        <row r="17807">
          <cell r="I17807" t="str">
            <v>NOUGAT FRAISE PALMYRA 500G</v>
          </cell>
          <cell r="J17807">
            <v>0</v>
          </cell>
        </row>
        <row r="17808">
          <cell r="I17808" t="str">
            <v>NOUGAT COCO PALMYRA 500G</v>
          </cell>
          <cell r="J17808">
            <v>0</v>
          </cell>
        </row>
        <row r="17809">
          <cell r="I17809" t="str">
            <v>BONBON.NOUGATFRAISE PALMY 250G</v>
          </cell>
          <cell r="J17809">
            <v>0</v>
          </cell>
        </row>
        <row r="17810">
          <cell r="I17810" t="str">
            <v>BONBON.NOUGA.COCO PALMYRA 250G</v>
          </cell>
          <cell r="J17810">
            <v>0</v>
          </cell>
        </row>
        <row r="17811">
          <cell r="I17811" t="str">
            <v>NOUGAT PRALINE NOISETTE 120G</v>
          </cell>
          <cell r="J17811">
            <v>0</v>
          </cell>
        </row>
        <row r="17812">
          <cell r="I17812" t="str">
            <v>NOUGAT AU MIEL</v>
          </cell>
          <cell r="J17812">
            <v>0</v>
          </cell>
        </row>
        <row r="17813">
          <cell r="I17813" t="str">
            <v>NOUGAT AMANDE/PISTACHE 120G</v>
          </cell>
          <cell r="J17813">
            <v>0</v>
          </cell>
        </row>
        <row r="17814">
          <cell r="I17814" t="str">
            <v xml:space="preserve"> NOUGAT TORTA IMPERIAL 200G</v>
          </cell>
          <cell r="J17814">
            <v>0</v>
          </cell>
        </row>
        <row r="17815">
          <cell r="I17815" t="str">
            <v xml:space="preserve"> NOUGATS SOJA PALMYRA 500G</v>
          </cell>
          <cell r="J17815">
            <v>0</v>
          </cell>
        </row>
        <row r="17816">
          <cell r="I17816" t="str">
            <v>BONB.NOUGA.CACAHUETE 250 G</v>
          </cell>
          <cell r="J17816">
            <v>0</v>
          </cell>
        </row>
        <row r="17817">
          <cell r="I17817" t="str">
            <v>GOMME BEBETO HOOPIX 80G</v>
          </cell>
          <cell r="J17817">
            <v>0</v>
          </cell>
        </row>
        <row r="17818">
          <cell r="I17818" t="str">
            <v>LA VOSGIENNE MIEL CITRON 125G</v>
          </cell>
          <cell r="J17818">
            <v>0</v>
          </cell>
        </row>
        <row r="17819">
          <cell r="I17819" t="str">
            <v xml:space="preserve">MINI CHOCOLATS NOIR ASSORTIS VILLARS 250G   GIFT </v>
          </cell>
          <cell r="J17819">
            <v>0</v>
          </cell>
        </row>
        <row r="17820">
          <cell r="I17820" t="str">
            <v>MINI CHOCOLATS NOIRS ET LAIT ASSORTIS 250G VILLAR</v>
          </cell>
          <cell r="J17820">
            <v>0</v>
          </cell>
        </row>
        <row r="17821">
          <cell r="I17821" t="str">
            <v>TRAPA TURRON LECHE CON GRAJEAS 175 G 1X12</v>
          </cell>
          <cell r="J17821">
            <v>0</v>
          </cell>
        </row>
        <row r="17822">
          <cell r="I17822" t="str">
            <v>LOT SUCETTES SPACE CHUPI SACHET 20 UNITES DEUXIEM</v>
          </cell>
          <cell r="J17822">
            <v>0</v>
          </cell>
        </row>
        <row r="17823">
          <cell r="I17823" t="str">
            <v xml:space="preserve">BOITE BONBONS KALFANY FRAMBOISE MURE ET MYRTILLE </v>
          </cell>
          <cell r="J17823">
            <v>0</v>
          </cell>
        </row>
        <row r="17824">
          <cell r="I17824" t="str">
            <v>BONBONS COLA DROPS, CAVENDISH &amp; HARVEY 175GR</v>
          </cell>
          <cell r="J17824">
            <v>0</v>
          </cell>
        </row>
        <row r="17825">
          <cell r="I17825" t="str">
            <v xml:space="preserve">TRIPACK BARBE A PAPA 3X20GRS SPECIAL ACHOURA </v>
          </cell>
          <cell r="J17825">
            <v>0</v>
          </cell>
        </row>
        <row r="17826">
          <cell r="I17826" t="str">
            <v>NOUGAT FIGUES/NOIX 120G</v>
          </cell>
          <cell r="J17826">
            <v>0</v>
          </cell>
        </row>
        <row r="17827">
          <cell r="I17827" t="str">
            <v xml:space="preserve"> NOUGAT PISTACHE PALMYRA 500G</v>
          </cell>
          <cell r="J17827">
            <v>0</v>
          </cell>
        </row>
        <row r="17828">
          <cell r="I17828" t="str">
            <v>BONBON.NOUGA.PISTACHE PAL 250G</v>
          </cell>
          <cell r="J17828">
            <v>0</v>
          </cell>
        </row>
        <row r="17829">
          <cell r="I17829" t="str">
            <v>CHEWING GUM CLORETS MILD MINT 10 S</v>
          </cell>
          <cell r="J17829">
            <v>0</v>
          </cell>
        </row>
        <row r="17830">
          <cell r="I17830" t="str">
            <v>LOT 2 COOLBEANS SOURS MIX 60G DEUXIEME A -50%</v>
          </cell>
          <cell r="J17830">
            <v>0</v>
          </cell>
        </row>
        <row r="17831">
          <cell r="I17831" t="str">
            <v>BONBONS REGLISSE STOPTU 165G</v>
          </cell>
          <cell r="J17831">
            <v>0</v>
          </cell>
        </row>
        <row r="17832">
          <cell r="I17832" t="str">
            <v>MENTOS REGLISSE 38GR</v>
          </cell>
          <cell r="J17832">
            <v>0</v>
          </cell>
        </row>
        <row r="17833">
          <cell r="I17833" t="str">
            <v>BONB REGLIS 100G MAC LIGHT</v>
          </cell>
          <cell r="J17833">
            <v>0</v>
          </cell>
        </row>
        <row r="17834">
          <cell r="I17834" t="str">
            <v>BONBONS 250G REGLISE</v>
          </cell>
          <cell r="J17834">
            <v>0</v>
          </cell>
        </row>
        <row r="17835">
          <cell r="I17835" t="str">
            <v>xLINDT CORNET LINDOR ASS.200G</v>
          </cell>
          <cell r="J17835">
            <v>0</v>
          </cell>
        </row>
        <row r="17836">
          <cell r="I17836" t="str">
            <v>FISHERM.FRIEND REGLIS.3X25G</v>
          </cell>
          <cell r="J17836">
            <v>0</v>
          </cell>
        </row>
        <row r="17837">
          <cell r="I17837" t="str">
            <v>BONB REGLIS 800G CANDYO</v>
          </cell>
          <cell r="J17837">
            <v>0</v>
          </cell>
        </row>
        <row r="17838">
          <cell r="I17838" t="str">
            <v>BOTTLE TRIDENT WAVES PEPPERMINT 37,8GR</v>
          </cell>
          <cell r="J17838">
            <v>0</v>
          </cell>
        </row>
        <row r="17839">
          <cell r="I17839" t="str">
            <v>BONBON HALTER REGLIS SANS SUCRE 40 G</v>
          </cell>
          <cell r="J17839">
            <v>0</v>
          </cell>
        </row>
        <row r="17840">
          <cell r="I17840" t="str">
            <v xml:space="preserve">MPG ORANGETTES 200G           </v>
          </cell>
          <cell r="J17840">
            <v>0</v>
          </cell>
        </row>
        <row r="17841">
          <cell r="I17841" t="str">
            <v>BONBONS SOUR CHERRY DROPS, CAVENDISH &amp; HARVEY 200</v>
          </cell>
          <cell r="J17841">
            <v>0</v>
          </cell>
        </row>
        <row r="17842">
          <cell r="I17842" t="str">
            <v>LOT 2 COOLBEANS BERRY MIX BEBETO 60GR 2EME@ -50%</v>
          </cell>
          <cell r="J17842">
            <v>0</v>
          </cell>
        </row>
        <row r="17843">
          <cell r="I17843" t="str">
            <v>BARBE A PAPA SO GOOD POT 20 GRS</v>
          </cell>
          <cell r="J17843">
            <v>0</v>
          </cell>
        </row>
        <row r="17844">
          <cell r="I17844" t="str">
            <v>BARBE A PAPA SO GOOD POMME POT 50 GRS</v>
          </cell>
          <cell r="J17844">
            <v>0</v>
          </cell>
        </row>
        <row r="17845">
          <cell r="I17845" t="str">
            <v>BARBE A PAPA SO GOOD  TUTTI FRUTTI POT  50 GRS</v>
          </cell>
          <cell r="J17845">
            <v>0</v>
          </cell>
        </row>
        <row r="17846">
          <cell r="I17846" t="str">
            <v>POP CORN POP STARS CARAMELISE POT 130 GRS</v>
          </cell>
          <cell r="J17846">
            <v>0</v>
          </cell>
        </row>
        <row r="17847">
          <cell r="I17847" t="str">
            <v>CARAMEL TENDRE 350G CO CVI</v>
          </cell>
          <cell r="J17847">
            <v>0</v>
          </cell>
        </row>
        <row r="17848">
          <cell r="I17848" t="str">
            <v>LOT 2 COOLBEANS SOURS MIX 60GR 2EME@-50%</v>
          </cell>
          <cell r="J17848">
            <v>0</v>
          </cell>
        </row>
        <row r="17849">
          <cell r="I17849" t="str">
            <v>BONBON PASTEQUE SS 40G HALTER</v>
          </cell>
          <cell r="J17849">
            <v>0</v>
          </cell>
        </row>
        <row r="17850">
          <cell r="I17850" t="str">
            <v>GOMMES FINI FINITRONC SPRINKLES 80GR</v>
          </cell>
          <cell r="J17850">
            <v>0</v>
          </cell>
        </row>
        <row r="17851">
          <cell r="I17851" t="str">
            <v>GOMMES FINI FINITRONC LAPIN 80GR</v>
          </cell>
          <cell r="J17851">
            <v>0</v>
          </cell>
        </row>
        <row r="17852">
          <cell r="I17852" t="str">
            <v>GOMMES FINI FINITRONC AUTOS 80GR</v>
          </cell>
          <cell r="J17852">
            <v>0</v>
          </cell>
        </row>
        <row r="17853">
          <cell r="I17853" t="str">
            <v>BEBETO PREMIUM RASPB &amp; BLACKB 135G</v>
          </cell>
          <cell r="J17853">
            <v>0</v>
          </cell>
        </row>
        <row r="17854">
          <cell r="I17854" t="str">
            <v>BOITE MOELLO FRAISE / BANANE 200 PCS</v>
          </cell>
          <cell r="J17854">
            <v>0</v>
          </cell>
        </row>
        <row r="17855">
          <cell r="I17855" t="str">
            <v>MIX BONBONS MOELLO 100GR</v>
          </cell>
          <cell r="J17855">
            <v>0</v>
          </cell>
        </row>
        <row r="17856">
          <cell r="I17856" t="str">
            <v>BONBONS MICHOC BOITE MOELLO MIX</v>
          </cell>
          <cell r="J17856">
            <v>0</v>
          </cell>
        </row>
        <row r="17857">
          <cell r="I17857" t="str">
            <v xml:space="preserve"> SUC DES VOSGES X60G</v>
          </cell>
          <cell r="J17857">
            <v>0</v>
          </cell>
        </row>
        <row r="17858">
          <cell r="I17858" t="str">
            <v>MR JELLO MÛRE 150G</v>
          </cell>
          <cell r="J17858">
            <v>0</v>
          </cell>
        </row>
        <row r="17859">
          <cell r="I17859" t="str">
            <v>BLOW UP COLA &amp; LEMON ARCOR</v>
          </cell>
          <cell r="J17859">
            <v>0</v>
          </cell>
        </row>
        <row r="17860">
          <cell r="I17860" t="str">
            <v>GUM BOOMY TOM ET JERRY 110 G</v>
          </cell>
          <cell r="J17860">
            <v>0</v>
          </cell>
        </row>
        <row r="17861">
          <cell r="I17861" t="str">
            <v>YOUPI BUBBLE 50P</v>
          </cell>
          <cell r="J17861">
            <v>0</v>
          </cell>
        </row>
        <row r="17862">
          <cell r="I17862" t="str">
            <v>HOLLYWOOD MENTHOL TAB</v>
          </cell>
          <cell r="J17862">
            <v>0</v>
          </cell>
        </row>
        <row r="17863">
          <cell r="I17863" t="str">
            <v xml:space="preserve"> HOLLYWOOD CHLOROPHYLE SUCRE</v>
          </cell>
          <cell r="J17863">
            <v>0</v>
          </cell>
        </row>
        <row r="17864">
          <cell r="I17864" t="str">
            <v>CHWINGUM F-WONDERMINTPACK4x5</v>
          </cell>
          <cell r="J17864">
            <v>0</v>
          </cell>
        </row>
        <row r="17865">
          <cell r="I17865" t="str">
            <v>CHEWIN GUM PEPPERMINT S SUCRE WRIGLEYS EXTRA</v>
          </cell>
          <cell r="J17865">
            <v>0</v>
          </cell>
        </row>
        <row r="17866">
          <cell r="I17866" t="str">
            <v>CHWIN GUM SPEARMINT S SUCRE WRIGLEYS EXTRA</v>
          </cell>
          <cell r="J17866">
            <v>0</v>
          </cell>
        </row>
        <row r="17867">
          <cell r="I17867" t="str">
            <v>CHEWIN GUM STRAWBERRY S SUCRE WRIGLEYS EXTRA</v>
          </cell>
          <cell r="J17867">
            <v>0</v>
          </cell>
        </row>
        <row r="17868">
          <cell r="I17868" t="str">
            <v>CHWIN GUM WATERMELON SUCRE  WRIGLEYS EXTRA</v>
          </cell>
          <cell r="J17868">
            <v>0</v>
          </cell>
        </row>
        <row r="17869">
          <cell r="I17869" t="str">
            <v>CHEWIN GUM EXTRA WAHITE S SUCRE WRIGLEYS</v>
          </cell>
          <cell r="J17869">
            <v>0</v>
          </cell>
        </row>
        <row r="17870">
          <cell r="I17870" t="str">
            <v>BUBBLE GUM FRUIT 100G S GLUTEN FINI</v>
          </cell>
          <cell r="J17870">
            <v>0</v>
          </cell>
        </row>
        <row r="17871">
          <cell r="I17871" t="str">
            <v>BOOM GUM S GLUTEN 80G FINI</v>
          </cell>
          <cell r="J17871">
            <v>0</v>
          </cell>
        </row>
        <row r="17872">
          <cell r="I17872" t="str">
            <v>BUBLE GUM DINASAURES A GLUTEN 80G FINI</v>
          </cell>
          <cell r="J17872">
            <v>0</v>
          </cell>
        </row>
        <row r="17873">
          <cell r="I17873" t="str">
            <v>GOME BOOMY BEN 110G 30PIECES</v>
          </cell>
          <cell r="J17873">
            <v>0</v>
          </cell>
        </row>
        <row r="17874">
          <cell r="I17874" t="str">
            <v>MENTOS SQUEEZ BLACKBERRY GUM BOTTLES SS 56G</v>
          </cell>
          <cell r="J17874">
            <v>0</v>
          </cell>
        </row>
        <row r="17875">
          <cell r="I17875" t="str">
            <v>MENTOS SPEARMINT PURE FRESH WITH GREEN TEA 33G</v>
          </cell>
          <cell r="J17875">
            <v>0</v>
          </cell>
        </row>
        <row r="17876">
          <cell r="I17876" t="str">
            <v>MENTOS RASPBERRY ORANGE PURE FRESH  33G</v>
          </cell>
          <cell r="J17876">
            <v>0</v>
          </cell>
        </row>
        <row r="17877">
          <cell r="I17877" t="str">
            <v>MENTOS MELON LEMONPURE FRESH  33G</v>
          </cell>
          <cell r="J17877">
            <v>0</v>
          </cell>
        </row>
        <row r="17878">
          <cell r="I17878" t="str">
            <v>MENTOS WATERMELON 38G</v>
          </cell>
          <cell r="J17878">
            <v>0</v>
          </cell>
        </row>
        <row r="17879">
          <cell r="I17879" t="str">
            <v>PRALINE FRUIT PALMYRA 500G</v>
          </cell>
          <cell r="J17879">
            <v>0</v>
          </cell>
        </row>
        <row r="17880">
          <cell r="I17880" t="str">
            <v>MINI DRAGEES ASSORT.PALM 500G</v>
          </cell>
          <cell r="J17880">
            <v>0</v>
          </cell>
        </row>
        <row r="17881">
          <cell r="I17881" t="str">
            <v>MINI DRAGEES ASSORTIS 24/C</v>
          </cell>
          <cell r="J17881">
            <v>0</v>
          </cell>
        </row>
        <row r="17882">
          <cell r="I17882" t="str">
            <v>LOT BONBONS MENTOS 3+1 GRATUIT</v>
          </cell>
          <cell r="J17882">
            <v>0</v>
          </cell>
        </row>
        <row r="17883">
          <cell r="I17883" t="str">
            <v>LOT 3 MENTOS 38G  +CHOCO 37,5 GRT</v>
          </cell>
          <cell r="J17883">
            <v>0</v>
          </cell>
        </row>
        <row r="17884">
          <cell r="I17884" t="str">
            <v>3 MENTOS TUBE 38 G=MENTOS TUBE 38 G GRT</v>
          </cell>
          <cell r="J17884">
            <v>0</v>
          </cell>
        </row>
        <row r="17885">
          <cell r="I17885" t="str">
            <v>BONB PRALINE 250G SMAQS</v>
          </cell>
          <cell r="J17885">
            <v>0</v>
          </cell>
        </row>
        <row r="17886">
          <cell r="I17886" t="str">
            <v>MENTOS MP4 FANTA 150G</v>
          </cell>
          <cell r="J17886">
            <v>0</v>
          </cell>
        </row>
        <row r="17887">
          <cell r="I17887" t="str">
            <v>BONBON TEAM MULTIPACK 165 G</v>
          </cell>
          <cell r="J17887">
            <v>0</v>
          </cell>
        </row>
        <row r="17888">
          <cell r="I17888" t="str">
            <v>BONBON LUCKY SACHET  500 G</v>
          </cell>
          <cell r="J17888">
            <v>0</v>
          </cell>
        </row>
        <row r="17889">
          <cell r="I17889" t="str">
            <v>BONBON DREAM 165 P</v>
          </cell>
          <cell r="J17889">
            <v>0</v>
          </cell>
        </row>
        <row r="17890">
          <cell r="I17890" t="str">
            <v>DRAGEES AMANDES N 3 BLANC 1KG</v>
          </cell>
          <cell r="J17890">
            <v>0</v>
          </cell>
        </row>
        <row r="17891">
          <cell r="I17891" t="str">
            <v xml:space="preserve">BONBONS SUPER SURPRISE CARS </v>
          </cell>
          <cell r="J17891">
            <v>0</v>
          </cell>
        </row>
        <row r="17892">
          <cell r="I17892" t="str">
            <v xml:space="preserve">BONBONS SUPER SURPRISE DORA </v>
          </cell>
          <cell r="J17892">
            <v>0</v>
          </cell>
        </row>
        <row r="17893">
          <cell r="I17893" t="str">
            <v xml:space="preserve">BONBONS SUPER SURPRISE PRINCESS </v>
          </cell>
          <cell r="J17893">
            <v>0</v>
          </cell>
        </row>
        <row r="17894">
          <cell r="I17894" t="str">
            <v>BONBONS SUPER SURPRISE SPONGE BOB</v>
          </cell>
          <cell r="J17894">
            <v>0</v>
          </cell>
        </row>
        <row r="17895">
          <cell r="I17895" t="str">
            <v>BONBONS SUPER SURPRISE MINNIE</v>
          </cell>
          <cell r="J17895">
            <v>0</v>
          </cell>
        </row>
        <row r="17896">
          <cell r="I17896" t="str">
            <v xml:space="preserve">BONBONS SUPER SURPRISE HELLO KITTY </v>
          </cell>
          <cell r="J17896">
            <v>0</v>
          </cell>
        </row>
        <row r="17897">
          <cell r="I17897" t="str">
            <v xml:space="preserve">BONBONS SUPER SURPRISE SPIDERMAN </v>
          </cell>
          <cell r="J17897">
            <v>0</v>
          </cell>
        </row>
        <row r="17898">
          <cell r="I17898" t="str">
            <v xml:space="preserve">BONBONS POWER STICK HELLO KITTY </v>
          </cell>
          <cell r="J17898">
            <v>0</v>
          </cell>
        </row>
        <row r="17899">
          <cell r="I17899" t="str">
            <v xml:space="preserve">BONBONS POWER STICK CARS </v>
          </cell>
          <cell r="J17899">
            <v>0</v>
          </cell>
        </row>
        <row r="17900">
          <cell r="I17900" t="str">
            <v xml:space="preserve">BONBONS POWER STICK SPONGE BOB </v>
          </cell>
          <cell r="J17900">
            <v>0</v>
          </cell>
        </row>
        <row r="17901">
          <cell r="I17901" t="str">
            <v xml:space="preserve">BONBONS COOLFAN CARS </v>
          </cell>
          <cell r="J17901">
            <v>0</v>
          </cell>
        </row>
        <row r="17902">
          <cell r="I17902" t="str">
            <v xml:space="preserve">BONBONS COOLFAN DORA </v>
          </cell>
          <cell r="J17902">
            <v>0</v>
          </cell>
        </row>
        <row r="17903">
          <cell r="I17903" t="str">
            <v xml:space="preserve">BONBONS COOLFAN SPONGE BOB </v>
          </cell>
          <cell r="J17903">
            <v>0</v>
          </cell>
        </row>
        <row r="17904">
          <cell r="I17904" t="str">
            <v xml:space="preserve">BONBONS COOLFAN SPIDEMAN </v>
          </cell>
          <cell r="J17904">
            <v>0</v>
          </cell>
        </row>
        <row r="17905">
          <cell r="I17905" t="str">
            <v xml:space="preserve">BONBONS COOLFAN HELLO KITTY </v>
          </cell>
          <cell r="J17905">
            <v>0</v>
          </cell>
        </row>
        <row r="17906">
          <cell r="I17906" t="str">
            <v xml:space="preserve">BONBONS COOLFAN PRINCESS </v>
          </cell>
          <cell r="J17906">
            <v>0</v>
          </cell>
        </row>
        <row r="17907">
          <cell r="I17907" t="str">
            <v xml:space="preserve">BONBONS COOLFAN MINNIE </v>
          </cell>
          <cell r="J17907">
            <v>0</v>
          </cell>
        </row>
        <row r="17908">
          <cell r="I17908" t="str">
            <v>BONBONS CUP CARS</v>
          </cell>
          <cell r="J17908">
            <v>0</v>
          </cell>
        </row>
        <row r="17909">
          <cell r="I17909" t="str">
            <v>BONBONS CUP SPIDERMAN</v>
          </cell>
          <cell r="J17909">
            <v>0</v>
          </cell>
        </row>
        <row r="17910">
          <cell r="I17910" t="str">
            <v>BONBONS CUP SPONGE BOB</v>
          </cell>
          <cell r="J17910">
            <v>0</v>
          </cell>
        </row>
        <row r="17911">
          <cell r="I17911" t="str">
            <v>BONBONS CUP HELLO KITTY</v>
          </cell>
          <cell r="J17911">
            <v>0</v>
          </cell>
        </row>
        <row r="17912">
          <cell r="I17912" t="str">
            <v>MUESLI 7 FRUITS 1KG BIO</v>
          </cell>
          <cell r="J17912">
            <v>0</v>
          </cell>
        </row>
        <row r="17913">
          <cell r="I17913" t="str">
            <v xml:space="preserve">BONBONS CUP PRINCESS </v>
          </cell>
          <cell r="J17913">
            <v>0</v>
          </cell>
        </row>
        <row r="17914">
          <cell r="I17914" t="str">
            <v xml:space="preserve">BONBONS CUP DORA </v>
          </cell>
          <cell r="J17914">
            <v>0</v>
          </cell>
        </row>
        <row r="17915">
          <cell r="I17915" t="str">
            <v>KINDER MAXI X 10</v>
          </cell>
          <cell r="J17915">
            <v>0</v>
          </cell>
        </row>
        <row r="17916">
          <cell r="I17916" t="str">
            <v>CHOCOCHIPS MENTHE BISCOLATA 115G</v>
          </cell>
          <cell r="J17916">
            <v>0</v>
          </cell>
        </row>
        <row r="17917">
          <cell r="I17917" t="str">
            <v>CHOCOCHIPS NOISETTES BISCOLATA 115G</v>
          </cell>
          <cell r="J17917">
            <v>0</v>
          </cell>
        </row>
        <row r="17918">
          <cell r="I17918" t="str">
            <v>MULTIPACK X4  KIT KAT CHUNKY 46GR</v>
          </cell>
          <cell r="J17918">
            <v>0</v>
          </cell>
        </row>
        <row r="17919">
          <cell r="I17919" t="str">
            <v>SACHET TAMRAH  MILK 100GR</v>
          </cell>
          <cell r="J17919">
            <v>0</v>
          </cell>
        </row>
        <row r="17920">
          <cell r="I17920" t="str">
            <v>SACHET TAMRAH CHOCOLAT NOIR 100GR</v>
          </cell>
          <cell r="J17920">
            <v>0</v>
          </cell>
        </row>
        <row r="17921">
          <cell r="I17921" t="str">
            <v>SACHET TAMRAH CARAMEL 100GR</v>
          </cell>
          <cell r="J17921">
            <v>0</v>
          </cell>
        </row>
        <row r="17922">
          <cell r="I17922" t="str">
            <v>SACHET TAMRAH COCONUT 100GR</v>
          </cell>
          <cell r="J17922">
            <v>0</v>
          </cell>
        </row>
        <row r="17923">
          <cell r="I17923" t="str">
            <v>BOITE PYRAMIDE TAMRAH MILK 100GR</v>
          </cell>
          <cell r="J17923">
            <v>0</v>
          </cell>
        </row>
        <row r="17924">
          <cell r="I17924" t="str">
            <v>BOITE PYRAMIDE TAMRAH CHOCOLAT NOIR 100GR</v>
          </cell>
          <cell r="J17924">
            <v>0</v>
          </cell>
        </row>
        <row r="17925">
          <cell r="I17925" t="str">
            <v>BOITE PYRAMIDE TAMRAH CARAMEL 100GR</v>
          </cell>
          <cell r="J17925">
            <v>0</v>
          </cell>
        </row>
        <row r="17926">
          <cell r="I17926" t="str">
            <v>BOITE ASSORTIMENT TAMRAH</v>
          </cell>
          <cell r="J17926">
            <v>0</v>
          </cell>
        </row>
        <row r="17927">
          <cell r="I17927" t="str">
            <v xml:space="preserve">PACK BONBONS SOUS LICENCES  GIFTSET CARS </v>
          </cell>
          <cell r="J17927">
            <v>0</v>
          </cell>
        </row>
        <row r="17928">
          <cell r="I17928" t="str">
            <v>BOULE D OR</v>
          </cell>
          <cell r="J17928">
            <v>0</v>
          </cell>
        </row>
        <row r="17929">
          <cell r="I17929" t="str">
            <v>MALTESERS POCHON 440G FAMILY PACK NIP41</v>
          </cell>
          <cell r="J17929">
            <v>0</v>
          </cell>
        </row>
        <row r="17930">
          <cell r="I17930" t="str">
            <v>M&amp;M S CHOCO POCHON F PACK 550G NIP41</v>
          </cell>
          <cell r="J17930">
            <v>0</v>
          </cell>
        </row>
        <row r="17931">
          <cell r="I17931" t="str">
            <v>M&amp;MS CRISPY POCHON FAMILY PACK 374G NIP41</v>
          </cell>
          <cell r="J17931">
            <v>0</v>
          </cell>
        </row>
        <row r="17932">
          <cell r="I17932" t="str">
            <v>BIO  CHOCO AMANDES ENROBÉES 200G OR.LAR</v>
          </cell>
          <cell r="J17932">
            <v>0</v>
          </cell>
        </row>
        <row r="17933">
          <cell r="I17933" t="str">
            <v>BIO  CHOCO  MIX NOIX 200G OR.LAR</v>
          </cell>
          <cell r="J17933">
            <v>0</v>
          </cell>
        </row>
        <row r="17934">
          <cell r="I17934" t="str">
            <v xml:space="preserve">PACK BONBONS SOUS LICENCES GIFTSET HELLO KITTY </v>
          </cell>
          <cell r="J17934">
            <v>0</v>
          </cell>
        </row>
        <row r="17935">
          <cell r="I17935" t="str">
            <v>SNACK COCOA  250G</v>
          </cell>
          <cell r="J17935">
            <v>0</v>
          </cell>
        </row>
        <row r="17936">
          <cell r="I17936" t="str">
            <v>CHOC MALTESERS 165G</v>
          </cell>
          <cell r="J17936">
            <v>0</v>
          </cell>
        </row>
        <row r="17937">
          <cell r="I17937" t="str">
            <v>REESES XL BAR 120G</v>
          </cell>
          <cell r="J17937">
            <v>0</v>
          </cell>
        </row>
        <row r="17938">
          <cell r="I17938" t="str">
            <v>BOITE LINDOR BLANC 200G</v>
          </cell>
          <cell r="J17938">
            <v>0</v>
          </cell>
        </row>
        <row r="17939">
          <cell r="I17939" t="str">
            <v>BOITE LINDOR LAIT 500G</v>
          </cell>
          <cell r="J17939">
            <v>0</v>
          </cell>
        </row>
        <row r="17940">
          <cell r="I17940" t="str">
            <v>FERRERO ROCHER COLLECTION 359GR</v>
          </cell>
          <cell r="J17940">
            <v>0</v>
          </cell>
        </row>
        <row r="17941">
          <cell r="I17941" t="str">
            <v>BOITE FIN D’ANNEE PRALY 200G</v>
          </cell>
          <cell r="J17941">
            <v>0</v>
          </cell>
        </row>
        <row r="17942">
          <cell r="I17942" t="str">
            <v>BOITE FIN D’ANNEE PRALY 400G</v>
          </cell>
          <cell r="J17942">
            <v>0</v>
          </cell>
        </row>
        <row r="17943">
          <cell r="I17943" t="str">
            <v xml:space="preserve">PACK BONBONS SOUS LICENCES GIFTSET SPONGE BOB </v>
          </cell>
          <cell r="J17943">
            <v>0</v>
          </cell>
        </row>
        <row r="17944">
          <cell r="I17944" t="str">
            <v xml:space="preserve"> CHOC  FEUILLETINE PRALY 5X25G</v>
          </cell>
          <cell r="J17944">
            <v>0</v>
          </cell>
        </row>
        <row r="17945">
          <cell r="I17945" t="str">
            <v>LOT 2 SACHETS PRALY 100GR 2EME@-50%</v>
          </cell>
          <cell r="J17945">
            <v>0</v>
          </cell>
        </row>
        <row r="17946">
          <cell r="I17946" t="str">
            <v>TRESOR CHOCOLAT NOISETTE 750G NIP28-21</v>
          </cell>
          <cell r="J17946">
            <v>0</v>
          </cell>
        </row>
        <row r="17947">
          <cell r="I17947" t="str">
            <v>SACHET MAXBAR COCONUT 142G</v>
          </cell>
          <cell r="J17947">
            <v>0</v>
          </cell>
        </row>
        <row r="17948">
          <cell r="I17948" t="str">
            <v>MAXBAR 300G</v>
          </cell>
          <cell r="J17948">
            <v>0</v>
          </cell>
        </row>
        <row r="17949">
          <cell r="I17949" t="str">
            <v>SNICKERS EXTRA CARAMEL 47GR EDITION LIMITEE</v>
          </cell>
          <cell r="J17949">
            <v>0</v>
          </cell>
        </row>
        <row r="17950">
          <cell r="I17950" t="str">
            <v>MAD 250G BARRE LA ROSE SABLE</v>
          </cell>
          <cell r="J17950">
            <v>0</v>
          </cell>
        </row>
        <row r="17951">
          <cell r="I17951" t="str">
            <v xml:space="preserve">BARRE CHOCOLATEE  MILKA 36G </v>
          </cell>
          <cell r="J17951">
            <v>0</v>
          </cell>
        </row>
        <row r="17952">
          <cell r="I17952" t="str">
            <v xml:space="preserve">BARRE CHOCOLATEE  MILKA 38G ALPINE MILK </v>
          </cell>
          <cell r="J17952">
            <v>0</v>
          </cell>
        </row>
        <row r="17953">
          <cell r="I17953" t="str">
            <v>AIGUEBE70G+KROKER60G+BARRE GRT</v>
          </cell>
          <cell r="J17953">
            <v>0</v>
          </cell>
        </row>
        <row r="17954">
          <cell r="I17954" t="str">
            <v>PACK BIG BREAK  4+1 GRATUIT</v>
          </cell>
          <cell r="J17954">
            <v>0</v>
          </cell>
        </row>
        <row r="17955">
          <cell r="I17955" t="str">
            <v>PACK BREAK  4 FINGERS  4+1 GRATUIT</v>
          </cell>
          <cell r="J17955">
            <v>0</v>
          </cell>
        </row>
        <row r="17956">
          <cell r="I17956" t="str">
            <v>LINDT BARRE DOUBLE MILK 38G</v>
          </cell>
          <cell r="J17956">
            <v>0</v>
          </cell>
        </row>
        <row r="17957">
          <cell r="I17957" t="str">
            <v>6 BARRES SNICKERS+MUG GRATUIT</v>
          </cell>
          <cell r="J17957">
            <v>0</v>
          </cell>
        </row>
        <row r="17958">
          <cell r="I17958" t="str">
            <v>SNICKERS WHITE 49GR LIMITED EDITION</v>
          </cell>
          <cell r="J17958">
            <v>0</v>
          </cell>
        </row>
        <row r="17959">
          <cell r="I17959" t="str">
            <v>PACK BONBONS SOUS LICENCES GIFTSET TURTLES</v>
          </cell>
          <cell r="J17959">
            <v>0</v>
          </cell>
        </row>
        <row r="17960">
          <cell r="I17960" t="str">
            <v>LINDT BARRE WAFER 35G</v>
          </cell>
          <cell r="J17960">
            <v>0</v>
          </cell>
        </row>
        <row r="17961">
          <cell r="I17961" t="str">
            <v>LINDT BARRE CRESTA 38G</v>
          </cell>
          <cell r="J17961">
            <v>0</v>
          </cell>
        </row>
        <row r="17962">
          <cell r="I17962" t="str">
            <v>TWIX FORMAT XL X12 600G</v>
          </cell>
          <cell r="J17962">
            <v>0</v>
          </cell>
        </row>
        <row r="17963">
          <cell r="I17963" t="str">
            <v>BARRE XTRA SABLES 168G CASINO</v>
          </cell>
          <cell r="J17963">
            <v>0</v>
          </cell>
        </row>
        <row r="17964">
          <cell r="I17964" t="str">
            <v>WINERGY 18G</v>
          </cell>
          <cell r="J17964">
            <v>0</v>
          </cell>
        </row>
        <row r="17965">
          <cell r="I17965" t="str">
            <v>KINDER CHRISTMAS X 12</v>
          </cell>
          <cell r="J17965">
            <v>0</v>
          </cell>
        </row>
        <row r="17966">
          <cell r="I17966" t="str">
            <v>KINDER CUBE CHRISTMAS</v>
          </cell>
          <cell r="J17966">
            <v>0</v>
          </cell>
        </row>
        <row r="17967">
          <cell r="I17967" t="str">
            <v>BONBONS SUPER SURPRISE PLANES</v>
          </cell>
          <cell r="J17967">
            <v>0</v>
          </cell>
        </row>
        <row r="17968">
          <cell r="I17968" t="str">
            <v>SUCETTE NOIR OURSON COEURS ROSES 50G</v>
          </cell>
          <cell r="J17968">
            <v>0</v>
          </cell>
        </row>
        <row r="17969">
          <cell r="I17969" t="str">
            <v>SUCETTE CHOCOLAT LAIT RIZ  SOUFFLE 50G</v>
          </cell>
          <cell r="J17969">
            <v>0</v>
          </cell>
        </row>
        <row r="17970">
          <cell r="I17970" t="str">
            <v>SUCETTE BONHOME PAIN D'EPICE LAIT&amp;PERLE CRISPY 5</v>
          </cell>
          <cell r="J17970">
            <v>0</v>
          </cell>
        </row>
        <row r="17971">
          <cell r="I17971" t="str">
            <v>QUALITY STREET BOITE 850G</v>
          </cell>
          <cell r="J17971">
            <v>0</v>
          </cell>
        </row>
        <row r="17972">
          <cell r="I17972" t="str">
            <v>QUALITY STREET BOITE 375G</v>
          </cell>
          <cell r="J17972">
            <v>0</v>
          </cell>
        </row>
        <row r="17973">
          <cell r="I17973" t="str">
            <v>M&amp;M S BOITE METAL 330G</v>
          </cell>
          <cell r="J17973">
            <v>0</v>
          </cell>
        </row>
        <row r="17974">
          <cell r="I17974" t="str">
            <v>M&amp;M S MINI BOITE METAL 45G</v>
          </cell>
          <cell r="J17974">
            <v>0</v>
          </cell>
        </row>
        <row r="17975">
          <cell r="I17975" t="str">
            <v>M&amp;M S DISTRIBUTEUR 2X45G</v>
          </cell>
          <cell r="J17975">
            <v>0</v>
          </cell>
        </row>
        <row r="17976">
          <cell r="I17976" t="str">
            <v>xNESTLE JAR.QUALITY STREET900G</v>
          </cell>
          <cell r="J17976">
            <v>0</v>
          </cell>
        </row>
        <row r="17977">
          <cell r="I17977" t="str">
            <v> QUALITY STREET BOITE METAL 815G</v>
          </cell>
          <cell r="J17977">
            <v>0</v>
          </cell>
        </row>
        <row r="17978">
          <cell r="I17978" t="str">
            <v xml:space="preserve">MACKINTOSH'S QS GLOW 600G </v>
          </cell>
          <cell r="J17978">
            <v>0</v>
          </cell>
        </row>
        <row r="17979">
          <cell r="I17979" t="str">
            <v xml:space="preserve">MINI BARRE TWISTER </v>
          </cell>
          <cell r="J17979">
            <v>0</v>
          </cell>
        </row>
        <row r="17980">
          <cell r="I17980" t="str">
            <v>EXCELLENCE CHOCO CELLO 800GR</v>
          </cell>
          <cell r="J17980">
            <v>0</v>
          </cell>
        </row>
        <row r="17981">
          <cell r="I17981" t="str">
            <v>VICTORIA CELLO 800G</v>
          </cell>
          <cell r="J17981">
            <v>0</v>
          </cell>
        </row>
        <row r="17982">
          <cell r="I17982" t="str">
            <v xml:space="preserve"> ROYAL CELLO 1KG</v>
          </cell>
          <cell r="J17982">
            <v>0</v>
          </cell>
        </row>
        <row r="17983">
          <cell r="I17983" t="str">
            <v>ROYAL CELLO 500 G</v>
          </cell>
          <cell r="J17983">
            <v>0</v>
          </cell>
        </row>
        <row r="17984">
          <cell r="I17984" t="str">
            <v>BONBON CHOCOLAT VICTORIA 300G</v>
          </cell>
          <cell r="J17984">
            <v>0</v>
          </cell>
        </row>
        <row r="17985">
          <cell r="I17985" t="str">
            <v>BONBON CHOCOLAT VICTORIA 500G</v>
          </cell>
          <cell r="J17985">
            <v>0</v>
          </cell>
        </row>
        <row r="17986">
          <cell r="I17986" t="str">
            <v>BONBON CHOCOLAT VICTORIA700G</v>
          </cell>
          <cell r="J17986">
            <v>0</v>
          </cell>
        </row>
        <row r="17987">
          <cell r="I17987" t="str">
            <v>NIBBLES MCVITIES MILK CHOCO 120 GRS</v>
          </cell>
          <cell r="J17987">
            <v>0</v>
          </cell>
        </row>
        <row r="17988">
          <cell r="I17988" t="str">
            <v>NIBBLES MCVITIES DARK CHOCO 120 GRS</v>
          </cell>
          <cell r="J17988">
            <v>0</v>
          </cell>
        </row>
        <row r="17989">
          <cell r="I17989" t="str">
            <v>NIBBLES MCVITIES DOUBLE CHOCO 120 GRS</v>
          </cell>
          <cell r="J17989">
            <v>0</v>
          </cell>
        </row>
        <row r="17990">
          <cell r="I17990" t="str">
            <v>NIBBLES MCVITIES CARAMEL 120 GRS</v>
          </cell>
          <cell r="J17990">
            <v>0</v>
          </cell>
        </row>
        <row r="17991">
          <cell r="I17991" t="str">
            <v>M M S FRIENDS BOTTE 182G</v>
          </cell>
          <cell r="J17991">
            <v>0</v>
          </cell>
        </row>
        <row r="17992">
          <cell r="I17992" t="str">
            <v>PARLINE CHOCO</v>
          </cell>
          <cell r="J17992">
            <v>0</v>
          </cell>
        </row>
        <row r="17993">
          <cell r="I17993" t="str">
            <v>PACK HELLO KITTY FASHION NECKLACE</v>
          </cell>
          <cell r="J17993">
            <v>0</v>
          </cell>
        </row>
        <row r="17994">
          <cell r="I17994" t="str">
            <v>CARS CANDY SURPRISE SET(SUP SURPRISEx2+PORTE CLE)</v>
          </cell>
          <cell r="J17994">
            <v>0</v>
          </cell>
        </row>
        <row r="17995">
          <cell r="I17995" t="str">
            <v>MINNIE CANDY SURPRISE SET(SUP SURPRISEx2+PORTE CL</v>
          </cell>
          <cell r="J17995">
            <v>0</v>
          </cell>
        </row>
        <row r="17996">
          <cell r="I17996" t="str">
            <v>BONBONS SUPER SURPRISE ANGRY BIRDS 10GR</v>
          </cell>
          <cell r="J17996">
            <v>0</v>
          </cell>
        </row>
        <row r="17997">
          <cell r="I17997" t="str">
            <v>SENSATION FRUIT MYRTILLE ACAI 160G NIP 17</v>
          </cell>
          <cell r="J17997">
            <v>0</v>
          </cell>
        </row>
        <row r="17998">
          <cell r="I17998" t="str">
            <v>SENSATION FRUIT FRAMB CRAMBER160G NIP 17</v>
          </cell>
          <cell r="J17998">
            <v>0</v>
          </cell>
        </row>
        <row r="17999">
          <cell r="I17999" t="str">
            <v>SENSATION CRISPY CEREA SOUFF 140G NIP 17</v>
          </cell>
          <cell r="J17999">
            <v>0</v>
          </cell>
        </row>
        <row r="18000">
          <cell r="I18000" t="str">
            <v>QUALITY STREET SACHET 200GR</v>
          </cell>
          <cell r="J18000">
            <v>0</v>
          </cell>
        </row>
        <row r="18001">
          <cell r="I18001" t="str">
            <v>CHOCOLATS KISSES MILK 150GR</v>
          </cell>
          <cell r="J18001">
            <v>0</v>
          </cell>
        </row>
        <row r="18002">
          <cell r="I18002" t="str">
            <v>CHOCOLATS KISSES AMANDES 150GR</v>
          </cell>
          <cell r="J18002">
            <v>0</v>
          </cell>
        </row>
        <row r="18003">
          <cell r="I18003" t="str">
            <v>CHOCOLATS KISSES COOCKIES N' CREAM 150GR</v>
          </cell>
          <cell r="J18003">
            <v>0</v>
          </cell>
        </row>
        <row r="18004">
          <cell r="I18004" t="str">
            <v>LINDOR 200GR + 1 STICK 38GR GR</v>
          </cell>
          <cell r="J18004">
            <v>0</v>
          </cell>
        </row>
        <row r="18005">
          <cell r="I18005" t="str">
            <v>BONB ECLAIRS 200P</v>
          </cell>
          <cell r="J18005">
            <v>0</v>
          </cell>
        </row>
        <row r="18006">
          <cell r="I18006" t="str">
            <v>BONBONS COOLFAN ANGRY BIRDS 106GR</v>
          </cell>
          <cell r="J18006">
            <v>0</v>
          </cell>
        </row>
        <row r="18007">
          <cell r="I18007" t="str">
            <v>BONBONS 250G CHOCO</v>
          </cell>
          <cell r="J18007">
            <v>0</v>
          </cell>
        </row>
        <row r="18008">
          <cell r="I18008" t="str">
            <v>MMS PEANUT 550G                  </v>
          </cell>
          <cell r="J18008">
            <v>0</v>
          </cell>
        </row>
        <row r="18009">
          <cell r="I18009" t="str">
            <v>LINDT SENS CRISPY CEREALE GRILLE 140G</v>
          </cell>
          <cell r="J18009">
            <v>0</v>
          </cell>
        </row>
        <row r="18010">
          <cell r="I18010" t="str">
            <v>AMANDE GRILLEE CHOCOLAT NOIR &amp; LAIT 200G</v>
          </cell>
          <cell r="J18010">
            <v>0</v>
          </cell>
        </row>
        <row r="18011">
          <cell r="I18011" t="str">
            <v>NOISETTES GIANDUJA 200G</v>
          </cell>
          <cell r="J18011">
            <v>0</v>
          </cell>
        </row>
        <row r="18012">
          <cell r="I18012" t="str">
            <v>NOISETTE GRILLEE CHOCOLAT NOIR &amp; LAIT 200G</v>
          </cell>
          <cell r="J18012">
            <v>0</v>
          </cell>
        </row>
        <row r="18013">
          <cell r="I18013" t="str">
            <v>PERLES CROUSTILLANTE FEUILLETINE CHOC AU LAIT 200</v>
          </cell>
          <cell r="J18013">
            <v>0</v>
          </cell>
        </row>
        <row r="18014">
          <cell r="I18014" t="str">
            <v>AMANDE SAVEUR CARAMEL FLEUR DE SEL SACHET 250G</v>
          </cell>
          <cell r="J18014">
            <v>0</v>
          </cell>
        </row>
        <row r="18015">
          <cell r="I18015" t="str">
            <v>PERLES AU CHOCOLAT AU LAIT FEUILLETINE 100GR JEAN</v>
          </cell>
          <cell r="J18015">
            <v>0</v>
          </cell>
        </row>
        <row r="18016">
          <cell r="I18016" t="str">
            <v>LOT 2 MENTOS FRAISE +1 MENTOS MENTHE GRT</v>
          </cell>
          <cell r="J18016">
            <v>0</v>
          </cell>
        </row>
        <row r="18017">
          <cell r="I18017" t="str">
            <v>GINGEMBRE CONFIT DOUX EN MORCEAU 150G</v>
          </cell>
          <cell r="J18017">
            <v>0</v>
          </cell>
        </row>
        <row r="18018">
          <cell r="I18018" t="str">
            <v>CHOCOLAT LAIT 350G LINDOR BTE</v>
          </cell>
          <cell r="J18018">
            <v>0</v>
          </cell>
        </row>
        <row r="18019">
          <cell r="I18019" t="str">
            <v>LOT ASSORTIMENT AIGUEBELLE</v>
          </cell>
          <cell r="J18019">
            <v>0</v>
          </cell>
        </row>
        <row r="18020">
          <cell r="I18020" t="str">
            <v>CHEWING GUM TRIDENT PASTEQUE 14P</v>
          </cell>
          <cell r="J18020">
            <v>0</v>
          </cell>
        </row>
        <row r="18021">
          <cell r="I18021" t="str">
            <v xml:space="preserve"> BONB.QUALITY STREET MACK 240G</v>
          </cell>
          <cell r="J18021">
            <v>0</v>
          </cell>
        </row>
        <row r="18022">
          <cell r="I18022" t="str">
            <v>CHOCOLAT QUALITY STREET  480G</v>
          </cell>
          <cell r="J18022">
            <v>0</v>
          </cell>
        </row>
        <row r="18023">
          <cell r="I18023" t="str">
            <v>BONBONS QUALITY STREET 1,1 KG</v>
          </cell>
          <cell r="J18023">
            <v>0</v>
          </cell>
        </row>
        <row r="18024">
          <cell r="I18024" t="str">
            <v>EXCELLENCE CHOCO BP</v>
          </cell>
          <cell r="J18024">
            <v>0</v>
          </cell>
        </row>
        <row r="18025">
          <cell r="I18025" t="str">
            <v>BONB VICTORIA ASSORTIE 400 GR</v>
          </cell>
          <cell r="J18025">
            <v>0</v>
          </cell>
        </row>
        <row r="18026">
          <cell r="I18026" t="str">
            <v>EXCELLENCE CHOCO  SACHET 400G</v>
          </cell>
          <cell r="J18026">
            <v>0</v>
          </cell>
        </row>
        <row r="18027">
          <cell r="I18027" t="str">
            <v>CHOCOLAT EXCELLENCE  100G</v>
          </cell>
          <cell r="J18027">
            <v>0</v>
          </cell>
        </row>
        <row r="18028">
          <cell r="I18028" t="str">
            <v>KINDER SCHOKO BONS 300G</v>
          </cell>
          <cell r="J18028">
            <v>0</v>
          </cell>
        </row>
        <row r="18029">
          <cell r="I18029" t="str">
            <v>DRAGE CHOCOLATE AIGUEBELLE ZOOM 25G</v>
          </cell>
          <cell r="J18029">
            <v>0</v>
          </cell>
        </row>
        <row r="18030">
          <cell r="I18030" t="str">
            <v>DRAGEE CHOCOLATEE ZOOM 40G</v>
          </cell>
          <cell r="J18030">
            <v>0</v>
          </cell>
        </row>
        <row r="18031">
          <cell r="I18031" t="str">
            <v>M&amp;MS MINI BAG  12X 200G</v>
          </cell>
          <cell r="J18031">
            <v>0</v>
          </cell>
        </row>
        <row r="18032">
          <cell r="I18032" t="str">
            <v>BONBONS MENTOS CHOCO 37,5 G</v>
          </cell>
          <cell r="J18032">
            <v>0</v>
          </cell>
        </row>
        <row r="18033">
          <cell r="I18033" t="str">
            <v>PASTILLES CHOCOLAT AU LAIT DROSTE 85GR</v>
          </cell>
          <cell r="J18033">
            <v>0</v>
          </cell>
        </row>
        <row r="18034">
          <cell r="I18034" t="str">
            <v>PASTILLES CHOCOLAT NOIR DROSTE 85GR</v>
          </cell>
          <cell r="J18034">
            <v>0</v>
          </cell>
        </row>
        <row r="18035">
          <cell r="I18035" t="str">
            <v>PASTILLES CHOCOLAT AU LAIT ET NOIR DROSTE 85GR</v>
          </cell>
          <cell r="J18035">
            <v>0</v>
          </cell>
        </row>
        <row r="18036">
          <cell r="I18036" t="str">
            <v>PASTILLES CHOCOLAT AU LAIT ET BLANC DROSTE 85GR</v>
          </cell>
          <cell r="J18036">
            <v>0</v>
          </cell>
        </row>
        <row r="18037">
          <cell r="I18037" t="str">
            <v>PASTILLES CHOCOLAT EXTRA NOIR DROSTE 80GR</v>
          </cell>
          <cell r="J18037">
            <v>0</v>
          </cell>
        </row>
        <row r="18038">
          <cell r="I18038" t="str">
            <v>PASTILLES CHOCOLAT BLANC  VANILLE DROSTE 80GR</v>
          </cell>
          <cell r="J18038">
            <v>0</v>
          </cell>
        </row>
        <row r="18039">
          <cell r="I18039" t="str">
            <v>PASTILLES CHOCOLAT AU LAIT ET ORANGE DROSTE 85GR</v>
          </cell>
          <cell r="J18039">
            <v>0</v>
          </cell>
        </row>
        <row r="18040">
          <cell r="I18040" t="str">
            <v>PASTILLES CHOCOLAT NOIR ET MENTHE DROSTE 85GR</v>
          </cell>
          <cell r="J18040">
            <v>0</v>
          </cell>
        </row>
        <row r="18041">
          <cell r="I18041" t="str">
            <v>DOUBLE PACK PASTILLES CHOCOLAT AU LAIT DROSTE 170</v>
          </cell>
          <cell r="J18041">
            <v>0</v>
          </cell>
        </row>
        <row r="18042">
          <cell r="I18042" t="str">
            <v>DOUBLE PACK PASTILLES CHOCOLAT NOIR DROSTE 170GR</v>
          </cell>
          <cell r="J18042">
            <v>0</v>
          </cell>
        </row>
        <row r="18043">
          <cell r="I18043" t="str">
            <v>BON CHOC LAIT 48G SMARTIES</v>
          </cell>
          <cell r="J18043">
            <v>0</v>
          </cell>
        </row>
        <row r="18044">
          <cell r="I18044" t="str">
            <v>TUBE M&amp;MS MINIS 30,6GR</v>
          </cell>
          <cell r="J18044">
            <v>0</v>
          </cell>
        </row>
        <row r="18045">
          <cell r="I18045" t="str">
            <v>BOITE AMANDES ET NOISETTES ENROBEES CHOCOLAT 180G</v>
          </cell>
          <cell r="J18045">
            <v>0</v>
          </cell>
        </row>
        <row r="18046">
          <cell r="I18046" t="str">
            <v>BALLOTIN NOEUD ROUGE 205G</v>
          </cell>
          <cell r="J18046">
            <v>0</v>
          </cell>
        </row>
        <row r="18047">
          <cell r="I18047" t="str">
            <v>BALLOTIN ASSORTIMENT BONBONS CHOCOLAT 220G</v>
          </cell>
          <cell r="J18047">
            <v>0</v>
          </cell>
        </row>
        <row r="18048">
          <cell r="I18048" t="str">
            <v>BALLOTIN ESCARGOT PRALINE LAIT 250G</v>
          </cell>
          <cell r="J18048">
            <v>0</v>
          </cell>
        </row>
        <row r="18049">
          <cell r="I18049" t="str">
            <v>BALLOTIN ROCHERS PRALINE LAIT 250G</v>
          </cell>
          <cell r="J18049">
            <v>0</v>
          </cell>
        </row>
        <row r="18050">
          <cell r="I18050" t="str">
            <v xml:space="preserve">BALLOTIN TRUFFES 250G </v>
          </cell>
          <cell r="J18050">
            <v>0</v>
          </cell>
        </row>
        <row r="18051">
          <cell r="I18051" t="str">
            <v>CALISSON AIX CASINO DELICES 250G</v>
          </cell>
          <cell r="J18051">
            <v>0</v>
          </cell>
        </row>
        <row r="18052">
          <cell r="I18052" t="str">
            <v>BTE ASSORT JACQUOT 300G</v>
          </cell>
          <cell r="J18052">
            <v>0</v>
          </cell>
        </row>
        <row r="18053">
          <cell r="I18053" t="str">
            <v>BTE ASSORT CHOC JACQUOT 400G</v>
          </cell>
          <cell r="J18053">
            <v>0</v>
          </cell>
        </row>
        <row r="18054">
          <cell r="I18054" t="str">
            <v>BOITE NOEUD ROUGE 445G</v>
          </cell>
          <cell r="J18054">
            <v>0</v>
          </cell>
        </row>
        <row r="18055">
          <cell r="I18055" t="str">
            <v>MAISON CEMOI GRAND ASSORTIMENT 400G</v>
          </cell>
          <cell r="J18055">
            <v>0</v>
          </cell>
        </row>
        <row r="18056">
          <cell r="I18056" t="str">
            <v>CHOC BOITE BOULES LACTEES NOIS ENTIERE CHOC L 153</v>
          </cell>
          <cell r="J18056">
            <v>0</v>
          </cell>
        </row>
        <row r="18057">
          <cell r="I18057" t="str">
            <v>CHOC BOITE BOULES  CHOC LAIT 180G</v>
          </cell>
          <cell r="J18057">
            <v>0</v>
          </cell>
        </row>
        <row r="18058">
          <cell r="I18058" t="str">
            <v>CHOC TRUFFES NATURE JACQUOT 500G</v>
          </cell>
          <cell r="J18058">
            <v>0</v>
          </cell>
        </row>
        <row r="18059">
          <cell r="I18059" t="str">
            <v xml:space="preserve">PACK BARRE CHOCO PALERMO 25GR X10 </v>
          </cell>
          <cell r="J18059">
            <v>0</v>
          </cell>
        </row>
        <row r="18060">
          <cell r="I18060" t="str">
            <v xml:space="preserve">PACK BARRE CHOCO MARKO 25GR X10 </v>
          </cell>
          <cell r="J18060">
            <v>0</v>
          </cell>
        </row>
        <row r="18061">
          <cell r="I18061" t="str">
            <v>ASS DECOR NOEL JACQUOT 800G</v>
          </cell>
          <cell r="J18061">
            <v>0</v>
          </cell>
        </row>
        <row r="18062">
          <cell r="I18062" t="str">
            <v>CDM SARM  MED NR MANDARIN155G</v>
          </cell>
          <cell r="J18062">
            <v>0</v>
          </cell>
        </row>
        <row r="18063">
          <cell r="I18063" t="str">
            <v>CDM SARM  MED NR MENTHE155G</v>
          </cell>
          <cell r="J18063">
            <v>0</v>
          </cell>
        </row>
        <row r="18064">
          <cell r="I18064" t="str">
            <v>CDM SARM  MED LT CARAMEL155G</v>
          </cell>
          <cell r="J18064">
            <v>0</v>
          </cell>
        </row>
        <row r="18065">
          <cell r="I18065" t="str">
            <v>CDM SARM  MED NR CITRON 155G</v>
          </cell>
          <cell r="J18065">
            <v>0</v>
          </cell>
        </row>
        <row r="18066">
          <cell r="I18066" t="str">
            <v>MAP CALEND AV CHOC DECORE75G</v>
          </cell>
          <cell r="J18066">
            <v>0</v>
          </cell>
        </row>
        <row r="18067">
          <cell r="I18067" t="str">
            <v>CANDY CANES SACHET DE 48 GRS SOUS LICENCE SCHTROU</v>
          </cell>
          <cell r="J18067">
            <v>0</v>
          </cell>
        </row>
        <row r="18068">
          <cell r="I18068" t="str">
            <v>BIP P.PATROUILE TASSE CER.34G</v>
          </cell>
          <cell r="J18068">
            <v>0</v>
          </cell>
        </row>
        <row r="18069">
          <cell r="I18069" t="str">
            <v>BIP FROZEN TASSE CERAMIQ.34G</v>
          </cell>
          <cell r="J18069">
            <v>0</v>
          </cell>
        </row>
        <row r="18070">
          <cell r="I18070" t="str">
            <v>BIP AVENGERS TASSE CERAMIQ34G</v>
          </cell>
          <cell r="J18070">
            <v>0</v>
          </cell>
        </row>
        <row r="18071">
          <cell r="I18071" t="str">
            <v>NESTLE CRUNCH CH.MN FIG.144G</v>
          </cell>
          <cell r="J18071">
            <v>0</v>
          </cell>
        </row>
        <row r="18072">
          <cell r="I18072" t="str">
            <v>NESTLE KITKAT MN FIGURINE147G</v>
          </cell>
          <cell r="J18072">
            <v>0</v>
          </cell>
        </row>
        <row r="18073">
          <cell r="I18073" t="str">
            <v>BOITE BOULES DELINOISE NOISETTES ENROBEES 280GR</v>
          </cell>
          <cell r="J18073">
            <v>0</v>
          </cell>
        </row>
        <row r="18074">
          <cell r="I18074" t="str">
            <v>PP SACHET BOULES LACTES NOISETTE ENTIERE CHOCOLAT</v>
          </cell>
          <cell r="J18074">
            <v>0</v>
          </cell>
        </row>
        <row r="18075">
          <cell r="I18075" t="str">
            <v>LANVIN ESCARGOT LAIT 162G</v>
          </cell>
          <cell r="J18075">
            <v>0</v>
          </cell>
        </row>
        <row r="18076">
          <cell r="I18076" t="str">
            <v>BONBON VANILLE CARAMEL SS 40G HALTER</v>
          </cell>
          <cell r="J18076">
            <v>0</v>
          </cell>
        </row>
        <row r="18077">
          <cell r="I18077" t="str">
            <v>BOULES CHOCOLAT LAIT MOON 156G</v>
          </cell>
          <cell r="J18077">
            <v>0</v>
          </cell>
        </row>
        <row r="18078">
          <cell r="I18078" t="str">
            <v>BOULE CREME CHOCOLAT 250 G</v>
          </cell>
          <cell r="J18078">
            <v>0</v>
          </cell>
        </row>
        <row r="18079">
          <cell r="I18079" t="str">
            <v>xGUYLIAN COF LUXE FRT MER 250G</v>
          </cell>
          <cell r="J18079">
            <v>0</v>
          </cell>
        </row>
        <row r="18080">
          <cell r="I18080" t="str">
            <v>xVANDENBULK FRTS DE MER 390G</v>
          </cell>
          <cell r="J18080">
            <v>0</v>
          </cell>
        </row>
        <row r="18081">
          <cell r="I18081" t="str">
            <v>xGUYLIAN COF LUXE FRT MER 500G</v>
          </cell>
          <cell r="J18081">
            <v>0</v>
          </cell>
        </row>
        <row r="18082">
          <cell r="I18082" t="str">
            <v>CHOCOLAT FRUIT MER500G GUYLIAN</v>
          </cell>
          <cell r="J18082">
            <v>0</v>
          </cell>
        </row>
        <row r="18083">
          <cell r="I18083" t="str">
            <v>CHOC SEA SHELLS 400G</v>
          </cell>
          <cell r="J18083">
            <v>0</v>
          </cell>
        </row>
        <row r="18084">
          <cell r="I18084" t="str">
            <v>CHOC.FRUIT MER 250G GUYLIAN</v>
          </cell>
          <cell r="J18084">
            <v>0</v>
          </cell>
        </row>
        <row r="18085">
          <cell r="I18085" t="str">
            <v>CHOC BTE ESCARGOT PRAL NR JCQT 300G</v>
          </cell>
          <cell r="J18085">
            <v>0</v>
          </cell>
        </row>
        <row r="18086">
          <cell r="I18086" t="str">
            <v>VENDENBULCKE SEA SHELLS 250GR -20PCS-</v>
          </cell>
          <cell r="J18086">
            <v>0</v>
          </cell>
        </row>
        <row r="18087">
          <cell r="I18087" t="str">
            <v>VANDENBULCKE SEA SHELLS 500G METAL BOX 40PCS</v>
          </cell>
          <cell r="J18087">
            <v>0</v>
          </cell>
        </row>
        <row r="18088">
          <cell r="I18088" t="str">
            <v>VENDENBULCKE SEA SHELLS 125GR-10PCS</v>
          </cell>
          <cell r="J18088">
            <v>0</v>
          </cell>
        </row>
        <row r="18089">
          <cell r="I18089" t="str">
            <v>BELGID OR FRUITS DE MER 250G</v>
          </cell>
          <cell r="J18089">
            <v>0</v>
          </cell>
        </row>
        <row r="18090">
          <cell r="I18090" t="str">
            <v>VANDENBULCKE SEA SHELLS 65 GR- 10 PCS</v>
          </cell>
          <cell r="J18090">
            <v>0</v>
          </cell>
        </row>
        <row r="18091">
          <cell r="I18091" t="str">
            <v>PP MARRONS GLACES BRISES 250G</v>
          </cell>
          <cell r="J18091">
            <v>0</v>
          </cell>
        </row>
        <row r="18092">
          <cell r="I18092" t="str">
            <v>PP MARRONS GLACES ENTIERS 255G</v>
          </cell>
          <cell r="J18092">
            <v>0</v>
          </cell>
        </row>
        <row r="18093">
          <cell r="I18093" t="str">
            <v>FRUTIGNAC BTE 7MARR GLAC120G</v>
          </cell>
          <cell r="J18093">
            <v>0</v>
          </cell>
        </row>
        <row r="18094">
          <cell r="I18094" t="str">
            <v>MOTTA 9 PETITS MARR.GLAC.117G</v>
          </cell>
          <cell r="J18094">
            <v>0</v>
          </cell>
        </row>
        <row r="18095">
          <cell r="I18095" t="str">
            <v>PP-PERE NOEL CHOC LT SS ALU 60G</v>
          </cell>
          <cell r="J18095">
            <v>0</v>
          </cell>
        </row>
        <row r="18096">
          <cell r="I18096" t="str">
            <v>xSUCHARD CROUSTILLANT NOIR200G</v>
          </cell>
          <cell r="J18096">
            <v>0</v>
          </cell>
        </row>
        <row r="18097">
          <cell r="I18097" t="str">
            <v>xSUCHARD CHOCOLATERIE 380 GR</v>
          </cell>
          <cell r="J18097">
            <v>0</v>
          </cell>
        </row>
        <row r="18098">
          <cell r="I18098" t="str">
            <v>xSUC.BTE CAD.COEUR FOND.AS420G</v>
          </cell>
          <cell r="J18098">
            <v>0</v>
          </cell>
        </row>
        <row r="18099">
          <cell r="I18099" t="str">
            <v>xSUCHA.BAL.COEUR CROUST.LT200G</v>
          </cell>
          <cell r="J18099">
            <v>0</v>
          </cell>
        </row>
        <row r="18100">
          <cell r="I18100" t="str">
            <v>xJACQUOT PERE NOEL LAIT 150G</v>
          </cell>
          <cell r="J18100">
            <v>0</v>
          </cell>
        </row>
        <row r="18101">
          <cell r="I18101" t="str">
            <v>xJACQUOT BOITE DECOR 400G</v>
          </cell>
          <cell r="J18101">
            <v>0</v>
          </cell>
        </row>
        <row r="18102">
          <cell r="I18102" t="str">
            <v>OURS GIRL LINDT 100 G</v>
          </cell>
          <cell r="J18102">
            <v>0</v>
          </cell>
        </row>
        <row r="18103">
          <cell r="I18103" t="str">
            <v> PP PÈRE NOËL 100G CHOCOLAT LAIT SOUS ALUMINIUM</v>
          </cell>
          <cell r="J18103">
            <v>0</v>
          </cell>
        </row>
        <row r="18104">
          <cell r="I18104" t="str">
            <v>PERE  NOEL LINDT 125G</v>
          </cell>
          <cell r="J18104">
            <v>0</v>
          </cell>
        </row>
        <row r="18105">
          <cell r="I18105" t="str">
            <v>RENNE LINDT 100G</v>
          </cell>
          <cell r="J18105">
            <v>0</v>
          </cell>
        </row>
        <row r="18106">
          <cell r="I18106" t="str">
            <v>CHOCOLAT PERENONO</v>
          </cell>
          <cell r="J18106">
            <v>0</v>
          </cell>
        </row>
        <row r="18107">
          <cell r="I18107" t="str">
            <v>GOLD BUNNY LINDT 100G</v>
          </cell>
          <cell r="J18107">
            <v>0</v>
          </cell>
        </row>
        <row r="18108">
          <cell r="I18108" t="str">
            <v>OURS LINDT 100 G</v>
          </cell>
          <cell r="J18108">
            <v>0</v>
          </cell>
        </row>
        <row r="18109">
          <cell r="I18109" t="str">
            <v>PETIT CADEAU 7 LINGOTS DE NOUGAT DE MONTELIMAR 70</v>
          </cell>
          <cell r="J18109">
            <v>0</v>
          </cell>
        </row>
        <row r="18110">
          <cell r="I18110" t="str">
            <v>BARRE SINGLE CHOCOLAT PEANUT CARAMEL 22GR</v>
          </cell>
          <cell r="J18110">
            <v>0</v>
          </cell>
        </row>
        <row r="18111">
          <cell r="I18111" t="str">
            <v>xREVILLON SARM MED NR MENT150G</v>
          </cell>
          <cell r="J18111">
            <v>0</v>
          </cell>
        </row>
        <row r="18112">
          <cell r="I18112" t="str">
            <v>xREVILLON SARM MED LT NOUG150G</v>
          </cell>
          <cell r="J18112">
            <v>0</v>
          </cell>
        </row>
        <row r="18113">
          <cell r="I18113" t="str">
            <v>BARRE JELLY CHOCOLAT FRAISE 22GR</v>
          </cell>
          <cell r="J18113">
            <v>0</v>
          </cell>
        </row>
        <row r="18114">
          <cell r="I18114" t="str">
            <v>NOUGATINE CHOCOLAT 350G</v>
          </cell>
          <cell r="J18114">
            <v>0</v>
          </cell>
        </row>
        <row r="18115">
          <cell r="I18115" t="str">
            <v>TURRON SUPREMA JIJONA 250 G</v>
          </cell>
          <cell r="J18115">
            <v>0</v>
          </cell>
        </row>
        <row r="18116">
          <cell r="I18116" t="str">
            <v>TURRON SUPREMA ALICANTE 250 G</v>
          </cell>
          <cell r="J18116">
            <v>0</v>
          </cell>
        </row>
        <row r="18117">
          <cell r="I18117" t="str">
            <v>CELEBRATIONS BOITE DIAMANT 300G</v>
          </cell>
          <cell r="J18117">
            <v>0</v>
          </cell>
        </row>
        <row r="18118">
          <cell r="I18118" t="str">
            <v>CELEBRATIONS MAXI SACHET 375G</v>
          </cell>
          <cell r="J18118">
            <v>0</v>
          </cell>
        </row>
        <row r="18119">
          <cell r="I18119" t="str">
            <v>CELEBRATIONS BOITE TRESOR 600G</v>
          </cell>
          <cell r="J18119">
            <v>0</v>
          </cell>
        </row>
        <row r="18120">
          <cell r="I18120" t="str">
            <v>GALAXY JEWELS REV 650G</v>
          </cell>
          <cell r="J18120">
            <v>0</v>
          </cell>
        </row>
        <row r="18121">
          <cell r="I18121" t="str">
            <v xml:space="preserve">GALAXY JEWELS REV 900G </v>
          </cell>
          <cell r="J18121">
            <v>0</v>
          </cell>
        </row>
        <row r="18122">
          <cell r="I18122" t="str">
            <v>BOITE MINIATURES MIX  203G</v>
          </cell>
          <cell r="J18122">
            <v>0</v>
          </cell>
        </row>
        <row r="18123">
          <cell r="I18123" t="str">
            <v>BOITE MINIATURES MIX  203G 406G</v>
          </cell>
          <cell r="J18123">
            <v>0</v>
          </cell>
        </row>
        <row r="18124">
          <cell r="I18124" t="str">
            <v>BOITE MINIATURES MIX  203G 609G</v>
          </cell>
          <cell r="J18124">
            <v>0</v>
          </cell>
        </row>
        <row r="18125">
          <cell r="I18125" t="str">
            <v>CHOC COUSSIN PAPIL SURFINE JCQT 47</v>
          </cell>
          <cell r="J18125">
            <v>0</v>
          </cell>
        </row>
        <row r="18126">
          <cell r="I18126" t="str">
            <v>MAXI SACHET CELEBRATION 365G</v>
          </cell>
          <cell r="J18126">
            <v>0</v>
          </cell>
        </row>
        <row r="18127">
          <cell r="I18127" t="str">
            <v>BOITE METAL CELEBRATION 435G</v>
          </cell>
          <cell r="J18127">
            <v>0</v>
          </cell>
        </row>
        <row r="18128">
          <cell r="I18128" t="str">
            <v>MINI BOUTEILLE CELEBRATION 108G</v>
          </cell>
          <cell r="J18128">
            <v>0</v>
          </cell>
        </row>
        <row r="18129">
          <cell r="I18129" t="str">
            <v>ETOILE CELEBRATION 338G</v>
          </cell>
          <cell r="J18129">
            <v>0</v>
          </cell>
        </row>
        <row r="18130">
          <cell r="I18130" t="str">
            <v>MAGNUM CELEBRATION 611G</v>
          </cell>
          <cell r="J18130">
            <v>0</v>
          </cell>
        </row>
        <row r="18131">
          <cell r="I18131" t="str">
            <v>HAPPY BIANCO FOUREE CHOCO COCO  FLIS 140 GRS</v>
          </cell>
          <cell r="J18131">
            <v>0</v>
          </cell>
        </row>
        <row r="18132">
          <cell r="I18132" t="str">
            <v>HAPPY NERO FOURRE CHOCO NUTS FLIS 140 GRS</v>
          </cell>
          <cell r="J18132">
            <v>0</v>
          </cell>
        </row>
        <row r="18133">
          <cell r="I18133" t="str">
            <v>HAPPY ORO FOURRE CHOCO CARAMEL FLIS 140 GRS</v>
          </cell>
          <cell r="J18133">
            <v>0</v>
          </cell>
        </row>
        <row r="18134">
          <cell r="I18134" t="str">
            <v> CELEBRATION BALOTTIN 280G</v>
          </cell>
          <cell r="J18134">
            <v>0</v>
          </cell>
        </row>
        <row r="18135">
          <cell r="I18135" t="str">
            <v xml:space="preserve">JEWELS AID COLECTION 550GR </v>
          </cell>
          <cell r="J18135">
            <v>0</v>
          </cell>
        </row>
        <row r="18136">
          <cell r="I18136" t="str">
            <v>BOITE ASSORTIMENT MEJORA 250GR</v>
          </cell>
          <cell r="J18136">
            <v>0</v>
          </cell>
        </row>
        <row r="18137">
          <cell r="I18137" t="str">
            <v>BOITE ASSORTIMENT MEJORA 500GR</v>
          </cell>
          <cell r="J18137">
            <v>0</v>
          </cell>
        </row>
        <row r="18138">
          <cell r="I18138" t="str">
            <v>BALLOTIN AIGUEBELLE COLLECTION 400G</v>
          </cell>
          <cell r="J18138">
            <v>0</v>
          </cell>
        </row>
        <row r="18139">
          <cell r="I18139" t="str">
            <v>BALLOTIN AIGUEBELLE COLLECTION 200G</v>
          </cell>
          <cell r="J18139">
            <v>0</v>
          </cell>
        </row>
        <row r="18140">
          <cell r="I18140" t="str">
            <v>WITOR S FLOU FRUIT 150G</v>
          </cell>
          <cell r="J18140">
            <v>0</v>
          </cell>
        </row>
        <row r="18141">
          <cell r="I18141" t="str">
            <v>WITOR S FLOU CAFFE 150G</v>
          </cell>
          <cell r="J18141">
            <v>0</v>
          </cell>
        </row>
        <row r="18142">
          <cell r="I18142" t="str">
            <v>WITOR S FLOU YOGURT 150G</v>
          </cell>
          <cell r="J18142">
            <v>0</v>
          </cell>
        </row>
        <row r="18143">
          <cell r="I18143" t="str">
            <v>WITOR S FLOU  ALMAND 150G</v>
          </cell>
          <cell r="J18143">
            <v>0</v>
          </cell>
        </row>
        <row r="18144">
          <cell r="I18144" t="str">
            <v>WITOR S FLOU FRUIT A LA FRAISE 150G</v>
          </cell>
          <cell r="J18144">
            <v>0</v>
          </cell>
        </row>
        <row r="18145">
          <cell r="I18145" t="str">
            <v>WITOR S FLOU  A LA CREME AU LAIT  150G</v>
          </cell>
          <cell r="J18145">
            <v>0</v>
          </cell>
        </row>
        <row r="18146">
          <cell r="I18146" t="str">
            <v>PATE D AMANDE CHOCOLAT 180G</v>
          </cell>
          <cell r="J18146">
            <v>0</v>
          </cell>
        </row>
        <row r="18147">
          <cell r="I18147" t="str">
            <v>BTE PATES FRUITS JACQUOT 1KG</v>
          </cell>
          <cell r="J18147">
            <v>0</v>
          </cell>
        </row>
        <row r="18148">
          <cell r="I18148" t="str">
            <v>BONBON HALTER FRAISE SANS SUCRE 40 G</v>
          </cell>
          <cell r="J18148">
            <v>0</v>
          </cell>
        </row>
        <row r="18149">
          <cell r="I18149" t="str">
            <v>BOITE CŒURS PRALINES DUCHESSE 115GR</v>
          </cell>
          <cell r="J18149">
            <v>0</v>
          </cell>
        </row>
        <row r="18150">
          <cell r="I18150" t="str">
            <v>LES PYRENEENS L ORIGINAL LAIT 60 BOITES 438G LIND</v>
          </cell>
          <cell r="J18150">
            <v>0</v>
          </cell>
        </row>
        <row r="18151">
          <cell r="I18151" t="str">
            <v>BOX 60 BALLOTINS CHAMPS ELYSEES NOIR 216G LINDT</v>
          </cell>
          <cell r="J18151">
            <v>0</v>
          </cell>
        </row>
        <row r="18152">
          <cell r="I18152" t="str">
            <v>BOX 60 BALLOTINS CHAMPS ELYSEES EDITION OR 220G L</v>
          </cell>
          <cell r="J18152">
            <v>0</v>
          </cell>
        </row>
        <row r="18153">
          <cell r="I18153" t="str">
            <v>COTE D OR ENCORE LAIT 55G</v>
          </cell>
          <cell r="J18153">
            <v>0</v>
          </cell>
        </row>
        <row r="18154">
          <cell r="I18154" t="str">
            <v>BOITE A GOUTER EN METAL 50G CARS</v>
          </cell>
          <cell r="J18154">
            <v>0</v>
          </cell>
        </row>
        <row r="18155">
          <cell r="I18155" t="str">
            <v>BOITE A GOUTER EN METAL 50G REINE DES NEIGES</v>
          </cell>
          <cell r="J18155">
            <v>0</v>
          </cell>
        </row>
        <row r="18156">
          <cell r="I18156" t="str">
            <v>COTE D OR ENCORE PRALINE 158G</v>
          </cell>
          <cell r="J18156">
            <v>0</v>
          </cell>
        </row>
        <row r="18157">
          <cell r="I18157" t="str">
            <v>MAISON CEMOI GRANDS PRALINES 400G CEMOI</v>
          </cell>
          <cell r="J18157">
            <v>0</v>
          </cell>
        </row>
        <row r="18158">
          <cell r="I18158" t="str">
            <v>xC.D OR ENCORE PRALINE 139G</v>
          </cell>
          <cell r="J18158">
            <v>0</v>
          </cell>
        </row>
        <row r="18159">
          <cell r="I18159" t="str">
            <v>LINODR STAR PRESENTATION ASSORTED 199G</v>
          </cell>
          <cell r="J18159">
            <v>0</v>
          </cell>
        </row>
        <row r="18160">
          <cell r="I18160" t="str">
            <v>LINODR STAR PRESENTATION MILK  200G</v>
          </cell>
          <cell r="J18160">
            <v>0</v>
          </cell>
        </row>
        <row r="18161">
          <cell r="I18161" t="str">
            <v>CHOCOLAT PRALINE 180G</v>
          </cell>
          <cell r="J18161">
            <v>0</v>
          </cell>
        </row>
        <row r="18162">
          <cell r="I18162" t="str">
            <v>RONDET CHOC PRAL150G</v>
          </cell>
          <cell r="J18162">
            <v>0</v>
          </cell>
        </row>
        <row r="18163">
          <cell r="I18163" t="str">
            <v>BONB CHOC PRALINE 120G BTE</v>
          </cell>
          <cell r="J18163">
            <v>0</v>
          </cell>
        </row>
        <row r="18164">
          <cell r="I18164" t="str">
            <v>RONDET CHOC PRALIN 120G CARTON</v>
          </cell>
          <cell r="J18164">
            <v>0</v>
          </cell>
        </row>
        <row r="18165">
          <cell r="I18165" t="str">
            <v>CHOC PRALI 300G BTERECTANG</v>
          </cell>
          <cell r="J18165">
            <v>0</v>
          </cell>
        </row>
        <row r="18166">
          <cell r="I18166" t="str">
            <v>CEMOI CHEVERNY FETE LT&amp;NR401G</v>
          </cell>
          <cell r="J18166">
            <v>0</v>
          </cell>
        </row>
        <row r="18167">
          <cell r="I18167" t="str">
            <v>FERR.ROC.P.PLAISIR LT126G BOX</v>
          </cell>
          <cell r="J18167">
            <v>0</v>
          </cell>
        </row>
        <row r="18168">
          <cell r="I18168" t="str">
            <v>FERR. ROCH.P.PLAIS.NR 126G</v>
          </cell>
          <cell r="J18168">
            <v>0</v>
          </cell>
        </row>
        <row r="18169">
          <cell r="I18169" t="str">
            <v>NOVI SELECTION PRESTIGE148G</v>
          </cell>
          <cell r="J18169">
            <v>0</v>
          </cell>
        </row>
        <row r="18170">
          <cell r="I18170" t="str">
            <v>NOVI CUADRA PAN. CHOCO168G</v>
          </cell>
          <cell r="J18170">
            <v>0</v>
          </cell>
        </row>
        <row r="18171">
          <cell r="I18171" t="str">
            <v>NEST.LRA LES BOUCHEES LT 189G</v>
          </cell>
          <cell r="J18171">
            <v>0</v>
          </cell>
        </row>
        <row r="18172">
          <cell r="I18172" t="str">
            <v>NOVI SACHET GIANDUIOTTI160G</v>
          </cell>
          <cell r="J18172">
            <v>0</v>
          </cell>
        </row>
        <row r="18173">
          <cell r="I18173" t="str">
            <v>NOVI CUADRO SCHT CLAS.150G</v>
          </cell>
          <cell r="J18173">
            <v>0</v>
          </cell>
        </row>
        <row r="18174">
          <cell r="I18174" t="str">
            <v>NOVI CUADRO SCHT PISTACHE150G</v>
          </cell>
          <cell r="J18174">
            <v>0</v>
          </cell>
        </row>
        <row r="18175">
          <cell r="I18175" t="str">
            <v>SELECTo PERFOR PRALINE AND HAZELNUTS 200G BOX X 2</v>
          </cell>
          <cell r="J18175">
            <v>0</v>
          </cell>
        </row>
        <row r="18176">
          <cell r="I18176" t="str">
            <v>VANDENBULCKE PRALINES 125 GR- BOX-</v>
          </cell>
          <cell r="J18176">
            <v>0</v>
          </cell>
        </row>
        <row r="18177">
          <cell r="I18177" t="str">
            <v>COTE D OR MINI BOUCHEES LAIT 188G 88UC</v>
          </cell>
          <cell r="J18177">
            <v>0</v>
          </cell>
        </row>
        <row r="18178">
          <cell r="I18178" t="str">
            <v>TOBLERONE MINIS LAIT 280G</v>
          </cell>
          <cell r="J18178">
            <v>0</v>
          </cell>
        </row>
        <row r="18179">
          <cell r="I18179" t="str">
            <v>LANVIN ASSORTIMENT LES ROCHERS ECLATS DE NOISETTE</v>
          </cell>
          <cell r="J18179">
            <v>0</v>
          </cell>
        </row>
        <row r="18180">
          <cell r="I18180" t="str">
            <v>BARRE DAY &amp; NIGHT CHOCOLAT VANILLE  22GR</v>
          </cell>
          <cell r="J18180">
            <v>0</v>
          </cell>
        </row>
        <row r="18181">
          <cell r="I18181" t="str">
            <v>PACK BARRE MORO 40G 10+2 GRT</v>
          </cell>
          <cell r="J18181">
            <v>0</v>
          </cell>
        </row>
        <row r="18182">
          <cell r="I18182" t="str">
            <v>PACK BARRE MANDOLIN 50GR 10+2 GRT</v>
          </cell>
          <cell r="J18182">
            <v>0</v>
          </cell>
        </row>
        <row r="18183">
          <cell r="I18183" t="str">
            <v>BONBON POMME SS 40G HALTER</v>
          </cell>
          <cell r="J18183">
            <v>0</v>
          </cell>
        </row>
        <row r="18184">
          <cell r="I18184" t="str">
            <v>BONBON MIEL SS 40G HALTER</v>
          </cell>
          <cell r="J18184">
            <v>0</v>
          </cell>
        </row>
        <row r="18185">
          <cell r="I18185" t="str">
            <v>ROCHER STAR  T3</v>
          </cell>
          <cell r="J18185">
            <v>0</v>
          </cell>
        </row>
        <row r="18186">
          <cell r="I18186" t="str">
            <v>CHOC BULK 200G DIAMOND</v>
          </cell>
          <cell r="J18186">
            <v>0</v>
          </cell>
        </row>
        <row r="18187">
          <cell r="I18187" t="str">
            <v>CHOC BULK 38G DIAMOND</v>
          </cell>
          <cell r="J18187">
            <v>0</v>
          </cell>
        </row>
        <row r="18188">
          <cell r="I18188" t="str">
            <v>FERRERO MOMENT T21 3GT186G</v>
          </cell>
          <cell r="J18188">
            <v>0</v>
          </cell>
        </row>
        <row r="18189">
          <cell r="I18189" t="str">
            <v>FERRERO ROCH ORIGIN T36 450G</v>
          </cell>
          <cell r="J18189">
            <v>0</v>
          </cell>
        </row>
        <row r="18190">
          <cell r="I18190" t="str">
            <v>TOBLERONE CALEND L'AVENT200G</v>
          </cell>
          <cell r="J18190">
            <v>0</v>
          </cell>
        </row>
        <row r="18191">
          <cell r="I18191" t="str">
            <v>FERR.ROCHER ORG.NOIR X12 150G</v>
          </cell>
          <cell r="J18191">
            <v>0</v>
          </cell>
        </row>
        <row r="18192">
          <cell r="I18192" t="str">
            <v>PETIT ROCHER CHOCOLAT 300 G</v>
          </cell>
          <cell r="J18192">
            <v>0</v>
          </cell>
        </row>
        <row r="18193">
          <cell r="I18193" t="str">
            <v xml:space="preserve"> HALLS FRAISE 9 PIECES</v>
          </cell>
          <cell r="J18193">
            <v>0</v>
          </cell>
        </row>
        <row r="18194">
          <cell r="I18194" t="str">
            <v>LA VOSGIENNE MIX FRUIT OE 125G NIP 14</v>
          </cell>
          <cell r="J18194">
            <v>0</v>
          </cell>
        </row>
        <row r="18195">
          <cell r="I18195" t="str">
            <v>DIAMOND 300G</v>
          </cell>
          <cell r="J18195">
            <v>0</v>
          </cell>
        </row>
        <row r="18196">
          <cell r="I18196" t="str">
            <v xml:space="preserve">DIAMOND 440G </v>
          </cell>
          <cell r="J18196">
            <v>0</v>
          </cell>
        </row>
        <row r="18197">
          <cell r="I18197" t="str">
            <v>COTE D OR MINI BOUCHEES NOIR TRUFFE 158G 88UC</v>
          </cell>
          <cell r="J18197">
            <v>0</v>
          </cell>
        </row>
        <row r="18198">
          <cell r="I18198" t="str">
            <v>TRUFFES A TARTINER 130GR</v>
          </cell>
          <cell r="J18198">
            <v>0</v>
          </cell>
        </row>
        <row r="18199">
          <cell r="I18199" t="str">
            <v>TRUFFES AUX AMANDES 200GR</v>
          </cell>
          <cell r="J18199">
            <v>0</v>
          </cell>
        </row>
        <row r="18200">
          <cell r="I18200" t="str">
            <v>TRUFFES NOISETTES 200GR</v>
          </cell>
          <cell r="J18200">
            <v>0</v>
          </cell>
        </row>
        <row r="18201">
          <cell r="I18201" t="str">
            <v>TRUFFES BEURRE SALES 200GR</v>
          </cell>
          <cell r="J18201">
            <v>0</v>
          </cell>
        </row>
        <row r="18202">
          <cell r="I18202" t="str">
            <v>BALLOTIN TRUFFES 250G NATURE VENDOME</v>
          </cell>
          <cell r="J18202">
            <v>0</v>
          </cell>
        </row>
        <row r="18203">
          <cell r="I18203" t="str">
            <v>BALLOTIN TRUFFES 250G ECLATS DE FEVE VENDOME</v>
          </cell>
          <cell r="J18203">
            <v>0</v>
          </cell>
        </row>
        <row r="18204">
          <cell r="I18204" t="str">
            <v>TRUFFE RED BALLONTIN 350GR</v>
          </cell>
          <cell r="J18204">
            <v>0</v>
          </cell>
        </row>
        <row r="18205">
          <cell r="I18205" t="str">
            <v>BALLOTIN OF TRUFFES WITH ALMOND PIECES 200GR</v>
          </cell>
          <cell r="J18205">
            <v>0</v>
          </cell>
        </row>
        <row r="18206">
          <cell r="I18206" t="str">
            <v>BALLOTTIN TRUFFES250G ECLATS DE CARAMEL VENDOME</v>
          </cell>
          <cell r="J18206">
            <v>0</v>
          </cell>
        </row>
        <row r="18207">
          <cell r="I18207" t="str">
            <v>BALLOTIN DE TRUF 100GSAUPOUDRE D ECLAT DE NOISET</v>
          </cell>
          <cell r="J18207">
            <v>0</v>
          </cell>
        </row>
        <row r="18208">
          <cell r="I18208" t="str">
            <v>VANDENBULCKE CHOCOL TRUFFLE 500G METAL BOX 36 PCS</v>
          </cell>
          <cell r="J18208">
            <v>0</v>
          </cell>
        </row>
        <row r="18209">
          <cell r="I18209" t="str">
            <v>CHOCODATTES ASSORTIMENT CUBE CADEAU 200GR</v>
          </cell>
          <cell r="J18209">
            <v>0</v>
          </cell>
        </row>
        <row r="18210">
          <cell r="I18210" t="str">
            <v>CHOCODATTES BOITE 150GR</v>
          </cell>
          <cell r="J18210">
            <v>0</v>
          </cell>
        </row>
        <row r="18211">
          <cell r="I18211" t="str">
            <v>CHOCODATTES ASSORTIMENT SACHET 250GR</v>
          </cell>
          <cell r="J18211">
            <v>0</v>
          </cell>
        </row>
        <row r="18212">
          <cell r="I18212" t="str">
            <v>BOITE AMANDES ENROBES CHOCOLAT 400GR</v>
          </cell>
          <cell r="J18212">
            <v>0</v>
          </cell>
        </row>
        <row r="18213">
          <cell r="I18213" t="str">
            <v>BOITE AMANDES ENROBES CHOCOLAT 200GR</v>
          </cell>
          <cell r="J18213">
            <v>0</v>
          </cell>
        </row>
        <row r="18214">
          <cell r="I18214" t="str">
            <v>CHOCODATTES LAIT SACHET 250GR</v>
          </cell>
          <cell r="J18214">
            <v>0</v>
          </cell>
        </row>
        <row r="18215">
          <cell r="I18215" t="str">
            <v>CHOCODATTES NOIR SACHET 250GR</v>
          </cell>
          <cell r="J18215">
            <v>0</v>
          </cell>
        </row>
        <row r="18216">
          <cell r="I18216" t="str">
            <v>CHOCODATTES NOIX DE COCO SACHET 250GR</v>
          </cell>
          <cell r="J18216">
            <v>0</v>
          </cell>
        </row>
        <row r="18217">
          <cell r="I18217" t="str">
            <v xml:space="preserve">CHOCODATTES LAIT CUBE CADEAU 200GR </v>
          </cell>
          <cell r="J18217">
            <v>0</v>
          </cell>
        </row>
        <row r="18218">
          <cell r="I18218" t="str">
            <v xml:space="preserve">CHOCODATTES NOIR CUBE CADEAU 200GR </v>
          </cell>
          <cell r="J18218">
            <v>0</v>
          </cell>
        </row>
        <row r="18219">
          <cell r="I18219" t="str">
            <v>ASSORTIMENT CHOCODATE FLATBOX 150GR</v>
          </cell>
          <cell r="J18219">
            <v>0</v>
          </cell>
        </row>
        <row r="18220">
          <cell r="I18220" t="str">
            <v>xC.D OR ENCORE LAIT 139G</v>
          </cell>
          <cell r="J18220">
            <v>0</v>
          </cell>
        </row>
        <row r="18221">
          <cell r="I18221" t="str">
            <v>xC.D OR ENCORE NOIR 139G</v>
          </cell>
          <cell r="J18221">
            <v>0</v>
          </cell>
        </row>
        <row r="18222">
          <cell r="I18222" t="str">
            <v>xCOTE D OR ENCORE CARAMEL 139G</v>
          </cell>
          <cell r="J18222">
            <v>0</v>
          </cell>
        </row>
        <row r="18223">
          <cell r="I18223" t="str">
            <v>BALLOTIN CHEVERNY PLAISIR SANS ALCOOL 210G CEMOI</v>
          </cell>
          <cell r="J18223">
            <v>0</v>
          </cell>
        </row>
        <row r="18224">
          <cell r="I18224" t="str">
            <v>BALLOTIN PRALINES GOURMANDS 280G CEMOI</v>
          </cell>
          <cell r="J18224">
            <v>0</v>
          </cell>
        </row>
        <row r="18225">
          <cell r="I18225" t="str">
            <v>HIPPOCAMPES FOURRES FEUILLETINE 168G GUYLIAN</v>
          </cell>
          <cell r="J18225">
            <v>0</v>
          </cell>
        </row>
        <row r="18226">
          <cell r="I18226" t="str">
            <v>HIPPOCAMPES FOURRES CARAMEL 168G GUYLIAN</v>
          </cell>
          <cell r="J18226">
            <v>0</v>
          </cell>
        </row>
        <row r="18227">
          <cell r="I18227" t="str">
            <v>ETUI LES IRRESISTIBLES PRALINES GOURMANDS 202G CE</v>
          </cell>
          <cell r="J18227">
            <v>0</v>
          </cell>
        </row>
        <row r="18228">
          <cell r="I18228" t="str">
            <v>ETUI LES IRRESISTIBLES CHEVERNY PLAISIR SANS ALCC</v>
          </cell>
          <cell r="J18228">
            <v>0</v>
          </cell>
        </row>
        <row r="18229">
          <cell r="I18229" t="str">
            <v>ETUI LES IRRESISTIBLES NOEUD ROUGE 202G CEMOI</v>
          </cell>
          <cell r="J18229">
            <v>0</v>
          </cell>
        </row>
        <row r="18230">
          <cell r="I18230" t="str">
            <v>LANVIN ASSORTIMENT LES PRALINES LAIT NOIR 168G</v>
          </cell>
          <cell r="J18230">
            <v>0</v>
          </cell>
        </row>
        <row r="18231">
          <cell r="I18231" t="str">
            <v>BOITE NOEUD SAPHIR 445G CEMOI</v>
          </cell>
          <cell r="J18231">
            <v>0</v>
          </cell>
        </row>
        <row r="18232">
          <cell r="I18232" t="str">
            <v>CREATION COLLECTION BOITE 411G LINDT</v>
          </cell>
          <cell r="J18232">
            <v>0</v>
          </cell>
        </row>
        <row r="18233">
          <cell r="I18233" t="str">
            <v>LES PYRENEENS L ORIGINAL ASSORTI 60 BOITES 438G L</v>
          </cell>
          <cell r="J18233">
            <v>0</v>
          </cell>
        </row>
        <row r="18234">
          <cell r="I18234" t="str">
            <v>QUALITY STREET BALLOTIN CLASSIQUE 265G</v>
          </cell>
          <cell r="J18234">
            <v>0</v>
          </cell>
        </row>
        <row r="18235">
          <cell r="I18235" t="str">
            <v>BOX 144 CREATION DESSERT 200G LINDT</v>
          </cell>
          <cell r="J18235">
            <v>0</v>
          </cell>
        </row>
        <row r="18236">
          <cell r="I18236" t="str">
            <v>BOX 144 CONNAISSEURS PRALINES BALLOTIN 188G LINDT</v>
          </cell>
          <cell r="J18236">
            <v>0</v>
          </cell>
        </row>
        <row r="18237">
          <cell r="I18237" t="str">
            <v>SUCHARD ASSORTIMENT PRALINES 4 VARIETES MIX 180G</v>
          </cell>
          <cell r="J18237">
            <v>0</v>
          </cell>
        </row>
        <row r="18238">
          <cell r="I18238" t="str">
            <v>PRALINES CROUSTILLANTS 155G LES CHEVALIERS D ARGO</v>
          </cell>
          <cell r="J18238">
            <v>0</v>
          </cell>
        </row>
        <row r="18239">
          <cell r="I18239" t="str">
            <v>LANVIN ASSORTIMENT NOEL A PARIS OPERA LAIT NOIR B</v>
          </cell>
          <cell r="J18239">
            <v>0</v>
          </cell>
        </row>
        <row r="18240">
          <cell r="I18240" t="str">
            <v>LANVIN ASSORTIMENT NOEL A PARIS LAIT 287G</v>
          </cell>
          <cell r="J18240">
            <v>0</v>
          </cell>
        </row>
        <row r="18241">
          <cell r="I18241" t="str">
            <v>LANVIN ASSORTIMENT NOEL A PARIS NOIR 278G</v>
          </cell>
          <cell r="J18241">
            <v>0</v>
          </cell>
        </row>
        <row r="18242">
          <cell r="I18242" t="str">
            <v>BOX 60 CHAMPS ELYSEES ASSORTI BOITE 469G LINDT</v>
          </cell>
          <cell r="J18242">
            <v>0</v>
          </cell>
        </row>
        <row r="18243">
          <cell r="I18243" t="str">
            <v>TOBLERONE BOITE CADEAU ASSORTIMENT 400G</v>
          </cell>
          <cell r="J18243">
            <v>0</v>
          </cell>
        </row>
        <row r="18244">
          <cell r="I18244" t="str">
            <v>COFFRET DECOUVERTE CACAOS NOIR 193G CEMOI</v>
          </cell>
          <cell r="J18244">
            <v>0</v>
          </cell>
        </row>
        <row r="18245">
          <cell r="I18245" t="str">
            <v>CHOCOLATS A L AMANDE 220 G LUTTI</v>
          </cell>
          <cell r="J18245">
            <v>0</v>
          </cell>
        </row>
        <row r="18246">
          <cell r="I18246" t="str">
            <v>SPLEND OR LAIT 230 G LUTTI</v>
          </cell>
          <cell r="J18246">
            <v>0</v>
          </cell>
        </row>
        <row r="18247">
          <cell r="I18247" t="str">
            <v>CHOCOLATS CRAQUANTS 225 G LUTTI</v>
          </cell>
          <cell r="J18247">
            <v>0</v>
          </cell>
        </row>
        <row r="18248">
          <cell r="I18248" t="str">
            <v>CAFE GOURMAND 230 G LUTTI</v>
          </cell>
          <cell r="J18248">
            <v>0</v>
          </cell>
        </row>
        <row r="18249">
          <cell r="I18249" t="str">
            <v>SPLEND OR ASSORTIMENT 230 G LUTTI</v>
          </cell>
          <cell r="J18249">
            <v>0</v>
          </cell>
        </row>
        <row r="18250">
          <cell r="I18250" t="str">
            <v>COTE D OR ENCORE MIX 355G</v>
          </cell>
          <cell r="J18250">
            <v>0</v>
          </cell>
        </row>
        <row r="18251">
          <cell r="I18251" t="str">
            <v>MAISON CEMOI NOIR SUPREME 400G CEMOI</v>
          </cell>
          <cell r="J18251">
            <v>0</v>
          </cell>
        </row>
        <row r="18252">
          <cell r="I18252" t="str">
            <v>CREATION DE NO EL BOITE 404G LINDT</v>
          </cell>
          <cell r="J18252">
            <v>0</v>
          </cell>
        </row>
        <row r="18253">
          <cell r="I18253" t="str">
            <v xml:space="preserve"> CHOC CARMINE JACQUOT 150G</v>
          </cell>
          <cell r="J18253">
            <v>0</v>
          </cell>
        </row>
        <row r="18254">
          <cell r="I18254" t="str">
            <v>CHOC DELICES NOIR 140G</v>
          </cell>
          <cell r="J18254">
            <v>0</v>
          </cell>
        </row>
        <row r="18255">
          <cell r="I18255" t="str">
            <v>COLLEC.CHOC 150G</v>
          </cell>
          <cell r="J18255">
            <v>0</v>
          </cell>
        </row>
        <row r="18256">
          <cell r="I18256" t="str">
            <v>DUCHESSE CHOCO 120G</v>
          </cell>
          <cell r="J18256">
            <v>0</v>
          </cell>
        </row>
        <row r="18257">
          <cell r="I18257" t="str">
            <v>CHOC DIAMANTS 110G</v>
          </cell>
          <cell r="J18257">
            <v>0</v>
          </cell>
        </row>
        <row r="18258">
          <cell r="I18258" t="str">
            <v>CHOC DIAMANTS 220G</v>
          </cell>
          <cell r="J18258">
            <v>0</v>
          </cell>
        </row>
        <row r="18259">
          <cell r="I18259" t="str">
            <v>CHOC MAUXION GRANDEZZA 400GR</v>
          </cell>
          <cell r="J18259">
            <v>0</v>
          </cell>
        </row>
        <row r="18260">
          <cell r="I18260" t="str">
            <v>CHOCOLAT 1KG BALLOTIN LUX</v>
          </cell>
          <cell r="J18260">
            <v>0</v>
          </cell>
        </row>
        <row r="18261">
          <cell r="I18261" t="str">
            <v>CHOCOLAT 500G BALLOTIN LUX</v>
          </cell>
          <cell r="J18261">
            <v>0</v>
          </cell>
        </row>
        <row r="18262">
          <cell r="I18262" t="str">
            <v>CHOC ASSORTIMENT RICHE 280G</v>
          </cell>
          <cell r="J18262">
            <v>0</v>
          </cell>
        </row>
        <row r="18263">
          <cell r="I18263" t="str">
            <v>CHOCOLAT INVITATION GM 650GR</v>
          </cell>
          <cell r="J18263">
            <v>0</v>
          </cell>
        </row>
        <row r="18264">
          <cell r="I18264" t="str">
            <v>CHOCOLAT INVITATION PM 350GR</v>
          </cell>
          <cell r="J18264">
            <v>0</v>
          </cell>
        </row>
        <row r="18265">
          <cell r="I18265" t="str">
            <v xml:space="preserve">ASSORTIMENT DE 24 BOUCHÉES GOURMANDES 225G 
</v>
          </cell>
          <cell r="J18265">
            <v>0</v>
          </cell>
        </row>
        <row r="18266">
          <cell r="I18266" t="str">
            <v>BALL ASS LAIT/NOIR JACQUOT 200G</v>
          </cell>
          <cell r="J18266">
            <v>0</v>
          </cell>
        </row>
        <row r="18267">
          <cell r="I18267" t="str">
            <v>HALTER CITRON SANS SUCRE 40 G</v>
          </cell>
          <cell r="J18267">
            <v>0</v>
          </cell>
        </row>
        <row r="18268">
          <cell r="I18268" t="str">
            <v>CHOCO ASSORT 1KG GOLD BOX RGE</v>
          </cell>
          <cell r="J18268">
            <v>0</v>
          </cell>
        </row>
        <row r="18269">
          <cell r="I18269" t="str">
            <v>CHOCO ASSORT GIFT TIN BTE 150G</v>
          </cell>
          <cell r="J18269">
            <v>0</v>
          </cell>
        </row>
        <row r="18270">
          <cell r="I18270" t="str">
            <v>CHOCOLAT ASSORT 350G LINDOR</v>
          </cell>
          <cell r="J18270">
            <v>0</v>
          </cell>
        </row>
        <row r="18271">
          <cell r="I18271" t="str">
            <v>CHOCOLAT180GCAJA ROJA CUBE NES</v>
          </cell>
          <cell r="J18271">
            <v>0</v>
          </cell>
        </row>
        <row r="18272">
          <cell r="I18272" t="str">
            <v>CHOCOLAT100GCAJA ROJA CRT NES</v>
          </cell>
          <cell r="J18272">
            <v>0</v>
          </cell>
        </row>
        <row r="18273">
          <cell r="I18273" t="str">
            <v>VALOR CHOCOLATISSIMO 165G</v>
          </cell>
          <cell r="J18273">
            <v>0</v>
          </cell>
        </row>
        <row r="18274">
          <cell r="I18274" t="str">
            <v>VALOR MILK 165G</v>
          </cell>
          <cell r="J18274">
            <v>0</v>
          </cell>
        </row>
        <row r="18275">
          <cell r="I18275" t="str">
            <v>CHOC MAUXION FEELING 400GR</v>
          </cell>
          <cell r="J18275">
            <v>0</v>
          </cell>
        </row>
        <row r="18276">
          <cell r="I18276" t="str">
            <v>VARIETY BAG 100GR</v>
          </cell>
          <cell r="J18276">
            <v>0</v>
          </cell>
        </row>
        <row r="18277">
          <cell r="I18277" t="str">
            <v>CHOCOLAT SWISS TRADITION LINDT COFFRET 140G</v>
          </cell>
          <cell r="J18277">
            <v>0</v>
          </cell>
        </row>
        <row r="18278">
          <cell r="I18278" t="str">
            <v>COLLECTION CHOCOLAT GM 400 G</v>
          </cell>
          <cell r="J18278">
            <v>0</v>
          </cell>
        </row>
        <row r="18279">
          <cell r="I18279" t="str">
            <v>MILK CHOCOLATE 60 G ( 4 X 15 G )</v>
          </cell>
          <cell r="J18279">
            <v>0</v>
          </cell>
        </row>
        <row r="18280">
          <cell r="I18280" t="str">
            <v>PUZZLE GIFT BOX120G</v>
          </cell>
          <cell r="J18280">
            <v>0</v>
          </cell>
        </row>
        <row r="18281">
          <cell r="I18281" t="str">
            <v>SWISS TRADITION DE LUXE BOITE ROUGE 215G</v>
          </cell>
          <cell r="J18281">
            <v>0</v>
          </cell>
        </row>
        <row r="18282">
          <cell r="I18282" t="str">
            <v>LINDOR NOSTALGIE BOITE METAL 225G</v>
          </cell>
          <cell r="J18282">
            <v>0</v>
          </cell>
        </row>
        <row r="18283">
          <cell r="I18283" t="str">
            <v>CALENDRIER DE L'AVENT CHOCOLAT 65G MIRACULOUS</v>
          </cell>
          <cell r="J18283">
            <v>0</v>
          </cell>
        </row>
        <row r="18284">
          <cell r="I18284" t="str">
            <v>BIP BARBIE CALEND.AVENT 75G</v>
          </cell>
          <cell r="J18284">
            <v>0</v>
          </cell>
        </row>
        <row r="18285">
          <cell r="I18285" t="str">
            <v>ADVENT CALENDAR 75 GR</v>
          </cell>
          <cell r="J18285">
            <v>0</v>
          </cell>
        </row>
        <row r="18286">
          <cell r="I18286" t="str">
            <v>SUCHARD BALLOTIN COEUR CROUSTILLANT LAIT 200G</v>
          </cell>
          <cell r="J18286">
            <v>0</v>
          </cell>
        </row>
        <row r="18287">
          <cell r="I18287" t="str">
            <v>SUCHARD BALLOTIN COEUR CROUSTILLANT NOIR 200G</v>
          </cell>
          <cell r="J18287">
            <v>0</v>
          </cell>
        </row>
        <row r="18288">
          <cell r="I18288" t="str">
            <v>LES PYRENEENS L ORIGINAL NOIR BALLOTIN 219G LINDT</v>
          </cell>
          <cell r="J18288">
            <v>0</v>
          </cell>
        </row>
        <row r="18289">
          <cell r="I18289" t="str">
            <v>LES PYRENEENS LES FRAPPES COCO BALLOTIN 197G LIND</v>
          </cell>
          <cell r="J18289">
            <v>0</v>
          </cell>
        </row>
        <row r="18290">
          <cell r="I18290" t="str">
            <v>COTE D OR ENCORE LAIT 158G</v>
          </cell>
          <cell r="J18290">
            <v>0</v>
          </cell>
        </row>
        <row r="18291">
          <cell r="I18291" t="str">
            <v>COTE D OR ENCORE NOIR 158G</v>
          </cell>
          <cell r="J18291">
            <v>0</v>
          </cell>
        </row>
        <row r="18292">
          <cell r="I18292" t="str">
            <v>COTE D OR ENCORE CARAMEL 158G</v>
          </cell>
          <cell r="J18292">
            <v>0</v>
          </cell>
        </row>
        <row r="18293">
          <cell r="I18293" t="str">
            <v>CHOCOLAT DIAMAND COEUR 100G</v>
          </cell>
          <cell r="J18293">
            <v>0</v>
          </cell>
        </row>
        <row r="18294">
          <cell r="I18294" t="str">
            <v>CHOC MAUXION COEUR DE ROSE 400GR</v>
          </cell>
          <cell r="J18294">
            <v>0</v>
          </cell>
        </row>
        <row r="18295">
          <cell r="I18295" t="str">
            <v>CHOCOLAT CRYSTAL HEART LAIT LINDT</v>
          </cell>
          <cell r="J18295">
            <v>0</v>
          </cell>
        </row>
        <row r="18296">
          <cell r="I18296" t="str">
            <v>BOITE ASSORTIMENT DRAGEES CHOCOLAT 550GR</v>
          </cell>
          <cell r="J18296">
            <v>0</v>
          </cell>
        </row>
        <row r="18297">
          <cell r="I18297" t="str">
            <v>LANVIN ESCARGOT NOIR 162G</v>
          </cell>
          <cell r="J18297">
            <v>0</v>
          </cell>
        </row>
        <row r="18298">
          <cell r="I18298" t="str">
            <v>BOITE CONFITS ORANGE ENROBES CHOCOLAT 400GR</v>
          </cell>
          <cell r="J18298">
            <v>0</v>
          </cell>
        </row>
        <row r="18299">
          <cell r="I18299" t="str">
            <v>BOITE CONFITS ORANGE ENROBES CHOCOLAT 200GR</v>
          </cell>
          <cell r="J18299">
            <v>0</v>
          </cell>
        </row>
        <row r="18300">
          <cell r="I18300" t="str">
            <v>RITTER MINI CHOCOLAT MIX  9X16,67 G</v>
          </cell>
          <cell r="J18300">
            <v>0</v>
          </cell>
        </row>
        <row r="18301">
          <cell r="I18301" t="str">
            <v>SACHET GALAXY JEWELS 135GR</v>
          </cell>
          <cell r="J18301">
            <v>0</v>
          </cell>
        </row>
        <row r="18302">
          <cell r="I18302" t="str">
            <v>SACHET GALAXY JEWELS NUT 140GR</v>
          </cell>
          <cell r="J18302">
            <v>0</v>
          </cell>
        </row>
        <row r="18303">
          <cell r="I18303" t="str">
            <v>SAHET GALAXY JEWELS CRM 135GR</v>
          </cell>
          <cell r="J18303">
            <v>0</v>
          </cell>
        </row>
        <row r="18304">
          <cell r="I18304" t="str">
            <v>SUPER CARAMEL LAIT 200P</v>
          </cell>
          <cell r="J18304">
            <v>0</v>
          </cell>
        </row>
        <row r="18305">
          <cell r="I18305" t="str">
            <v>WITOR S GOLDEN POCKER</v>
          </cell>
          <cell r="J18305">
            <v>0</v>
          </cell>
        </row>
        <row r="18306">
          <cell r="I18306" t="str">
            <v>WITOR S NOIR FONDANT 72%</v>
          </cell>
          <cell r="J18306">
            <v>0</v>
          </cell>
        </row>
        <row r="18307">
          <cell r="I18307" t="str">
            <v>WITOR S BIANCO CUORE</v>
          </cell>
          <cell r="J18307">
            <v>0</v>
          </cell>
        </row>
        <row r="18308">
          <cell r="I18308" t="str">
            <v>WITOR S BIANCO CUORE</v>
          </cell>
          <cell r="J18308">
            <v>0</v>
          </cell>
        </row>
        <row r="18309">
          <cell r="I18309" t="str">
            <v>WITOR S PRALINE SELECTION</v>
          </cell>
          <cell r="J18309">
            <v>0</v>
          </cell>
        </row>
        <row r="18310">
          <cell r="I18310" t="str">
            <v>WITOR S BISCUITS</v>
          </cell>
          <cell r="J18310">
            <v>0</v>
          </cell>
        </row>
        <row r="18311">
          <cell r="I18311" t="str">
            <v>WITOR S NOIR FONDANT 72%</v>
          </cell>
          <cell r="J18311">
            <v>0</v>
          </cell>
        </row>
        <row r="18312">
          <cell r="I18312" t="str">
            <v>LINDOR LAIT POCHETTE 174G</v>
          </cell>
          <cell r="J18312">
            <v>0</v>
          </cell>
        </row>
        <row r="18313">
          <cell r="I18313" t="str">
            <v>GALAXY JEWELS 200G SPECIAL PROMO</v>
          </cell>
          <cell r="J18313">
            <v>0</v>
          </cell>
        </row>
        <row r="18314">
          <cell r="I18314" t="str">
            <v>GALAXY JEWELS 400G SPECIAL PROMO</v>
          </cell>
          <cell r="J18314">
            <v>0</v>
          </cell>
        </row>
        <row r="18315">
          <cell r="I18315" t="str">
            <v>KIT KAT 41,5GR  3+1 GRATUIT</v>
          </cell>
          <cell r="J18315">
            <v>0</v>
          </cell>
        </row>
        <row r="18316">
          <cell r="I18316" t="str">
            <v>CHOCO  BUENO 3X43G KINDER</v>
          </cell>
          <cell r="J18316">
            <v>0</v>
          </cell>
        </row>
        <row r="18317">
          <cell r="I18317" t="str">
            <v>KIT KAT 2 FINGER 20,5G</v>
          </cell>
          <cell r="J18317">
            <v>0</v>
          </cell>
        </row>
        <row r="18318">
          <cell r="I18318" t="str">
            <v>SNICKERS EXTRA NUTS  50G</v>
          </cell>
          <cell r="J18318">
            <v>0</v>
          </cell>
        </row>
        <row r="18319">
          <cell r="I18319" t="str">
            <v>OZMO CREAM 35G</v>
          </cell>
          <cell r="J18319">
            <v>0</v>
          </cell>
        </row>
        <row r="18320">
          <cell r="I18320" t="str">
            <v xml:space="preserve"> CHO EXTRA-FIN PRALINE 20G</v>
          </cell>
          <cell r="J18320">
            <v>0</v>
          </cell>
        </row>
        <row r="18321">
          <cell r="I18321" t="str">
            <v>CHOCOLAT EXTRA-FIN 20G MOKA</v>
          </cell>
          <cell r="J18321">
            <v>0</v>
          </cell>
        </row>
        <row r="18322">
          <cell r="I18322" t="str">
            <v>CHOCOLAT EXTRA-FIN TUTTI  20G</v>
          </cell>
          <cell r="J18322">
            <v>0</v>
          </cell>
        </row>
        <row r="18323">
          <cell r="I18323" t="str">
            <v xml:space="preserve"> CHOEXTRA-FIN NOISETTE 20G</v>
          </cell>
          <cell r="J18323">
            <v>0</v>
          </cell>
        </row>
        <row r="18324">
          <cell r="I18324" t="str">
            <v>CHOCOLAT EXTRA-FIN FRAISE 20G</v>
          </cell>
          <cell r="J18324">
            <v>0</v>
          </cell>
        </row>
        <row r="18325">
          <cell r="I18325" t="str">
            <v>CHOCOLAT ALMENDRA 20G</v>
          </cell>
          <cell r="J18325">
            <v>0</v>
          </cell>
        </row>
        <row r="18326">
          <cell r="I18326" t="str">
            <v>KINDER BUENO DARK  / LIMITED EDITION</v>
          </cell>
          <cell r="J18326">
            <v>0</v>
          </cell>
        </row>
        <row r="18327">
          <cell r="I18327" t="str">
            <v xml:space="preserve"> CHOCO TRONKY 3X18G</v>
          </cell>
          <cell r="J18327">
            <v>0</v>
          </cell>
        </row>
        <row r="18328">
          <cell r="I18328" t="str">
            <v>CHOC  AFTER EIGHT 400G</v>
          </cell>
          <cell r="J18328">
            <v>0</v>
          </cell>
        </row>
        <row r="18329">
          <cell r="I18329" t="str">
            <v xml:space="preserve"> CHOC  AFTER  EIGHT 38G</v>
          </cell>
          <cell r="J18329">
            <v>0</v>
          </cell>
        </row>
        <row r="18330">
          <cell r="I18330" t="str">
            <v>BARRE CHOCO  CARAMEL MAXBAR SACHET 150G</v>
          </cell>
          <cell r="J18330">
            <v>0</v>
          </cell>
        </row>
        <row r="18331">
          <cell r="I18331" t="str">
            <v>PACK KIT KAT 2 FINGERS  X 4</v>
          </cell>
          <cell r="J18331">
            <v>0</v>
          </cell>
        </row>
        <row r="18332">
          <cell r="I18332" t="str">
            <v>PACK KINDER BUENO 4+1</v>
          </cell>
          <cell r="J18332">
            <v>0</v>
          </cell>
        </row>
        <row r="18333">
          <cell r="I18333" t="str">
            <v>NESTLE KIT KAT 41,5GR</v>
          </cell>
          <cell r="J18333">
            <v>0</v>
          </cell>
        </row>
        <row r="18334">
          <cell r="I18334" t="str">
            <v>BARRE CHOCO  CACAHUETES MINI WINERGY SACHET 150G</v>
          </cell>
          <cell r="J18334">
            <v>0</v>
          </cell>
        </row>
        <row r="18335">
          <cell r="I18335" t="str">
            <v>BARRE TIO MICO MILK CHOC 30GR</v>
          </cell>
          <cell r="J18335">
            <v>0</v>
          </cell>
        </row>
        <row r="18336">
          <cell r="I18336" t="str">
            <v>xAFTER EIGHT NOIR INTENSE 400G</v>
          </cell>
          <cell r="J18336">
            <v>0</v>
          </cell>
        </row>
        <row r="18337">
          <cell r="I18337" t="str">
            <v>BARRE CHOCO FIORI CARAMEL 40GR</v>
          </cell>
          <cell r="J18337">
            <v>0</v>
          </cell>
        </row>
        <row r="18338">
          <cell r="I18338" t="str">
            <v>WERTHERS SACH 180G CARA TENDR CHOCO</v>
          </cell>
          <cell r="J18338">
            <v>0</v>
          </cell>
        </row>
        <row r="18339">
          <cell r="I18339" t="str">
            <v>BOUNTY (4+1)X57G X24</v>
          </cell>
          <cell r="J18339">
            <v>0</v>
          </cell>
        </row>
        <row r="18340">
          <cell r="I18340" t="str">
            <v>BARRE CHOCOLAT LUPPO DREAM 50GR</v>
          </cell>
          <cell r="J18340">
            <v>0</v>
          </cell>
        </row>
        <row r="18341">
          <cell r="I18341" t="str">
            <v>BARRE CHOCO AUX CACAHUETES WINERGY 40G</v>
          </cell>
          <cell r="J18341">
            <v>0</v>
          </cell>
        </row>
        <row r="18342">
          <cell r="I18342" t="str">
            <v>LOT BARRE CHOCOLAT SMARTES 40GRX3+1GT</v>
          </cell>
          <cell r="J18342">
            <v>0</v>
          </cell>
        </row>
        <row r="18343">
          <cell r="I18343" t="str">
            <v>BARRE NOUGAT NOIR CROQUANT 100G</v>
          </cell>
          <cell r="J18343">
            <v>0</v>
          </cell>
        </row>
        <row r="18344">
          <cell r="I18344" t="str">
            <v>BARRE LE PUR NOUGAT 150G MOTTA</v>
          </cell>
          <cell r="J18344">
            <v>0</v>
          </cell>
        </row>
        <row r="18345">
          <cell r="I18345" t="str">
            <v>MARS 24X10 +2 OFFERT 540G NIP 26</v>
          </cell>
          <cell r="J18345">
            <v>0</v>
          </cell>
        </row>
        <row r="18346">
          <cell r="I18346" t="str">
            <v>BARRE NOUGAT DE MONTELIMAR TENDRE 200G</v>
          </cell>
          <cell r="J18346">
            <v>0</v>
          </cell>
        </row>
        <row r="18347">
          <cell r="I18347" t="str">
            <v>CHOC NESQUIK BARRE X3</v>
          </cell>
          <cell r="J18347">
            <v>0</v>
          </cell>
        </row>
        <row r="18348">
          <cell r="I18348" t="str">
            <v>CHOC LION BARRE 48GR</v>
          </cell>
          <cell r="J18348">
            <v>0</v>
          </cell>
        </row>
        <row r="18349">
          <cell r="I18349" t="str">
            <v>BARRE CHOCOLAT MORO 40GR</v>
          </cell>
          <cell r="J18349">
            <v>0</v>
          </cell>
        </row>
        <row r="18350">
          <cell r="I18350" t="str">
            <v>BARRE CHOCOLAT PALERMO 22GR</v>
          </cell>
          <cell r="J18350">
            <v>0</v>
          </cell>
        </row>
        <row r="18351">
          <cell r="I18351" t="str">
            <v>LOT BARRE LOACKER CHOCO CREME-CACAO 87G 1+1 GRT</v>
          </cell>
          <cell r="J18351">
            <v>0</v>
          </cell>
        </row>
        <row r="18352">
          <cell r="I18352" t="str">
            <v>LOT BARRE LOACKER CHOCO LAIT 87G 1+1 GRT</v>
          </cell>
          <cell r="J18352">
            <v>0</v>
          </cell>
        </row>
        <row r="18353">
          <cell r="I18353" t="str">
            <v>LOT BARRE LOACKER CHOCO NOIR 87G 1+1 GRT</v>
          </cell>
          <cell r="J18353">
            <v>0</v>
          </cell>
        </row>
        <row r="18354">
          <cell r="I18354" t="str">
            <v>LOT BARRE LOACKER CHOCO BLANC 87G 1+1 GRT</v>
          </cell>
          <cell r="J18354">
            <v>0</v>
          </cell>
        </row>
        <row r="18355">
          <cell r="I18355" t="str">
            <v>LOT BARRE LOACKER CHOCO NAPOLITAIN 87G 1+1 GRT</v>
          </cell>
          <cell r="J18355">
            <v>0</v>
          </cell>
        </row>
        <row r="18356">
          <cell r="I18356" t="str">
            <v>LOT BARRE LOACKER CHOCO LAIT 55G 1+1 GRT</v>
          </cell>
          <cell r="J18356">
            <v>0</v>
          </cell>
        </row>
        <row r="18357">
          <cell r="I18357" t="str">
            <v>LOT BARRE LOACKER CHOCO CREME-CACAO 55G 1+1 GRT</v>
          </cell>
          <cell r="J18357">
            <v>0</v>
          </cell>
        </row>
        <row r="18358">
          <cell r="I18358" t="str">
            <v>MARS LEGENDE XL 12X45G</v>
          </cell>
          <cell r="J18358">
            <v>0</v>
          </cell>
        </row>
        <row r="18359">
          <cell r="I18359" t="str">
            <v>LOT BARRE LOACKER CHOCO NOIR 55G 1+1 GRT</v>
          </cell>
          <cell r="J18359">
            <v>0</v>
          </cell>
        </row>
        <row r="18360">
          <cell r="I18360" t="str">
            <v xml:space="preserve">FREEGUM MINI FLIP TOP </v>
          </cell>
          <cell r="J18360">
            <v>0</v>
          </cell>
        </row>
        <row r="18361">
          <cell r="I18361" t="str">
            <v>WERTHERS O.SCHT 158G TENDRE</v>
          </cell>
          <cell r="J18361">
            <v>0</v>
          </cell>
        </row>
        <row r="18362">
          <cell r="I18362" t="str">
            <v>LOT MENTOS 17GR  3 + 1 TUTI FRUTI GRT</v>
          </cell>
          <cell r="J18362">
            <v>0</v>
          </cell>
        </row>
        <row r="18363">
          <cell r="I18363" t="str">
            <v>CHOCOLAT ROULEAU 37 G NESTLE</v>
          </cell>
          <cell r="J18363">
            <v>0</v>
          </cell>
        </row>
        <row r="18364">
          <cell r="I18364" t="str">
            <v>LOT KIT KAT CHUNKY 55GR X3 +1GT</v>
          </cell>
          <cell r="J18364">
            <v>0</v>
          </cell>
        </row>
        <row r="18365">
          <cell r="I18365" t="str">
            <v>CHOCOLAT NOIR 36 G DESIR</v>
          </cell>
          <cell r="J18365">
            <v>0</v>
          </cell>
        </row>
        <row r="18366">
          <cell r="I18366" t="str">
            <v>CHOCOLAT BLANC 36 G DESIR</v>
          </cell>
          <cell r="J18366">
            <v>0</v>
          </cell>
        </row>
        <row r="18367">
          <cell r="I18367" t="str">
            <v>CHOCOLAT CRUNCH ORIGINAL 33G NESTLE</v>
          </cell>
          <cell r="J18367">
            <v>0</v>
          </cell>
        </row>
        <row r="18368">
          <cell r="I18368" t="str">
            <v>DRAGEES AMANDES N 3  BLEUE 1KG</v>
          </cell>
          <cell r="J18368">
            <v>0</v>
          </cell>
        </row>
        <row r="18369">
          <cell r="I18369" t="str">
            <v>BUENO WHITE X 3</v>
          </cell>
          <cell r="J18369">
            <v>0</v>
          </cell>
        </row>
        <row r="18370">
          <cell r="I18370" t="str">
            <v>LOT BARRE LOACKER CHOCO BLANC 5G 1+1 GRT</v>
          </cell>
          <cell r="J18370">
            <v>0</v>
          </cell>
        </row>
        <row r="18371">
          <cell r="I18371" t="str">
            <v>LOT BARRE LOACKER CHOCO DUAL CARA/ NOIS 50G 1+1 G</v>
          </cell>
          <cell r="J18371">
            <v>0</v>
          </cell>
        </row>
        <row r="18372">
          <cell r="I18372" t="str">
            <v>LOT BARRE LOACKER CHOCO DUAL CAFE 50G 1+1 GRT</v>
          </cell>
          <cell r="J18372">
            <v>0</v>
          </cell>
        </row>
        <row r="18373">
          <cell r="I18373" t="str">
            <v>SNICKERS BIG ONE 80G</v>
          </cell>
          <cell r="J18373">
            <v>0</v>
          </cell>
        </row>
        <row r="18374">
          <cell r="I18374" t="str">
            <v>KIT KAT CARAMEL 42 G NESTLE</v>
          </cell>
          <cell r="J18374">
            <v>0</v>
          </cell>
        </row>
        <row r="18375">
          <cell r="I18375" t="str">
            <v>KIT KAT WHITE 40G NESTLE</v>
          </cell>
          <cell r="J18375">
            <v>0</v>
          </cell>
        </row>
        <row r="18376">
          <cell r="I18376" t="str">
            <v>KIT KAT CHUNKY 40 G NESTLE</v>
          </cell>
          <cell r="J18376">
            <v>0</v>
          </cell>
        </row>
        <row r="18377">
          <cell r="I18377" t="str">
            <v>BARRE CHOC FIVE FIV25G TIFFANY</v>
          </cell>
          <cell r="J18377">
            <v>0</v>
          </cell>
        </row>
        <row r="18378">
          <cell r="I18378" t="str">
            <v>LION BARRE 33 G</v>
          </cell>
          <cell r="J18378">
            <v>0</v>
          </cell>
        </row>
        <row r="18379">
          <cell r="I18379" t="str">
            <v>LION BARRE PEANUT 41 G</v>
          </cell>
          <cell r="J18379">
            <v>0</v>
          </cell>
        </row>
        <row r="18380">
          <cell r="I18380" t="str">
            <v>FLASH BLISTER 7G 5 S</v>
          </cell>
          <cell r="J18380">
            <v>0</v>
          </cell>
        </row>
        <row r="18381">
          <cell r="I18381" t="str">
            <v>CHOCOLAT BREAK SUPA</v>
          </cell>
          <cell r="J18381">
            <v>0</v>
          </cell>
        </row>
        <row r="18382">
          <cell r="I18382" t="str">
            <v>CHOCOLAT   BREAK   DELIGHTS  TIFFANY</v>
          </cell>
          <cell r="J18382">
            <v>0</v>
          </cell>
        </row>
        <row r="18383">
          <cell r="I18383" t="str">
            <v>CHOCOLAT + BREAK35G</v>
          </cell>
          <cell r="J18383">
            <v>0</v>
          </cell>
        </row>
        <row r="18384">
          <cell r="I18384" t="str">
            <v>CHOCOLAT AIGUEBELLE FREGALIOR 50G</v>
          </cell>
          <cell r="J18384">
            <v>0</v>
          </cell>
        </row>
        <row r="18385">
          <cell r="I18385" t="str">
            <v>CHOC EXTR. FIN NOISETTES 50G</v>
          </cell>
          <cell r="J18385">
            <v>0</v>
          </cell>
        </row>
        <row r="18386">
          <cell r="I18386" t="str">
            <v>CHOCO EXTRA FIN PRALINE 50G</v>
          </cell>
          <cell r="J18386">
            <v>0</v>
          </cell>
        </row>
        <row r="18387">
          <cell r="I18387" t="str">
            <v>CHOCO EXTRA FIN FRAISE 50G</v>
          </cell>
          <cell r="J18387">
            <v>0</v>
          </cell>
        </row>
        <row r="18388">
          <cell r="I18388" t="str">
            <v>CHOCO EXTRA FIN FRUTTI 50G</v>
          </cell>
          <cell r="J18388">
            <v>0</v>
          </cell>
        </row>
        <row r="18389">
          <cell r="I18389" t="str">
            <v>CHOCO EXTRA FIN MOKA 50G</v>
          </cell>
          <cell r="J18389">
            <v>0</v>
          </cell>
        </row>
        <row r="18390">
          <cell r="I18390" t="str">
            <v>MARS  5+1 GRATUIT</v>
          </cell>
          <cell r="J18390">
            <v>0</v>
          </cell>
        </row>
        <row r="18391">
          <cell r="I18391" t="str">
            <v>BOUNTY  4+1 GRATUIT</v>
          </cell>
          <cell r="J18391">
            <v>0</v>
          </cell>
        </row>
        <row r="18392">
          <cell r="I18392" t="str">
            <v>GALAXY  MILK   4+1 GRATUIT</v>
          </cell>
          <cell r="J18392">
            <v>0</v>
          </cell>
        </row>
        <row r="18393">
          <cell r="I18393" t="str">
            <v>LION BARRE KING SIZE 65 G</v>
          </cell>
          <cell r="J18393">
            <v>0</v>
          </cell>
        </row>
        <row r="18394">
          <cell r="I18394" t="str">
            <v>LION BARRE 33G 3+1 GRT</v>
          </cell>
          <cell r="J18394">
            <v>0</v>
          </cell>
        </row>
        <row r="18395">
          <cell r="I18395" t="str">
            <v>LION BARRE PEANUT 41 G 3+1 GRT</v>
          </cell>
          <cell r="J18395">
            <v>0</v>
          </cell>
        </row>
        <row r="18396">
          <cell r="I18396" t="str">
            <v>LION BARRE KING SIZE 65G 3+1 GRT</v>
          </cell>
          <cell r="J18396">
            <v>0</v>
          </cell>
        </row>
        <row r="18397">
          <cell r="I18397" t="str">
            <v>ELVAN SUPER BARRE CACAO AU NOUGAT 20 GR</v>
          </cell>
          <cell r="J18397">
            <v>0</v>
          </cell>
        </row>
        <row r="18398">
          <cell r="I18398" t="str">
            <v>GAUFRETTE CHOCOCOLAT 50G TONGO</v>
          </cell>
          <cell r="J18398">
            <v>0</v>
          </cell>
        </row>
        <row r="18399">
          <cell r="I18399" t="str">
            <v>ELVAN KINGTAT GAUFRETTE NOISETTE AU CHOCOLAT 21 G</v>
          </cell>
          <cell r="J18399">
            <v>0</v>
          </cell>
        </row>
        <row r="18400">
          <cell r="I18400" t="str">
            <v>ELVAN PLUS GAUFRETTE CHOCOLAT ET NOISETTE 20 GR</v>
          </cell>
          <cell r="J18400">
            <v>0</v>
          </cell>
        </row>
        <row r="18401">
          <cell r="I18401" t="str">
            <v>CHOC KIT KAT NESTLE 48 GR X3</v>
          </cell>
          <cell r="J18401">
            <v>0</v>
          </cell>
        </row>
        <row r="18402">
          <cell r="I18402" t="str">
            <v>CHOCOLAT FREGALIOR AMANDE 37G</v>
          </cell>
          <cell r="J18402">
            <v>0</v>
          </cell>
        </row>
        <row r="18403">
          <cell r="I18403" t="str">
            <v>KIT KAT CHUNKY WHITE 40G 3+1GRATUIT</v>
          </cell>
          <cell r="J18403">
            <v>0</v>
          </cell>
        </row>
        <row r="18404">
          <cell r="I18404" t="str">
            <v>SNICKERS EXTRA NUT X6</v>
          </cell>
          <cell r="J18404">
            <v>0</v>
          </cell>
        </row>
        <row r="18405">
          <cell r="I18405" t="str">
            <v>ELVAN POWER BARRE CACAHUETTE AU NOUGAT 20 GR</v>
          </cell>
          <cell r="J18405">
            <v>0</v>
          </cell>
        </row>
        <row r="18406">
          <cell r="I18406" t="str">
            <v>SNICKERS FORMAT XL X12 600G</v>
          </cell>
          <cell r="J18406">
            <v>0</v>
          </cell>
        </row>
        <row r="18407">
          <cell r="I18407" t="str">
            <v>T.BUDGET BARE CARAMELISE 6X45G</v>
          </cell>
          <cell r="J18407">
            <v>0</v>
          </cell>
        </row>
        <row r="18408">
          <cell r="I18408" t="str">
            <v>CHOC NOIR AFTER EIGHT 200 GR</v>
          </cell>
          <cell r="J18408">
            <v>0</v>
          </cell>
        </row>
        <row r="18409">
          <cell r="I18409" t="str">
            <v>KIT KAT CHUNKY 2+1GRATUIT</v>
          </cell>
          <cell r="J18409">
            <v>0</v>
          </cell>
        </row>
        <row r="18410">
          <cell r="I18410" t="str">
            <v>MINI SACHET KIT KAT CHUNKY 250GR</v>
          </cell>
          <cell r="J18410">
            <v>0</v>
          </cell>
        </row>
        <row r="18411">
          <cell r="I18411" t="str">
            <v>MINI SACHET KIT KAT  250GR</v>
          </cell>
          <cell r="J18411">
            <v>0</v>
          </cell>
        </row>
        <row r="18412">
          <cell r="I18412" t="str">
            <v>MULTI PACK X9  KIT KAT 20GR</v>
          </cell>
          <cell r="J18412">
            <v>0</v>
          </cell>
        </row>
        <row r="18413">
          <cell r="I18413" t="str">
            <v>MULTI PACK X5  KIT KAT 41GR</v>
          </cell>
          <cell r="J18413">
            <v>0</v>
          </cell>
        </row>
        <row r="18414">
          <cell r="I18414" t="str">
            <v>PACK KINDER MAXI 9+2</v>
          </cell>
          <cell r="J18414">
            <v>0</v>
          </cell>
        </row>
        <row r="18415">
          <cell r="I18415" t="str">
            <v xml:space="preserve"> PACK KINDER MAXI 5+1</v>
          </cell>
          <cell r="J18415">
            <v>0</v>
          </cell>
        </row>
        <row r="18416">
          <cell r="I18416" t="str">
            <v>NESTLE MINI LION 350G+10%OFF 385G NIP 14</v>
          </cell>
          <cell r="J18416">
            <v>0</v>
          </cell>
        </row>
        <row r="18417">
          <cell r="I18417" t="str">
            <v>NESTL MINI KIT KAT 350G+10%OFF 385G NIP 14</v>
          </cell>
          <cell r="J18417">
            <v>0</v>
          </cell>
        </row>
        <row r="18418">
          <cell r="I18418" t="str">
            <v>MINI SMARTIES 341G+10% OFF 375G NIP 14</v>
          </cell>
          <cell r="J18418">
            <v>0</v>
          </cell>
        </row>
        <row r="18419">
          <cell r="I18419" t="str">
            <v>ELVAN SOFTKISS BARRE COCO AU LAIT 20 GR</v>
          </cell>
          <cell r="J18419">
            <v>0</v>
          </cell>
        </row>
        <row r="18420">
          <cell r="I18420" t="str">
            <v>ELVAN COUNTRY BARRE COCO 20 GR</v>
          </cell>
          <cell r="J18420">
            <v>0</v>
          </cell>
        </row>
        <row r="18421">
          <cell r="I18421" t="str">
            <v>NESTLE MINI LION 6X40G</v>
          </cell>
          <cell r="J18421">
            <v>0</v>
          </cell>
        </row>
        <row r="18422">
          <cell r="I18422" t="str">
            <v>CHOCOLAT MARS MINIS 18G</v>
          </cell>
          <cell r="J18422">
            <v>0</v>
          </cell>
        </row>
        <row r="18423">
          <cell r="I18423" t="str">
            <v>CHOCOLATE ITIR 35G CRUNCH NESTLE</v>
          </cell>
          <cell r="J18423">
            <v>0</v>
          </cell>
        </row>
        <row r="18424">
          <cell r="I18424" t="str">
            <v>ELVAN COUNTRY BARRE FRAISE 20 GR</v>
          </cell>
          <cell r="J18424">
            <v>0</v>
          </cell>
        </row>
        <row r="18425">
          <cell r="I18425" t="str">
            <v>CHOC NESQUIK BARREX10</v>
          </cell>
          <cell r="J18425">
            <v>0</v>
          </cell>
        </row>
        <row r="18426">
          <cell r="I18426" t="str">
            <v>BARRE CHOCO 27G MARKO</v>
          </cell>
          <cell r="J18426">
            <v>0</v>
          </cell>
        </row>
        <row r="18427">
          <cell r="I18427" t="str">
            <v>BARRE CHOCOLAT 25G TIGER</v>
          </cell>
          <cell r="J18427">
            <v>0</v>
          </cell>
        </row>
        <row r="18428">
          <cell r="I18428" t="str">
            <v>BARRE CHOCOLAT 22 G GOTCHA</v>
          </cell>
          <cell r="J18428">
            <v>0</v>
          </cell>
        </row>
        <row r="18429">
          <cell r="I18429" t="str">
            <v>BARRE CHOCOLAT 22 G  RUSH</v>
          </cell>
          <cell r="J18429">
            <v>0</v>
          </cell>
        </row>
        <row r="18430">
          <cell r="I18430" t="str">
            <v>BARRE CHOCOLATE TAKE X 5 25G</v>
          </cell>
          <cell r="J18430">
            <v>0</v>
          </cell>
        </row>
        <row r="18431">
          <cell r="I18431" t="str">
            <v>BARRE CHOCOLAT 25 G TIGER</v>
          </cell>
          <cell r="J18431">
            <v>0</v>
          </cell>
        </row>
        <row r="18432">
          <cell r="I18432" t="str">
            <v>BARRE CHOCOLAT 22 G GOTCHA</v>
          </cell>
          <cell r="J18432">
            <v>0</v>
          </cell>
        </row>
        <row r="18433">
          <cell r="I18433" t="str">
            <v>TOBLERONE LAIT 35G</v>
          </cell>
          <cell r="J18433">
            <v>0</v>
          </cell>
        </row>
        <row r="18434">
          <cell r="I18434" t="str">
            <v>BISCUIT DUPLO 26GR</v>
          </cell>
          <cell r="J18434">
            <v>0</v>
          </cell>
        </row>
        <row r="18435">
          <cell r="I18435" t="str">
            <v>PACK GALAXY MILK 36GR 2+1GRT</v>
          </cell>
          <cell r="J18435">
            <v>0</v>
          </cell>
        </row>
        <row r="18436">
          <cell r="I18436" t="str">
            <v>BARRE CHOCOLAT 22 G YUMMY</v>
          </cell>
          <cell r="J18436">
            <v>0</v>
          </cell>
        </row>
        <row r="18437">
          <cell r="I18437" t="str">
            <v>BARRE CHOCOLAT 22 G RUSH</v>
          </cell>
          <cell r="J18437">
            <v>0</v>
          </cell>
        </row>
        <row r="18438">
          <cell r="I18438" t="str">
            <v>GALAXY HAZ BAG MINIS 270</v>
          </cell>
          <cell r="J18438">
            <v>0</v>
          </cell>
        </row>
        <row r="18439">
          <cell r="I18439" t="str">
            <v>GALAXY MILK MINIS 150G</v>
          </cell>
          <cell r="J18439">
            <v>0</v>
          </cell>
        </row>
        <row r="18440">
          <cell r="I18440" t="str">
            <v>GALAXY HAZELNUT MINIS 150G</v>
          </cell>
          <cell r="J18440">
            <v>0</v>
          </cell>
        </row>
        <row r="18441">
          <cell r="I18441" t="str">
            <v>GALAXY MILK MINIS 250G</v>
          </cell>
          <cell r="J18441">
            <v>0</v>
          </cell>
        </row>
        <row r="18442">
          <cell r="I18442" t="str">
            <v>GALAXY MILK MINIS 150G  BONUS PACK +20%</v>
          </cell>
          <cell r="J18442">
            <v>0</v>
          </cell>
        </row>
        <row r="18443">
          <cell r="I18443" t="str">
            <v>GALAXY HAZELNUT MINIS 150G BONUS PACK +20%</v>
          </cell>
          <cell r="J18443">
            <v>0</v>
          </cell>
        </row>
        <row r="18444">
          <cell r="I18444" t="str">
            <v>DRAGE CHOCO BLAN 1KG</v>
          </cell>
          <cell r="J18444">
            <v>0</v>
          </cell>
        </row>
        <row r="18445">
          <cell r="I18445" t="str">
            <v>BONB 1KG BRAVO</v>
          </cell>
          <cell r="J18445">
            <v>0</v>
          </cell>
        </row>
        <row r="18446">
          <cell r="I18446" t="str">
            <v>FLASH CHEWING GUM TABLETTE 7 STICKS</v>
          </cell>
          <cell r="J18446">
            <v>0</v>
          </cell>
        </row>
        <row r="18447">
          <cell r="I18447" t="str">
            <v>SUCETTE + JOUETS 14G</v>
          </cell>
          <cell r="J18447">
            <v>0</v>
          </cell>
        </row>
        <row r="18448">
          <cell r="I18448" t="str">
            <v xml:space="preserve"> CHOC.NOIR SELECTION 500GR</v>
          </cell>
          <cell r="J18448">
            <v>0</v>
          </cell>
        </row>
        <row r="18449">
          <cell r="I18449" t="str">
            <v>CORNET LINDOR NOIR 70%  200G</v>
          </cell>
          <cell r="J18449">
            <v>0</v>
          </cell>
        </row>
        <row r="18450">
          <cell r="I18450" t="str">
            <v>LOT OZMO CORNET X2 ( 1+1 GRT)</v>
          </cell>
          <cell r="J18450">
            <v>0</v>
          </cell>
        </row>
        <row r="18451">
          <cell r="I18451" t="str">
            <v>LOT BUS KINDER JOYx3</v>
          </cell>
          <cell r="J18451">
            <v>0</v>
          </cell>
        </row>
        <row r="18452">
          <cell r="I18452" t="str">
            <v>COCODANCE BAR 22G</v>
          </cell>
          <cell r="J18452">
            <v>0</v>
          </cell>
        </row>
        <row r="18453">
          <cell r="I18453" t="str">
            <v>OZMO CORNET FRAISE 25G</v>
          </cell>
          <cell r="J18453">
            <v>0</v>
          </cell>
        </row>
        <row r="18454">
          <cell r="I18454" t="str">
            <v>PACK DE 3 OEUF SURPRISES BARBIE 60G ZAINI</v>
          </cell>
          <cell r="J18454">
            <v>0</v>
          </cell>
        </row>
        <row r="18455">
          <cell r="I18455" t="str">
            <v>PACK DE 3 OEUF SURPRISES PAT PATROUILLE 60G ZAINI</v>
          </cell>
          <cell r="J18455">
            <v>0</v>
          </cell>
        </row>
        <row r="18456">
          <cell r="I18456" t="str">
            <v xml:space="preserve"> KINDER LOVE 37GR</v>
          </cell>
          <cell r="J18456">
            <v>0</v>
          </cell>
        </row>
        <row r="18457">
          <cell r="I18457" t="str">
            <v>OEUF SURPRISE 20G KINDER</v>
          </cell>
          <cell r="J18457">
            <v>0</v>
          </cell>
        </row>
        <row r="18458">
          <cell r="I18458" t="str">
            <v>CHOCOLAT KINDER CREAMY 19GR T1</v>
          </cell>
          <cell r="J18458">
            <v>0</v>
          </cell>
        </row>
        <row r="18459">
          <cell r="I18459" t="str">
            <v>LINDOR ASSORTIS  EXCLUSIVE BOITE 337 GR</v>
          </cell>
          <cell r="J18459">
            <v>0</v>
          </cell>
        </row>
        <row r="18460">
          <cell r="I18460" t="str">
            <v xml:space="preserve">ADVENT CALENDAR CHOCOLAT SNOWMAN 158 GR </v>
          </cell>
          <cell r="J18460">
            <v>0</v>
          </cell>
        </row>
        <row r="18461">
          <cell r="I18461" t="str">
            <v>KINDER JOY X 3 BOY + GIFT</v>
          </cell>
          <cell r="J18461">
            <v>0</v>
          </cell>
        </row>
        <row r="18462">
          <cell r="I18462" t="str">
            <v>KINDER JOY X 3  GIRL + GIFT</v>
          </cell>
          <cell r="J18462">
            <v>0</v>
          </cell>
        </row>
        <row r="18463">
          <cell r="I18463" t="str">
            <v>SNACKING SOUFFLE  PIZZA 60 G PDT ECO</v>
          </cell>
          <cell r="J18463">
            <v>0</v>
          </cell>
        </row>
        <row r="18464">
          <cell r="I18464" t="str">
            <v>MEXI BITES CORN SNACK CHEDDAR 125G</v>
          </cell>
          <cell r="J18464">
            <v>0</v>
          </cell>
        </row>
        <row r="18465">
          <cell r="I18465" t="str">
            <v>BIO  SNACKS EXTRUDES FROMAGE 15G OR.LAR</v>
          </cell>
          <cell r="J18465">
            <v>0</v>
          </cell>
        </row>
        <row r="18466">
          <cell r="I18466" t="str">
            <v>BELIN 4X138G CROUS EMMENTAL</v>
          </cell>
          <cell r="J18466">
            <v>0</v>
          </cell>
        </row>
        <row r="18467">
          <cell r="I18467" t="str">
            <v>CROUSTY CROC FROMAGE 75G</v>
          </cell>
          <cell r="J18467">
            <v>0</v>
          </cell>
        </row>
        <row r="18468">
          <cell r="I18468" t="str">
            <v>PETALE SALE 75G CASINO</v>
          </cell>
          <cell r="J18468">
            <v>0</v>
          </cell>
        </row>
        <row r="18469">
          <cell r="I18469" t="str">
            <v>DIABLOTINS SALES 75G CASINO</v>
          </cell>
          <cell r="J18469">
            <v>0</v>
          </cell>
        </row>
        <row r="18470">
          <cell r="I18470" t="str">
            <v>DIABLOTINS KETCHUP 75G CASINO</v>
          </cell>
          <cell r="J18470">
            <v>0</v>
          </cell>
        </row>
        <row r="18471">
          <cell r="I18471" t="str">
            <v>COFFRET EXTRUDE SALE 100G CASINO</v>
          </cell>
          <cell r="J18471">
            <v>0</v>
          </cell>
        </row>
        <row r="18472">
          <cell r="I18472" t="str">
            <v>BIO  SNACKS EXTUDES CAROTTE 15G OR.LAR</v>
          </cell>
          <cell r="J18472">
            <v>0</v>
          </cell>
        </row>
        <row r="18473">
          <cell r="I18473" t="str">
            <v>BIO  SNACKES EXTRUDES MAÏS 12G OR.LAR</v>
          </cell>
          <cell r="J18473">
            <v>0</v>
          </cell>
        </row>
        <row r="18474">
          <cell r="I18474" t="str">
            <v>BIO  SNACKS EXTRUDES  TOMATE 15G OR.LAR</v>
          </cell>
          <cell r="J18474">
            <v>0</v>
          </cell>
        </row>
        <row r="18475">
          <cell r="I18475" t="str">
            <v>CURLY DONUTS NOISETTE 2X100G</v>
          </cell>
          <cell r="J18475">
            <v>0</v>
          </cell>
        </row>
        <row r="18476">
          <cell r="I18476" t="str">
            <v>CROUSTY CROC PIZZA 75G</v>
          </cell>
          <cell r="J18476">
            <v>0</v>
          </cell>
        </row>
        <row r="18477">
          <cell r="I18477" t="str">
            <v>CURLY BARBECUE 60G LORENZ</v>
          </cell>
          <cell r="J18477">
            <v>0</v>
          </cell>
        </row>
        <row r="18478">
          <cell r="I18478" t="str">
            <v>PIZZA CRACKER 125G, PAULY</v>
          </cell>
          <cell r="J18478">
            <v>0</v>
          </cell>
        </row>
        <row r="18479">
          <cell r="I18479" t="str">
            <v>CACAHUETE SESAME 80G PATCHI</v>
          </cell>
          <cell r="J18479">
            <v>0</v>
          </cell>
        </row>
        <row r="18480">
          <cell r="I18480" t="str">
            <v>CACAHUETE SESAM 125G PATCHI</v>
          </cell>
          <cell r="J18480">
            <v>0</v>
          </cell>
        </row>
        <row r="18481">
          <cell r="I18481" t="str">
            <v>CACAHUETES ENROB.EPICE 150G CO</v>
          </cell>
          <cell r="J18481">
            <v>0</v>
          </cell>
        </row>
        <row r="18482">
          <cell r="I18482" t="str">
            <v>PEANUT SALES AROMES CHILI 150 G MARDINEGO</v>
          </cell>
          <cell r="J18482">
            <v>0</v>
          </cell>
        </row>
        <row r="18483">
          <cell r="I18483" t="str">
            <v>PEANUT SALES AROMES CHILI 300 G MARDINEGO</v>
          </cell>
          <cell r="J18483">
            <v>0</v>
          </cell>
        </row>
        <row r="18484">
          <cell r="I18484" t="str">
            <v>PEANUT SUCRES CHOCOLATS 90 G MARDINEGO</v>
          </cell>
          <cell r="J18484">
            <v>0</v>
          </cell>
        </row>
        <row r="18485">
          <cell r="I18485" t="str">
            <v>PEANUT SUCRES CHOCOLATS 150 G MARDINEGO</v>
          </cell>
          <cell r="J18485">
            <v>0</v>
          </cell>
        </row>
        <row r="18486">
          <cell r="I18486" t="str">
            <v>PEANUT SUCRES CHOCOLATS 300 G MARDINEGO</v>
          </cell>
          <cell r="J18486">
            <v>0</v>
          </cell>
        </row>
        <row r="18487">
          <cell r="I18487" t="str">
            <v>PEANUTS SUCRE AROMES ORANGE 150 G MARDINEGO</v>
          </cell>
          <cell r="J18487">
            <v>0</v>
          </cell>
        </row>
        <row r="18488">
          <cell r="I18488" t="str">
            <v>PEANUTS SUCRE AROMES ORANGE 300 G MARDINEGO</v>
          </cell>
          <cell r="J18488">
            <v>0</v>
          </cell>
        </row>
        <row r="18489">
          <cell r="I18489" t="str">
            <v>PEANUTS SUCRE AROMES VANILLE 150 G MARDINEGO</v>
          </cell>
          <cell r="J18489">
            <v>0</v>
          </cell>
        </row>
        <row r="18490">
          <cell r="I18490" t="str">
            <v>PEANUT SALES AUX AROMES BARBECUE 90 G MARDINEGO</v>
          </cell>
          <cell r="J18490">
            <v>0</v>
          </cell>
        </row>
        <row r="18491">
          <cell r="I18491" t="str">
            <v>PEANUT SALES AUX AROMES BARBECUE 150 G MARDINEGO</v>
          </cell>
          <cell r="J18491">
            <v>0</v>
          </cell>
        </row>
        <row r="18492">
          <cell r="I18492" t="str">
            <v>PEANUT SALES AUX AROMES BARBECUE 300 G MARDINEGO</v>
          </cell>
          <cell r="J18492">
            <v>0</v>
          </cell>
        </row>
        <row r="18493">
          <cell r="I18493" t="str">
            <v>PEANUT SALES AUX AROMES KETCHUP 150 G MARDINEGO</v>
          </cell>
          <cell r="J18493">
            <v>0</v>
          </cell>
        </row>
        <row r="18494">
          <cell r="I18494" t="str">
            <v>PEANUT SALES AUX AROMES KETCHUP 300 G MARDINEGO</v>
          </cell>
          <cell r="J18494">
            <v>0</v>
          </cell>
        </row>
        <row r="18495">
          <cell r="I18495" t="str">
            <v>CACAHUETTES GRILLEES AMUZ  BOITE  90G</v>
          </cell>
          <cell r="J18495">
            <v>0</v>
          </cell>
        </row>
        <row r="18496">
          <cell r="I18496" t="str">
            <v>AMANDES GRILLEE N/S 175 GR</v>
          </cell>
          <cell r="J18496">
            <v>0</v>
          </cell>
        </row>
        <row r="18497">
          <cell r="I18497" t="str">
            <v>BILLES SALEES SS GLT 90G CO</v>
          </cell>
          <cell r="J18497">
            <v>0</v>
          </cell>
        </row>
        <row r="18498">
          <cell r="I18498" t="str">
            <v>NOIX DE CAJOU GRILLEE 180GR</v>
          </cell>
          <cell r="J18498">
            <v>0</v>
          </cell>
        </row>
        <row r="18499">
          <cell r="I18499" t="str">
            <v>AMANDE GRILLEE 180GR</v>
          </cell>
          <cell r="J18499">
            <v>0</v>
          </cell>
        </row>
        <row r="18500">
          <cell r="I18500" t="str">
            <v>ROYAL MIX 180GR</v>
          </cell>
          <cell r="J18500">
            <v>0</v>
          </cell>
        </row>
        <row r="18501">
          <cell r="I18501" t="str">
            <v>PISTACHE GRILLEE 100GR</v>
          </cell>
          <cell r="J18501">
            <v>0</v>
          </cell>
        </row>
        <row r="18502">
          <cell r="I18502" t="str">
            <v>NOIX DE CAJOU GRILLEE 100GR</v>
          </cell>
          <cell r="J18502">
            <v>0</v>
          </cell>
        </row>
        <row r="18503">
          <cell r="I18503" t="str">
            <v>AMANDE BLANCHIE 100GR</v>
          </cell>
          <cell r="J18503">
            <v>0</v>
          </cell>
        </row>
        <row r="18504">
          <cell r="I18504" t="str">
            <v>ROYAL MIX 100GR</v>
          </cell>
          <cell r="J18504">
            <v>0</v>
          </cell>
        </row>
        <row r="18505">
          <cell r="I18505" t="str">
            <v>NOIX DE CAJOU GRILLEE 80GR</v>
          </cell>
          <cell r="J18505">
            <v>0</v>
          </cell>
        </row>
        <row r="18506">
          <cell r="I18506" t="str">
            <v>AMANDE BARBECUE 80GR</v>
          </cell>
          <cell r="J18506">
            <v>0</v>
          </cell>
        </row>
        <row r="18507">
          <cell r="I18507" t="str">
            <v>CACAHUETES FRIT 80G</v>
          </cell>
          <cell r="J18507">
            <v>0</v>
          </cell>
        </row>
        <row r="18508">
          <cell r="I18508" t="str">
            <v>MELANGE SPECIAL 150GR+PIPASSE GRT</v>
          </cell>
          <cell r="J18508">
            <v>0</v>
          </cell>
        </row>
        <row r="18509">
          <cell r="I18509" t="str">
            <v>COCKTAIL GRILLEES AMUZ  BOITE  90G</v>
          </cell>
          <cell r="J18509">
            <v>0</v>
          </cell>
        </row>
        <row r="18510">
          <cell r="I18510" t="str">
            <v>NOIX DE CAJOU GRILLEES 150G</v>
          </cell>
          <cell r="J18510">
            <v>0</v>
          </cell>
        </row>
        <row r="18511">
          <cell r="I18511" t="str">
            <v>PISTACHES GRILLEES AMUZ  BOITE  90G</v>
          </cell>
          <cell r="J18511">
            <v>0</v>
          </cell>
        </row>
        <row r="18512">
          <cell r="I18512" t="str">
            <v>NOIX DE CAJOU GRILLEES AMUZ  BOITE  90G</v>
          </cell>
          <cell r="J18512">
            <v>0</v>
          </cell>
        </row>
        <row r="18513">
          <cell r="I18513" t="str">
            <v>AMANDES GRILLEES AMUZ  BOITE   90G</v>
          </cell>
          <cell r="J18513">
            <v>0</v>
          </cell>
        </row>
        <row r="18514">
          <cell r="I18514" t="str">
            <v>POP CORN AU CHOCOLAT JOYEUX NOEL 150 GRS</v>
          </cell>
          <cell r="J18514">
            <v>0</v>
          </cell>
        </row>
        <row r="18515">
          <cell r="I18515" t="str">
            <v>POP CORN SUCRE 60G, PLANET POP CORN</v>
          </cell>
          <cell r="J18515">
            <v>0</v>
          </cell>
        </row>
        <row r="18516">
          <cell r="I18516" t="str">
            <v>POP CORN CARAMEL SOHO 60GR</v>
          </cell>
          <cell r="J18516">
            <v>0</v>
          </cell>
        </row>
        <row r="18517">
          <cell r="I18517" t="str">
            <v>POP CORN CARAMEL CACAHUETES  SOHO 60GR</v>
          </cell>
          <cell r="J18517">
            <v>0</v>
          </cell>
        </row>
        <row r="18518">
          <cell r="I18518" t="str">
            <v>POP CORN CHOCOLAT SOHO 60GR</v>
          </cell>
          <cell r="J18518">
            <v>0</v>
          </cell>
        </row>
        <row r="18519">
          <cell r="I18519" t="str">
            <v>LOT DE POPCORN SUCRE SOHO CARA+CACAOUET=CHOCO60GR</v>
          </cell>
          <cell r="J18519">
            <v>0</v>
          </cell>
        </row>
        <row r="18520">
          <cell r="I18520" t="str">
            <v>RINGS OIGNON 60G CASINO</v>
          </cell>
          <cell r="J18520">
            <v>0</v>
          </cell>
        </row>
        <row r="18521">
          <cell r="I18521" t="str">
            <v>MONSTER MUNCH SALE 4X85G+2GRT</v>
          </cell>
          <cell r="J18521">
            <v>0</v>
          </cell>
        </row>
        <row r="18522">
          <cell r="I18522" t="str">
            <v>CHEEZIE STRAWS CHEESE EAT REAL 45G</v>
          </cell>
          <cell r="J18522">
            <v>0</v>
          </cell>
        </row>
        <row r="18523">
          <cell r="I18523" t="str">
            <v>100G CHIPS TRUFFE MPG MONOPRIX</v>
          </cell>
          <cell r="J18523">
            <v>0</v>
          </cell>
        </row>
        <row r="18524">
          <cell r="I18524" t="str">
            <v>TRIGONOS FROMAGE 30G 24P</v>
          </cell>
          <cell r="J18524">
            <v>0</v>
          </cell>
        </row>
        <row r="18525">
          <cell r="I18525" t="str">
            <v>TRIGONOS BARBECUE 30G 24P</v>
          </cell>
          <cell r="J18525">
            <v>0</v>
          </cell>
        </row>
        <row r="18526">
          <cell r="I18526" t="str">
            <v>CHIPS BRETS PESTO MOZZA 125G</v>
          </cell>
          <cell r="J18526">
            <v>0</v>
          </cell>
        </row>
        <row r="18527">
          <cell r="I18527" t="str">
            <v>CHIPS BRETS BLEU PANCETTA 125G</v>
          </cell>
          <cell r="J18527">
            <v>0</v>
          </cell>
        </row>
        <row r="18528">
          <cell r="I18528" t="str">
            <v>CHIPS DE CREVETTES 50G COSA</v>
          </cell>
          <cell r="J18528">
            <v>0</v>
          </cell>
        </row>
        <row r="18529">
          <cell r="I18529" t="str">
            <v>MONSTER MUNCH KETCHUP 4X85G+2GRT</v>
          </cell>
          <cell r="J18529">
            <v>0</v>
          </cell>
        </row>
        <row r="18530">
          <cell r="I18530" t="str">
            <v>CHIPS SALT 145G GLUTEN FREE</v>
          </cell>
          <cell r="J18530">
            <v>0</v>
          </cell>
        </row>
        <row r="18531">
          <cell r="I18531" t="str">
            <v>CHIPS SALT / PEPPER 135G GLUTEN FREE</v>
          </cell>
          <cell r="J18531">
            <v>0</v>
          </cell>
        </row>
        <row r="18532">
          <cell r="I18532" t="str">
            <v>CHIPS PIMIENTON DE LAVERA (PAPRIKA FUMEE) 135G GL</v>
          </cell>
          <cell r="J18532">
            <v>0</v>
          </cell>
        </row>
        <row r="18533">
          <cell r="I18533" t="str">
            <v>CHIPS TRUFFLE 135G GLUTEN FREE</v>
          </cell>
          <cell r="J18533">
            <v>0</v>
          </cell>
        </row>
        <row r="18534">
          <cell r="I18534" t="str">
            <v>CHIPS TOSTFRITAS SNACK MAIS 25 G</v>
          </cell>
          <cell r="J18534">
            <v>0</v>
          </cell>
        </row>
        <row r="18535">
          <cell r="I18535" t="str">
            <v>CHIPS APETINAS PATATA 20 G</v>
          </cell>
          <cell r="J18535">
            <v>0</v>
          </cell>
        </row>
        <row r="18536">
          <cell r="I18536" t="str">
            <v>CHIPS SMOKIN BBQ 125 G BUGLES</v>
          </cell>
          <cell r="J18536">
            <v>0</v>
          </cell>
        </row>
        <row r="18537">
          <cell r="I18537" t="str">
            <v>CHIPS ORIGINAL 125 G BUGLES</v>
          </cell>
          <cell r="J18537">
            <v>0</v>
          </cell>
        </row>
        <row r="18538">
          <cell r="I18538" t="str">
            <v>CHIPS NACHO CHEESE 125 G BUGLES</v>
          </cell>
          <cell r="J18538">
            <v>0</v>
          </cell>
        </row>
        <row r="18539">
          <cell r="I18539" t="str">
            <v>XEROX BARBECUE CHILI 150GR</v>
          </cell>
          <cell r="J18539">
            <v>0</v>
          </cell>
        </row>
        <row r="18540">
          <cell r="I18540" t="str">
            <v>COATED PEANUT PAPRIKA 70GR NIBBLE TIME</v>
          </cell>
          <cell r="J18540">
            <v>0</v>
          </cell>
        </row>
        <row r="18541">
          <cell r="I18541" t="str">
            <v>COATED PEANUTS HOT SPICY 70GR NIBBLE TIME</v>
          </cell>
          <cell r="J18541">
            <v>0</v>
          </cell>
        </row>
        <row r="18542">
          <cell r="I18542" t="str">
            <v>COATED PEANUTS BARBECUE 70GR NIBBLE TIME</v>
          </cell>
          <cell r="J18542">
            <v>0</v>
          </cell>
        </row>
        <row r="18543">
          <cell r="I18543" t="str">
            <v>SNACK SMAX CHEESE  35 GR</v>
          </cell>
          <cell r="J18543">
            <v>0</v>
          </cell>
        </row>
        <row r="18544">
          <cell r="I18544" t="str">
            <v>SNACK SMAX SALSA 35 GR</v>
          </cell>
          <cell r="J18544">
            <v>0</v>
          </cell>
        </row>
        <row r="18545">
          <cell r="I18545" t="str">
            <v>BUSCALIOS BBQ 35G</v>
          </cell>
          <cell r="J18545">
            <v>0</v>
          </cell>
        </row>
        <row r="18546">
          <cell r="I18546" t="str">
            <v>RISKETOS 40G</v>
          </cell>
          <cell r="J18546">
            <v>0</v>
          </cell>
        </row>
        <row r="18547">
          <cell r="I18547" t="str">
            <v>RISKETOS KETCHUP 40G</v>
          </cell>
          <cell r="J18547">
            <v>0</v>
          </cell>
        </row>
        <row r="18548">
          <cell r="I18548" t="str">
            <v>RISIBOL QUESO 35G</v>
          </cell>
          <cell r="J18548">
            <v>0</v>
          </cell>
        </row>
        <row r="18549">
          <cell r="I18549" t="str">
            <v>PAJITAS KETCHUP 20G</v>
          </cell>
          <cell r="J18549">
            <v>0</v>
          </cell>
        </row>
        <row r="18550">
          <cell r="I18550" t="str">
            <v>CORAZONCITOS QUESO KETCHUP 25G</v>
          </cell>
          <cell r="J18550">
            <v>0</v>
          </cell>
        </row>
        <row r="18551">
          <cell r="I18551" t="str">
            <v>CUCURUCHIS QUESO KETCHUP 25G</v>
          </cell>
          <cell r="J18551">
            <v>0</v>
          </cell>
        </row>
        <row r="18552">
          <cell r="I18552" t="str">
            <v>RISKETOS 120G</v>
          </cell>
          <cell r="J18552">
            <v>0</v>
          </cell>
        </row>
        <row r="18553">
          <cell r="I18553" t="str">
            <v>BUSCALIOS VILLA 110GR</v>
          </cell>
          <cell r="J18553">
            <v>0</v>
          </cell>
        </row>
        <row r="18554">
          <cell r="I18554" t="str">
            <v>PAJITAS KETCHUP 100G</v>
          </cell>
          <cell r="J18554">
            <v>0</v>
          </cell>
        </row>
        <row r="18555">
          <cell r="I18555" t="str">
            <v>TAPITAS QUESO 100G</v>
          </cell>
          <cell r="J18555">
            <v>0</v>
          </cell>
        </row>
        <row r="18556">
          <cell r="I18556" t="str">
            <v>RISIBOL QUESO 110G</v>
          </cell>
          <cell r="J18556">
            <v>0</v>
          </cell>
        </row>
        <row r="18557">
          <cell r="I18557" t="str">
            <v>SURTIS COCTEL DE APERITIVOS 100G</v>
          </cell>
          <cell r="J18557">
            <v>0</v>
          </cell>
        </row>
        <row r="18558">
          <cell r="I18558" t="str">
            <v>PATATAS ONDULADAS CAMPESINAS 100G</v>
          </cell>
          <cell r="J18558">
            <v>0</v>
          </cell>
        </row>
        <row r="18559">
          <cell r="I18559" t="str">
            <v>PATATAS ONDULADAS VINAGRETA 100G</v>
          </cell>
          <cell r="J18559">
            <v>0</v>
          </cell>
        </row>
        <row r="18560">
          <cell r="I18560" t="str">
            <v>CONIKOS  CHILI 35G</v>
          </cell>
          <cell r="J18560">
            <v>0</v>
          </cell>
        </row>
        <row r="18561">
          <cell r="I18561" t="str">
            <v>CHIPS CHEETOS KETCHUP 35G</v>
          </cell>
          <cell r="J18561">
            <v>0</v>
          </cell>
        </row>
        <row r="18562">
          <cell r="I18562" t="str">
            <v>CHIPS CHEETOS FOOT 40G</v>
          </cell>
          <cell r="J18562">
            <v>0</v>
          </cell>
        </row>
        <row r="18563">
          <cell r="I18563" t="str">
            <v>CHIPS CHEETOS FROMAGE 30G</v>
          </cell>
          <cell r="J18563">
            <v>0</v>
          </cell>
        </row>
        <row r="18564">
          <cell r="I18564" t="str">
            <v>TEXAMBA 75G LORENZ</v>
          </cell>
          <cell r="J18564">
            <v>0</v>
          </cell>
        </row>
        <row r="18565">
          <cell r="I18565" t="str">
            <v>RAYANE CACAHUETTES SUCREES 200G</v>
          </cell>
          <cell r="J18565">
            <v>0</v>
          </cell>
        </row>
        <row r="18566">
          <cell r="I18566" t="str">
            <v>RAYANE CACAHUETTES SUCREES 70G</v>
          </cell>
          <cell r="J18566">
            <v>0</v>
          </cell>
        </row>
        <row r="18567">
          <cell r="I18567" t="str">
            <v>B N PL BRUT GRAINES CHOC 120G</v>
          </cell>
          <cell r="J18567">
            <v>0</v>
          </cell>
        </row>
        <row r="18568">
          <cell r="I18568" t="str">
            <v>B N PL BRUT ANANAS LA NOIX 120G</v>
          </cell>
          <cell r="J18568">
            <v>0</v>
          </cell>
        </row>
        <row r="18569">
          <cell r="I18569" t="str">
            <v>CACAHUETES SALEES 80G PATCHI</v>
          </cell>
          <cell r="J18569">
            <v>0</v>
          </cell>
        </row>
        <row r="18570">
          <cell r="I18570" t="str">
            <v>CACAHUETE SIMPLE 80G  PATCHI</v>
          </cell>
          <cell r="J18570">
            <v>0</v>
          </cell>
        </row>
        <row r="18571">
          <cell r="I18571" t="str">
            <v>CACAHUETES KRI-KRI 80G PATCHI</v>
          </cell>
          <cell r="J18571">
            <v>0</v>
          </cell>
        </row>
        <row r="18572">
          <cell r="I18572" t="str">
            <v>CACAHUET GRILLEES SALEES250G</v>
          </cell>
          <cell r="J18572">
            <v>0</v>
          </cell>
        </row>
        <row r="18573">
          <cell r="I18573" t="str">
            <v>CACAHUETE SIMPLE 125G PATCHI</v>
          </cell>
          <cell r="J18573">
            <v>0</v>
          </cell>
        </row>
        <row r="18574">
          <cell r="I18574" t="str">
            <v>CACAHUETE SALE 125G PATCHI</v>
          </cell>
          <cell r="J18574">
            <v>0</v>
          </cell>
        </row>
        <row r="18575">
          <cell r="I18575" t="str">
            <v>CACAHUETE KRI KRI 125G PATCHI</v>
          </cell>
          <cell r="J18575">
            <v>0</v>
          </cell>
        </row>
        <row r="18576">
          <cell r="I18576" t="str">
            <v>TWINUTS SEL 2X150G+10% BENENUT</v>
          </cell>
          <cell r="J18576">
            <v>0</v>
          </cell>
        </row>
        <row r="18577">
          <cell r="I18577" t="str">
            <v>BN PL BRUT VERY BERRY G.12G</v>
          </cell>
          <cell r="J18577">
            <v>0</v>
          </cell>
        </row>
        <row r="18578">
          <cell r="I18578" t="str">
            <v>PL BR SUR LE BOUT MANGUE 120G</v>
          </cell>
          <cell r="J18578">
            <v>0</v>
          </cell>
        </row>
        <row r="18579">
          <cell r="I18579" t="str">
            <v>TWINUTS SALE 260G</v>
          </cell>
          <cell r="J18579">
            <v>0</v>
          </cell>
        </row>
        <row r="18580">
          <cell r="I18580" t="str">
            <v>CACAHUETES GRILLEES SALEES 150 G MAXI CROCKSY</v>
          </cell>
          <cell r="J18580">
            <v>0</v>
          </cell>
        </row>
        <row r="18581">
          <cell r="I18581" t="str">
            <v>CACAHUETES GRILLES 450 G MOROCCO PEANUTS</v>
          </cell>
          <cell r="J18581">
            <v>0</v>
          </cell>
        </row>
        <row r="18582">
          <cell r="I18582" t="str">
            <v>CACAHUETE AVEC PEAU GRILLEES 900G M.PEANUTS</v>
          </cell>
          <cell r="J18582">
            <v>0</v>
          </cell>
        </row>
        <row r="18583">
          <cell r="I18583" t="str">
            <v>CACAHUETTES GRILLEES/SALEES BL185G DAKOTA</v>
          </cell>
          <cell r="J18583">
            <v>0</v>
          </cell>
        </row>
        <row r="18584">
          <cell r="I18584" t="str">
            <v>CACAHUETTES GRILLEES/SALEES RGE185G DAKOTA</v>
          </cell>
          <cell r="J18584">
            <v>0</v>
          </cell>
        </row>
        <row r="18585">
          <cell r="I18585" t="str">
            <v>CACAHUETES GRILLEES ET SALEES 70G</v>
          </cell>
          <cell r="J18585">
            <v>0</v>
          </cell>
        </row>
        <row r="18586">
          <cell r="I18586" t="str">
            <v>CACAHUETES GRILLEES ET SALEES 150G</v>
          </cell>
          <cell r="J18586">
            <v>0</v>
          </cell>
        </row>
        <row r="18587">
          <cell r="I18587" t="str">
            <v>CACAHUETES GRILEES ET SALEES 400G</v>
          </cell>
          <cell r="J18587">
            <v>0</v>
          </cell>
        </row>
        <row r="18588">
          <cell r="I18588" t="str">
            <v>RAYANE CACAHUETTES PELEES 70G</v>
          </cell>
          <cell r="J18588">
            <v>0</v>
          </cell>
        </row>
        <row r="18589">
          <cell r="I18589" t="str">
            <v>NIC NAC S CHEESE&amp;ONION 110G LORENZ</v>
          </cell>
          <cell r="J18589">
            <v>0</v>
          </cell>
        </row>
        <row r="18590">
          <cell r="I18590" t="str">
            <v>NIC NAC S BARBECUE 110G LORENZ</v>
          </cell>
          <cell r="J18590">
            <v>0</v>
          </cell>
        </row>
        <row r="18591">
          <cell r="I18591" t="str">
            <v>BENE TWINUTS MEXICAINE2X150G+10%</v>
          </cell>
          <cell r="J18591">
            <v>0</v>
          </cell>
        </row>
        <row r="18592">
          <cell r="I18592" t="str">
            <v>RAYANE CACAHUETES KRI KRI BBQ 70 GRS</v>
          </cell>
          <cell r="J18592">
            <v>0</v>
          </cell>
        </row>
        <row r="18593">
          <cell r="I18593" t="str">
            <v>RAYANE CACAHUETES KRI KRI KETCHUP 200GRS</v>
          </cell>
          <cell r="J18593">
            <v>0</v>
          </cell>
        </row>
        <row r="18594">
          <cell r="I18594" t="str">
            <v>RAYANE CACAHUETES KRI KRI KETCHUP 70 GRS</v>
          </cell>
          <cell r="J18594">
            <v>0</v>
          </cell>
        </row>
        <row r="18595">
          <cell r="I18595" t="str">
            <v>MIX EXOTIQUE 100G</v>
          </cell>
          <cell r="J18595">
            <v>0</v>
          </cell>
        </row>
        <row r="18596">
          <cell r="I18596" t="str">
            <v>COCKTAIL MIX POTAGE 30G</v>
          </cell>
          <cell r="J18596">
            <v>0</v>
          </cell>
        </row>
        <row r="18597">
          <cell r="I18597" t="str">
            <v>CALADES DE PROVENCES  200GR</v>
          </cell>
          <cell r="J18597">
            <v>0</v>
          </cell>
        </row>
        <row r="18598">
          <cell r="I18598" t="str">
            <v>CAFES DE PROVENCE 200GR</v>
          </cell>
          <cell r="J18598">
            <v>0</v>
          </cell>
        </row>
        <row r="18599">
          <cell r="I18599" t="str">
            <v>SNACK CAJ,CRANB MURE BL 40G CASINO</v>
          </cell>
          <cell r="J18599">
            <v>0</v>
          </cell>
        </row>
        <row r="18600">
          <cell r="I18600" t="str">
            <v>BAIES DE GOJI 100G BIO</v>
          </cell>
          <cell r="J18600">
            <v>0</v>
          </cell>
        </row>
        <row r="18601">
          <cell r="I18601" t="str">
            <v>ABRIC PEC MACA CAJ 80G CO</v>
          </cell>
          <cell r="J18601">
            <v>0</v>
          </cell>
        </row>
        <row r="18602">
          <cell r="I18602" t="str">
            <v>MELANGE 4 GRAINES GRILLES N/S 175 GR</v>
          </cell>
          <cell r="J18602">
            <v>0</v>
          </cell>
        </row>
        <row r="18603">
          <cell r="I18603" t="str">
            <v>FRUITS SECS COCKTAIL N/S 400GR</v>
          </cell>
          <cell r="J18603">
            <v>0</v>
          </cell>
        </row>
        <row r="18604">
          <cell r="I18604" t="str">
            <v>MELANGE NOIX NOBLES NN SALE +20% 240G</v>
          </cell>
          <cell r="J18604">
            <v>0</v>
          </cell>
        </row>
        <row r="18605">
          <cell r="I18605" t="str">
            <v>ZRP MIX CROQUANT 175G</v>
          </cell>
          <cell r="J18605">
            <v>0</v>
          </cell>
        </row>
        <row r="18606">
          <cell r="I18606" t="str">
            <v>LOTPISTACHE70G+AMANDE70= SACHET CACAOUETTE GRT</v>
          </cell>
          <cell r="J18606">
            <v>0</v>
          </cell>
        </row>
        <row r="18607">
          <cell r="I18607" t="str">
            <v>1PISTACHE 150G + 1AMANDES 150G = 1 COCKTAIL DEZ FR</v>
          </cell>
          <cell r="J18607">
            <v>0</v>
          </cell>
        </row>
        <row r="18608">
          <cell r="I18608" t="str">
            <v>PISTACHE GRILLEE 100G</v>
          </cell>
          <cell r="J18608">
            <v>0</v>
          </cell>
        </row>
        <row r="18609">
          <cell r="I18609" t="str">
            <v>PISTACHES GR.A SEC 125G CO CASINO</v>
          </cell>
          <cell r="J18609">
            <v>0</v>
          </cell>
        </row>
        <row r="18610">
          <cell r="I18610" t="str">
            <v>RAYANE PISTACHES SALEES 200G</v>
          </cell>
          <cell r="J18610">
            <v>0</v>
          </cell>
        </row>
        <row r="18611">
          <cell r="I18611" t="str">
            <v>RAYANE PISTACHES SALEES 70 G</v>
          </cell>
          <cell r="J18611">
            <v>0</v>
          </cell>
        </row>
        <row r="18612">
          <cell r="I18612" t="str">
            <v>PISTACHES SALEES 80G PATCHI</v>
          </cell>
          <cell r="J18612">
            <v>0</v>
          </cell>
        </row>
        <row r="18613">
          <cell r="I18613" t="str">
            <v>PISTACHE BRILLANTES 80G PATCHI</v>
          </cell>
          <cell r="J18613">
            <v>0</v>
          </cell>
        </row>
        <row r="18614">
          <cell r="I18614" t="str">
            <v>PISTACHERIE SALE 125G PATCHI</v>
          </cell>
          <cell r="J18614">
            <v>0</v>
          </cell>
        </row>
        <row r="18615">
          <cell r="I18615" t="str">
            <v>PISTACHE BRILLANTE 125G PATCHI</v>
          </cell>
          <cell r="J18615">
            <v>0</v>
          </cell>
        </row>
        <row r="18616">
          <cell r="I18616" t="str">
            <v>PISTACHE GRILLES SALES 150 G MAXI CROCKSY</v>
          </cell>
          <cell r="J18616">
            <v>0</v>
          </cell>
        </row>
        <row r="18617">
          <cell r="I18617" t="str">
            <v>PISTACHE GRILLES SALES 450 G MOROCCO PEANUTS</v>
          </cell>
          <cell r="J18617">
            <v>0</v>
          </cell>
        </row>
        <row r="18618">
          <cell r="I18618" t="str">
            <v>PISTACHE GRILLES ET SALES 900 G M.PEANUTS</v>
          </cell>
          <cell r="J18618">
            <v>0</v>
          </cell>
        </row>
        <row r="18619">
          <cell r="I18619" t="str">
            <v>PISTACHE 70 G MARDINEGO</v>
          </cell>
          <cell r="J18619">
            <v>0</v>
          </cell>
        </row>
        <row r="18620">
          <cell r="I18620" t="str">
            <v>PISTACHE 150 G MARDINEGO</v>
          </cell>
          <cell r="J18620">
            <v>0</v>
          </cell>
        </row>
        <row r="18621">
          <cell r="I18621" t="str">
            <v>PISTACHE 300 G MARDINEGO</v>
          </cell>
          <cell r="J18621">
            <v>0</v>
          </cell>
        </row>
        <row r="18622">
          <cell r="I18622" t="str">
            <v>PISTACHES GRILLEES 900G</v>
          </cell>
          <cell r="J18622">
            <v>0</v>
          </cell>
        </row>
        <row r="18623">
          <cell r="I18623" t="str">
            <v>PISTACHES GRILLEES SANS SEL 150G</v>
          </cell>
          <cell r="J18623">
            <v>0</v>
          </cell>
        </row>
        <row r="18624">
          <cell r="I18624" t="str">
            <v>NOIX DE CAJOU GRILLEE 100G</v>
          </cell>
          <cell r="J18624">
            <v>0</v>
          </cell>
        </row>
        <row r="18625">
          <cell r="I18625" t="str">
            <v>RAYANE NOIX DE CAJOU SALEES 70G</v>
          </cell>
          <cell r="J18625">
            <v>0</v>
          </cell>
        </row>
        <row r="18626">
          <cell r="I18626" t="str">
            <v>NOIX CAJOU SALE 125G PATCHI</v>
          </cell>
          <cell r="J18626">
            <v>0</v>
          </cell>
        </row>
        <row r="18627">
          <cell r="I18627" t="str">
            <v>NOIX CAJOU SALE 80G PATCHI</v>
          </cell>
          <cell r="J18627">
            <v>0</v>
          </cell>
        </row>
        <row r="18628">
          <cell r="I18628" t="str">
            <v>ZRP NOIX CAJOU GR NON SALEES 160G</v>
          </cell>
          <cell r="J18628">
            <v>0</v>
          </cell>
        </row>
        <row r="18629">
          <cell r="I18629" t="str">
            <v>ZRP PISTACHES GR NON SALEES 160G</v>
          </cell>
          <cell r="J18629">
            <v>0</v>
          </cell>
        </row>
        <row r="18630">
          <cell r="I18630" t="str">
            <v>NOIX CAJOU GRILLE SALE 150 G MAXI CROCKSY</v>
          </cell>
          <cell r="J18630">
            <v>0</v>
          </cell>
        </row>
        <row r="18631">
          <cell r="I18631" t="str">
            <v>NOIX D ACAJOUX 70 G MARDINEGO</v>
          </cell>
          <cell r="J18631">
            <v>0</v>
          </cell>
        </row>
        <row r="18632">
          <cell r="I18632" t="str">
            <v>NOIX D ACAJOUX 150 G MARDINEGO</v>
          </cell>
          <cell r="J18632">
            <v>0</v>
          </cell>
        </row>
        <row r="18633">
          <cell r="I18633" t="str">
            <v>NOIX D ACAJOUX 300 G MARDINEGO</v>
          </cell>
          <cell r="J18633">
            <v>0</v>
          </cell>
        </row>
        <row r="18634">
          <cell r="I18634" t="str">
            <v>AMANDE JAUNE GRILLEE 100G</v>
          </cell>
          <cell r="J18634">
            <v>0</v>
          </cell>
        </row>
        <row r="18635">
          <cell r="I18635" t="str">
            <v>RAYANE AMANDES SALEES  200G</v>
          </cell>
          <cell r="J18635">
            <v>0</v>
          </cell>
        </row>
        <row r="18636">
          <cell r="I18636" t="str">
            <v>AMANDES SUCREES 250G RAYANE</v>
          </cell>
          <cell r="J18636">
            <v>0</v>
          </cell>
        </row>
        <row r="18637">
          <cell r="I18637" t="str">
            <v>RAYANE AMANDES  SALEES  70G</v>
          </cell>
          <cell r="J18637">
            <v>0</v>
          </cell>
        </row>
        <row r="18638">
          <cell r="I18638" t="str">
            <v>PRALINES AUX AMANDES 200GR</v>
          </cell>
          <cell r="J18638">
            <v>0</v>
          </cell>
        </row>
        <row r="18639">
          <cell r="I18639" t="str">
            <v>AMANDES PRALINES GIANDUJA 200GR</v>
          </cell>
          <cell r="J18639">
            <v>0</v>
          </cell>
        </row>
        <row r="18640">
          <cell r="I18640" t="str">
            <v xml:space="preserve">AMANDES PRALINES CHOCOLAT 200GR </v>
          </cell>
          <cell r="J18640">
            <v>0</v>
          </cell>
        </row>
        <row r="18641">
          <cell r="I18641" t="str">
            <v>AMANDES SALEES 80GR PATCHI</v>
          </cell>
          <cell r="J18641">
            <v>0</v>
          </cell>
        </row>
        <row r="18642">
          <cell r="I18642" t="str">
            <v>AMANDE BRILLANTE 80G PATCHI</v>
          </cell>
          <cell r="J18642">
            <v>0</v>
          </cell>
        </row>
        <row r="18643">
          <cell r="I18643" t="str">
            <v>AMANDES MARCONA GRILLEE 125G</v>
          </cell>
          <cell r="J18643">
            <v>0</v>
          </cell>
        </row>
        <row r="18644">
          <cell r="I18644" t="str">
            <v>AMANDES GRILLEE250G MARCONA</v>
          </cell>
          <cell r="J18644">
            <v>0</v>
          </cell>
        </row>
        <row r="18645">
          <cell r="I18645" t="str">
            <v>NOIX CAJOU GRILLE SALE 125G</v>
          </cell>
          <cell r="J18645">
            <v>0</v>
          </cell>
        </row>
        <row r="18646">
          <cell r="I18646" t="str">
            <v>AMANDES SALEES 125G PATCHI</v>
          </cell>
          <cell r="J18646">
            <v>0</v>
          </cell>
        </row>
        <row r="18647">
          <cell r="I18647" t="str">
            <v>AMANDES BRILLANTES 125G PATCHI</v>
          </cell>
          <cell r="J18647">
            <v>0</v>
          </cell>
        </row>
        <row r="18648">
          <cell r="I18648" t="str">
            <v>AMAND CAJ PECAN SS 90G CO</v>
          </cell>
          <cell r="J18648">
            <v>0</v>
          </cell>
        </row>
        <row r="18649">
          <cell r="I18649" t="str">
            <v>AMANDE DECORT. GRILLEE S/S 250GR</v>
          </cell>
          <cell r="J18649">
            <v>0</v>
          </cell>
        </row>
        <row r="18650">
          <cell r="I18650" t="str">
            <v>ZRP AMANDES DECORTIQUEES 175G</v>
          </cell>
          <cell r="J18650">
            <v>0</v>
          </cell>
        </row>
        <row r="18651">
          <cell r="I18651" t="str">
            <v>AMANDES GRILLE SALE 150 G MAXI CROCKSY</v>
          </cell>
          <cell r="J18651">
            <v>0</v>
          </cell>
        </row>
        <row r="18652">
          <cell r="I18652" t="str">
            <v>AMANDES GRILLEES ET SALEES 450 G MOROCCO PEANUTS</v>
          </cell>
          <cell r="J18652">
            <v>0</v>
          </cell>
        </row>
        <row r="18653">
          <cell r="I18653" t="str">
            <v>AMANDES GRILLES ET SALES 900G M.PEANUTS</v>
          </cell>
          <cell r="J18653">
            <v>0</v>
          </cell>
        </row>
        <row r="18654">
          <cell r="I18654" t="str">
            <v>AMANDE 70 G MARDINEGO</v>
          </cell>
          <cell r="J18654">
            <v>0</v>
          </cell>
        </row>
        <row r="18655">
          <cell r="I18655" t="str">
            <v>AMANDE 150 G MARDINEGO</v>
          </cell>
          <cell r="J18655">
            <v>0</v>
          </cell>
        </row>
        <row r="18656">
          <cell r="I18656" t="str">
            <v>AMANDE 300 G MARDINEGO</v>
          </cell>
          <cell r="J18656">
            <v>0</v>
          </cell>
        </row>
        <row r="18657">
          <cell r="I18657" t="str">
            <v>AMANDES NATURE SANS SEL AJOUTE 80 G  PATCHI</v>
          </cell>
          <cell r="J18657">
            <v>0</v>
          </cell>
        </row>
        <row r="18658">
          <cell r="I18658" t="str">
            <v>AMANDES GOUT BARBECUE  80 G   PATCHI</v>
          </cell>
          <cell r="J18658">
            <v>0</v>
          </cell>
        </row>
        <row r="18659">
          <cell r="I18659" t="str">
            <v>AMANDES GOUT FROMAGE   80 G   PATCHI</v>
          </cell>
          <cell r="J18659">
            <v>0</v>
          </cell>
        </row>
        <row r="18660">
          <cell r="I18660" t="str">
            <v>AMANDES GOUT PIZZA          80 G   PATCHI</v>
          </cell>
          <cell r="J18660">
            <v>0</v>
          </cell>
        </row>
        <row r="18661">
          <cell r="I18661" t="str">
            <v>AMANDES GOUT KETCHUP    80 G   PATCHI</v>
          </cell>
          <cell r="J18661">
            <v>0</v>
          </cell>
        </row>
        <row r="18662">
          <cell r="I18662" t="str">
            <v>AMANDES GOUT CHILI           80 G   PATCHI</v>
          </cell>
          <cell r="J18662">
            <v>0</v>
          </cell>
        </row>
        <row r="18663">
          <cell r="I18663" t="str">
            <v>AMANDES SEL 200G +1CACAHUETES SUCRE SESAME 70G GR</v>
          </cell>
          <cell r="J18663">
            <v>0</v>
          </cell>
        </row>
        <row r="18664">
          <cell r="I18664" t="str">
            <v>AMANDES FUMEE SACH. 100G LORENZ</v>
          </cell>
          <cell r="J18664">
            <v>0</v>
          </cell>
        </row>
        <row r="18665">
          <cell r="I18665" t="str">
            <v xml:space="preserve"> AMANDE70G+NOIX ACAJOUX70G=CACAHUETTE GRT</v>
          </cell>
          <cell r="J18665">
            <v>0</v>
          </cell>
        </row>
        <row r="18666">
          <cell r="I18666" t="str">
            <v xml:space="preserve"> AMANDE 150G+NOIX ACAJOUX150G=COCKTAIL GRT</v>
          </cell>
          <cell r="J18666">
            <v>0</v>
          </cell>
        </row>
        <row r="18667">
          <cell r="I18667" t="str">
            <v>AMANDES GRILLEES  O.SAM 100G</v>
          </cell>
          <cell r="J18667">
            <v>0</v>
          </cell>
        </row>
        <row r="18668">
          <cell r="I18668" t="str">
            <v>NOISETTES AUX 2 CHOCOLATS 200GR</v>
          </cell>
          <cell r="J18668">
            <v>0</v>
          </cell>
        </row>
        <row r="18669">
          <cell r="I18669" t="str">
            <v>NOISETTE GRILLEE DENIA  80GR</v>
          </cell>
          <cell r="J18669">
            <v>0</v>
          </cell>
        </row>
        <row r="18670">
          <cell r="I18670" t="str">
            <v>NOIX BELDI DECOTRIQUE 400 G MOROCCO PEANUTS</v>
          </cell>
          <cell r="J18670">
            <v>0</v>
          </cell>
        </row>
        <row r="18671">
          <cell r="I18671" t="str">
            <v>NOIX BELDI DECORTIQUEE 900 G M. PEANUTS</v>
          </cell>
          <cell r="J18671">
            <v>0</v>
          </cell>
        </row>
        <row r="18672">
          <cell r="I18672" t="str">
            <v xml:space="preserve">MELANGE SP 70G+ SACHET SNACK DE MAIS GRATUIT </v>
          </cell>
          <cell r="J18672">
            <v>0</v>
          </cell>
        </row>
        <row r="18673">
          <cell r="I18673" t="str">
            <v>RAYANE CACAHUETES KRI KRI PIZZA 70 GRS</v>
          </cell>
          <cell r="J18673">
            <v>0</v>
          </cell>
        </row>
        <row r="18674">
          <cell r="I18674" t="str">
            <v>MELANGE 125GR PATCHI</v>
          </cell>
          <cell r="J18674">
            <v>0</v>
          </cell>
        </row>
        <row r="18675">
          <cell r="I18675" t="str">
            <v>MELANGE 400GR PATCHI</v>
          </cell>
          <cell r="J18675">
            <v>0</v>
          </cell>
        </row>
        <row r="18676">
          <cell r="I18676" t="str">
            <v>MELANGE 800 GR PATCHI</v>
          </cell>
          <cell r="J18676">
            <v>0</v>
          </cell>
        </row>
        <row r="18677">
          <cell r="I18677" t="str">
            <v>LOT DE DEUX POTAJE 120G = 1 OFFERT</v>
          </cell>
          <cell r="J18677">
            <v>0</v>
          </cell>
        </row>
        <row r="18678">
          <cell r="I18678" t="str">
            <v>MELANGE FRUITS/GRAINES S/SEL 180G</v>
          </cell>
          <cell r="J18678">
            <v>0</v>
          </cell>
        </row>
        <row r="18679">
          <cell r="I18679" t="str">
            <v>AMANDEGRILLE  AVEC PEAU S/SEL 150 G</v>
          </cell>
          <cell r="J18679">
            <v>0</v>
          </cell>
        </row>
        <row r="18680">
          <cell r="I18680" t="str">
            <v>GRAND MELANGE S/SEL 180G</v>
          </cell>
          <cell r="J18680">
            <v>0</v>
          </cell>
        </row>
        <row r="18681">
          <cell r="I18681" t="str">
            <v>FORMULE BOOST SOJA 200 GR</v>
          </cell>
          <cell r="J18681">
            <v>0</v>
          </cell>
        </row>
        <row r="18682">
          <cell r="I18682" t="str">
            <v>FORMULE ACTIVE 200GR</v>
          </cell>
          <cell r="J18682">
            <v>0</v>
          </cell>
        </row>
        <row r="18683">
          <cell r="I18683" t="str">
            <v>FORMULE ECLAT GOJI 200 GR</v>
          </cell>
          <cell r="J18683">
            <v>0</v>
          </cell>
        </row>
        <row r="18684">
          <cell r="I18684" t="str">
            <v>FORMULE DETENTE POMME 200 GR</v>
          </cell>
          <cell r="J18684">
            <v>0</v>
          </cell>
        </row>
        <row r="18685">
          <cell r="I18685" t="str">
            <v>MELANGE TROPICAL 500GR</v>
          </cell>
          <cell r="J18685">
            <v>0</v>
          </cell>
        </row>
        <row r="18686">
          <cell r="I18686" t="str">
            <v>CARIBIC ROYAL 200G</v>
          </cell>
          <cell r="J18686">
            <v>0</v>
          </cell>
        </row>
        <row r="18687">
          <cell r="I18687" t="str">
            <v>MELANGE FRUITS SECS 150 G MAXI CROCKSY</v>
          </cell>
          <cell r="J18687">
            <v>0</v>
          </cell>
        </row>
        <row r="18688">
          <cell r="I18688" t="str">
            <v>MELANGE SPECIAL DES FRUITS SECS 70 G MARDINEGO</v>
          </cell>
          <cell r="J18688">
            <v>0</v>
          </cell>
        </row>
        <row r="18689">
          <cell r="I18689" t="str">
            <v>MELANGE SPECIAL DES FRUITS SECS 150 G MARDINEGO</v>
          </cell>
          <cell r="J18689">
            <v>0</v>
          </cell>
        </row>
        <row r="18690">
          <cell r="I18690" t="str">
            <v>MELANGE SPECIAL DES FRUITS SECS 300 G MARDINEGO</v>
          </cell>
          <cell r="J18690">
            <v>0</v>
          </cell>
        </row>
        <row r="18691">
          <cell r="I18691" t="str">
            <v>MELANGE NORMAL DES FRUITS SECS 100 G MARDINEGO</v>
          </cell>
          <cell r="J18691">
            <v>0</v>
          </cell>
        </row>
        <row r="18692">
          <cell r="I18692" t="str">
            <v>MELANGE NORMAL DES FRUITS SECS 150 G MARDINEGO</v>
          </cell>
          <cell r="J18692">
            <v>0</v>
          </cell>
        </row>
        <row r="18693">
          <cell r="I18693" t="str">
            <v>MELANGE NORMAL DES FRUITS SECS 300 G MARDINEGO</v>
          </cell>
          <cell r="J18693">
            <v>0</v>
          </cell>
        </row>
        <row r="18694">
          <cell r="I18694" t="str">
            <v>MELANGE FRUITS SECS O SAM 100G</v>
          </cell>
          <cell r="J18694">
            <v>0</v>
          </cell>
        </row>
        <row r="18695">
          <cell r="I18695" t="str">
            <v>MELANG FT ROUG NOIX 120G CASINO</v>
          </cell>
          <cell r="J18695">
            <v>0</v>
          </cell>
        </row>
        <row r="18696">
          <cell r="I18696" t="str">
            <v>SNACK MIX REESES 56GR</v>
          </cell>
          <cell r="J18696">
            <v>0</v>
          </cell>
        </row>
        <row r="18697">
          <cell r="I18697" t="str">
            <v>ASSORTIMENT NOIX 150 GR</v>
          </cell>
          <cell r="J18697">
            <v>0</v>
          </cell>
        </row>
        <row r="18698">
          <cell r="I18698" t="str">
            <v>LOT SNACKS POTAJE 100GR 2 +1 GRATUIT</v>
          </cell>
          <cell r="J18698">
            <v>0</v>
          </cell>
        </row>
        <row r="18699">
          <cell r="I18699" t="str">
            <v>MELANGE NORMAL 150G +COCKTAIL FRUIT GRT</v>
          </cell>
          <cell r="J18699">
            <v>0</v>
          </cell>
        </row>
        <row r="18700">
          <cell r="I18700" t="str">
            <v>MELANGE JABONNAIS 75G FABOOR</v>
          </cell>
          <cell r="J18700">
            <v>0</v>
          </cell>
        </row>
        <row r="18701">
          <cell r="I18701" t="str">
            <v>RICE CRACERS 125G</v>
          </cell>
          <cell r="J18701">
            <v>0</v>
          </cell>
        </row>
        <row r="18702">
          <cell r="I18702" t="str">
            <v>MELANGE EXHOTIQUE 150 G CROCKSY</v>
          </cell>
          <cell r="J18702">
            <v>0</v>
          </cell>
        </row>
        <row r="18703">
          <cell r="I18703" t="str">
            <v>CRACKERS CROCO SALE  100GR</v>
          </cell>
          <cell r="J18703">
            <v>0</v>
          </cell>
        </row>
        <row r="18704">
          <cell r="I18704" t="str">
            <v>CRACKERS CROCO PIZZA  100GR</v>
          </cell>
          <cell r="J18704">
            <v>0</v>
          </cell>
        </row>
        <row r="18705">
          <cell r="I18705" t="str">
            <v>CRACKERS CROCO FROMAGE  100GR</v>
          </cell>
          <cell r="J18705">
            <v>0</v>
          </cell>
        </row>
        <row r="18706">
          <cell r="I18706" t="str">
            <v>BREZEL CROCO SALE  80GR</v>
          </cell>
          <cell r="J18706">
            <v>0</v>
          </cell>
        </row>
        <row r="18707">
          <cell r="I18707" t="str">
            <v>BREZEL  CRACKERS CROCO MIX  250GR</v>
          </cell>
          <cell r="J18707">
            <v>0</v>
          </cell>
        </row>
        <row r="18708">
          <cell r="I18708" t="str">
            <v>RAYANE PEPIN DE COURGE SALEES 200G</v>
          </cell>
          <cell r="J18708">
            <v>0</v>
          </cell>
        </row>
        <row r="18709">
          <cell r="I18709" t="str">
            <v>RAYANE PEPIN DE COURGE SALEES 70G</v>
          </cell>
          <cell r="J18709">
            <v>0</v>
          </cell>
        </row>
        <row r="18710">
          <cell r="I18710" t="str">
            <v>PEPITES BLANCHES 80G PATCHI</v>
          </cell>
          <cell r="J18710">
            <v>0</v>
          </cell>
        </row>
        <row r="18711">
          <cell r="I18711" t="str">
            <v>PEPITES BLANCHE 125G PATCHI</v>
          </cell>
          <cell r="J18711">
            <v>0</v>
          </cell>
        </row>
        <row r="18712">
          <cell r="I18712" t="str">
            <v>CRAMB AM RAIS COURG 90G CO</v>
          </cell>
          <cell r="J18712">
            <v>0</v>
          </cell>
        </row>
        <row r="18713">
          <cell r="I18713" t="str">
            <v>GRAIN COURGETTE GRILLEE SALEE 900 G M.PEANUTS</v>
          </cell>
          <cell r="J18713">
            <v>0</v>
          </cell>
        </row>
        <row r="18714">
          <cell r="I18714" t="str">
            <v>PIPAS SALE GRILEES 30G</v>
          </cell>
          <cell r="J18714">
            <v>0</v>
          </cell>
        </row>
        <row r="18715">
          <cell r="I18715" t="str">
            <v>PIPAS NOIR GRILEES 30G</v>
          </cell>
          <cell r="J18715">
            <v>0</v>
          </cell>
        </row>
        <row r="18716">
          <cell r="I18716" t="str">
            <v>PIPAS IMPORT 65G</v>
          </cell>
          <cell r="J18716">
            <v>0</v>
          </cell>
        </row>
        <row r="18717">
          <cell r="I18717" t="str">
            <v>PIPAS NOIR 65G</v>
          </cell>
          <cell r="J18717">
            <v>0</v>
          </cell>
        </row>
        <row r="18718">
          <cell r="I18718" t="str">
            <v>PIPAS APACHE 50G ALBA</v>
          </cell>
          <cell r="J18718">
            <v>0</v>
          </cell>
        </row>
        <row r="18719">
          <cell r="I18719" t="str">
            <v>PIPAS APACHE 110G ALBA</v>
          </cell>
          <cell r="J18719">
            <v>0</v>
          </cell>
        </row>
        <row r="18720">
          <cell r="I18720" t="str">
            <v>PEPITES SANS SEL GRILLES AVEC COQUES 100G CASAMAY</v>
          </cell>
          <cell r="J18720">
            <v>0</v>
          </cell>
        </row>
        <row r="18721">
          <cell r="I18721" t="str">
            <v>GRAIN GOURGETTE GRILLEE SALEE 300G MOROCCO PEANUTS</v>
          </cell>
          <cell r="J18721">
            <v>0</v>
          </cell>
        </row>
        <row r="18722">
          <cell r="I18722" t="str">
            <v>MAIS GRILLE 30G</v>
          </cell>
          <cell r="J18722">
            <v>0</v>
          </cell>
        </row>
        <row r="18723">
          <cell r="I18723" t="str">
            <v>MAIS GRILLE 80G</v>
          </cell>
          <cell r="J18723">
            <v>0</v>
          </cell>
        </row>
        <row r="18724">
          <cell r="I18724" t="str">
            <v>POP SUCRE 100G MAGIC</v>
          </cell>
          <cell r="J18724">
            <v>0</v>
          </cell>
        </row>
        <row r="18725">
          <cell r="I18725" t="str">
            <v>POPCORN MICRO-ON.SALE300G CASINO</v>
          </cell>
          <cell r="J18725">
            <v>0</v>
          </cell>
        </row>
        <row r="18726">
          <cell r="I18726" t="str">
            <v>GRAINS MAIS BRAVISSIMO 45G ALB</v>
          </cell>
          <cell r="J18726">
            <v>0</v>
          </cell>
        </row>
        <row r="18727">
          <cell r="I18727" t="str">
            <v>GRAINS MAIS BARBAVOA 45G ALBA</v>
          </cell>
          <cell r="J18727">
            <v>0</v>
          </cell>
        </row>
        <row r="18728">
          <cell r="I18728" t="str">
            <v>POP SALE 100G MAGIC</v>
          </cell>
          <cell r="J18728">
            <v>0</v>
          </cell>
        </row>
        <row r="18729">
          <cell r="I18729" t="str">
            <v>FAKIAT 35G</v>
          </cell>
          <cell r="J18729">
            <v>0</v>
          </cell>
        </row>
        <row r="18730">
          <cell r="I18730" t="str">
            <v>BIO  MICRO ONDE POPCORN SALÉ 300G OR.LAR</v>
          </cell>
          <cell r="J18730">
            <v>0</v>
          </cell>
        </row>
        <row r="18731">
          <cell r="I18731" t="str">
            <v>FAKIAT CHILI  90G</v>
          </cell>
          <cell r="J18731">
            <v>0</v>
          </cell>
        </row>
        <row r="18732">
          <cell r="I18732" t="str">
            <v>POP-CORN  MICRO-ONDES GOURMET 100 G</v>
          </cell>
          <cell r="J18732">
            <v>0</v>
          </cell>
        </row>
        <row r="18733">
          <cell r="I18733" t="str">
            <v>PRINGLES PEPPERONI 165G</v>
          </cell>
          <cell r="J18733">
            <v>0</v>
          </cell>
        </row>
        <row r="18734">
          <cell r="I18734" t="str">
            <v>PRINGLES TZATZIKI 165G</v>
          </cell>
          <cell r="J18734">
            <v>0</v>
          </cell>
        </row>
        <row r="18735">
          <cell r="I18735" t="str">
            <v>PRINGLES CHEESEBURGER 165G</v>
          </cell>
          <cell r="J18735">
            <v>0</v>
          </cell>
        </row>
        <row r="18736">
          <cell r="I18736" t="str">
            <v>MIXED BOX PRINGLES 195G</v>
          </cell>
          <cell r="J18736">
            <v>0</v>
          </cell>
        </row>
        <row r="18737">
          <cell r="I18737" t="str">
            <v xml:space="preserve">CHIPS TUILES CRÈME ET OIGNON PRINGLES LE TUBE DE </v>
          </cell>
          <cell r="J18737">
            <v>0</v>
          </cell>
        </row>
        <row r="18738">
          <cell r="I18738" t="str">
            <v>CHIPSY D OR SEL 13G</v>
          </cell>
          <cell r="J18738">
            <v>0</v>
          </cell>
        </row>
        <row r="18739">
          <cell r="I18739" t="str">
            <v>CHIPSY D OR SEL 35G</v>
          </cell>
          <cell r="J18739">
            <v>0</v>
          </cell>
        </row>
        <row r="18740">
          <cell r="I18740" t="str">
            <v>CHIPSY D OR SEL 75 GR</v>
          </cell>
          <cell r="J18740">
            <v>0</v>
          </cell>
        </row>
        <row r="18741">
          <cell r="I18741" t="str">
            <v>CHIPSY D OR SEL 100G</v>
          </cell>
          <cell r="J18741">
            <v>0</v>
          </cell>
        </row>
        <row r="18742">
          <cell r="I18742" t="str">
            <v>CHIPS LAY S SEL  20GR</v>
          </cell>
          <cell r="J18742">
            <v>0</v>
          </cell>
        </row>
        <row r="18743">
          <cell r="I18743" t="str">
            <v>CHIPS CROUSTY NATURE 90GR</v>
          </cell>
          <cell r="J18743">
            <v>0</v>
          </cell>
        </row>
        <row r="18744">
          <cell r="I18744" t="str">
            <v>CHIPS CRICK CROK PLUS ORIGINAL 40G</v>
          </cell>
          <cell r="J18744">
            <v>0</v>
          </cell>
        </row>
        <row r="18745">
          <cell r="I18745" t="str">
            <v>CHIPS CRICK CROK PLUS ORIGINAL 100G</v>
          </cell>
          <cell r="J18745">
            <v>0</v>
          </cell>
        </row>
        <row r="18746">
          <cell r="I18746" t="str">
            <v>TUILES CREM/OIG.TUBO 170G CASINO</v>
          </cell>
          <cell r="J18746">
            <v>0</v>
          </cell>
        </row>
        <row r="18747">
          <cell r="I18747" t="str">
            <v>TUILES PAPRIKA TUBO 170G CASINO</v>
          </cell>
          <cell r="J18747">
            <v>0</v>
          </cell>
        </row>
        <row r="18748">
          <cell r="I18748" t="str">
            <v>TUILES SALEES TUBO 170G CASINO</v>
          </cell>
          <cell r="J18748">
            <v>0</v>
          </cell>
        </row>
        <row r="18749">
          <cell r="I18749" t="str">
            <v>TUILES PIZZA TUBO 170G CASINO</v>
          </cell>
          <cell r="J18749">
            <v>0</v>
          </cell>
        </row>
        <row r="18750">
          <cell r="I18750" t="str">
            <v>TUILES EPICEES 170G CASINO</v>
          </cell>
          <cell r="J18750">
            <v>0</v>
          </cell>
        </row>
        <row r="18751">
          <cell r="I18751" t="str">
            <v>CHIPS TUILES ORIGINAL MARJANE 160G</v>
          </cell>
          <cell r="J18751">
            <v>0</v>
          </cell>
        </row>
        <row r="18752">
          <cell r="I18752" t="str">
            <v>CHIPS ORIGINAL 170G PRINGLES</v>
          </cell>
          <cell r="J18752">
            <v>0</v>
          </cell>
        </row>
        <row r="18753">
          <cell r="I18753" t="str">
            <v>CHIPS ORIGINAL 43G PRINGLES</v>
          </cell>
          <cell r="J18753">
            <v>0</v>
          </cell>
        </row>
        <row r="18754">
          <cell r="I18754" t="str">
            <v>CRUNCHIPS SALT 175G LORENZ</v>
          </cell>
          <cell r="J18754">
            <v>0</v>
          </cell>
        </row>
        <row r="18755">
          <cell r="I18755" t="str">
            <v>CRUNCHIPS STACKERS SALT 50G</v>
          </cell>
          <cell r="J18755">
            <v>0</v>
          </cell>
        </row>
        <row r="18756">
          <cell r="I18756" t="str">
            <v>CHIPS SEL LAYS 75G</v>
          </cell>
          <cell r="J18756">
            <v>0</v>
          </cell>
        </row>
        <row r="18757">
          <cell r="I18757" t="str">
            <v>CHIPS SALE LEADER 15G</v>
          </cell>
          <cell r="J18757">
            <v>0</v>
          </cell>
        </row>
        <row r="18758">
          <cell r="I18758" t="str">
            <v>CHIPSLETTEN SALE 100G LORENZ</v>
          </cell>
          <cell r="J18758">
            <v>0</v>
          </cell>
        </row>
        <row r="18759">
          <cell r="I18759" t="str">
            <v>CHIPS LIGHT 100G LAY S</v>
          </cell>
          <cell r="J18759">
            <v>0</v>
          </cell>
        </row>
        <row r="18760">
          <cell r="I18760" t="str">
            <v>CHIPS RUFFLES 120G LAY S</v>
          </cell>
          <cell r="J18760">
            <v>0</v>
          </cell>
        </row>
        <row r="18761">
          <cell r="I18761" t="str">
            <v>CHIPS ORIGINAL 110G LAY S</v>
          </cell>
          <cell r="J18761">
            <v>0</v>
          </cell>
        </row>
        <row r="18762">
          <cell r="I18762" t="str">
            <v>FITNESS TOASTIES MIX SPICES 36 GR</v>
          </cell>
          <cell r="J18762">
            <v>0</v>
          </cell>
        </row>
        <row r="18763">
          <cell r="I18763" t="str">
            <v>FITNESS TOASTIES CUMIN LEMON 36GR</v>
          </cell>
          <cell r="J18763">
            <v>0</v>
          </cell>
        </row>
        <row r="18764">
          <cell r="I18764" t="str">
            <v>FITNESS TOASTIES TOMATO HERBS 36 GR</v>
          </cell>
          <cell r="J18764">
            <v>0</v>
          </cell>
        </row>
        <row r="18765">
          <cell r="I18765" t="str">
            <v>FITNESS TOASTIES HONEY MUSTARD 36 GR</v>
          </cell>
          <cell r="J18765">
            <v>0</v>
          </cell>
        </row>
        <row r="18766">
          <cell r="I18766" t="str">
            <v>TYRELLS CHIPS PDT LEGER SALEES 150G NIP 33</v>
          </cell>
          <cell r="J18766">
            <v>0</v>
          </cell>
        </row>
        <row r="18767">
          <cell r="I18767" t="str">
            <v>TYRRELLS LEGUMES MELANGES 150G NIP 33</v>
          </cell>
          <cell r="J18767">
            <v>0</v>
          </cell>
        </row>
        <row r="18768">
          <cell r="I18768" t="str">
            <v>CHIPS BRET'S CRAQ SEL&amp;VINAIGRE 125G NIP 37</v>
          </cell>
          <cell r="J18768">
            <v>0</v>
          </cell>
        </row>
        <row r="18769">
          <cell r="I18769" t="str">
            <v>MONSTER MUNCH SALE 100G</v>
          </cell>
          <cell r="J18769">
            <v>0</v>
          </cell>
        </row>
        <row r="18770">
          <cell r="I18770" t="str">
            <v>LOT CRUNCHIPS SALT 100G LORENZ  + GRT 30GR</v>
          </cell>
          <cell r="J18770">
            <v>0</v>
          </cell>
        </row>
        <row r="18771">
          <cell r="I18771" t="str">
            <v>FITNESS TOASTIES CHEESE &amp; GARLIC  36GR</v>
          </cell>
          <cell r="J18771">
            <v>0</v>
          </cell>
        </row>
        <row r="18772">
          <cell r="I18772" t="str">
            <v>CHIPS LAY'S STAX ORIGINAL 170GR</v>
          </cell>
          <cell r="J18772">
            <v>0</v>
          </cell>
        </row>
        <row r="18773">
          <cell r="I18773" t="str">
            <v>CHIPS ROCKERS 65G RONCHOS</v>
          </cell>
          <cell r="J18773">
            <v>0</v>
          </cell>
        </row>
        <row r="18774">
          <cell r="I18774" t="str">
            <v>FITNESS TOASTIES OLIVE &amp; ORIGAN 36 GR</v>
          </cell>
          <cell r="J18774">
            <v>0</v>
          </cell>
        </row>
        <row r="18775">
          <cell r="I18775" t="str">
            <v>CRUNCHIPS LATTICE CUT SALTED 100G LORENZ</v>
          </cell>
          <cell r="J18775">
            <v>0</v>
          </cell>
        </row>
        <row r="18776">
          <cell r="I18776" t="str">
            <v>BIO  TORTILLA CHIPS 100G OR.LAR</v>
          </cell>
          <cell r="J18776">
            <v>0</v>
          </cell>
        </row>
        <row r="18777">
          <cell r="I18777" t="str">
            <v xml:space="preserve">PROMO LAYS SEL 145G </v>
          </cell>
          <cell r="J18777">
            <v>0</v>
          </cell>
        </row>
        <row r="18778">
          <cell r="I18778" t="str">
            <v>BEIGNET CREVET.75G CO SA</v>
          </cell>
          <cell r="J18778">
            <v>0</v>
          </cell>
        </row>
        <row r="18779">
          <cell r="I18779" t="str">
            <v>CHIPS COUPE EPAISSE NAT.125G C</v>
          </cell>
          <cell r="J18779">
            <v>0</v>
          </cell>
        </row>
        <row r="18780">
          <cell r="I18780" t="str">
            <v>CHIPSTER SALE X3 225G BISC APER</v>
          </cell>
          <cell r="J18780">
            <v>0</v>
          </cell>
        </row>
        <row r="18781">
          <cell r="I18781" t="str">
            <v>CHIP ANCIENNE 6X30G CO BIO</v>
          </cell>
          <cell r="J18781">
            <v>0</v>
          </cell>
        </row>
        <row r="18782">
          <cell r="I18782" t="str">
            <v>BRET S NATURE CRAQUANTE 250 G</v>
          </cell>
          <cell r="J18782">
            <v>0</v>
          </cell>
        </row>
        <row r="18783">
          <cell r="I18783" t="str">
            <v>CHIPS BRETS PAYSANNE SEL G.250G</v>
          </cell>
          <cell r="J18783">
            <v>0</v>
          </cell>
        </row>
        <row r="18784">
          <cell r="I18784" t="str">
            <v>CHIPSTER SALE  225G BISC APER</v>
          </cell>
          <cell r="J18784">
            <v>0</v>
          </cell>
        </row>
        <row r="18785">
          <cell r="I18785" t="str">
            <v>FRITELLE SALE 80G</v>
          </cell>
          <cell r="J18785">
            <v>0</v>
          </cell>
        </row>
        <row r="18786">
          <cell r="I18786" t="str">
            <v>CR.CHIPS SAL 25G LORENZ</v>
          </cell>
          <cell r="J18786">
            <v>0</v>
          </cell>
        </row>
        <row r="18787">
          <cell r="I18787" t="str">
            <v>JB CHIPS LENTIL SEL BIO 50G</v>
          </cell>
          <cell r="J18787">
            <v>0</v>
          </cell>
        </row>
        <row r="18788">
          <cell r="I18788" t="str">
            <v>TUILES SALEES SS GLT 170G CO</v>
          </cell>
          <cell r="J18788">
            <v>0</v>
          </cell>
        </row>
        <row r="18789">
          <cell r="I18789" t="str">
            <v>CHIPS ONDULE SALE 35G LEADER</v>
          </cell>
          <cell r="J18789">
            <v>0</v>
          </cell>
        </row>
        <row r="18790">
          <cell r="I18790" t="str">
            <v>CR.CHIPS LIGHTSAL 175G LORENZ</v>
          </cell>
          <cell r="J18790">
            <v>0</v>
          </cell>
        </row>
        <row r="18791">
          <cell r="I18791" t="str">
            <v>KRACKS ORIGINAL 180G POTATO CR</v>
          </cell>
          <cell r="J18791">
            <v>0</v>
          </cell>
        </row>
        <row r="18792">
          <cell r="I18792" t="str">
            <v>KRACKS ORIGINAL 50GPOTATO CRIS</v>
          </cell>
          <cell r="J18792">
            <v>0</v>
          </cell>
        </row>
        <row r="18793">
          <cell r="I18793" t="str">
            <v>CHIPS SALE 90G PRD ECO</v>
          </cell>
          <cell r="J18793">
            <v>0</v>
          </cell>
        </row>
        <row r="18794">
          <cell r="I18794" t="str">
            <v>CR.CHIP LIGHT SALE 90 G LORENZ</v>
          </cell>
          <cell r="J18794">
            <v>0</v>
          </cell>
        </row>
        <row r="18795">
          <cell r="I18795" t="str">
            <v>MINIS TOSFRITAS 22 G</v>
          </cell>
          <cell r="J18795">
            <v>0</v>
          </cell>
        </row>
        <row r="18796">
          <cell r="I18796" t="str">
            <v>CHOPS MINIS PICOTEO 28GR</v>
          </cell>
          <cell r="J18796">
            <v>0</v>
          </cell>
        </row>
        <row r="18797">
          <cell r="I18797" t="str">
            <v>CHIPS MINIS TORCIS 35 G</v>
          </cell>
          <cell r="J18797">
            <v>0</v>
          </cell>
        </row>
        <row r="18798">
          <cell r="I18798" t="str">
            <v>CHIPS PICOTEO SURTIDO SNACKS 25 G</v>
          </cell>
          <cell r="J18798">
            <v>0</v>
          </cell>
        </row>
        <row r="18799">
          <cell r="I18799" t="str">
            <v>CHIPS NATURALS SALT 100G</v>
          </cell>
          <cell r="J18799">
            <v>0</v>
          </cell>
        </row>
        <row r="18800">
          <cell r="I18800" t="str">
            <v>CHIPS TOSFRITAS 20 G</v>
          </cell>
          <cell r="J18800">
            <v>0</v>
          </cell>
        </row>
        <row r="18801">
          <cell r="I18801" t="str">
            <v>CHIPS NATURELE 50G KASKYS</v>
          </cell>
          <cell r="J18801">
            <v>0</v>
          </cell>
        </row>
        <row r="18802">
          <cell r="I18802" t="str">
            <v>TOSTA RICA 200 GRS</v>
          </cell>
          <cell r="J18802">
            <v>0</v>
          </cell>
        </row>
        <row r="18803">
          <cell r="I18803" t="str">
            <v>TOSFRIT TOTAS PATATAS FRITAS SELECCION GOURMET ON</v>
          </cell>
          <cell r="J18803">
            <v>0</v>
          </cell>
        </row>
        <row r="18804">
          <cell r="I18804" t="str">
            <v>CHIPS SALES 75G PRDT ECO</v>
          </cell>
          <cell r="J18804">
            <v>0</v>
          </cell>
        </row>
        <row r="18805">
          <cell r="I18805" t="str">
            <v>CRUNCHIPS EDIT. LIMITE 100G LORENZ</v>
          </cell>
          <cell r="J18805">
            <v>0</v>
          </cell>
        </row>
        <row r="18806">
          <cell r="I18806" t="str">
            <v>TORTILLA CHIPS ORIGINAL 125G, CHIO</v>
          </cell>
          <cell r="J18806">
            <v>0</v>
          </cell>
        </row>
        <row r="18807">
          <cell r="I18807" t="str">
            <v>GOLD CHIPS SEL DE MER 100G</v>
          </cell>
          <cell r="J18807">
            <v>0</v>
          </cell>
        </row>
        <row r="18808">
          <cell r="I18808" t="str">
            <v>CHIPSY D OR PAPRIKA CHILI 13G</v>
          </cell>
          <cell r="J18808">
            <v>0</v>
          </cell>
        </row>
        <row r="18809">
          <cell r="I18809" t="str">
            <v>CHIPSY D OR KABAB 13G</v>
          </cell>
          <cell r="J18809">
            <v>0</v>
          </cell>
        </row>
        <row r="18810">
          <cell r="I18810" t="str">
            <v>CHIPSY D OR KETCHUP 13G</v>
          </cell>
          <cell r="J18810">
            <v>0</v>
          </cell>
        </row>
        <row r="18811">
          <cell r="I18811" t="str">
            <v>CHIPSY D OR KETCHUP 35G</v>
          </cell>
          <cell r="J18811">
            <v>0</v>
          </cell>
        </row>
        <row r="18812">
          <cell r="I18812" t="str">
            <v>CHIPSY D OR PAPRIKA CHILI 35G</v>
          </cell>
          <cell r="J18812">
            <v>0</v>
          </cell>
        </row>
        <row r="18813">
          <cell r="I18813" t="str">
            <v>CHIPSY D OR FROMAGE EPICE 35G</v>
          </cell>
          <cell r="J18813">
            <v>0</v>
          </cell>
        </row>
        <row r="18814">
          <cell r="I18814" t="str">
            <v>CHIPSY D OR KABAB 35G</v>
          </cell>
          <cell r="J18814">
            <v>0</v>
          </cell>
        </row>
        <row r="18815">
          <cell r="I18815" t="str">
            <v>CHIPSY D OR FROMAGE 75 GR</v>
          </cell>
          <cell r="J18815">
            <v>0</v>
          </cell>
        </row>
        <row r="18816">
          <cell r="I18816" t="str">
            <v>CHIPSY D OR KETCHUP 75GR</v>
          </cell>
          <cell r="J18816">
            <v>0</v>
          </cell>
        </row>
        <row r="18817">
          <cell r="I18817" t="str">
            <v>CHIPSY D OR PAPRIKA CHILI 75 GR</v>
          </cell>
          <cell r="J18817">
            <v>0</v>
          </cell>
        </row>
        <row r="18818">
          <cell r="I18818" t="str">
            <v>CHIPSY D OR KABAB 75 GR</v>
          </cell>
          <cell r="J18818">
            <v>0</v>
          </cell>
        </row>
        <row r="18819">
          <cell r="I18819" t="str">
            <v>CHIPSY D OR FROMAGE EPICE 100G</v>
          </cell>
          <cell r="J18819">
            <v>0</v>
          </cell>
        </row>
        <row r="18820">
          <cell r="I18820" t="str">
            <v>CHIPSY D OR KABAB 100G</v>
          </cell>
          <cell r="J18820">
            <v>0</v>
          </cell>
        </row>
        <row r="18821">
          <cell r="I18821" t="str">
            <v>CHIPSY D OR KETCHUP 100G</v>
          </cell>
          <cell r="J18821">
            <v>0</v>
          </cell>
        </row>
        <row r="18822">
          <cell r="I18822" t="str">
            <v>CHIPSY D OR PAPRIKA CHILI 100G</v>
          </cell>
          <cell r="J18822">
            <v>0</v>
          </cell>
        </row>
        <row r="18823">
          <cell r="I18823" t="str">
            <v>CHIPS LAY S CHEESE &amp; ONION 20GR</v>
          </cell>
          <cell r="J18823">
            <v>0</v>
          </cell>
        </row>
        <row r="18824">
          <cell r="I18824" t="str">
            <v>CHIPS LAY S KABAB 20GR</v>
          </cell>
          <cell r="J18824">
            <v>0</v>
          </cell>
        </row>
        <row r="18825">
          <cell r="I18825" t="str">
            <v>CHIPS LAY S TOMATO 97GR</v>
          </cell>
          <cell r="J18825">
            <v>0</v>
          </cell>
        </row>
        <row r="18826">
          <cell r="I18826" t="str">
            <v>CHIPS DORITOS FROMAGE 43GR</v>
          </cell>
          <cell r="J18826">
            <v>0</v>
          </cell>
        </row>
        <row r="18827">
          <cell r="I18827" t="str">
            <v>CHIPS DORITOS CHILI P 44GR</v>
          </cell>
          <cell r="J18827">
            <v>0</v>
          </cell>
        </row>
        <row r="18828">
          <cell r="I18828" t="str">
            <v>FASCINATIONS CHEESE&amp;CHILI 100G LORENZ</v>
          </cell>
          <cell r="J18828">
            <v>0</v>
          </cell>
        </row>
        <row r="18829">
          <cell r="I18829" t="str">
            <v>FASCINATIONS RED CHILI THAI STYLE 100G LORENZ</v>
          </cell>
          <cell r="J18829">
            <v>0</v>
          </cell>
        </row>
        <row r="18830">
          <cell r="I18830" t="str">
            <v>CHIPS CROUSTY CHILI 90GR</v>
          </cell>
          <cell r="J18830">
            <v>0</v>
          </cell>
        </row>
        <row r="18831">
          <cell r="I18831" t="str">
            <v>CHIPS CROUSTY OIGNON FROMAGE 90GR</v>
          </cell>
          <cell r="J18831">
            <v>0</v>
          </cell>
        </row>
        <row r="18832">
          <cell r="I18832" t="str">
            <v>CHIPS CROUSTY PAYSANE 90GR</v>
          </cell>
          <cell r="J18832">
            <v>0</v>
          </cell>
        </row>
        <row r="18833">
          <cell r="I18833" t="str">
            <v>CHIPS CROUSTY PIZZA 90GR</v>
          </cell>
          <cell r="J18833">
            <v>0</v>
          </cell>
        </row>
        <row r="18834">
          <cell r="I18834" t="str">
            <v>CHIPS LAYS KEBAB 97GR</v>
          </cell>
          <cell r="J18834">
            <v>0</v>
          </cell>
        </row>
        <row r="18835">
          <cell r="I18835" t="str">
            <v xml:space="preserve"> TEXAN CHILI 100G LORENZ</v>
          </cell>
          <cell r="J18835">
            <v>0</v>
          </cell>
        </row>
        <row r="18836">
          <cell r="I18836" t="str">
            <v xml:space="preserve"> CHIPS CR/OIGNON 170GPRINGLES</v>
          </cell>
          <cell r="J18836">
            <v>0</v>
          </cell>
        </row>
        <row r="18837">
          <cell r="I18837" t="str">
            <v>CHIPS CRICK CROK PLUS PAPRIKA 40G</v>
          </cell>
          <cell r="J18837">
            <v>0</v>
          </cell>
        </row>
        <row r="18838">
          <cell r="I18838" t="str">
            <v>CHIPS CRICK CROK PLUS PAPRIKA 100G</v>
          </cell>
          <cell r="J18838">
            <v>0</v>
          </cell>
        </row>
        <row r="18839">
          <cell r="I18839" t="str">
            <v>CHIPS CRICK CROK PLUS SOUR CREM &amp; ONION 100G</v>
          </cell>
          <cell r="J18839">
            <v>0</v>
          </cell>
        </row>
        <row r="18840">
          <cell r="I18840" t="str">
            <v>CHIPS CRICK CROK PLUS BARBECUE 100G</v>
          </cell>
          <cell r="J18840">
            <v>0</v>
          </cell>
        </row>
        <row r="18841">
          <cell r="I18841" t="str">
            <v>LOT 2CHIPS CHILI 90G+CONIKOS 35G OFRT</v>
          </cell>
          <cell r="J18841">
            <v>0</v>
          </cell>
        </row>
        <row r="18842">
          <cell r="I18842" t="str">
            <v>LOT 2CHIPS FROMAGE90G+CONIKOS 35G OFRT</v>
          </cell>
          <cell r="J18842">
            <v>0</v>
          </cell>
        </row>
        <row r="18843">
          <cell r="I18843" t="str">
            <v>LOT 2CHIPS FROMAGE&amp;OIGNONS 90G+CONIKOS 35G OFRT</v>
          </cell>
          <cell r="J18843">
            <v>0</v>
          </cell>
        </row>
        <row r="18844">
          <cell r="I18844" t="str">
            <v>LOT 2CHIPS KEBAB90G +CONIKOS 35G OFRT</v>
          </cell>
          <cell r="J18844">
            <v>0</v>
          </cell>
        </row>
        <row r="18845">
          <cell r="I18845" t="str">
            <v>CHIPS LAY S CHILI &amp; LEMON  43GR</v>
          </cell>
          <cell r="J18845">
            <v>0</v>
          </cell>
        </row>
        <row r="18846">
          <cell r="I18846" t="str">
            <v>CHIPSLETTEN CHEESE ONIO 100G</v>
          </cell>
          <cell r="J18846">
            <v>0</v>
          </cell>
        </row>
        <row r="18847">
          <cell r="I18847" t="str">
            <v>CHIPS MARJANE BARBECUE 100 G</v>
          </cell>
          <cell r="J18847">
            <v>0</v>
          </cell>
        </row>
        <row r="18848">
          <cell r="I18848" t="str">
            <v>CHIPS LAY S ORIGINAIS 90G</v>
          </cell>
          <cell r="J18848">
            <v>0</v>
          </cell>
        </row>
        <row r="18849">
          <cell r="I18849" t="str">
            <v>CHIPS LAY S COMPONESA  80G</v>
          </cell>
          <cell r="J18849">
            <v>0</v>
          </cell>
        </row>
        <row r="18850">
          <cell r="I18850" t="str">
            <v>CHIPS TUILES BARBECUE MARJANE 160G</v>
          </cell>
          <cell r="J18850">
            <v>0</v>
          </cell>
        </row>
        <row r="18851">
          <cell r="I18851" t="str">
            <v>CHIPS TUILES CREAM ONION MARJANE 160G</v>
          </cell>
          <cell r="J18851">
            <v>0</v>
          </cell>
        </row>
        <row r="18852">
          <cell r="I18852" t="str">
            <v>CHIPS TUILES PAPRIKA MARJANE 160G</v>
          </cell>
          <cell r="J18852">
            <v>0</v>
          </cell>
        </row>
        <row r="18853">
          <cell r="I18853" t="str">
            <v>LOT  LC CHILI 90G +CONIKOS FR 35G GRT</v>
          </cell>
          <cell r="J18853">
            <v>0</v>
          </cell>
        </row>
        <row r="18854">
          <cell r="I18854" t="str">
            <v>LOT LC FROMAGE 90G +CONIKOS FR 35G GRT</v>
          </cell>
          <cell r="J18854">
            <v>0</v>
          </cell>
        </row>
        <row r="18855">
          <cell r="I18855" t="str">
            <v>LOT LC FR.ONION 90G +CONIKOS FR 35G GRT</v>
          </cell>
          <cell r="J18855">
            <v>0</v>
          </cell>
        </row>
        <row r="18856">
          <cell r="I18856" t="str">
            <v>LOT  LC SALE 90G +CONIKOS FR 35G GRT</v>
          </cell>
          <cell r="J18856">
            <v>0</v>
          </cell>
        </row>
        <row r="18857">
          <cell r="I18857" t="str">
            <v>LOT LC PAPRIKA 90G +CONIKOS FR 35G GRT</v>
          </cell>
          <cell r="J18857">
            <v>0</v>
          </cell>
        </row>
        <row r="18858">
          <cell r="I18858" t="str">
            <v>LOT LC KEBAB 90G  +CONIKOS FR 35G GRT</v>
          </cell>
          <cell r="J18858">
            <v>0</v>
          </cell>
        </row>
        <row r="18859">
          <cell r="I18859" t="str">
            <v>CHIPS PAPRIKA 170G PRINGLES</v>
          </cell>
          <cell r="J18859">
            <v>0</v>
          </cell>
        </row>
        <row r="18860">
          <cell r="I18860" t="str">
            <v>CHIPS CREME OIGNON 43G PRINGLE</v>
          </cell>
          <cell r="J18860">
            <v>0</v>
          </cell>
        </row>
        <row r="18861">
          <cell r="I18861" t="str">
            <v>CHIPS FROM/ROCKER 25G RONCHOS</v>
          </cell>
          <cell r="J18861">
            <v>0</v>
          </cell>
        </row>
        <row r="18862">
          <cell r="I18862" t="str">
            <v>CRUNCHIPS PAPRIKA 175G LORENZ</v>
          </cell>
          <cell r="J18862">
            <v>0</v>
          </cell>
        </row>
        <row r="18863">
          <cell r="I18863" t="str">
            <v xml:space="preserve"> CRUNCHIPS STACKERS PAPRIK 50G</v>
          </cell>
          <cell r="J18863">
            <v>0</v>
          </cell>
        </row>
        <row r="18864">
          <cell r="I18864" t="str">
            <v>CHIPS HOT SPICY 43G PRINGLES</v>
          </cell>
          <cell r="J18864">
            <v>0</v>
          </cell>
        </row>
        <row r="18865">
          <cell r="I18865" t="str">
            <v>CHIPS BARBECUE 170G PRINGLES</v>
          </cell>
          <cell r="J18865">
            <v>0</v>
          </cell>
        </row>
        <row r="18866">
          <cell r="I18866" t="str">
            <v>CHIPS BOLOGNAISE LAYS 75G</v>
          </cell>
          <cell r="J18866">
            <v>0</v>
          </cell>
        </row>
        <row r="18867">
          <cell r="I18867" t="str">
            <v xml:space="preserve"> CHIPS RED PAPRIKA CHIO 175G</v>
          </cell>
          <cell r="J18867">
            <v>0</v>
          </cell>
        </row>
        <row r="18868">
          <cell r="I18868" t="str">
            <v>CHIPSLETTEN PAPRIKA 100G LORENZ</v>
          </cell>
          <cell r="J18868">
            <v>0</v>
          </cell>
        </row>
        <row r="18869">
          <cell r="I18869" t="str">
            <v>CHIPS BARBECUE LAYS  75G</v>
          </cell>
          <cell r="J18869">
            <v>0</v>
          </cell>
        </row>
        <row r="18870">
          <cell r="I18870" t="str">
            <v>CHIPS PAPRIKA 15G LEADER</v>
          </cell>
          <cell r="J18870">
            <v>0</v>
          </cell>
        </row>
        <row r="18871">
          <cell r="I18871" t="str">
            <v>AM CHIPS ANCIENNE 150G CASINO</v>
          </cell>
          <cell r="J18871">
            <v>0</v>
          </cell>
        </row>
        <row r="18872">
          <cell r="I18872" t="str">
            <v>CHIPS ALLEGEE 100G CASINO</v>
          </cell>
          <cell r="J18872">
            <v>0</v>
          </cell>
        </row>
        <row r="18873">
          <cell r="I18873" t="str">
            <v>PIU GUSTO CIT V BAIE 150G NIP 12 NIP 12</v>
          </cell>
          <cell r="J18873">
            <v>0</v>
          </cell>
        </row>
        <row r="18874">
          <cell r="I18874" t="str">
            <v>CHIPS SAN CARLO 1936 150G NIP 12 NIP 12</v>
          </cell>
          <cell r="J18874">
            <v>0</v>
          </cell>
        </row>
        <row r="18875">
          <cell r="I18875" t="str">
            <v>QUINOA CHIPS SWEET CHILLI EAT REAL 30G</v>
          </cell>
          <cell r="J18875">
            <v>0</v>
          </cell>
        </row>
        <row r="18876">
          <cell r="I18876" t="str">
            <v>CHIPS BRET'S CRAQ PAPRIKA FUME 125G NIP 37</v>
          </cell>
          <cell r="J18876">
            <v>0</v>
          </cell>
        </row>
        <row r="18877">
          <cell r="I18877" t="str">
            <v>CHIPS BRETS CRAQ SCE ANDALOUSE 125G NIP 37</v>
          </cell>
          <cell r="J18877">
            <v>0</v>
          </cell>
        </row>
        <row r="18878">
          <cell r="I18878" t="str">
            <v xml:space="preserve">CHIPS LAY'S  SPICY   75G </v>
          </cell>
          <cell r="J18878">
            <v>0</v>
          </cell>
        </row>
        <row r="18879">
          <cell r="I18879" t="str">
            <v xml:space="preserve">CHIPS LAY'S  A L’ANCIENE 75G </v>
          </cell>
          <cell r="J18879">
            <v>0</v>
          </cell>
        </row>
        <row r="18880">
          <cell r="I18880" t="str">
            <v xml:space="preserve">LAY'S 3D’S CHÈVRE 85G </v>
          </cell>
          <cell r="J18880">
            <v>0</v>
          </cell>
        </row>
        <row r="18881">
          <cell r="I18881" t="str">
            <v xml:space="preserve">LAY'S 3D’S PAPRIKA   85G </v>
          </cell>
          <cell r="J18881">
            <v>0</v>
          </cell>
        </row>
        <row r="18882">
          <cell r="I18882" t="str">
            <v>LAY'S 3D’S FROMAGE   85G</v>
          </cell>
          <cell r="J18882">
            <v>0</v>
          </cell>
        </row>
        <row r="18883">
          <cell r="I18883" t="str">
            <v xml:space="preserve">LAY'S 3D’S CACAHUÈTE 85G </v>
          </cell>
          <cell r="J18883">
            <v>0</v>
          </cell>
        </row>
        <row r="18884">
          <cell r="I18884" t="str">
            <v xml:space="preserve">LAY'S 3D’S NATURE  85G </v>
          </cell>
          <cell r="J18884">
            <v>0</v>
          </cell>
        </row>
        <row r="18885">
          <cell r="I18885" t="str">
            <v>MONSTER MUNCH KETCHUP 100G</v>
          </cell>
          <cell r="J18885">
            <v>0</v>
          </cell>
        </row>
        <row r="18886">
          <cell r="I18886" t="str">
            <v>MONSTER MUNCH BARBECUE 100G</v>
          </cell>
          <cell r="J18886">
            <v>0</v>
          </cell>
        </row>
        <row r="18887">
          <cell r="I18887" t="str">
            <v>LOT CRUNCHIPS PAPRIKA 100G LORENZ  + GRT 30GR</v>
          </cell>
          <cell r="J18887">
            <v>0</v>
          </cell>
        </row>
        <row r="18888">
          <cell r="I18888" t="str">
            <v>LOT CRUNCHIPS CHEESE &amp; OINIONS 100G LORENZ  + GRT</v>
          </cell>
          <cell r="J18888">
            <v>0</v>
          </cell>
        </row>
        <row r="18889">
          <cell r="I18889" t="str">
            <v>LOT CRUNCHIPS SALT&amp; VINEGAR 100 G LORENZ  + GRT 3</v>
          </cell>
          <cell r="J18889">
            <v>0</v>
          </cell>
        </row>
        <row r="18890">
          <cell r="I18890" t="str">
            <v>LOT CRUNCHIPS CHEESE 100G LORENZ  + GRT 30GR</v>
          </cell>
          <cell r="J18890">
            <v>0</v>
          </cell>
        </row>
        <row r="18891">
          <cell r="I18891" t="str">
            <v>LOT CHIPS BARBECUE 100G LORENZ  + GRT 30GR</v>
          </cell>
          <cell r="J18891">
            <v>0</v>
          </cell>
        </row>
        <row r="18892">
          <cell r="I18892" t="str">
            <v>CHIPS LAY'S STAX EMMENTAL 170GR</v>
          </cell>
          <cell r="J18892">
            <v>0</v>
          </cell>
        </row>
        <row r="18893">
          <cell r="I18893" t="str">
            <v>CHIPS LAY'S STAX SOUR CREAM OINION 170GR</v>
          </cell>
          <cell r="J18893">
            <v>0</v>
          </cell>
        </row>
        <row r="18894">
          <cell r="I18894" t="str">
            <v>CHIPS LAY'S STAX BARBECUE 170GR</v>
          </cell>
          <cell r="J18894">
            <v>0</v>
          </cell>
        </row>
        <row r="18895">
          <cell r="I18895" t="str">
            <v>CHIPS HERBES 110G LAY S</v>
          </cell>
          <cell r="J18895">
            <v>0</v>
          </cell>
        </row>
        <row r="18896">
          <cell r="I18896" t="str">
            <v>CHIPS KETCHUP 13G RONCHOS</v>
          </cell>
          <cell r="J18896">
            <v>0</v>
          </cell>
        </row>
        <row r="18897">
          <cell r="I18897" t="str">
            <v>CHIPS VITAMINE 65G RONCHOS</v>
          </cell>
          <cell r="J18897">
            <v>0</v>
          </cell>
        </row>
        <row r="18898">
          <cell r="I18898" t="str">
            <v>CHIPS KETCHUP 65G RONCHOS</v>
          </cell>
          <cell r="J18898">
            <v>0</v>
          </cell>
        </row>
        <row r="18899">
          <cell r="I18899" t="str">
            <v>CHIPS PRINGLES MYSTERY 200GR</v>
          </cell>
          <cell r="J18899">
            <v>0</v>
          </cell>
        </row>
        <row r="18900">
          <cell r="I18900" t="str">
            <v>CHIPS RONCHOS 13G ROCKERS</v>
          </cell>
          <cell r="J18900">
            <v>0</v>
          </cell>
        </row>
        <row r="18901">
          <cell r="I18901" t="str">
            <v>BIO  LENTILLES CHIPS EPICES ARABE  75G OR.LAR</v>
          </cell>
          <cell r="J18901">
            <v>0</v>
          </cell>
        </row>
        <row r="18902">
          <cell r="I18902" t="str">
            <v>CHIPS LEADER 90GR CHILI + CHEESE O = TRIGONOS 30G</v>
          </cell>
          <cell r="J18902">
            <v>0</v>
          </cell>
        </row>
        <row r="18903">
          <cell r="I18903" t="str">
            <v>CHIPS LEADER 90GR KEBAB + PAPRIKA = TRIGONOS 30GR</v>
          </cell>
          <cell r="J18903">
            <v>0</v>
          </cell>
        </row>
        <row r="18904">
          <cell r="I18904" t="str">
            <v xml:space="preserve">CHIPS LEADER 90GR KEBAB + CHEESE O = X TREM 33GR </v>
          </cell>
          <cell r="J18904">
            <v>0</v>
          </cell>
        </row>
        <row r="18905">
          <cell r="I18905" t="str">
            <v>CHIPS PAPRIKA 35G LISS LEADER</v>
          </cell>
          <cell r="J18905">
            <v>0</v>
          </cell>
        </row>
        <row r="18906">
          <cell r="I18906" t="str">
            <v>CHIPS LEADER CHEESEONION  33GR</v>
          </cell>
          <cell r="J18906">
            <v>0</v>
          </cell>
        </row>
        <row r="18907">
          <cell r="I18907" t="str">
            <v xml:space="preserve">PROMO LAYS POULET ROTI 145G </v>
          </cell>
          <cell r="J18907">
            <v>0</v>
          </cell>
        </row>
        <row r="18908">
          <cell r="I18908" t="str">
            <v xml:space="preserve">PROMO LAYS FROMAGE 145G </v>
          </cell>
          <cell r="J18908">
            <v>0</v>
          </cell>
        </row>
        <row r="18909">
          <cell r="I18909" t="str">
            <v xml:space="preserve">PROMO LAYS BARBECUE 145G </v>
          </cell>
          <cell r="J18909">
            <v>0</v>
          </cell>
        </row>
        <row r="18910">
          <cell r="I18910" t="str">
            <v>FANTOMES KETCHUP 80G CO DO</v>
          </cell>
          <cell r="J18910">
            <v>0</v>
          </cell>
        </row>
        <row r="18911">
          <cell r="I18911" t="str">
            <v>CHIPS BLEU.VITELOT.100G CO</v>
          </cell>
          <cell r="J18911">
            <v>0</v>
          </cell>
        </row>
        <row r="18912">
          <cell r="I18912" t="str">
            <v>CHIPS COUPE EPAISSE POIVRE 125</v>
          </cell>
          <cell r="J18912">
            <v>0</v>
          </cell>
        </row>
        <row r="18913">
          <cell r="I18913" t="str">
            <v xml:space="preserve">CHEETOS CRUNCHY CHEESY 80G </v>
          </cell>
          <cell r="J18913">
            <v>0</v>
          </cell>
        </row>
        <row r="18914">
          <cell r="I18914" t="str">
            <v>CR.CHIPS PAPRIKA 25G LORENZ</v>
          </cell>
          <cell r="J18914">
            <v>0</v>
          </cell>
        </row>
        <row r="18915">
          <cell r="I18915" t="str">
            <v>PRINGLES PEP&amp;HUM 19X165G</v>
          </cell>
          <cell r="J18915">
            <v>0</v>
          </cell>
        </row>
        <row r="18916">
          <cell r="I18916" t="str">
            <v>PRINGLES CHIL TACO19X165G</v>
          </cell>
          <cell r="J18916">
            <v>0</v>
          </cell>
        </row>
        <row r="18917">
          <cell r="I18917" t="str">
            <v xml:space="preserve">LENTIL CHIPS FLAMING HOT 100G OHO </v>
          </cell>
          <cell r="J18917">
            <v>0</v>
          </cell>
        </row>
        <row r="18918">
          <cell r="I18918" t="str">
            <v>VICO CHIPS LISSE BARBECUE 125G</v>
          </cell>
          <cell r="J18918">
            <v>0</v>
          </cell>
        </row>
        <row r="18919">
          <cell r="I18919" t="str">
            <v>65ILES CRM-OGN SS GLT 170G CO</v>
          </cell>
          <cell r="J18919">
            <v>0</v>
          </cell>
        </row>
        <row r="18920">
          <cell r="I18920" t="str">
            <v>CHIPS KETCHUP 25G RONCHOS</v>
          </cell>
          <cell r="J18920">
            <v>0</v>
          </cell>
        </row>
        <row r="18921">
          <cell r="I18921" t="str">
            <v>CHIPS VITAMINE 25G RONCHOS</v>
          </cell>
          <cell r="J18921">
            <v>0</v>
          </cell>
        </row>
        <row r="18922">
          <cell r="I18922" t="str">
            <v>CHIPS ONDUL PAPRIKA35G LEADER</v>
          </cell>
          <cell r="J18922">
            <v>0</v>
          </cell>
        </row>
        <row r="18923">
          <cell r="I18923" t="str">
            <v>CHIPS ONDUL CHILI35G LEADER</v>
          </cell>
          <cell r="J18923">
            <v>0</v>
          </cell>
        </row>
        <row r="18924">
          <cell r="I18924" t="str">
            <v>CHIPS ONDUL CHEESONION35G LEAD</v>
          </cell>
          <cell r="J18924">
            <v>0</v>
          </cell>
        </row>
        <row r="18925">
          <cell r="I18925" t="str">
            <v>CHIPS ONDUL CHILI 15G LEADER</v>
          </cell>
          <cell r="J18925">
            <v>0</v>
          </cell>
        </row>
        <row r="18926">
          <cell r="I18926" t="str">
            <v>KRACKS PAPRIKA 180G POTATO CRI</v>
          </cell>
          <cell r="J18926">
            <v>0</v>
          </cell>
        </row>
        <row r="18927">
          <cell r="I18927" t="str">
            <v>KRACKS SEA FOOD 180G POTATO CR</v>
          </cell>
          <cell r="J18927">
            <v>0</v>
          </cell>
        </row>
        <row r="18928">
          <cell r="I18928" t="str">
            <v>KRACKS BARBECUE 180G POTATO CR</v>
          </cell>
          <cell r="J18928">
            <v>0</v>
          </cell>
        </row>
        <row r="18929">
          <cell r="I18929" t="str">
            <v>KRACK CREM&amp;ONION 180G</v>
          </cell>
          <cell r="J18929">
            <v>0</v>
          </cell>
        </row>
        <row r="18930">
          <cell r="I18930" t="str">
            <v>KRACKS PAPRIKA 50G POTATO CRIS</v>
          </cell>
          <cell r="J18930">
            <v>0</v>
          </cell>
        </row>
        <row r="18931">
          <cell r="I18931" t="str">
            <v>KRACKS SEA FOOD 50G POTATO CRI</v>
          </cell>
          <cell r="J18931">
            <v>0</v>
          </cell>
        </row>
        <row r="18932">
          <cell r="I18932" t="str">
            <v>KRACKS BERBECU 50G POTATO CRIS</v>
          </cell>
          <cell r="J18932">
            <v>0</v>
          </cell>
        </row>
        <row r="18933">
          <cell r="I18933" t="str">
            <v>KRACK CREM ONIONS 50G</v>
          </cell>
          <cell r="J18933">
            <v>0</v>
          </cell>
        </row>
        <row r="18934">
          <cell r="I18934" t="str">
            <v>SALT MINI BAGEL 100G LORENZ</v>
          </cell>
          <cell r="J18934">
            <v>0</v>
          </cell>
        </row>
        <row r="18935">
          <cell r="I18935" t="str">
            <v>CHIPS 100G CHILI ONDULEE LEADE</v>
          </cell>
          <cell r="J18935">
            <v>0</v>
          </cell>
        </row>
        <row r="18936">
          <cell r="I18936" t="str">
            <v>CHIPS 100G CHEESE ONION LEADER</v>
          </cell>
          <cell r="J18936">
            <v>0</v>
          </cell>
        </row>
        <row r="18937">
          <cell r="I18937" t="str">
            <v>CROUSTY CROC FROMAG 13G</v>
          </cell>
          <cell r="J18937">
            <v>0</v>
          </cell>
        </row>
        <row r="18938">
          <cell r="I18938" t="str">
            <v>CROUSTY CROC PIZZA 13G</v>
          </cell>
          <cell r="J18938">
            <v>0</v>
          </cell>
        </row>
        <row r="18939">
          <cell r="I18939" t="str">
            <v>CROUSTY ROC KETCHUP 13G</v>
          </cell>
          <cell r="J18939">
            <v>0</v>
          </cell>
        </row>
        <row r="18940">
          <cell r="I18940" t="str">
            <v>CHIPS FROMAGE 50GR POP CORN</v>
          </cell>
          <cell r="J18940">
            <v>0</v>
          </cell>
        </row>
        <row r="18941">
          <cell r="I18941" t="str">
            <v>CHIPS FROMAGE&amp;OIGNON 90G P ECO</v>
          </cell>
          <cell r="J18941">
            <v>0</v>
          </cell>
        </row>
        <row r="18942">
          <cell r="I18942" t="str">
            <v>CHIPS PAPRIKA 90G PRD ECO</v>
          </cell>
          <cell r="J18942">
            <v>0</v>
          </cell>
        </row>
        <row r="18943">
          <cell r="I18943" t="str">
            <v>CHIPS POULET ROTI 75G LAYS</v>
          </cell>
          <cell r="J18943">
            <v>0</v>
          </cell>
        </row>
        <row r="18944">
          <cell r="I18944" t="str">
            <v>CR.CHIP LIGHT CREME FRAICHE90G</v>
          </cell>
          <cell r="J18944">
            <v>0</v>
          </cell>
        </row>
        <row r="18945">
          <cell r="I18945" t="str">
            <v>CHIPS 75G CHEETOS FROMAGE</v>
          </cell>
          <cell r="J18945">
            <v>0</v>
          </cell>
        </row>
        <row r="18946">
          <cell r="I18946" t="str">
            <v>CHIPS PATATS FRITAS 100G TOTAS</v>
          </cell>
          <cell r="J18946">
            <v>0</v>
          </cell>
        </row>
        <row r="18947">
          <cell r="I18947" t="str">
            <v>CHIPS PATATS  FRITAS BARBACAO</v>
          </cell>
          <cell r="J18947">
            <v>0</v>
          </cell>
        </row>
        <row r="18948">
          <cell r="I18948" t="str">
            <v>CHIPS PATATS CUATRO QUESOS 100</v>
          </cell>
          <cell r="J18948">
            <v>0</v>
          </cell>
        </row>
        <row r="18949">
          <cell r="I18949" t="str">
            <v>CHIPS MANCHITOS 35G</v>
          </cell>
          <cell r="J18949">
            <v>0</v>
          </cell>
        </row>
        <row r="18950">
          <cell r="I18950" t="str">
            <v>CHIPS CREME ONION 175G LORENZ</v>
          </cell>
          <cell r="J18950">
            <v>0</v>
          </cell>
        </row>
        <row r="18951">
          <cell r="I18951" t="str">
            <v>CHIPS TOTAS PATAS FRITAS PAPRIKA 100 G</v>
          </cell>
          <cell r="J18951">
            <v>0</v>
          </cell>
        </row>
        <row r="18952">
          <cell r="I18952" t="str">
            <v>CHIPS BOLAS HOT CHEESE 25 G</v>
          </cell>
          <cell r="J18952">
            <v>0</v>
          </cell>
        </row>
        <row r="18953">
          <cell r="I18953" t="str">
            <v>CHIPS FRITOS BQQ 20 G</v>
          </cell>
          <cell r="J18953">
            <v>0</v>
          </cell>
        </row>
        <row r="18954">
          <cell r="I18954" t="str">
            <v>CHIPS ORIENTAL 110 G POTATO</v>
          </cell>
          <cell r="J18954">
            <v>0</v>
          </cell>
        </row>
        <row r="18955">
          <cell r="I18955" t="str">
            <v>CHIPS NATURALS PAPRIKA 100G</v>
          </cell>
          <cell r="J18955">
            <v>0</v>
          </cell>
        </row>
        <row r="18956">
          <cell r="I18956" t="str">
            <v>CHIPS X-CUT TOMATE FROMAGE 85 G LORENZ</v>
          </cell>
          <cell r="J18956">
            <v>0</v>
          </cell>
        </row>
        <row r="18957">
          <cell r="I18957" t="str">
            <v>CHIPS CHESSE 40G PRINGLES</v>
          </cell>
          <cell r="J18957">
            <v>0</v>
          </cell>
        </row>
        <row r="18958">
          <cell r="I18958" t="str">
            <v>CHIPS 50G HOT BRAVISIMOS KASKYS</v>
          </cell>
          <cell r="J18958">
            <v>0</v>
          </cell>
        </row>
        <row r="18959">
          <cell r="I18959" t="str">
            <v>CHIPS TEX MEX 50G  KASKYS.</v>
          </cell>
          <cell r="J18959">
            <v>0</v>
          </cell>
        </row>
        <row r="18960">
          <cell r="I18960" t="str">
            <v>LAY S BOLONAISE 130G</v>
          </cell>
          <cell r="J18960">
            <v>0</v>
          </cell>
        </row>
        <row r="18961">
          <cell r="I18961" t="str">
            <v>SURTIS COCTEL 35G</v>
          </cell>
          <cell r="J18961">
            <v>0</v>
          </cell>
        </row>
        <row r="18962">
          <cell r="I18962" t="str">
            <v>GUSANITOS KETCHUP 85G</v>
          </cell>
          <cell r="J18962">
            <v>0</v>
          </cell>
        </row>
        <row r="18963">
          <cell r="I18963" t="str">
            <v>PALOMITAS</v>
          </cell>
          <cell r="J18963">
            <v>0</v>
          </cell>
        </row>
        <row r="18964">
          <cell r="I18964" t="str">
            <v>PALOMITAS KETCHUP-MOSTAZA</v>
          </cell>
          <cell r="J18964">
            <v>0</v>
          </cell>
        </row>
        <row r="18965">
          <cell r="I18965" t="str">
            <v>TEJITAS QUESO</v>
          </cell>
          <cell r="J18965">
            <v>0</v>
          </cell>
        </row>
        <row r="18966">
          <cell r="I18966" t="str">
            <v>TOSFRIT KASKYS HOT BRAVISIMOS 120 GR</v>
          </cell>
          <cell r="J18966">
            <v>0</v>
          </cell>
        </row>
        <row r="18967">
          <cell r="I18967" t="str">
            <v>TOSFRIT TORCIS QUESO 110 GR</v>
          </cell>
          <cell r="J18967">
            <v>0</v>
          </cell>
        </row>
        <row r="18968">
          <cell r="I18968" t="str">
            <v>TOSFRIT BOLAS DE MAIZ HOT CHEESE 110 GR</v>
          </cell>
          <cell r="J18968">
            <v>0</v>
          </cell>
        </row>
        <row r="18969">
          <cell r="I18969" t="str">
            <v>TOSFRIT KASKY S ANILLOS DE MAIZ SABOR BARBACOA B</v>
          </cell>
          <cell r="J18969">
            <v>0</v>
          </cell>
        </row>
        <row r="18970">
          <cell r="I18970" t="str">
            <v>CRAX CRAKERS FROMAGE 45G</v>
          </cell>
          <cell r="J18970">
            <v>0</v>
          </cell>
        </row>
        <row r="18971">
          <cell r="I18971" t="str">
            <v>CRAX CRAKRES PIQUANT 45G</v>
          </cell>
          <cell r="J18971">
            <v>0</v>
          </cell>
        </row>
        <row r="18972">
          <cell r="I18972" t="str">
            <v>CRAX CRAKRES HERBE 45G</v>
          </cell>
          <cell r="J18972">
            <v>0</v>
          </cell>
        </row>
        <row r="18973">
          <cell r="I18973" t="str">
            <v>STIK CRAKERS BALIK 35G  ETTI</v>
          </cell>
          <cell r="J18973">
            <v>0</v>
          </cell>
        </row>
        <row r="18974">
          <cell r="I18974" t="str">
            <v>CHIPS CHEETOS ANGRY BIRDS 70GR</v>
          </cell>
          <cell r="J18974">
            <v>0</v>
          </cell>
        </row>
        <row r="18975">
          <cell r="I18975" t="str">
            <v>CHIPS CHEETOS PANDILLA 75GR</v>
          </cell>
          <cell r="J18975">
            <v>0</v>
          </cell>
        </row>
        <row r="18976">
          <cell r="I18976" t="str">
            <v>XXXXXXXXXXXXXXXXXXX</v>
          </cell>
          <cell r="J18976">
            <v>0</v>
          </cell>
        </row>
        <row r="18977">
          <cell r="I18977" t="str">
            <v>CHIPS LAY S  SALE &amp; VINEGRE 100G</v>
          </cell>
          <cell r="J18977">
            <v>0</v>
          </cell>
        </row>
        <row r="18978">
          <cell r="I18978" t="str">
            <v>CHIPS LAY S  PAPRIKA 100G</v>
          </cell>
          <cell r="J18978">
            <v>0</v>
          </cell>
        </row>
        <row r="18979">
          <cell r="I18979" t="str">
            <v xml:space="preserve">TORNADO ORIGINAL </v>
          </cell>
          <cell r="J18979">
            <v>0</v>
          </cell>
        </row>
        <row r="18980">
          <cell r="I18980" t="str">
            <v xml:space="preserve">TORNADO PAPRIKA </v>
          </cell>
          <cell r="J18980">
            <v>0</v>
          </cell>
        </row>
        <row r="18981">
          <cell r="I18981" t="str">
            <v xml:space="preserve">TORNADO TOMATO SALSA </v>
          </cell>
          <cell r="J18981">
            <v>0</v>
          </cell>
        </row>
        <row r="18982">
          <cell r="I18982" t="str">
            <v xml:space="preserve">TORNADO NACHO CHEESE </v>
          </cell>
          <cell r="J18982">
            <v>0</v>
          </cell>
        </row>
        <row r="18983">
          <cell r="I18983" t="str">
            <v>LAY S  BARBECUE 100G</v>
          </cell>
          <cell r="J18983">
            <v>0</v>
          </cell>
        </row>
        <row r="18984">
          <cell r="I18984" t="str">
            <v>LAY S  BOLONAISE 100G</v>
          </cell>
          <cell r="J18984">
            <v>0</v>
          </cell>
        </row>
        <row r="18985">
          <cell r="I18985" t="str">
            <v>LAY S  POULET ROTI 100G</v>
          </cell>
          <cell r="J18985">
            <v>0</v>
          </cell>
        </row>
        <row r="18986">
          <cell r="I18986" t="str">
            <v>LAY S  FROMAGE 100G</v>
          </cell>
          <cell r="J18986">
            <v>0</v>
          </cell>
        </row>
        <row r="18987">
          <cell r="I18987" t="str">
            <v>LAY S  SPICY 100G</v>
          </cell>
          <cell r="J18987">
            <v>0</v>
          </cell>
        </row>
        <row r="18988">
          <cell r="I18988" t="str">
            <v>CHIPS PAPRIKA 75G PRDT ECO</v>
          </cell>
          <cell r="J18988">
            <v>0</v>
          </cell>
        </row>
        <row r="18989">
          <cell r="I18989" t="str">
            <v>CHIPS FROMAGE  75G PRDT ECO</v>
          </cell>
          <cell r="J18989">
            <v>0</v>
          </cell>
        </row>
        <row r="18990">
          <cell r="I18990" t="str">
            <v>CHIPS CREME ET OIGNON 75G PRDT ECO</v>
          </cell>
          <cell r="J18990">
            <v>0</v>
          </cell>
        </row>
        <row r="18991">
          <cell r="I18991" t="str">
            <v>CHIPS LAY S EXTRA ONDULAS MIX 110GR</v>
          </cell>
          <cell r="J18991">
            <v>0</v>
          </cell>
        </row>
        <row r="18992">
          <cell r="I18992" t="str">
            <v>CHIPS LAY S CAMPONESA 100GR</v>
          </cell>
          <cell r="J18992">
            <v>0</v>
          </cell>
        </row>
        <row r="18993">
          <cell r="I18993" t="str">
            <v>TORTILLA CHIPS CHILI 125G, CHIO</v>
          </cell>
          <cell r="J18993">
            <v>0</v>
          </cell>
        </row>
        <row r="18994">
          <cell r="I18994" t="str">
            <v>TORTILLA CHIPS NACHO CHEESE 125G, CHIO</v>
          </cell>
          <cell r="J18994">
            <v>0</v>
          </cell>
        </row>
        <row r="18995">
          <cell r="I18995" t="str">
            <v>GOLD CHIPS PAPRIKA 100G</v>
          </cell>
          <cell r="J18995">
            <v>0</v>
          </cell>
        </row>
        <row r="18996">
          <cell r="I18996" t="str">
            <v>GOLD CHIPS FROMAGE-OIGNONS &amp; FINES HERBES 100G</v>
          </cell>
          <cell r="J18996">
            <v>0</v>
          </cell>
        </row>
        <row r="18997">
          <cell r="I18997" t="str">
            <v>PACK CRUNCHIPS CHEESE ONION 175GR + SALT 100GR GRA</v>
          </cell>
          <cell r="J18997">
            <v>0</v>
          </cell>
        </row>
        <row r="18998">
          <cell r="I18998" t="str">
            <v>LOT CRUNCHIPS WOW 80GR  2ÈME @ -50%</v>
          </cell>
          <cell r="J18998">
            <v>0</v>
          </cell>
        </row>
        <row r="18999">
          <cell r="I18999" t="str">
            <v>CHIPS SALE LOT2SCHTDE100G+1SCHTCHIPSSALE  35G GRT</v>
          </cell>
          <cell r="J18999">
            <v>0</v>
          </cell>
        </row>
        <row r="19000">
          <cell r="I19000" t="str">
            <v>CHIPSPAPRIKALOT2 SCHTDE100G+1SCHTCHIPSSALE35GGRT</v>
          </cell>
          <cell r="J19000">
            <v>0</v>
          </cell>
        </row>
        <row r="19001">
          <cell r="I19001" t="str">
            <v>CHIPSCHEESE&amp;ONIONSLOT2SCHTDE100G+1SCHTCHIPSSALE35G</v>
          </cell>
          <cell r="J19001">
            <v>0</v>
          </cell>
        </row>
        <row r="19002">
          <cell r="I19002" t="str">
            <v>CHIPSCHILILOT2SCHTDE100G+1SCHTCHIPSSALE35GGRT</v>
          </cell>
          <cell r="J19002">
            <v>0</v>
          </cell>
        </row>
        <row r="19003">
          <cell r="I19003" t="str">
            <v>LOT 2TORTILLAS CHIPSORIGINAL75GR+KIKOS BARBECUE40</v>
          </cell>
          <cell r="J19003">
            <v>0</v>
          </cell>
        </row>
        <row r="19004">
          <cell r="I19004" t="str">
            <v xml:space="preserve">LOT 2 TORTILLAS CHIPS MEXICAN75 GRS+KIKOS 40 GRS </v>
          </cell>
          <cell r="J19004">
            <v>0</v>
          </cell>
        </row>
        <row r="19005">
          <cell r="I19005" t="str">
            <v>LOT 2 TORTILLAS NACHO CHEESE 75 GRS+KIKOS  40 GRS</v>
          </cell>
          <cell r="J19005">
            <v>0</v>
          </cell>
        </row>
        <row r="19006">
          <cell r="I19006" t="str">
            <v>XXXXXXXXXXXXXXXXX</v>
          </cell>
          <cell r="J19006">
            <v>0</v>
          </cell>
        </row>
        <row r="19007">
          <cell r="I19007" t="str">
            <v>CHIPS ORIGINAL 75G TORTILLA</v>
          </cell>
          <cell r="J19007">
            <v>0</v>
          </cell>
        </row>
        <row r="19008">
          <cell r="I19008" t="str">
            <v xml:space="preserve">LOT WANTED TORTILLA CHIPS 200G  1+2EME À-50%  </v>
          </cell>
          <cell r="J19008">
            <v>0</v>
          </cell>
        </row>
        <row r="19009">
          <cell r="I19009" t="str">
            <v>JB TORTILLAS NATURES BIO 125G</v>
          </cell>
          <cell r="J19009">
            <v>0</v>
          </cell>
        </row>
        <row r="19010">
          <cell r="I19010" t="str">
            <v>DORITOS NATURE SALE 150G</v>
          </cell>
          <cell r="J19010">
            <v>0</v>
          </cell>
        </row>
        <row r="19011">
          <cell r="I19011" t="str">
            <v xml:space="preserve">TRIGONOS  CHILI 100 G </v>
          </cell>
          <cell r="J19011">
            <v>0</v>
          </cell>
        </row>
        <row r="19012">
          <cell r="I19012" t="str">
            <v xml:space="preserve">TRIGONOS FROMAGE 100G </v>
          </cell>
          <cell r="J19012">
            <v>0</v>
          </cell>
        </row>
        <row r="19013">
          <cell r="I19013" t="str">
            <v>LAY S EXTRA ONDULAS SEL</v>
          </cell>
          <cell r="J19013">
            <v>0</v>
          </cell>
        </row>
        <row r="19014">
          <cell r="I19014" t="str">
            <v>CHIPS CRICK CROK PLUS TORTILLA NACHO 100G</v>
          </cell>
          <cell r="J19014">
            <v>0</v>
          </cell>
        </row>
        <row r="19015">
          <cell r="I19015" t="str">
            <v>TORTILL.CHIP FROM.200G CASINO</v>
          </cell>
          <cell r="J19015">
            <v>0</v>
          </cell>
        </row>
        <row r="19016">
          <cell r="I19016" t="str">
            <v>CHIPS NACHO CHEESE75G TORTILLA</v>
          </cell>
          <cell r="J19016">
            <v>0</v>
          </cell>
        </row>
        <row r="19017">
          <cell r="I19017" t="str">
            <v>CHIPSMEXICAN 75G TORTILLA</v>
          </cell>
          <cell r="J19017">
            <v>0</v>
          </cell>
        </row>
        <row r="19018">
          <cell r="I19018" t="str">
            <v>JB TORTILLAS CHILI BIO 125G</v>
          </cell>
          <cell r="J19018">
            <v>0</v>
          </cell>
        </row>
        <row r="19019">
          <cell r="I19019" t="str">
            <v>N.A TORTIL POPS SEL MER 80G</v>
          </cell>
          <cell r="J19019">
            <v>0</v>
          </cell>
        </row>
        <row r="19020">
          <cell r="I19020" t="str">
            <v>NA TORTILLA POPS PIMENT DOUX 80G</v>
          </cell>
          <cell r="J19020">
            <v>0</v>
          </cell>
        </row>
        <row r="19021">
          <cell r="I19021" t="str">
            <v>XXXXXXXXX</v>
          </cell>
          <cell r="J19021">
            <v>0</v>
          </cell>
        </row>
        <row r="19022">
          <cell r="I19022" t="str">
            <v>DORITOS FROMAGE 150G</v>
          </cell>
          <cell r="J19022">
            <v>0</v>
          </cell>
        </row>
        <row r="19023">
          <cell r="I19023" t="str">
            <v>DORITOS SWEET CHILI 150G</v>
          </cell>
          <cell r="J19023">
            <v>0</v>
          </cell>
        </row>
        <row r="19024">
          <cell r="I19024" t="str">
            <v>DORITOS DIPPAS 150G SALE</v>
          </cell>
          <cell r="J19024">
            <v>0</v>
          </cell>
        </row>
        <row r="19025">
          <cell r="I19025" t="str">
            <v>CHEETOS MIX 100G</v>
          </cell>
          <cell r="J19025">
            <v>0</v>
          </cell>
        </row>
        <row r="19026">
          <cell r="I19026" t="str">
            <v>LAY S EXTRA ONDULAS CREAM OIGNION</v>
          </cell>
          <cell r="J19026">
            <v>0</v>
          </cell>
        </row>
        <row r="19027">
          <cell r="I19027" t="str">
            <v>STICKS CRICK CROK  50G</v>
          </cell>
          <cell r="J19027">
            <v>0</v>
          </cell>
        </row>
        <row r="19028">
          <cell r="I19028" t="str">
            <v>TWISTER STICKS CHESSE 100G</v>
          </cell>
          <cell r="J19028">
            <v>0</v>
          </cell>
        </row>
        <row r="19029">
          <cell r="I19029" t="str">
            <v>POMSTICKS SALE 100G LORENZ</v>
          </cell>
          <cell r="J19029">
            <v>0</v>
          </cell>
        </row>
        <row r="19030">
          <cell r="I19030" t="str">
            <v>MELANGE SELECT 100G LORENZ</v>
          </cell>
          <cell r="J19030">
            <v>0</v>
          </cell>
        </row>
        <row r="19031">
          <cell r="I19031" t="str">
            <v>PECAN CARAMÉLISÉ 100GR IN FINE</v>
          </cell>
          <cell r="J19031">
            <v>0</v>
          </cell>
        </row>
        <row r="19032">
          <cell r="I19032" t="str">
            <v>STICKS CROCO SALE  40GR</v>
          </cell>
          <cell r="J19032">
            <v>0</v>
          </cell>
        </row>
        <row r="19033">
          <cell r="I19033" t="str">
            <v>MINI STICKS CROCO  100GR</v>
          </cell>
          <cell r="J19033">
            <v>0</v>
          </cell>
        </row>
        <row r="19034">
          <cell r="I19034" t="str">
            <v>POMSTICKS PAPRIKA 100G LORENZ</v>
          </cell>
          <cell r="J19034">
            <v>0</v>
          </cell>
        </row>
        <row r="19035">
          <cell r="I19035" t="str">
            <v>ONIONS RINGS GOUT ONION 75G</v>
          </cell>
          <cell r="J19035">
            <v>0</v>
          </cell>
        </row>
        <row r="19036">
          <cell r="I19036" t="str">
            <v>LOOMIES GOUT CACAHUETES75G LORENZ</v>
          </cell>
          <cell r="J19036">
            <v>0</v>
          </cell>
        </row>
        <row r="19037">
          <cell r="I19037" t="str">
            <v>LOT CHIPS CURLY  150G LORENZ+CURLY 60G GRT</v>
          </cell>
          <cell r="J19037">
            <v>0</v>
          </cell>
        </row>
        <row r="19038">
          <cell r="I19038" t="str">
            <v>SOUFFLES CACAHUETE CURLY 4+2GRT</v>
          </cell>
          <cell r="J19038">
            <v>0</v>
          </cell>
        </row>
        <row r="19039">
          <cell r="I19039" t="str">
            <v>SOUFFLES CACAHUETE CURLY</v>
          </cell>
          <cell r="J19039">
            <v>0</v>
          </cell>
        </row>
        <row r="19040">
          <cell r="I19040" t="str">
            <v>XOX CACAHOUETE 200 GR</v>
          </cell>
          <cell r="J19040">
            <v>0</v>
          </cell>
        </row>
        <row r="19041">
          <cell r="I19041" t="str">
            <v>CRUSTICS HOT&amp;SPICY 110G LORENZ</v>
          </cell>
          <cell r="J19041">
            <v>0</v>
          </cell>
        </row>
        <row r="19042">
          <cell r="I19042" t="str">
            <v>CRUSTICS NACHO CHEESE 110G LORENZ</v>
          </cell>
          <cell r="J19042">
            <v>0</v>
          </cell>
        </row>
        <row r="19043">
          <cell r="I19043" t="str">
            <v>CRUSTICS BARBECUE 110G LORENZ</v>
          </cell>
          <cell r="J19043">
            <v>0</v>
          </cell>
        </row>
        <row r="19044">
          <cell r="I19044" t="str">
            <v>CROUSTIL,GOUT CACAHUE,90G COML CASINO</v>
          </cell>
          <cell r="J19044">
            <v>0</v>
          </cell>
        </row>
        <row r="19045">
          <cell r="I19045" t="str">
            <v>LES TORDUS SAVEUR PESTO 60G CO</v>
          </cell>
          <cell r="J19045">
            <v>0</v>
          </cell>
        </row>
        <row r="19046">
          <cell r="I19046" t="str">
            <v>TUBES GOUT SALE 85G COML</v>
          </cell>
          <cell r="J19046">
            <v>0</v>
          </cell>
        </row>
        <row r="19047">
          <cell r="I19047" t="str">
            <v>BELIN 4X138G CROUS CACAHUETE</v>
          </cell>
          <cell r="J19047">
            <v>0</v>
          </cell>
        </row>
        <row r="19048">
          <cell r="I19048" t="str">
            <v>CURLY MEXICAN 150GR STYLE LORE</v>
          </cell>
          <cell r="J19048">
            <v>0</v>
          </cell>
        </row>
        <row r="19049">
          <cell r="I19049" t="str">
            <v>SNACKING SOUFFLE PAPRIKA 60 G PDT ECO</v>
          </cell>
          <cell r="J19049">
            <v>0</v>
          </cell>
        </row>
        <row r="19050">
          <cell r="I19050" t="str">
            <v>SNACKING SOUFFLE BARBECUE 60 G PDT ECO</v>
          </cell>
          <cell r="J19050">
            <v>0</v>
          </cell>
        </row>
        <row r="19051">
          <cell r="I19051" t="str">
            <v xml:space="preserve"> CRACKERS NORMAL RECONDO 250G</v>
          </cell>
          <cell r="J19051">
            <v>0</v>
          </cell>
        </row>
        <row r="19052">
          <cell r="I19052" t="str">
            <v xml:space="preserve"> CRACKERS INTEGRAL RECOND 250G</v>
          </cell>
          <cell r="J19052">
            <v>0</v>
          </cell>
        </row>
        <row r="19053">
          <cell r="I19053" t="str">
            <v xml:space="preserve"> BISC.RITZ CRACKERS 100G</v>
          </cell>
          <cell r="J19053">
            <v>0</v>
          </cell>
        </row>
        <row r="19054">
          <cell r="I19054" t="str">
            <v>PALMIERS PB OLI.NOIR.100G CASINO</v>
          </cell>
          <cell r="J19054">
            <v>0</v>
          </cell>
        </row>
        <row r="19055">
          <cell r="I19055" t="str">
            <v>FLUTE OLIVE 125G CASINO</v>
          </cell>
          <cell r="J19055">
            <v>0</v>
          </cell>
        </row>
        <row r="19056">
          <cell r="I19056" t="str">
            <v>BISCUIT 30G SOLTY</v>
          </cell>
          <cell r="J19056">
            <v>0</v>
          </cell>
        </row>
        <row r="19057">
          <cell r="I19057" t="str">
            <v>TUC CHEESE 24GR</v>
          </cell>
          <cell r="J19057">
            <v>0</v>
          </cell>
        </row>
        <row r="19058">
          <cell r="I19058" t="str">
            <v>TRIANGLE SESAME PAVOT 60G CO D CASINO</v>
          </cell>
          <cell r="J19058">
            <v>0</v>
          </cell>
        </row>
        <row r="19059">
          <cell r="I19059" t="str">
            <v>TRIANGLE HERBES PROV.60G CO DL CASINO</v>
          </cell>
          <cell r="J19059">
            <v>0</v>
          </cell>
        </row>
        <row r="19060">
          <cell r="I19060" t="str">
            <v>BISCUIT TUC SWEET CHILI 100G</v>
          </cell>
          <cell r="J19060">
            <v>0</v>
          </cell>
        </row>
        <row r="19061">
          <cell r="I19061" t="str">
            <v>BISCUIT TUC CHEESE 100G</v>
          </cell>
          <cell r="J19061">
            <v>0</v>
          </cell>
        </row>
        <row r="19062">
          <cell r="I19062" t="str">
            <v>BISCUIT TUC CRACKERS SEEDS AND CHIVES 100G</v>
          </cell>
          <cell r="J19062">
            <v>0</v>
          </cell>
        </row>
        <row r="19063">
          <cell r="I19063" t="str">
            <v>BISCUIT TUC PAPRICA 100G</v>
          </cell>
          <cell r="J19063">
            <v>0</v>
          </cell>
        </row>
        <row r="19064">
          <cell r="I19064" t="str">
            <v>PETITS BEURRES SALES COMTE POIVRE 100G M&amp;AUG</v>
          </cell>
          <cell r="J19064">
            <v>0</v>
          </cell>
        </row>
        <row r="19065">
          <cell r="I19065" t="str">
            <v>SABLES SALES AU FROMAGE M&amp;AUG</v>
          </cell>
          <cell r="J19065">
            <v>0</v>
          </cell>
        </row>
        <row r="19066">
          <cell r="I19066" t="str">
            <v>SABLES SALES AU PARMIGIANO ET MOUTARDE 120G M&amp;AUG</v>
          </cell>
          <cell r="J19066">
            <v>0</v>
          </cell>
        </row>
        <row r="19067">
          <cell r="I19067" t="str">
            <v>LU PT LU SEL GUERANDE 200G NIP39</v>
          </cell>
          <cell r="J19067">
            <v>0</v>
          </cell>
        </row>
        <row r="19068">
          <cell r="I19068" t="str">
            <v>LOT SALZLETTEN 150G LORENZ 2EME A -50%</v>
          </cell>
          <cell r="J19068">
            <v>0</v>
          </cell>
        </row>
        <row r="19069">
          <cell r="I19069" t="str">
            <v>BISCUITS SALES TUC ORIGINAL 6+2 GRT</v>
          </cell>
          <cell r="J19069">
            <v>0</v>
          </cell>
        </row>
        <row r="19070">
          <cell r="I19070" t="str">
            <v>BISCUITS SALES TUC FROMAGE 6+2 GRT</v>
          </cell>
          <cell r="J19070">
            <v>0</v>
          </cell>
        </row>
        <row r="19071">
          <cell r="I19071" t="str">
            <v>BISCUITS SALES TUC CREME OIGNONS 6+2 GRT</v>
          </cell>
          <cell r="J19071">
            <v>0</v>
          </cell>
        </row>
        <row r="19072">
          <cell r="I19072" t="str">
            <v>TUC CRISPY SAVEUR ORIGINAL 100G NIP 16</v>
          </cell>
          <cell r="J19072">
            <v>0</v>
          </cell>
        </row>
        <row r="19073">
          <cell r="I19073" t="str">
            <v>TUC FROMAGE 100G X 4 NIP 44</v>
          </cell>
          <cell r="J19073">
            <v>0</v>
          </cell>
        </row>
        <row r="19074">
          <cell r="I19074" t="str">
            <v>TUC CREME OIGNON 4X100G NIP 37</v>
          </cell>
          <cell r="J19074">
            <v>0</v>
          </cell>
        </row>
        <row r="19075">
          <cell r="I19075" t="str">
            <v>LES RECETTES FINES SALE 100G</v>
          </cell>
          <cell r="J19075">
            <v>0</v>
          </cell>
        </row>
        <row r="19076">
          <cell r="I19076" t="str">
            <v>LES RECETTES FINES OIGNON 100G</v>
          </cell>
          <cell r="J19076">
            <v>0</v>
          </cell>
        </row>
        <row r="19077">
          <cell r="I19077" t="str">
            <v>TUC SALE 5X100G NIP 1/21</v>
          </cell>
          <cell r="J19077">
            <v>0</v>
          </cell>
        </row>
        <row r="19078">
          <cell r="I19078" t="str">
            <v>LOT CHIO STICKLETTI 80 G DEUXIEME A -50%</v>
          </cell>
          <cell r="J19078">
            <v>0</v>
          </cell>
        </row>
        <row r="19079">
          <cell r="I19079" t="str">
            <v>TUC FROMAGE 2X100G NIP26-21</v>
          </cell>
          <cell r="J19079">
            <v>0</v>
          </cell>
        </row>
        <row r="19080">
          <cell r="I19080" t="str">
            <v>TUC CREME OIGNON 2X100G NIP26-21</v>
          </cell>
          <cell r="J19080">
            <v>0</v>
          </cell>
        </row>
        <row r="19081">
          <cell r="I19081" t="str">
            <v>BISC SALE 350G PICK FISH</v>
          </cell>
          <cell r="J19081">
            <v>0</v>
          </cell>
        </row>
        <row r="19082">
          <cell r="I19082" t="str">
            <v>BISC SALE 350G PICK CRACKER</v>
          </cell>
          <cell r="J19082">
            <v>0</v>
          </cell>
        </row>
        <row r="19083">
          <cell r="I19083" t="str">
            <v>BISC SALE 350G PICK COKTAIL</v>
          </cell>
          <cell r="J19083">
            <v>0</v>
          </cell>
        </row>
        <row r="19084">
          <cell r="I19084" t="str">
            <v>BELIN ASS.RECEPTION 380G BISC APER CRACKERS</v>
          </cell>
          <cell r="J19084">
            <v>0</v>
          </cell>
        </row>
        <row r="19085">
          <cell r="I19085" t="str">
            <v>BELIN CROUST.STARS FROM.90G BISC APER</v>
          </cell>
          <cell r="J19085">
            <v>0</v>
          </cell>
        </row>
        <row r="19086">
          <cell r="I19086" t="str">
            <v>BELIN CROUSTIL. STARS SALE 90G BISC APER</v>
          </cell>
          <cell r="J19086">
            <v>0</v>
          </cell>
        </row>
        <row r="19087">
          <cell r="I19087" t="str">
            <v>H.CRACKERS BLE COMPLET 250G</v>
          </cell>
          <cell r="J19087">
            <v>0</v>
          </cell>
        </row>
        <row r="19088">
          <cell r="I19088" t="str">
            <v>CRACKERS TABLE HEUDEBERT 250G</v>
          </cell>
          <cell r="J19088">
            <v>0</v>
          </cell>
        </row>
        <row r="19089">
          <cell r="I19089" t="str">
            <v>N,A RICE CRACK, PAPRIKA 70G</v>
          </cell>
          <cell r="J19089">
            <v>0</v>
          </cell>
        </row>
        <row r="19090">
          <cell r="I19090" t="str">
            <v>NA RICE CRACKER SEL VINAIGRE 7</v>
          </cell>
          <cell r="J19090">
            <v>0</v>
          </cell>
        </row>
        <row r="19091">
          <cell r="I19091" t="str">
            <v>N,A RICE CRACK,SEL DE MER 70G</v>
          </cell>
          <cell r="J19091">
            <v>0</v>
          </cell>
        </row>
        <row r="19092">
          <cell r="I19092" t="str">
            <v>N,A RICE CRACK FROMAGE 70G</v>
          </cell>
          <cell r="J19092">
            <v>0</v>
          </cell>
        </row>
        <row r="19093">
          <cell r="I19093" t="str">
            <v>CRACOTTES GOURMANDES 250G</v>
          </cell>
          <cell r="J19093">
            <v>0</v>
          </cell>
        </row>
        <row r="19094">
          <cell r="I19094" t="str">
            <v>BELIN CHIPSTER LENTILL PAPR. 80G</v>
          </cell>
          <cell r="J19094">
            <v>0</v>
          </cell>
        </row>
        <row r="19095">
          <cell r="I19095" t="str">
            <v>BELIN CHIPSTER LENTILLES SAL 80G</v>
          </cell>
          <cell r="J19095">
            <v>0</v>
          </cell>
        </row>
        <row r="19096">
          <cell r="I19096" t="str">
            <v>RITZ CRACKERS FROMAGE 200G</v>
          </cell>
          <cell r="J19096">
            <v>0</v>
          </cell>
        </row>
        <row r="19097">
          <cell r="I19097" t="str">
            <v>BEL.MONACO EMTL LOT3X100G</v>
          </cell>
          <cell r="J19097">
            <v>0</v>
          </cell>
        </row>
        <row r="19098">
          <cell r="I19098" t="str">
            <v>CRACK.OLIVE ROMARIN 200G CO BI</v>
          </cell>
          <cell r="J19098">
            <v>0</v>
          </cell>
        </row>
        <row r="19099">
          <cell r="I19099" t="str">
            <v>MINI CRACKERS SALÉ 250GR PICK! GULLON</v>
          </cell>
          <cell r="J19099">
            <v>0</v>
          </cell>
        </row>
        <row r="19100">
          <cell r="I19100" t="str">
            <v>MINI CRACKERS SUCRÉ 250GR PICK! GULLON</v>
          </cell>
          <cell r="J19100">
            <v>0</v>
          </cell>
        </row>
        <row r="19101">
          <cell r="I19101" t="str">
            <v>BISCUIT GINGERNUT 70 G</v>
          </cell>
          <cell r="J19101">
            <v>0</v>
          </cell>
        </row>
        <row r="19102">
          <cell r="I19102" t="str">
            <v>BISC QUAT SEL SAHT 250G BOEHLI</v>
          </cell>
          <cell r="J19102">
            <v>0</v>
          </cell>
        </row>
        <row r="19103">
          <cell r="I19103" t="str">
            <v>KRIT QUESO 125 GRS</v>
          </cell>
          <cell r="J19103">
            <v>0</v>
          </cell>
        </row>
        <row r="19104">
          <cell r="I19104" t="str">
            <v>BISCUIT APPERITIF BOEHLI 4 MIX 150G</v>
          </cell>
          <cell r="J19104">
            <v>0</v>
          </cell>
        </row>
        <row r="19105">
          <cell r="I19105" t="str">
            <v>BISCUIT SALE RITZ 41G</v>
          </cell>
          <cell r="J19105">
            <v>0</v>
          </cell>
        </row>
        <row r="19106">
          <cell r="I19106" t="str">
            <v>COCKTAIL CRACKER 150G, PAULY</v>
          </cell>
          <cell r="J19106">
            <v>0</v>
          </cell>
        </row>
        <row r="19107">
          <cell r="I19107" t="str">
            <v>COCKTAIL SNACK 250G, PAULY</v>
          </cell>
          <cell r="J19107">
            <v>0</v>
          </cell>
        </row>
        <row r="19108">
          <cell r="I19108" t="str">
            <v>BISCUIT APERITIF  KRIT OLIVE NOIRE 100G</v>
          </cell>
          <cell r="J19108">
            <v>0</v>
          </cell>
        </row>
        <row r="19109">
          <cell r="I19109" t="str">
            <v>BISCUIT APERITIF  KRIT MEDITERRANEAN 100G</v>
          </cell>
          <cell r="J19109">
            <v>0</v>
          </cell>
        </row>
        <row r="19110">
          <cell r="I19110" t="str">
            <v>BISCUIT APERITIF KRIT ORIGINAL100G</v>
          </cell>
          <cell r="J19110">
            <v>0</v>
          </cell>
        </row>
        <row r="19111">
          <cell r="I19111" t="str">
            <v>BISCUIT APERITIF KRIT CRACKER 100G</v>
          </cell>
          <cell r="J19111">
            <v>0</v>
          </cell>
        </row>
        <row r="19112">
          <cell r="I19112" t="str">
            <v>STICKS SALE 100G CASINO</v>
          </cell>
          <cell r="J19112">
            <v>0</v>
          </cell>
        </row>
        <row r="19113">
          <cell r="I19113" t="str">
            <v>BISCUITSTICK SALE 100G BOEHLI</v>
          </cell>
          <cell r="J19113">
            <v>0</v>
          </cell>
        </row>
        <row r="19114">
          <cell r="I19114" t="str">
            <v>MAXI MIX CHIO 250G</v>
          </cell>
          <cell r="J19114">
            <v>0</v>
          </cell>
        </row>
        <row r="19115">
          <cell r="I19115" t="str">
            <v>STICKS QUELY AUX SESAMES 50GR</v>
          </cell>
          <cell r="J19115">
            <v>0</v>
          </cell>
        </row>
        <row r="19116">
          <cell r="I19116" t="str">
            <v>SACHET STICKS 40G TARMIX</v>
          </cell>
          <cell r="J19116">
            <v>0</v>
          </cell>
        </row>
        <row r="19117">
          <cell r="I19117" t="str">
            <v>SACHET STICK 100G  STARMIX</v>
          </cell>
          <cell r="J19117">
            <v>0</v>
          </cell>
        </row>
        <row r="19118">
          <cell r="I19118" t="str">
            <v>SACHET STICKS 250G STARMIX</v>
          </cell>
          <cell r="J19118">
            <v>0</v>
          </cell>
        </row>
        <row r="19119">
          <cell r="I19119" t="str">
            <v>BISCUIT TOBO STICK D ALSACE 200G</v>
          </cell>
          <cell r="J19119">
            <v>0</v>
          </cell>
        </row>
        <row r="19120">
          <cell r="I19120" t="str">
            <v>STICK D ALSACE 200GR</v>
          </cell>
          <cell r="J19120">
            <v>0</v>
          </cell>
        </row>
        <row r="19121">
          <cell r="I19121" t="str">
            <v>BISCUITS STICK  40 GR</v>
          </cell>
          <cell r="J19121">
            <v>0</v>
          </cell>
        </row>
        <row r="19122">
          <cell r="I19122" t="str">
            <v>BREZEL 250G, PAULY</v>
          </cell>
          <cell r="J19122">
            <v>0</v>
          </cell>
        </row>
        <row r="19123">
          <cell r="I19123" t="str">
            <v>BISCUITMINI BRETZELS 100G 25/C</v>
          </cell>
          <cell r="J19123">
            <v>0</v>
          </cell>
        </row>
        <row r="19124">
          <cell r="I19124" t="str">
            <v>BISC STICKBRETZELE 200GBOEHLI</v>
          </cell>
          <cell r="J19124">
            <v>0</v>
          </cell>
        </row>
        <row r="19125">
          <cell r="I19125" t="str">
            <v>MAXI BRETZELS AUX 4 GRAINES 125G NIP 3/21</v>
          </cell>
          <cell r="J19125">
            <v>0</v>
          </cell>
        </row>
        <row r="19126">
          <cell r="I19126" t="str">
            <v>MAXI BRETZELS GRAINES FROMAGES 125G NIP 3/21</v>
          </cell>
          <cell r="J19126">
            <v>0</v>
          </cell>
        </row>
        <row r="19127">
          <cell r="I19127" t="str">
            <v>MINI ASSORT STICK BRETZEL TUBO 137G NIP 3/21</v>
          </cell>
          <cell r="J19127">
            <v>0</v>
          </cell>
        </row>
        <row r="19128">
          <cell r="I19128" t="str">
            <v>LOT BREZLI CHIO 80 GRS DEUXIEME A -50%</v>
          </cell>
          <cell r="J19128">
            <v>0</v>
          </cell>
        </row>
        <row r="19129">
          <cell r="I19129" t="str">
            <v>LOT 2 STICKS QUELY 50GR LE 2EME A -50% BEBETO</v>
          </cell>
          <cell r="J19129">
            <v>0</v>
          </cell>
        </row>
        <row r="19130">
          <cell r="I19130" t="str">
            <v>SACHET PRETZELS 200G STARMIX</v>
          </cell>
          <cell r="J19130">
            <v>0</v>
          </cell>
        </row>
        <row r="19131">
          <cell r="I19131" t="str">
            <v>BISCUIT BRETZELS D ALSACE 200G</v>
          </cell>
          <cell r="J19131">
            <v>0</v>
          </cell>
        </row>
        <row r="19132">
          <cell r="I19132" t="str">
            <v>BISCUIT TOBO MINI BRETZELS D ALSACE 200G</v>
          </cell>
          <cell r="J19132">
            <v>0</v>
          </cell>
        </row>
        <row r="19133">
          <cell r="I19133" t="str">
            <v>BISC.MINI BRETZELS  40 GR</v>
          </cell>
          <cell r="J19133">
            <v>0</v>
          </cell>
        </row>
        <row r="19134">
          <cell r="I19134" t="str">
            <v>STICKS BAG 250G, PAULY</v>
          </cell>
          <cell r="J19134">
            <v>0</v>
          </cell>
        </row>
        <row r="19135">
          <cell r="I19135" t="str">
            <v>FLORELLI GRISSINI ARTIGIANALI TR</v>
          </cell>
          <cell r="J19135">
            <v>0</v>
          </cell>
        </row>
        <row r="19136">
          <cell r="I19136" t="str">
            <v>FLORELLI  GRESSINS AU ROMARIN 125</v>
          </cell>
          <cell r="J19136">
            <v>0</v>
          </cell>
        </row>
        <row r="19137">
          <cell r="I19137" t="str">
            <v>FLORELLI  GRESSINS TORINESI AU SE</v>
          </cell>
          <cell r="J19137">
            <v>0</v>
          </cell>
        </row>
        <row r="19138">
          <cell r="I19138" t="str">
            <v>FLORELLI GRISSINI SESAME 300G</v>
          </cell>
          <cell r="J19138">
            <v>0</v>
          </cell>
        </row>
        <row r="19139">
          <cell r="I19139" t="str">
            <v>FLORELLI GRISSINI ROMARIN 300G</v>
          </cell>
          <cell r="J19139">
            <v>0</v>
          </cell>
        </row>
        <row r="19140">
          <cell r="I19140" t="str">
            <v>FLORELLI GRISSINI OLIV.NR 300G</v>
          </cell>
          <cell r="J19140">
            <v>0</v>
          </cell>
        </row>
        <row r="19141">
          <cell r="I19141" t="str">
            <v>GRESSIN TORINESI 100G</v>
          </cell>
          <cell r="J19141">
            <v>0</v>
          </cell>
        </row>
        <row r="19142">
          <cell r="I19142" t="str">
            <v>STIRATINI HUIL.OLIV 250G PANEALBA</v>
          </cell>
          <cell r="J19142">
            <v>0</v>
          </cell>
        </row>
        <row r="19143">
          <cell r="I19143" t="str">
            <v>STIRATINI OLIV.NOIR 250G PANEALBA</v>
          </cell>
          <cell r="J19143">
            <v>0</v>
          </cell>
        </row>
        <row r="19144">
          <cell r="I19144" t="str">
            <v>STIRATINI ROMARIN 250G PANEALBA</v>
          </cell>
          <cell r="J19144">
            <v>0</v>
          </cell>
        </row>
        <row r="19145">
          <cell r="I19145" t="str">
            <v>GRISSINI TORNESI BUITONI 250GR</v>
          </cell>
          <cell r="J19145">
            <v>0</v>
          </cell>
        </row>
        <row r="19146">
          <cell r="I19146" t="str">
            <v>MINI CHOUX GOUT TAPENADE 60G C CASINO</v>
          </cell>
          <cell r="J19146">
            <v>0</v>
          </cell>
        </row>
        <row r="19147">
          <cell r="I19147" t="str">
            <v>AMUSE GUEUL CREVETT100G HANAMI</v>
          </cell>
          <cell r="J19147">
            <v>0</v>
          </cell>
        </row>
        <row r="19148">
          <cell r="I19148" t="str">
            <v>FLORELLI CROKTAIL PIZZA 180G</v>
          </cell>
          <cell r="J19148">
            <v>0</v>
          </cell>
        </row>
        <row r="19149">
          <cell r="I19149" t="str">
            <v>NUTRIFREE  SNACK PIZZA SANS GLUTEN 30 GRS</v>
          </cell>
          <cell r="J19149">
            <v>0</v>
          </cell>
        </row>
        <row r="19150">
          <cell r="I19150" t="str">
            <v>ELVAN PLUS GAUFRETTE CHOCOLAT BLANC ET NOISETTE 2</v>
          </cell>
          <cell r="J19150">
            <v>0</v>
          </cell>
        </row>
        <row r="19151">
          <cell r="I19151" t="str">
            <v>CRACKER CHEVR,POIVR65G CASINO</v>
          </cell>
          <cell r="J19151">
            <v>0</v>
          </cell>
        </row>
        <row r="19152">
          <cell r="I19152" t="str">
            <v>BELIN 5X100G MONACO EMMENTAL</v>
          </cell>
          <cell r="J19152">
            <v>0</v>
          </cell>
        </row>
        <row r="19153">
          <cell r="I19153" t="str">
            <v>CRAQUANTS FROMAGE 200 G</v>
          </cell>
          <cell r="J19153">
            <v>0</v>
          </cell>
        </row>
        <row r="19154">
          <cell r="I19154" t="str">
            <v>CRAQUANTS FROMAGE 60G</v>
          </cell>
          <cell r="J19154">
            <v>0</v>
          </cell>
        </row>
        <row r="19155">
          <cell r="I19155" t="str">
            <v>CRAQUANTS FROMAGE ORIENTINES 150GR</v>
          </cell>
          <cell r="J19155">
            <v>0</v>
          </cell>
        </row>
        <row r="19156">
          <cell r="I19156" t="str">
            <v>FLORELLI CROKTAIL ROMARIN 180G</v>
          </cell>
          <cell r="J19156">
            <v>0</v>
          </cell>
        </row>
        <row r="19157">
          <cell r="I19157" t="str">
            <v>CRAQUANTS ORIGAN 200G</v>
          </cell>
          <cell r="J19157">
            <v>0</v>
          </cell>
        </row>
        <row r="19158">
          <cell r="I19158" t="str">
            <v>CRAQUANTS ORIGAN 60G</v>
          </cell>
          <cell r="J19158">
            <v>0</v>
          </cell>
        </row>
        <row r="19159">
          <cell r="I19159" t="str">
            <v>CRAQUANTS ORIGAN  ORIENTINES 150GR</v>
          </cell>
          <cell r="J19159">
            <v>0</v>
          </cell>
        </row>
        <row r="19160">
          <cell r="I19160" t="str">
            <v>CRAQUANTS PAPRIKA SALE 200 G</v>
          </cell>
          <cell r="J19160">
            <v>0</v>
          </cell>
        </row>
        <row r="19161">
          <cell r="I19161" t="str">
            <v>CRAQUANTS PAPRIKA 60G</v>
          </cell>
          <cell r="J19161">
            <v>0</v>
          </cell>
        </row>
        <row r="19162">
          <cell r="I19162" t="str">
            <v>CRAQUANTS PAPRIKA ORIENTINES 150GR</v>
          </cell>
          <cell r="J19162">
            <v>0</v>
          </cell>
        </row>
        <row r="19163">
          <cell r="I19163" t="str">
            <v xml:space="preserve">NAN 3 - 800G=BABY CUP GRT </v>
          </cell>
          <cell r="J19163">
            <v>0</v>
          </cell>
        </row>
        <row r="19164">
          <cell r="I19164" t="str">
            <v>LAIT EN POUDRE NIDO  1.7KG + CANISTER</v>
          </cell>
          <cell r="J19164">
            <v>0</v>
          </cell>
        </row>
        <row r="19165">
          <cell r="I19165" t="str">
            <v>PACK NIDO +NATURE ,ETUI CARTON 400GR +2VERRE GRAT</v>
          </cell>
          <cell r="J19165">
            <v>0</v>
          </cell>
        </row>
        <row r="19166">
          <cell r="I19166" t="str">
            <v>PACK NIDO +MIEL ,ETUI CARTON 400GR+2VERRE GRATUIT</v>
          </cell>
          <cell r="J19166">
            <v>0</v>
          </cell>
        </row>
        <row r="19167">
          <cell r="I19167" t="str">
            <v>PACK LAIT NAN 3 400Gx2+SAC ISOTHERM GRT</v>
          </cell>
          <cell r="J19167">
            <v>0</v>
          </cell>
        </row>
        <row r="19168">
          <cell r="I19168" t="str">
            <v>LOT NIDO 1+ 400G+BAVOIR GRT</v>
          </cell>
          <cell r="J19168">
            <v>0</v>
          </cell>
        </row>
        <row r="19169">
          <cell r="I19169" t="str">
            <v>LOT NAN 3 2EME A-50%</v>
          </cell>
          <cell r="J19169">
            <v>0</v>
          </cell>
        </row>
        <row r="19170">
          <cell r="I19170" t="str">
            <v>PACK NAN3 400GR X2 + BABY CUP GRT</v>
          </cell>
          <cell r="J19170">
            <v>0</v>
          </cell>
        </row>
        <row r="19171">
          <cell r="I19171" t="str">
            <v>LOT NAN3 *2 + BABY CUP</v>
          </cell>
          <cell r="J19171">
            <v>0</v>
          </cell>
        </row>
        <row r="19172">
          <cell r="I19172" t="str">
            <v xml:space="preserve">PACK PROMO BLEDILAIT 400GR X2 </v>
          </cell>
          <cell r="J19172">
            <v>0</v>
          </cell>
        </row>
        <row r="19173">
          <cell r="I19173" t="str">
            <v>NIDO 1+ MIEL 400GR + BAVOIR GRT</v>
          </cell>
          <cell r="J19173">
            <v>0</v>
          </cell>
        </row>
        <row r="19174">
          <cell r="I19174" t="str">
            <v>PACK 2 BLEDILAIT 400GR + BLEDINE CROISSANCE 250GR</v>
          </cell>
          <cell r="J19174">
            <v>0</v>
          </cell>
        </row>
        <row r="19175">
          <cell r="I19175" t="str">
            <v>PACK 2 BLEDILAIT 400GR + BLEDINE BISCUIT 250GR GR</v>
          </cell>
          <cell r="J19175">
            <v>0</v>
          </cell>
        </row>
        <row r="19176">
          <cell r="I19176" t="str">
            <v>PACK BLEDILAIT 400GR X2  + TROUSSE GRT</v>
          </cell>
          <cell r="J19176">
            <v>0</v>
          </cell>
        </row>
        <row r="19177">
          <cell r="I19177" t="str">
            <v xml:space="preserve"> NIDO 1+ 900GR  + BABY CUP GRATUIT</v>
          </cell>
          <cell r="J19177">
            <v>0</v>
          </cell>
        </row>
        <row r="19178">
          <cell r="I19178" t="str">
            <v>NIDO 1 + MIEL SACHET 28 G</v>
          </cell>
          <cell r="J19178">
            <v>0</v>
          </cell>
        </row>
        <row r="19179">
          <cell r="I19179" t="str">
            <v>PACK 8 SACHET NIDO 1+MIEL 28 G + 2SACHET GRATUIT</v>
          </cell>
          <cell r="J19179">
            <v>0</v>
          </cell>
        </row>
        <row r="19180">
          <cell r="I19180" t="str">
            <v>LOT 2 NIDO 1+ MIEL + BABY CUP GRATUIT</v>
          </cell>
          <cell r="J19180">
            <v>0</v>
          </cell>
        </row>
        <row r="19181">
          <cell r="I19181" t="str">
            <v>LOT 2 NIDO 1+ NATURE + BABY CUP GRATUIT</v>
          </cell>
          <cell r="J19181">
            <v>0</v>
          </cell>
        </row>
        <row r="19182">
          <cell r="I19182" t="str">
            <v>LAIT POUDRE 400G NIDO1+MIEL</v>
          </cell>
          <cell r="J19182">
            <v>0</v>
          </cell>
        </row>
        <row r="19183">
          <cell r="I19183" t="str">
            <v>LAIT POUDRE 400G NIDO3+MIEL</v>
          </cell>
          <cell r="J19183">
            <v>0</v>
          </cell>
        </row>
        <row r="19184">
          <cell r="I19184" t="str">
            <v>LAIT POUDRE 400G NIDO5+MIEL</v>
          </cell>
          <cell r="J19184">
            <v>0</v>
          </cell>
        </row>
        <row r="19185">
          <cell r="I19185" t="str">
            <v xml:space="preserve">CERELAC 4 FRUITS CARE 200G </v>
          </cell>
          <cell r="J19185">
            <v>0</v>
          </cell>
        </row>
        <row r="19186">
          <cell r="I19186" t="str">
            <v>FARINE LACTEE FRUIT250G BLEDIN</v>
          </cell>
          <cell r="J19186">
            <v>0</v>
          </cell>
        </row>
        <row r="19187">
          <cell r="I19187" t="str">
            <v>FARINE FRUITS 250G BLEDINE</v>
          </cell>
          <cell r="J19187">
            <v>0</v>
          </cell>
        </row>
        <row r="19188">
          <cell r="I19188" t="str">
            <v xml:space="preserve">CERELAC FRUITS 500G </v>
          </cell>
          <cell r="J19188">
            <v>0</v>
          </cell>
        </row>
        <row r="19189">
          <cell r="I19189" t="str">
            <v>CERELAC FRUITS 500GR +  PLAT BEBE SILICONE GRT</v>
          </cell>
          <cell r="J19189">
            <v>0</v>
          </cell>
        </row>
        <row r="19190">
          <cell r="I19190" t="str">
            <v>CERELAC FRUITS 500G+ PLAT SILICONE</v>
          </cell>
          <cell r="J19190">
            <v>0</v>
          </cell>
        </row>
        <row r="19191">
          <cell r="I19191" t="str">
            <v xml:space="preserve">  CERELAC FRUITS 250G+ 50G GRATUIT</v>
          </cell>
          <cell r="J19191">
            <v>0</v>
          </cell>
        </row>
        <row r="19192">
          <cell r="I19192" t="str">
            <v>CERELAC DATTES 200GR</v>
          </cell>
          <cell r="J19192">
            <v>0</v>
          </cell>
        </row>
        <row r="19193">
          <cell r="I19193" t="str">
            <v>CERELAC JUNIOR FRUITS ROUGES 200G</v>
          </cell>
          <cell r="J19193">
            <v>0</v>
          </cell>
        </row>
        <row r="19194">
          <cell r="I19194" t="str">
            <v>FARINERIZ TAPIOCA 250G BLEDINE</v>
          </cell>
          <cell r="J19194">
            <v>0</v>
          </cell>
        </row>
        <row r="19195">
          <cell r="I19195" t="str">
            <v>CERELAC 4 FRUIT 250G NESTLE</v>
          </cell>
          <cell r="J19195">
            <v>0</v>
          </cell>
        </row>
        <row r="19196">
          <cell r="I19196" t="str">
            <v>CERELAC BLE 400G + 120G GRATUIT</v>
          </cell>
          <cell r="J19196">
            <v>0</v>
          </cell>
        </row>
        <row r="19197">
          <cell r="I19197" t="str">
            <v>FARINERIZ TAPIOCA 250G BLEDINE</v>
          </cell>
          <cell r="J19197">
            <v>0</v>
          </cell>
        </row>
        <row r="19198">
          <cell r="I19198" t="str">
            <v>FARINE MULTICEREALES 250G</v>
          </cell>
          <cell r="J19198">
            <v>0</v>
          </cell>
        </row>
        <row r="19199">
          <cell r="I19199" t="str">
            <v>LOT CERELAC BLE 400G 2EME A -50%</v>
          </cell>
          <cell r="J19199">
            <v>0</v>
          </cell>
        </row>
        <row r="19200">
          <cell r="I19200" t="str">
            <v>LOT CERELAC FRUITS 400G 2EME A -50%</v>
          </cell>
          <cell r="J19200">
            <v>0</v>
          </cell>
        </row>
        <row r="19201">
          <cell r="I19201" t="str">
            <v>CERELAC BLE 500GR + PLAT BEBE SILICONE GRT</v>
          </cell>
          <cell r="J19201">
            <v>0</v>
          </cell>
        </row>
        <row r="19202">
          <cell r="I19202" t="str">
            <v>CERELAC BLE 500G+ PLAT SILICONE</v>
          </cell>
          <cell r="J19202">
            <v>0</v>
          </cell>
        </row>
        <row r="19203">
          <cell r="I19203" t="str">
            <v>FARINE MULITICEREALES 210 GRS BLEDINA</v>
          </cell>
          <cell r="J19203">
            <v>0</v>
          </cell>
        </row>
        <row r="19204">
          <cell r="I19204" t="str">
            <v>LOT CERELAC BLE 500G, DEUXIEME A MOITIE PRIX</v>
          </cell>
          <cell r="J19204">
            <v>0</v>
          </cell>
        </row>
        <row r="19205">
          <cell r="I19205" t="str">
            <v>PACK BLEDINE MULTICEREALES 210GR X2  /  2EME @-50</v>
          </cell>
          <cell r="J19205">
            <v>0</v>
          </cell>
        </row>
        <row r="19206">
          <cell r="I19206" t="str">
            <v>LOT CERELAC BLE 500GR + 125GR GRT</v>
          </cell>
          <cell r="J19206">
            <v>0</v>
          </cell>
        </row>
        <row r="19207">
          <cell r="I19207" t="str">
            <v>CERELAC BLE 400G</v>
          </cell>
          <cell r="J19207">
            <v>0</v>
          </cell>
        </row>
        <row r="19208">
          <cell r="I19208" t="str">
            <v>CERELAC 4 FRUIT 400GR NESTLE</v>
          </cell>
          <cell r="J19208">
            <v>0</v>
          </cell>
        </row>
        <row r="19209">
          <cell r="I19209" t="str">
            <v xml:space="preserve">  CERELAC BLE 250G+ 50G GRATUIT</v>
          </cell>
          <cell r="J19209">
            <v>0</v>
          </cell>
        </row>
        <row r="19210">
          <cell r="I19210" t="str">
            <v>CEREALES MATERNA - BLE / LAIT</v>
          </cell>
          <cell r="J19210">
            <v>0</v>
          </cell>
        </row>
        <row r="19211">
          <cell r="I19211" t="str">
            <v>CEREALES MATERNA - BLE / LAIT / MIEL</v>
          </cell>
          <cell r="J19211">
            <v>0</v>
          </cell>
        </row>
        <row r="19212">
          <cell r="I19212" t="str">
            <v>CEREALES MATERNA - BLE / LAIT / DATTES</v>
          </cell>
          <cell r="J19212">
            <v>0</v>
          </cell>
        </row>
        <row r="19213">
          <cell r="I19213" t="str">
            <v>CEREALES MATERNA - BLE / LAIT / 5 FRUITS</v>
          </cell>
          <cell r="J19213">
            <v>0</v>
          </cell>
        </row>
        <row r="19214">
          <cell r="I19214" t="str">
            <v>CEREALES MATERNA -  RIZ / LAIT</v>
          </cell>
          <cell r="J19214">
            <v>0</v>
          </cell>
        </row>
        <row r="19215">
          <cell r="I19215" t="str">
            <v xml:space="preserve">CERELAC MIEL CARE 200GR </v>
          </cell>
          <cell r="J19215">
            <v>0</v>
          </cell>
        </row>
        <row r="19216">
          <cell r="I19216" t="str">
            <v>PACK DE CERELAC MIEL250G+CERELAC BLE 250G</v>
          </cell>
          <cell r="J19216">
            <v>0</v>
          </cell>
        </row>
        <row r="19217">
          <cell r="I19217" t="str">
            <v>CERELAC MIEL CROQUANT 250G NESTLE</v>
          </cell>
          <cell r="J19217">
            <v>0</v>
          </cell>
        </row>
        <row r="19218">
          <cell r="I19218" t="str">
            <v xml:space="preserve">  CERELAC MIEL 250G+ 50G GRATUIT</v>
          </cell>
          <cell r="J19218">
            <v>0</v>
          </cell>
        </row>
        <row r="19219">
          <cell r="I19219" t="str">
            <v>PACK BLEDINE 250G*2</v>
          </cell>
          <cell r="J19219">
            <v>0</v>
          </cell>
        </row>
        <row r="19220">
          <cell r="I19220" t="str">
            <v>FARINE RIZ CAROTTE 250G BLEDIN</v>
          </cell>
          <cell r="J19220">
            <v>0</v>
          </cell>
        </row>
        <row r="19221">
          <cell r="I19221" t="str">
            <v>FARINE LEGUMES 250G BLEDINE</v>
          </cell>
          <cell r="J19221">
            <v>0</v>
          </cell>
        </row>
        <row r="19222">
          <cell r="I19222" t="str">
            <v>CERELAC 3LEGUMES 250G NESTLE</v>
          </cell>
          <cell r="J19222">
            <v>0</v>
          </cell>
        </row>
        <row r="19223">
          <cell r="I19223" t="str">
            <v xml:space="preserve"> FARINE LACTEE CROISSANCE 250G</v>
          </cell>
          <cell r="J19223">
            <v>0</v>
          </cell>
        </row>
        <row r="19224">
          <cell r="I19224" t="str">
            <v>CERELAC MIEL 250GR NESTLE</v>
          </cell>
          <cell r="J19224">
            <v>0</v>
          </cell>
        </row>
        <row r="19225">
          <cell r="I19225" t="str">
            <v>CERELAC BLE 250G</v>
          </cell>
          <cell r="J19225">
            <v>0</v>
          </cell>
        </row>
        <row r="19226">
          <cell r="I19226" t="str">
            <v>CERELAC BLE 250 G X 2 + BAVOIR GRATUIT</v>
          </cell>
          <cell r="J19226">
            <v>0</v>
          </cell>
        </row>
        <row r="19227">
          <cell r="I19227" t="str">
            <v>LOT(CERELAC BLE,ETUI 250G+CERELAC CROQUANT MIEL,ET</v>
          </cell>
          <cell r="J19227">
            <v>0</v>
          </cell>
        </row>
        <row r="19228">
          <cell r="I19228" t="str">
            <v>LOT(CERELAC BLE,ETUI 250G+CERELAC FRUITS,ETUI250G+</v>
          </cell>
          <cell r="J19228">
            <v>0</v>
          </cell>
        </row>
        <row r="19229">
          <cell r="I19229" t="str">
            <v>FARINE CROISSANCE FLOCONS ET MIEL 250G BLEDINE</v>
          </cell>
          <cell r="J19229">
            <v>0</v>
          </cell>
        </row>
        <row r="19230">
          <cell r="I19230" t="str">
            <v>LOT 8 SACHETS CEREVITA 63G+ SHAKER GRATUIT</v>
          </cell>
          <cell r="J19230">
            <v>0</v>
          </cell>
        </row>
        <row r="19231">
          <cell r="I19231" t="str">
            <v xml:space="preserve">CERELAC MIEL 250G+ SACHET 50G </v>
          </cell>
          <cell r="J19231">
            <v>0</v>
          </cell>
        </row>
        <row r="19232">
          <cell r="I19232" t="str">
            <v>CERELAC BP BLE 250+SACHET CERELAC DATTES 25G</v>
          </cell>
          <cell r="J19232">
            <v>0</v>
          </cell>
        </row>
        <row r="19233">
          <cell r="I19233" t="str">
            <v>VITAMEAL BOISSON BEBE ORANGE FRAISE 200 ML</v>
          </cell>
          <cell r="J19233">
            <v>0</v>
          </cell>
        </row>
        <row r="19234">
          <cell r="I19234" t="str">
            <v>VITAMEAL BOISSON BEBE POMME PECHE  200 ML</v>
          </cell>
          <cell r="J19234">
            <v>0</v>
          </cell>
        </row>
        <row r="19235">
          <cell r="I19235" t="str">
            <v>JUS POMME/GRENADINE BLLE VERRE 200ML</v>
          </cell>
          <cell r="J19235">
            <v>0</v>
          </cell>
        </row>
        <row r="19236">
          <cell r="I19236" t="str">
            <v>PUREE POM.ANA.MANG 4X90G CO</v>
          </cell>
          <cell r="J19236">
            <v>0</v>
          </cell>
        </row>
        <row r="19237">
          <cell r="I19237" t="str">
            <v>PUREE POM.BAN.SSA 4X90G CO</v>
          </cell>
          <cell r="J19237">
            <v>0</v>
          </cell>
        </row>
        <row r="19238">
          <cell r="I19238" t="str">
            <v>PUREE POMME SSA 4X90G CO</v>
          </cell>
          <cell r="J19238">
            <v>0</v>
          </cell>
        </row>
        <row r="19239">
          <cell r="I19239" t="str">
            <v>SPEC.POM POIR SSA 4X90G CO</v>
          </cell>
          <cell r="J19239">
            <v>0</v>
          </cell>
        </row>
        <row r="19240">
          <cell r="I19240" t="str">
            <v>GOURDES POM./FRAIS.4X90G CO BI</v>
          </cell>
          <cell r="J19240">
            <v>0</v>
          </cell>
        </row>
        <row r="19241">
          <cell r="I19241" t="str">
            <v>COMPOTE POM.ALLEG.4X100G CO</v>
          </cell>
          <cell r="J19241">
            <v>0</v>
          </cell>
        </row>
        <row r="19242">
          <cell r="I19242" t="str">
            <v>COMPOT.ALL.POM.POIR4X100G CO CASINO</v>
          </cell>
          <cell r="J19242">
            <v>0</v>
          </cell>
        </row>
        <row r="19243">
          <cell r="I19243" t="str">
            <v>COMPOT.AL.POM.BANA4X100G CASINO</v>
          </cell>
          <cell r="J19243">
            <v>0</v>
          </cell>
        </row>
        <row r="19244">
          <cell r="I19244" t="str">
            <v>COMPOT.AL.POM.FRAIS4X100G CASINO</v>
          </cell>
          <cell r="J19244">
            <v>0</v>
          </cell>
        </row>
        <row r="19245">
          <cell r="I19245" t="str">
            <v>COMPOT.AL.POM.ABRI4X100G CASINO</v>
          </cell>
          <cell r="J19245">
            <v>0</v>
          </cell>
        </row>
        <row r="19246">
          <cell r="I19246" t="str">
            <v>COMPOT.AL.POM.PECH.4X100G CO CASINO</v>
          </cell>
          <cell r="J19246">
            <v>0</v>
          </cell>
        </row>
        <row r="19247">
          <cell r="I19247" t="str">
            <v>POT POMME 130G  BLEDINA</v>
          </cell>
          <cell r="J19247">
            <v>0</v>
          </cell>
        </row>
        <row r="19248">
          <cell r="I19248" t="str">
            <v>POMME BANANE 130G BLEDINA</v>
          </cell>
          <cell r="J19248">
            <v>0</v>
          </cell>
        </row>
        <row r="19249">
          <cell r="I19249" t="str">
            <v>COCKTAIL FRUIT 130 G BLEDINA</v>
          </cell>
          <cell r="J19249">
            <v>0</v>
          </cell>
        </row>
        <row r="19250">
          <cell r="I19250" t="str">
            <v>PUREE POM,FRMB SSA 4X90G CASINO</v>
          </cell>
          <cell r="J19250">
            <v>0</v>
          </cell>
        </row>
        <row r="19251">
          <cell r="I19251" t="str">
            <v>PP SSA P-PFRS-PMIR 6*10*90 FF NIP 17</v>
          </cell>
          <cell r="J19251">
            <v>0</v>
          </cell>
        </row>
        <row r="19252">
          <cell r="I19252" t="str">
            <v>POMPOTES SSA P PMIR PBAN PCER 36X90GF</v>
          </cell>
          <cell r="J19252">
            <v>0</v>
          </cell>
        </row>
        <row r="19253">
          <cell r="I19253" t="str">
            <v xml:space="preserve">GOOD GOUT GOURDE POMME GALA BIO 4X85G </v>
          </cell>
          <cell r="J19253">
            <v>0</v>
          </cell>
        </row>
        <row r="19254">
          <cell r="I19254" t="str">
            <v>GOOD GOUT GOURDE POIRE WILLIAM BIO  4X85G</v>
          </cell>
          <cell r="J19254">
            <v>0</v>
          </cell>
        </row>
        <row r="19255">
          <cell r="I19255" t="str">
            <v>GOOD GOUT GOURDE  BANANE  4X85G</v>
          </cell>
          <cell r="J19255">
            <v>0</v>
          </cell>
        </row>
        <row r="19256">
          <cell r="I19256" t="str">
            <v xml:space="preserve">LOT CERELAC PUREE 90G4+1 GRT </v>
          </cell>
          <cell r="J19256">
            <v>0</v>
          </cell>
        </row>
        <row r="19257">
          <cell r="I19257" t="str">
            <v>PP BIO PNAT /P FRAI/P ABRI/ P POIRE36X90G</v>
          </cell>
          <cell r="J19257">
            <v>0</v>
          </cell>
        </row>
        <row r="19258">
          <cell r="I19258" t="str">
            <v>VITAMEAL POT FRUIT POMME 1 X 100 GR</v>
          </cell>
          <cell r="J19258">
            <v>0</v>
          </cell>
        </row>
        <row r="19259">
          <cell r="I19259" t="str">
            <v>VITAMEAL POT FRUIT POIRE 1 X 100 GR</v>
          </cell>
          <cell r="J19259">
            <v>0</v>
          </cell>
        </row>
        <row r="19260">
          <cell r="I19260" t="str">
            <v>COMPOTE ABRICOT 90G POT BEBE</v>
          </cell>
          <cell r="J19260">
            <v>0</v>
          </cell>
        </row>
        <row r="19261">
          <cell r="I19261" t="str">
            <v>VITAMEAL POT FRUIT POMME VANILLE 2 X 100 GR</v>
          </cell>
          <cell r="J19261">
            <v>0</v>
          </cell>
        </row>
        <row r="19262">
          <cell r="I19262" t="str">
            <v>COMPOTE 2 POT BANANE100G</v>
          </cell>
          <cell r="J19262">
            <v>0</v>
          </cell>
        </row>
        <row r="19263">
          <cell r="I19263" t="str">
            <v>VITAMEAL POT FRUIT COCKTAIL DE FRUIT 2 X 100 GR</v>
          </cell>
          <cell r="J19263">
            <v>0</v>
          </cell>
        </row>
        <row r="19264">
          <cell r="I19264" t="str">
            <v>COMPOTE MATERNA POMME VANILLE 130G</v>
          </cell>
          <cell r="J19264">
            <v>0</v>
          </cell>
        </row>
        <row r="19265">
          <cell r="I19265" t="str">
            <v>COMPOTE MATERNA POMME FRAMBOISE 130G</v>
          </cell>
          <cell r="J19265">
            <v>0</v>
          </cell>
        </row>
        <row r="19266">
          <cell r="I19266" t="str">
            <v>COMPOTE MATERNA POMME  130G</v>
          </cell>
          <cell r="J19266">
            <v>0</v>
          </cell>
        </row>
        <row r="19267">
          <cell r="I19267" t="str">
            <v>COMPOTE MATERNA POMME POIRE 130G</v>
          </cell>
          <cell r="J19267">
            <v>0</v>
          </cell>
        </row>
        <row r="19268">
          <cell r="I19268" t="str">
            <v>COMPOTE MATERNA POMME MIEL 130G</v>
          </cell>
          <cell r="J19268">
            <v>0</v>
          </cell>
        </row>
        <row r="19269">
          <cell r="I19269" t="str">
            <v>COMPOTE MATERNA POMME ABRICOT 130G</v>
          </cell>
          <cell r="J19269">
            <v>0</v>
          </cell>
        </row>
        <row r="19270">
          <cell r="I19270" t="str">
            <v>COMPOTE MATERNA POMME PECHE 130G</v>
          </cell>
          <cell r="J19270">
            <v>0</v>
          </cell>
        </row>
        <row r="19271">
          <cell r="I19271" t="str">
            <v>COMPOTE MATERNA POMME BANANE 130G</v>
          </cell>
          <cell r="J19271">
            <v>0</v>
          </cell>
        </row>
        <row r="19272">
          <cell r="I19272" t="str">
            <v>COUPELLES POMME</v>
          </cell>
          <cell r="J19272">
            <v>0</v>
          </cell>
        </row>
        <row r="19273">
          <cell r="I19273" t="str">
            <v>COUPELLES POMME BANANE</v>
          </cell>
          <cell r="J19273">
            <v>0</v>
          </cell>
        </row>
        <row r="19274">
          <cell r="I19274" t="str">
            <v>COUPELLES POMME COING</v>
          </cell>
          <cell r="J19274">
            <v>0</v>
          </cell>
        </row>
        <row r="19275">
          <cell r="I19275" t="str">
            <v>COUPELLES POMME FRAISE</v>
          </cell>
          <cell r="J19275">
            <v>0</v>
          </cell>
        </row>
        <row r="19276">
          <cell r="I19276" t="str">
            <v>COUPELLES POMME ABRICOT</v>
          </cell>
          <cell r="J19276">
            <v>0</v>
          </cell>
        </row>
        <row r="19277">
          <cell r="I19277" t="str">
            <v>COMPOTE MATERNA POMME FRAISE  130G</v>
          </cell>
          <cell r="J19277">
            <v>0</v>
          </cell>
        </row>
        <row r="19278">
          <cell r="I19278" t="str">
            <v>GOUR.POIR.FRAB.100% 100G BIO</v>
          </cell>
          <cell r="J19278">
            <v>0</v>
          </cell>
        </row>
        <row r="19279">
          <cell r="I19279" t="str">
            <v>GOUR.POM.BANA.100%BIO 100G</v>
          </cell>
          <cell r="J19279">
            <v>0</v>
          </cell>
        </row>
        <row r="19280">
          <cell r="I19280" t="str">
            <v>CAROTTES 130G BLEDINA</v>
          </cell>
          <cell r="J19280">
            <v>0</v>
          </cell>
        </row>
        <row r="19281">
          <cell r="I19281" t="str">
            <v>PRINTANIERE LEGUME 130GBLEDINA</v>
          </cell>
          <cell r="J19281">
            <v>0</v>
          </cell>
        </row>
        <row r="19282">
          <cell r="I19282" t="str">
            <v>PETIT POIS DU PAYS EN POT VERRE 130G</v>
          </cell>
          <cell r="J19282">
            <v>0</v>
          </cell>
        </row>
        <row r="19283">
          <cell r="I19283" t="str">
            <v>COMPOTE MATERNA BROCCOLI  125G</v>
          </cell>
          <cell r="J19283">
            <v>0</v>
          </cell>
        </row>
        <row r="19284">
          <cell r="I19284" t="str">
            <v>COMPOTE MATERNA JARDINIERE DE LEGUMES 125G</v>
          </cell>
          <cell r="J19284">
            <v>0</v>
          </cell>
        </row>
        <row r="19285">
          <cell r="I19285" t="str">
            <v>COMPOTE MATERNA PRINTANIERE DE LEGUMES 125G</v>
          </cell>
          <cell r="J19285">
            <v>0</v>
          </cell>
        </row>
        <row r="19286">
          <cell r="I19286" t="str">
            <v>COMPOTE MATERNA CARROTTE 125G</v>
          </cell>
          <cell r="J19286">
            <v>0</v>
          </cell>
        </row>
        <row r="19287">
          <cell r="I19287" t="str">
            <v>COMPOTE MATERNA POMME DE TERRE CARROTTE 125G</v>
          </cell>
          <cell r="J19287">
            <v>0</v>
          </cell>
        </row>
        <row r="19288">
          <cell r="I19288" t="str">
            <v>VITAMEAL POT LEGUMES HARICOT VERT 200GR</v>
          </cell>
          <cell r="J19288">
            <v>0</v>
          </cell>
        </row>
        <row r="19289">
          <cell r="I19289" t="str">
            <v>VITAMEAL POT VIANDE PETITES PATES &amp; VEAU 250 GR</v>
          </cell>
          <cell r="J19289">
            <v>0</v>
          </cell>
        </row>
        <row r="19290">
          <cell r="I19290" t="str">
            <v>VITAMEAL POT VIANDE PUREE DE PDT &amp; POULET 250 GR</v>
          </cell>
          <cell r="J19290">
            <v>0</v>
          </cell>
        </row>
        <row r="19291">
          <cell r="I19291" t="str">
            <v>VITAMEAL POT VIANDE COUSCOUS POULET 120 GR PLASTI</v>
          </cell>
          <cell r="J19291">
            <v>0</v>
          </cell>
        </row>
        <row r="19292">
          <cell r="I19292" t="str">
            <v>POT BEBE 130G TAGINE BOEUF LEGUMES</v>
          </cell>
          <cell r="J19292">
            <v>0</v>
          </cell>
        </row>
        <row r="19293">
          <cell r="I19293" t="str">
            <v>POT BEBE CAROT/POUL 200GX2</v>
          </cell>
          <cell r="J19293">
            <v>0</v>
          </cell>
        </row>
        <row r="19294">
          <cell r="I19294" t="str">
            <v>POT BEBE COURG DIN RIZ 200GX2</v>
          </cell>
          <cell r="J19294">
            <v>0</v>
          </cell>
        </row>
        <row r="19295">
          <cell r="I19295" t="str">
            <v>DINDE+RIZ CUISINE EN POT VERRE 200G</v>
          </cell>
          <cell r="J19295">
            <v>0</v>
          </cell>
        </row>
        <row r="19296">
          <cell r="I19296" t="str">
            <v>POT BEBE 130G COUSCOUS POULET LEGUMES</v>
          </cell>
          <cell r="J19296">
            <v>0</v>
          </cell>
        </row>
        <row r="19297">
          <cell r="I19297" t="str">
            <v>COMPOTE VITAMEAL BABAY POULET A LA PROVENCALE /8M</v>
          </cell>
          <cell r="J19297">
            <v>0</v>
          </cell>
        </row>
        <row r="19298">
          <cell r="I19298" t="str">
            <v>EPINARD SAUMON 200GX2 NESTLE</v>
          </cell>
          <cell r="J19298">
            <v>0</v>
          </cell>
        </row>
        <row r="19299">
          <cell r="I19299" t="str">
            <v>COLIN+RIZ EN POT 200G</v>
          </cell>
          <cell r="J19299">
            <v>0</v>
          </cell>
        </row>
        <row r="19300">
          <cell r="I19300" t="str">
            <v xml:space="preserve">ONCTUEUX VEGETAL CHOCOLAT  4X85G </v>
          </cell>
          <cell r="J19300">
            <v>0</v>
          </cell>
        </row>
        <row r="19301">
          <cell r="I19301" t="str">
            <v>CREME CARAMEL 130G BLEDINA</v>
          </cell>
          <cell r="J19301">
            <v>0</v>
          </cell>
        </row>
        <row r="19302">
          <cell r="I19302" t="str">
            <v xml:space="preserve">ONCTUEUX VEGETAL CARAMEL  4X85G </v>
          </cell>
          <cell r="J19302">
            <v>0</v>
          </cell>
        </row>
        <row r="19303">
          <cell r="I19303" t="str">
            <v>DESSERT VANILLE 130G BLEDINE</v>
          </cell>
          <cell r="J19303">
            <v>0</v>
          </cell>
        </row>
        <row r="19304">
          <cell r="I19304" t="str">
            <v xml:space="preserve">ONCTUEUX VEGETAL VAN MADAG 4X85G </v>
          </cell>
          <cell r="J19304">
            <v>0</v>
          </cell>
        </row>
        <row r="19305">
          <cell r="I19305" t="str">
            <v>VITAMEAL CEREALES 5 LEGUMES 200 GR</v>
          </cell>
          <cell r="J19305">
            <v>0</v>
          </cell>
        </row>
        <row r="19306">
          <cell r="I19306" t="str">
            <v>VITAMEAL CEREALES RIZ AU LAIT  200 GR</v>
          </cell>
          <cell r="J19306">
            <v>0</v>
          </cell>
        </row>
        <row r="19307">
          <cell r="I19307" t="str">
            <v>VITAMEAL CEREALES RIZ LAIT CAROTTES 200 GR</v>
          </cell>
          <cell r="J19307">
            <v>0</v>
          </cell>
        </row>
        <row r="19308">
          <cell r="I19308" t="str">
            <v>VITAMEAL BBF LEGUMES BROCOLIS 130 GR</v>
          </cell>
          <cell r="J19308">
            <v>0</v>
          </cell>
        </row>
        <row r="19309">
          <cell r="I19309" t="str">
            <v xml:space="preserve">LOT CRISPY PRAWN CRACKERS 100G 1+2ÈME 50% </v>
          </cell>
          <cell r="J19309">
            <v>0</v>
          </cell>
        </row>
        <row r="19310">
          <cell r="I19310" t="str">
            <v>HALAWA PISTACHE 454G AL WADI</v>
          </cell>
          <cell r="J19310">
            <v>0</v>
          </cell>
        </row>
        <row r="19311">
          <cell r="I19311" t="str">
            <v>TORTILLAS DE BLE 320G CASINO</v>
          </cell>
          <cell r="J19311">
            <v>0</v>
          </cell>
        </row>
        <row r="19312">
          <cell r="I19312" t="str">
            <v>TORTILLAS MAIS 320G CASINO</v>
          </cell>
          <cell r="J19312">
            <v>0</v>
          </cell>
        </row>
        <row r="19313">
          <cell r="I19313" t="str">
            <v>KIT FAJITAS 505G SA CASINO</v>
          </cell>
          <cell r="J19313">
            <v>0</v>
          </cell>
        </row>
        <row r="19314">
          <cell r="I19314" t="str">
            <v>BOISSON COCO BIO SANS SUCRE (25CLX3)</v>
          </cell>
          <cell r="J19314">
            <v>0</v>
          </cell>
        </row>
        <row r="19315">
          <cell r="I19315" t="str">
            <v>GERBLE BIO BOISSON SOJA NATURE 1 L</v>
          </cell>
          <cell r="J19315">
            <v>0</v>
          </cell>
        </row>
        <row r="19316">
          <cell r="I19316" t="str">
            <v>GERBLE BOISSON SOJA NOISETTE 1 LITRE</v>
          </cell>
          <cell r="J19316">
            <v>0</v>
          </cell>
        </row>
        <row r="19317">
          <cell r="I19317" t="str">
            <v>GERBLE BOISSON SOJA CALCIUM 1 LITRE</v>
          </cell>
          <cell r="J19317">
            <v>0</v>
          </cell>
        </row>
        <row r="19318">
          <cell r="I19318" t="str">
            <v>MCVITIES DIGESTIVE BARS ORIGINAL 30 G</v>
          </cell>
          <cell r="J19318">
            <v>0</v>
          </cell>
        </row>
        <row r="19319">
          <cell r="I19319" t="str">
            <v>BISCUIT FOURRE MCVITIES CREAM CHOCOLAT 38 GRS</v>
          </cell>
          <cell r="J19319">
            <v>0</v>
          </cell>
        </row>
        <row r="19320">
          <cell r="I19320" t="str">
            <v>BISCUIT FOURRE MCVITIES CREAM VANILLE 38 GRS</v>
          </cell>
          <cell r="J19320">
            <v>0</v>
          </cell>
        </row>
        <row r="19321">
          <cell r="I19321" t="str">
            <v>BARRES GRAINES CHIA 111G</v>
          </cell>
          <cell r="J19321">
            <v>0</v>
          </cell>
        </row>
        <row r="19322">
          <cell r="I19322" t="str">
            <v>BARRE SON AVOINE GOURMANDE 120</v>
          </cell>
          <cell r="J19322">
            <v>0</v>
          </cell>
        </row>
        <row r="19323">
          <cell r="I19323" t="str">
            <v>BARRES GRENADE FRAMBOISE 120G</v>
          </cell>
          <cell r="J19323">
            <v>0</v>
          </cell>
        </row>
        <row r="19324">
          <cell r="I19324" t="str">
            <v>GRAINES DE CHANVRE DÉCORTIQUÉES 150G BIO</v>
          </cell>
          <cell r="J19324">
            <v>0</v>
          </cell>
        </row>
        <row r="19325">
          <cell r="I19325" t="str">
            <v>GRAINES DE TOURNESOL 150G BIO</v>
          </cell>
          <cell r="J19325">
            <v>0</v>
          </cell>
        </row>
        <row r="19326">
          <cell r="I19326" t="str">
            <v>2 POTS CONF SAINT DALFOUR 284G + POT 28 GR OFFERT</v>
          </cell>
          <cell r="J19326">
            <v>0</v>
          </cell>
        </row>
        <row r="19327">
          <cell r="I19327" t="str">
            <v>LOT CONFITURE ABRICOT 37CL+FRAISE 37CL+FIGUE  21CL</v>
          </cell>
          <cell r="J19327">
            <v>0</v>
          </cell>
        </row>
        <row r="19328">
          <cell r="I19328" t="str">
            <v>BIO  CONFITURE DE FRAISE265G OR.LAR</v>
          </cell>
          <cell r="J19328">
            <v>0</v>
          </cell>
        </row>
        <row r="19329">
          <cell r="I19329" t="str">
            <v>CONF.EXTRA FRAMB.360G BIO CASINO</v>
          </cell>
          <cell r="J19329">
            <v>0</v>
          </cell>
        </row>
        <row r="19330">
          <cell r="I19330" t="str">
            <v>PUR.POM.PECH.BAN.4X95G CO BIOCASINO</v>
          </cell>
          <cell r="J19330">
            <v>0</v>
          </cell>
        </row>
        <row r="19331">
          <cell r="I19331" t="str">
            <v>PURE POMVANI SSA4X95G CO BIOCASINO</v>
          </cell>
          <cell r="J19331">
            <v>0</v>
          </cell>
        </row>
        <row r="19332">
          <cell r="I19332" t="str">
            <v>PUREE.P.POIR.SS 4X95G CO BIOCASINO</v>
          </cell>
          <cell r="J19332">
            <v>0</v>
          </cell>
        </row>
        <row r="19333">
          <cell r="I19333" t="str">
            <v>PUREE.P.ABR.SS.4X95G CO BIOCASINO</v>
          </cell>
          <cell r="J19333">
            <v>0</v>
          </cell>
        </row>
        <row r="19334">
          <cell r="I19334" t="str">
            <v>GALETT.RIZ SARRA.115G CO BIOCASINO</v>
          </cell>
          <cell r="J19334">
            <v>0</v>
          </cell>
        </row>
        <row r="19335">
          <cell r="I19335" t="str">
            <v>CRACK CRANB COCO 200G CO BIOCASINO</v>
          </cell>
          <cell r="J19335">
            <v>0</v>
          </cell>
        </row>
        <row r="19336">
          <cell r="I19336" t="str">
            <v>BIO  MIEL D'ACACIA 450G OR.LAR</v>
          </cell>
          <cell r="J19336">
            <v>0</v>
          </cell>
        </row>
        <row r="19337">
          <cell r="I19337" t="str">
            <v>BIO MIEL  HERBES 450G OR.LAR</v>
          </cell>
          <cell r="J19337">
            <v>0</v>
          </cell>
        </row>
        <row r="19338">
          <cell r="I19338" t="str">
            <v>BIO MIEL  HONEYDEW 450G OR.LAR</v>
          </cell>
          <cell r="J19338">
            <v>0</v>
          </cell>
        </row>
        <row r="19339">
          <cell r="I19339" t="str">
            <v>BIO  MIEL FLEUR SAUVAGE 315G OR.LAR</v>
          </cell>
          <cell r="J19339">
            <v>0</v>
          </cell>
        </row>
        <row r="19340">
          <cell r="I19340" t="str">
            <v>BIO  MIEL D'ACACIA 350G OR.LAR</v>
          </cell>
          <cell r="J19340">
            <v>0</v>
          </cell>
        </row>
        <row r="19341">
          <cell r="I19341" t="str">
            <v>BIO MIEL  FORESTIER  350G OR.LAR</v>
          </cell>
          <cell r="J19341">
            <v>0</v>
          </cell>
        </row>
        <row r="19342">
          <cell r="I19342" t="str">
            <v>BIO  MIEL FLORAL 350G OR.LAR</v>
          </cell>
          <cell r="J19342">
            <v>0</v>
          </cell>
        </row>
        <row r="19343">
          <cell r="I19343" t="str">
            <v>BIO PATE TARTINER  NOISETTE &amp; CHOCO 200G OR.LAR</v>
          </cell>
          <cell r="J19343">
            <v>0</v>
          </cell>
        </row>
        <row r="19344">
          <cell r="I19344" t="str">
            <v>GALETTES RIZ GULLON SANS GLUTEN 130GR</v>
          </cell>
          <cell r="J19344">
            <v>0</v>
          </cell>
        </row>
        <row r="19345">
          <cell r="I19345" t="str">
            <v>GALETTES MAIS GULLON SANS GLUTEN 130GR</v>
          </cell>
          <cell r="J19345">
            <v>0</v>
          </cell>
        </row>
        <row r="19346">
          <cell r="I19346" t="str">
            <v xml:space="preserve">GALETTE RIZ SANS GLUTEN 100G JESSY S </v>
          </cell>
          <cell r="J19346">
            <v>0</v>
          </cell>
        </row>
        <row r="19347">
          <cell r="I19347" t="str">
            <v>GALETTE RIZ SESAME/SEL SANS GLUTEN 100G JESSY S</v>
          </cell>
          <cell r="J19347">
            <v>0</v>
          </cell>
        </row>
        <row r="19348">
          <cell r="I19348" t="str">
            <v>GALETTE RIZ 5 CEREALES SANS GLUTEN 100G JESSY S</v>
          </cell>
          <cell r="J19348">
            <v>0</v>
          </cell>
        </row>
        <row r="19349">
          <cell r="I19349" t="str">
            <v>GALETTE DE MAIS SANS GLUTEN 110G JESSY S</v>
          </cell>
          <cell r="J19349">
            <v>0</v>
          </cell>
        </row>
        <row r="19350">
          <cell r="I19350" t="str">
            <v>GAL RIZ CHOCNR OR 100G BIO CASINO</v>
          </cell>
          <cell r="J19350">
            <v>0</v>
          </cell>
        </row>
        <row r="19351">
          <cell r="I19351" t="str">
            <v>GALET MAIS NAP CHONR 100G B CASINO</v>
          </cell>
          <cell r="J19351">
            <v>0</v>
          </cell>
        </row>
        <row r="19352">
          <cell r="I19352" t="str">
            <v>PETIT PAIN GRILL.225G BIO CASINO</v>
          </cell>
          <cell r="J19352">
            <v>0</v>
          </cell>
        </row>
        <row r="19353">
          <cell r="I19353" t="str">
            <v>GAL RIZ CHOC LT 100H CO BIOCASINO</v>
          </cell>
          <cell r="J19353">
            <v>0</v>
          </cell>
        </row>
        <row r="19354">
          <cell r="I19354" t="str">
            <v>BIO  GALETTES DE RIZ AU CHOCOLAT NOIR 67G OR.LAR</v>
          </cell>
          <cell r="J19354">
            <v>0</v>
          </cell>
        </row>
        <row r="19355">
          <cell r="I19355" t="str">
            <v>BIO  MAÏS CAKES 120G OR.LAR</v>
          </cell>
          <cell r="J19355">
            <v>0</v>
          </cell>
        </row>
        <row r="19356">
          <cell r="I19356" t="str">
            <v>BIO  MAÏS &amp; QUINOA CAKES 120G OR.LAR</v>
          </cell>
          <cell r="J19356">
            <v>0</v>
          </cell>
        </row>
        <row r="19357">
          <cell r="I19357" t="str">
            <v>BIO RIZ 100G GÂTEAUX DE GRAINES DE LIN OR.LAR</v>
          </cell>
          <cell r="J19357">
            <v>0</v>
          </cell>
        </row>
        <row r="19358">
          <cell r="I19358" t="str">
            <v>HB GALETTE AU QUINOA BIO 160G</v>
          </cell>
          <cell r="J19358">
            <v>0</v>
          </cell>
        </row>
        <row r="19359">
          <cell r="I19359" t="str">
            <v>HB GALETTE ASIATIQUE BIO 160G</v>
          </cell>
          <cell r="J19359">
            <v>0</v>
          </cell>
        </row>
        <row r="19360">
          <cell r="I19360" t="str">
            <v>HB GALETTE ORIENTAL BIO 185G</v>
          </cell>
          <cell r="J19360">
            <v>0</v>
          </cell>
        </row>
        <row r="19361">
          <cell r="I19361" t="str">
            <v>GALET.RIZ CHOC BIO REGAIN 100G</v>
          </cell>
          <cell r="J19361">
            <v>0</v>
          </cell>
        </row>
        <row r="19362">
          <cell r="I19362" t="str">
            <v>C.LEGER GALETTE DE RIZ 100G</v>
          </cell>
          <cell r="J19362">
            <v>0</v>
          </cell>
        </row>
        <row r="19363">
          <cell r="I19363" t="str">
            <v>GALETTES 4 CEREALES EXTRA FINE 130G</v>
          </cell>
          <cell r="J19363">
            <v>0</v>
          </cell>
        </row>
        <row r="19364">
          <cell r="I19364" t="str">
            <v>SON AVOINE 500G BIO CASINO</v>
          </cell>
          <cell r="J19364">
            <v>0</v>
          </cell>
        </row>
        <row r="19365">
          <cell r="I19365" t="str">
            <v>MUESLI FRUITS 500G BIO CASINO</v>
          </cell>
          <cell r="J19365">
            <v>0</v>
          </cell>
        </row>
        <row r="19366">
          <cell r="I19366" t="str">
            <v>MUESLI NATURE 500G BIO CASINO</v>
          </cell>
          <cell r="J19366">
            <v>0</v>
          </cell>
        </row>
        <row r="19367">
          <cell r="I19367" t="str">
            <v>MUESLI FRTS RGE 500G BIO CASINO</v>
          </cell>
          <cell r="J19367">
            <v>0</v>
          </cell>
        </row>
        <row r="19368">
          <cell r="I19368" t="str">
            <v>MUES FLOC FRT ROUG 500G CO BIOCASINO</v>
          </cell>
          <cell r="J19368">
            <v>0</v>
          </cell>
        </row>
        <row r="19369">
          <cell r="I19369" t="str">
            <v>MUES,FLOC,25%FRT 500G BIO CASINO</v>
          </cell>
          <cell r="J19369">
            <v>0</v>
          </cell>
        </row>
        <row r="19370">
          <cell r="I19370" t="str">
            <v>CROC CHOC BIO JAUNE 375G L G NIP 36</v>
          </cell>
          <cell r="J19370">
            <v>0</v>
          </cell>
        </row>
        <row r="19371">
          <cell r="I19371" t="str">
            <v>CROC TOUT CHOCO BIO 375G L G NIP 36</v>
          </cell>
          <cell r="J19371">
            <v>0</v>
          </cell>
        </row>
        <row r="19372">
          <cell r="I19372" t="str">
            <v>PETALES D'ORGE GRILLES 250GR EMCO</v>
          </cell>
          <cell r="J19372">
            <v>0</v>
          </cell>
        </row>
        <row r="19373">
          <cell r="I19373" t="str">
            <v>MUESLI CHOCOLAT 500G CASINO BIO</v>
          </cell>
          <cell r="J19373">
            <v>0</v>
          </cell>
        </row>
        <row r="19374">
          <cell r="I19374" t="str">
            <v>BOISSON SOJA CHOCO 3X25CL CASINO BIO</v>
          </cell>
          <cell r="J19374">
            <v>0</v>
          </cell>
        </row>
        <row r="19375">
          <cell r="I19375" t="str">
            <v>BIO  CORN FLAKES 375G OR.LAR</v>
          </cell>
          <cell r="J19375">
            <v>0</v>
          </cell>
        </row>
        <row r="19376">
          <cell r="I19376" t="str">
            <v>BIO  PETIT AVOINE FLOCONS 500G OR.LAR</v>
          </cell>
          <cell r="J19376">
            <v>0</v>
          </cell>
        </row>
        <row r="19377">
          <cell r="I19377" t="str">
            <v>BIO  VÉGÉTALIENS MUESLI AVOINE &amp; FRTS 450G OR.LAR</v>
          </cell>
          <cell r="J19377">
            <v>0</v>
          </cell>
        </row>
        <row r="19378">
          <cell r="I19378" t="str">
            <v>BIO  PORRIDGE AVOINE 500G OR.LAR</v>
          </cell>
          <cell r="J19378">
            <v>0</v>
          </cell>
        </row>
        <row r="19379">
          <cell r="I19379" t="str">
            <v>BIO CERALES CHOCO  &amp; NOISET COUSSINS  300G OR.LAR</v>
          </cell>
          <cell r="J19379">
            <v>0</v>
          </cell>
        </row>
        <row r="19380">
          <cell r="I19380" t="str">
            <v>BIO CEREALES CHOCOLAT CRUNCHY 375G OR.LAR</v>
          </cell>
          <cell r="J19380">
            <v>0</v>
          </cell>
        </row>
        <row r="19381">
          <cell r="I19381" t="str">
            <v>BIO  CEREALES ÉTOILES DE CHOCOLAT 300G OR.LAR</v>
          </cell>
          <cell r="J19381">
            <v>0</v>
          </cell>
        </row>
        <row r="19382">
          <cell r="I19382" t="str">
            <v>BIO  AVOINE FARINE 500G OR.LAR</v>
          </cell>
          <cell r="J19382">
            <v>0</v>
          </cell>
        </row>
        <row r="19383">
          <cell r="I19383" t="str">
            <v>MUESLI CR NATURE 500G COBIO</v>
          </cell>
          <cell r="J19383">
            <v>0</v>
          </cell>
        </row>
        <row r="19384">
          <cell r="I19384" t="str">
            <v>CHAB BIO MUESLI CROUST.FRT 500</v>
          </cell>
          <cell r="J19384">
            <v>0</v>
          </cell>
        </row>
        <row r="19385">
          <cell r="I19385" t="str">
            <v>CHABRIOR BIO MUESLI CHOC 500G</v>
          </cell>
          <cell r="J19385">
            <v>0</v>
          </cell>
        </row>
        <row r="19386">
          <cell r="I19386" t="str">
            <v>THE VERT MURE 30G BIO CASINO</v>
          </cell>
          <cell r="J19386">
            <v>0</v>
          </cell>
        </row>
        <row r="19387">
          <cell r="I19387" t="str">
            <v>INFUSION VERVEINE MENTHE 30G C CASINO</v>
          </cell>
          <cell r="J19387">
            <v>0</v>
          </cell>
        </row>
        <row r="19388">
          <cell r="I19388" t="str">
            <v>INFUSION LEGERETE 30G BIO CASINO</v>
          </cell>
          <cell r="J19388">
            <v>0</v>
          </cell>
        </row>
        <row r="19389">
          <cell r="I19389" t="str">
            <v>BOISS.SOJA CALCIUM 1L BIO CASINO</v>
          </cell>
          <cell r="J19389">
            <v>0</v>
          </cell>
        </row>
        <row r="19390">
          <cell r="I19390" t="str">
            <v>ALTER ECO BOISSON RIZ QUINOA 1 L NIP 30</v>
          </cell>
          <cell r="J19390">
            <v>0</v>
          </cell>
        </row>
        <row r="19391">
          <cell r="I19391" t="str">
            <v>ALTER ECO BOISSON RIZ QUINOA CALCIU 1 L NIP 30</v>
          </cell>
          <cell r="J19391">
            <v>0</v>
          </cell>
        </row>
        <row r="19392">
          <cell r="I19392" t="str">
            <v>BOISSON RIZ CALCIUM 1L CASINO BIO</v>
          </cell>
          <cell r="J19392">
            <v>0</v>
          </cell>
        </row>
        <row r="19393">
          <cell r="I19393" t="str">
            <v>BOISSON RIZ COCO 1L CASINO BIO</v>
          </cell>
          <cell r="J19393">
            <v>0</v>
          </cell>
        </row>
        <row r="19394">
          <cell r="I19394" t="str">
            <v>BOISS.RIZ SARRAS 1L CASINO BIO</v>
          </cell>
          <cell r="J19394">
            <v>0</v>
          </cell>
        </row>
        <row r="19395">
          <cell r="I19395" t="str">
            <v>CN BIO 2X250G MOULU STD NIP27</v>
          </cell>
          <cell r="J19395">
            <v>0</v>
          </cell>
        </row>
        <row r="19396">
          <cell r="I19396" t="str">
            <v>CN 30 CAPS ESPRESSO BIO 159G NIP 37</v>
          </cell>
          <cell r="J19396">
            <v>0</v>
          </cell>
        </row>
        <row r="19397">
          <cell r="I19397" t="str">
            <v>CN CAPS CLASS 168G LUNGO N7 STD NIP 37</v>
          </cell>
          <cell r="J19397">
            <v>0</v>
          </cell>
        </row>
        <row r="19398">
          <cell r="I19398" t="str">
            <v>PROVAMEL AVOINE 1L NIP 36</v>
          </cell>
          <cell r="J19398">
            <v>0</v>
          </cell>
        </row>
        <row r="19399">
          <cell r="I19399" t="str">
            <v>PROVAMEL AMANDE 1L NIP 36</v>
          </cell>
          <cell r="J19399">
            <v>0</v>
          </cell>
        </row>
        <row r="19400">
          <cell r="I19400" t="str">
            <v>PROVAMEL AMANDE SANS SUCRES 1L NIP 36</v>
          </cell>
          <cell r="J19400">
            <v>0</v>
          </cell>
        </row>
        <row r="19401">
          <cell r="I19401" t="str">
            <v>PROVAMEL RIZ COCO 1L NIP 36</v>
          </cell>
          <cell r="J19401">
            <v>0</v>
          </cell>
        </row>
        <row r="19402">
          <cell r="I19402" t="str">
            <v>LVZ 10 ECOCAPS ESPRESSO 53G ARMONIC NIP16-21</v>
          </cell>
          <cell r="J19402">
            <v>0</v>
          </cell>
        </row>
        <row r="19403">
          <cell r="I19403" t="str">
            <v>LVZ 10 ECOCAPS ESPRESSO 53G DECISO NIP16-21</v>
          </cell>
          <cell r="J19403">
            <v>0</v>
          </cell>
        </row>
        <row r="19404">
          <cell r="I19404" t="str">
            <v>LVZ 10 ECOCAPS 53G LUNGO INTENSO NIP16-21</v>
          </cell>
          <cell r="J19404">
            <v>0</v>
          </cell>
        </row>
        <row r="19405">
          <cell r="I19405" t="str">
            <v>LVZ 10 ECOCAPS ESPRESSO 53G BIO ORG NIP16-21</v>
          </cell>
          <cell r="J19405">
            <v>0</v>
          </cell>
        </row>
        <row r="19406">
          <cell r="I19406" t="str">
            <v>CN GRAIN BIO 500G STD NIP18-21</v>
          </cell>
          <cell r="J19406">
            <v>0</v>
          </cell>
        </row>
        <row r="19407">
          <cell r="I19407" t="str">
            <v>ELEPHANT INFUS BIO BE DIGEST 32G NIP18-21</v>
          </cell>
          <cell r="J19407">
            <v>0</v>
          </cell>
        </row>
        <row r="19408">
          <cell r="I19408" t="str">
            <v>ELE INF BIO COUP PEP S 20 S 32G NIP18-21</v>
          </cell>
          <cell r="J19408">
            <v>0</v>
          </cell>
        </row>
        <row r="19409">
          <cell r="I19409" t="str">
            <v>BIO  PREMIUM CAFÉ MELANGE INSTANTANE 100G OR.LAR</v>
          </cell>
          <cell r="J19409">
            <v>0</v>
          </cell>
        </row>
        <row r="19410">
          <cell r="I19410" t="str">
            <v>TETLEY THE NOIR 20S BIO 40G        </v>
          </cell>
          <cell r="J19410">
            <v>0</v>
          </cell>
        </row>
        <row r="19411">
          <cell r="I19411" t="str">
            <v>PROVAMEL AVOINE SS SUCRES 1L BIO</v>
          </cell>
          <cell r="J19411">
            <v>0</v>
          </cell>
        </row>
        <row r="19412">
          <cell r="I19412" t="str">
            <v>CAFE M.FAMILIAL 250G BIO MH CO</v>
          </cell>
          <cell r="J19412">
            <v>0</v>
          </cell>
        </row>
        <row r="19413">
          <cell r="I19413" t="str">
            <v>BOIS AU SOJA CAL BIO REGAIN 1L</v>
          </cell>
          <cell r="J19413">
            <v>0</v>
          </cell>
        </row>
        <row r="19414">
          <cell r="I19414" t="str">
            <v>REG.DES.AU SOJA VANI.BIO 530G</v>
          </cell>
          <cell r="J19414">
            <v>0</v>
          </cell>
        </row>
        <row r="19415">
          <cell r="I19415" t="str">
            <v>PREPARATION AU FRAISE BIO 240G NIP 18</v>
          </cell>
          <cell r="J19415">
            <v>0</v>
          </cell>
        </row>
        <row r="19416">
          <cell r="I19416" t="str">
            <v>PREPARATION AU ABRICOT BIO 240G NIP 18</v>
          </cell>
          <cell r="J19416">
            <v>0</v>
          </cell>
        </row>
        <row r="19417">
          <cell r="I19417" t="str">
            <v>PREPARATION AU FRAMBOISE BIO 240G NIP 18</v>
          </cell>
          <cell r="J19417">
            <v>0</v>
          </cell>
        </row>
        <row r="19418">
          <cell r="I19418" t="str">
            <v>PREPARATION AU MYRTILLE BIO 240G NIP 18</v>
          </cell>
          <cell r="J19418">
            <v>0</v>
          </cell>
        </row>
        <row r="19419">
          <cell r="I19419" t="str">
            <v>BIO  CONFITURE DE MYRTILLE 265G OR.LAR</v>
          </cell>
          <cell r="J19419">
            <v>0</v>
          </cell>
        </row>
        <row r="19420">
          <cell r="I19420" t="str">
            <v>BIO  CONFITURE  DE FRAMBOISE 265G OR.LAR</v>
          </cell>
          <cell r="J19420">
            <v>0</v>
          </cell>
        </row>
        <row r="19421">
          <cell r="I19421" t="str">
            <v>BIO  CONFITURE DE GOJI AVEC FIGURES 110G OR.LAR</v>
          </cell>
          <cell r="J19421">
            <v>0</v>
          </cell>
        </row>
        <row r="19422">
          <cell r="I19422" t="str">
            <v>BIO  BAIES  GOJI CONF AV FRAISES 110G OR.LAR</v>
          </cell>
          <cell r="J19422">
            <v>0</v>
          </cell>
        </row>
        <row r="19423">
          <cell r="I19423" t="str">
            <v>BIO  BAIES  GOJI CONF AVEC FRAMBOISES 110G OR.LAR</v>
          </cell>
          <cell r="J19423">
            <v>0</v>
          </cell>
        </row>
        <row r="19424">
          <cell r="I19424" t="str">
            <v>BIO  CONFITURE DE GOJI 110G OR.LAR</v>
          </cell>
          <cell r="J19424">
            <v>0</v>
          </cell>
        </row>
        <row r="19425">
          <cell r="I19425" t="str">
            <v>CONFITURE CASSIS 255G CO BIO</v>
          </cell>
          <cell r="J19425">
            <v>0</v>
          </cell>
        </row>
        <row r="19426">
          <cell r="I19426" t="str">
            <v>CONFITURE CERISE 255G CO BIO</v>
          </cell>
          <cell r="J19426">
            <v>0</v>
          </cell>
        </row>
        <row r="19427">
          <cell r="I19427" t="str">
            <v xml:space="preserve"> CONFITURE FIGUES,BOCAL VERRE200 GR</v>
          </cell>
          <cell r="J19427">
            <v>0</v>
          </cell>
        </row>
        <row r="19428">
          <cell r="I19428" t="str">
            <v>BARRES AUX CACAHUETES 90G</v>
          </cell>
          <cell r="J19428">
            <v>0</v>
          </cell>
        </row>
        <row r="19429">
          <cell r="I19429" t="str">
            <v>SOJA DESSERT VANILLE BIO BJORG</v>
          </cell>
          <cell r="J19429">
            <v>0</v>
          </cell>
        </row>
        <row r="19430">
          <cell r="I19430" t="str">
            <v>SOJA DESSERT CHOCOL BIO BJORG</v>
          </cell>
          <cell r="J19430">
            <v>0</v>
          </cell>
        </row>
        <row r="19431">
          <cell r="I19431" t="str">
            <v>TARTELET.CHOC.NR 125G CO BIOCASINO</v>
          </cell>
          <cell r="J19431">
            <v>0</v>
          </cell>
        </row>
        <row r="19432">
          <cell r="I19432" t="str">
            <v>GOU.FOU.RD CACAO185G BIO CASINO</v>
          </cell>
          <cell r="J19432">
            <v>0</v>
          </cell>
        </row>
        <row r="19433">
          <cell r="I19433" t="str">
            <v>BAR.CHOC.LT FOUR.125G BIO CASINO</v>
          </cell>
          <cell r="J19433">
            <v>0</v>
          </cell>
        </row>
        <row r="19434">
          <cell r="I19434" t="str">
            <v>CHOCOLAT FOURRES BJORG</v>
          </cell>
          <cell r="J19434">
            <v>0</v>
          </cell>
        </row>
        <row r="19435">
          <cell r="I19435" t="str">
            <v>BAR,CHOC,LT FOUR,125G CODOBIOCASINO</v>
          </cell>
          <cell r="J19435">
            <v>0</v>
          </cell>
        </row>
        <row r="19436">
          <cell r="I19436" t="str">
            <v>BIO  MIX  BROWNIES 400 G OR.LAR</v>
          </cell>
          <cell r="J19436">
            <v>0</v>
          </cell>
        </row>
        <row r="19437">
          <cell r="I19437" t="str">
            <v>JB TARTINETTES CHOCO NOISETTE 138G</v>
          </cell>
          <cell r="J19437">
            <v>0</v>
          </cell>
        </row>
        <row r="19438">
          <cell r="I19438" t="str">
            <v>JB TARTINETTES CHOCO NOIR BIO 138G</v>
          </cell>
          <cell r="J19438">
            <v>0</v>
          </cell>
        </row>
        <row r="19439">
          <cell r="I19439" t="str">
            <v>BIO CHAB BISC.TAB.CHOCONR 150G</v>
          </cell>
          <cell r="J19439">
            <v>0</v>
          </cell>
        </row>
        <row r="19440">
          <cell r="I19440" t="str">
            <v>TARTELLET.NAP.FRAMB125G BIO CASINO</v>
          </cell>
          <cell r="J19440">
            <v>0</v>
          </cell>
        </row>
        <row r="19441">
          <cell r="I19441" t="str">
            <v>TARTELLET.NAP.CITRON125G BI CASINO</v>
          </cell>
          <cell r="J19441">
            <v>0</v>
          </cell>
        </row>
        <row r="19442">
          <cell r="I19442" t="str">
            <v>NAPPES CHOCO LT 165G CO BIOCASINO</v>
          </cell>
          <cell r="J19442">
            <v>0</v>
          </cell>
        </row>
        <row r="19443">
          <cell r="I19443" t="str">
            <v>PACK GERBLE 2EME @-50% LAIT CHOCOLAT 230GR</v>
          </cell>
          <cell r="J19443">
            <v>0</v>
          </cell>
        </row>
        <row r="19444">
          <cell r="I19444" t="str">
            <v>BIO  GAUFFRETTE DE COCO CHOCOLAT 30G OR.LAR</v>
          </cell>
          <cell r="J19444">
            <v>0</v>
          </cell>
        </row>
        <row r="19445">
          <cell r="I19445" t="str">
            <v>BIO  AVOINE BISCUITS 300G OR.LAR</v>
          </cell>
          <cell r="J19445">
            <v>0</v>
          </cell>
        </row>
        <row r="19446">
          <cell r="I19446" t="str">
            <v>BIO  CACAO BISCUITS 250G OR.LAR</v>
          </cell>
          <cell r="J19446">
            <v>0</v>
          </cell>
        </row>
        <row r="19447">
          <cell r="I19447" t="str">
            <v>BIO  GAUFRETTE CLASSIQUE CHOCOLAT 30G OR.LAR</v>
          </cell>
          <cell r="J19447">
            <v>0</v>
          </cell>
        </row>
        <row r="19448">
          <cell r="I19448" t="str">
            <v>BIO  GAUFRETTE  DE COCO 40G OR.LAR</v>
          </cell>
          <cell r="J19448">
            <v>0</v>
          </cell>
        </row>
        <row r="19449">
          <cell r="I19449" t="str">
            <v>CHAB BISC.NAP.CHOCOLT BIO 200G</v>
          </cell>
          <cell r="J19449">
            <v>0</v>
          </cell>
        </row>
        <row r="19450">
          <cell r="I19450" t="str">
            <v>GERBLE BISCUITS LAIT CHOCOLAT 230 GR</v>
          </cell>
          <cell r="J19450">
            <v>0</v>
          </cell>
        </row>
        <row r="19451">
          <cell r="I19451" t="str">
            <v>BISC.EPAUT.SESAM.150G BIO CASINO</v>
          </cell>
          <cell r="J19451">
            <v>0</v>
          </cell>
        </row>
        <row r="19452">
          <cell r="I19452" t="str">
            <v>GALETTE DE RIZ COMPLET MULTIGRAINES GERBLE 108G</v>
          </cell>
          <cell r="J19452">
            <v>0</v>
          </cell>
        </row>
        <row r="19453">
          <cell r="I19453" t="str">
            <v>BISCUITS GULLON MARIA SANS GLUTEN 400GR</v>
          </cell>
          <cell r="J19453">
            <v>0</v>
          </cell>
        </row>
        <row r="19454">
          <cell r="I19454" t="str">
            <v>BISCUITS DIGESTIVE GULLON SANS GLUTEN 150GR</v>
          </cell>
          <cell r="J19454">
            <v>0</v>
          </cell>
        </row>
        <row r="19455">
          <cell r="I19455" t="str">
            <v>PETIT BEURRE 200G BIO CASINO</v>
          </cell>
          <cell r="J19455">
            <v>0</v>
          </cell>
        </row>
        <row r="19456">
          <cell r="I19456" t="str">
            <v>SABLE NAPPE CHOC BIO 140G ST MICHEL NIP 36</v>
          </cell>
          <cell r="J19456">
            <v>0</v>
          </cell>
        </row>
        <row r="19457">
          <cell r="I19457" t="str">
            <v>BIO  AVOINE BISCUITS AVEC CHOCOLAT 300G OR.LAR</v>
          </cell>
          <cell r="J19457">
            <v>0</v>
          </cell>
        </row>
        <row r="19458">
          <cell r="I19458" t="str">
            <v>JARDIN BIO PALETS PUR BEURRE 150G</v>
          </cell>
          <cell r="J19458">
            <v>0</v>
          </cell>
        </row>
        <row r="19459">
          <cell r="I19459" t="str">
            <v>CRACKERS GULLON SANS GLUTEN 200GR</v>
          </cell>
          <cell r="J19459">
            <v>0</v>
          </cell>
        </row>
        <row r="19460">
          <cell r="I19460" t="str">
            <v>SABLES WALKERS  SANS GLUTEN 140GR</v>
          </cell>
          <cell r="J19460">
            <v>0</v>
          </cell>
        </row>
        <row r="19461">
          <cell r="I19461" t="str">
            <v>SABLES WALKERS  SANS GLUTEN  PEPITES CHOCO 140GR</v>
          </cell>
          <cell r="J19461">
            <v>0</v>
          </cell>
        </row>
        <row r="19462">
          <cell r="I19462" t="str">
            <v>SABLES WALKERS  SANS GLUTEN  GINGENBRE  140GR</v>
          </cell>
          <cell r="J19462">
            <v>0</v>
          </cell>
        </row>
        <row r="19463">
          <cell r="I19463" t="str">
            <v>SHORTBREAD WALKERS BIO 190GR</v>
          </cell>
          <cell r="J19463">
            <v>0</v>
          </cell>
        </row>
        <row r="19464">
          <cell r="I19464" t="str">
            <v>SABLES WALKERS BIO 150GR</v>
          </cell>
          <cell r="J19464">
            <v>0</v>
          </cell>
        </row>
        <row r="19465">
          <cell r="I19465" t="str">
            <v>GALETTES DE MAIS AU CHOCOLAT NOIR BIO BJORG 130G</v>
          </cell>
          <cell r="J19465">
            <v>0</v>
          </cell>
        </row>
        <row r="19466">
          <cell r="I19466" t="str">
            <v>GALETTES DE RIZ AU CHOCOLAT NOIR BIO BJORG 130G</v>
          </cell>
          <cell r="J19466">
            <v>0</v>
          </cell>
        </row>
        <row r="19467">
          <cell r="I19467" t="str">
            <v>GALET.RIZ FOUR.CHOCO 120G CASINO BIO</v>
          </cell>
          <cell r="J19467">
            <v>0</v>
          </cell>
        </row>
        <row r="19468">
          <cell r="I19468" t="str">
            <v>FLUTES FROM GRAINES CASINO BIO 100 G</v>
          </cell>
          <cell r="J19468">
            <v>0</v>
          </cell>
        </row>
        <row r="19469">
          <cell r="I19469" t="str">
            <v>BARQUET FRAISE 120G DO CASINO BIO</v>
          </cell>
          <cell r="J19469">
            <v>0</v>
          </cell>
        </row>
        <row r="19470">
          <cell r="I19470" t="str">
            <v>FLUTES SESAM PAV CHEV CASINO BIO 100G</v>
          </cell>
          <cell r="J19470">
            <v>0</v>
          </cell>
        </row>
        <row r="19471">
          <cell r="I19471" t="str">
            <v>BISCUIT GOUDA CUMIN 75G CASINO BIO</v>
          </cell>
          <cell r="J19471">
            <v>0</v>
          </cell>
        </row>
        <row r="19472">
          <cell r="I19472" t="str">
            <v>BISCUITS CHEVRE 75G CASINO BIO</v>
          </cell>
          <cell r="J19472">
            <v>0</v>
          </cell>
        </row>
        <row r="19473">
          <cell r="I19473" t="str">
            <v>125G FLUTES SESAME MPG MONOPRIX</v>
          </cell>
          <cell r="J19473">
            <v>0</v>
          </cell>
        </row>
        <row r="19474">
          <cell r="I19474" t="str">
            <v>JB GALETTE PUR BEURRE BIO 130</v>
          </cell>
          <cell r="J19474">
            <v>0</v>
          </cell>
        </row>
        <row r="19475">
          <cell r="I19475" t="str">
            <v>BISC PT DEJCEREALES MIEL BIO 132</v>
          </cell>
          <cell r="J19475">
            <v>0</v>
          </cell>
        </row>
        <row r="19476">
          <cell r="I19476" t="str">
            <v>BISC.PT.DEJ.CHOCO BAN.BIO 132G</v>
          </cell>
          <cell r="J19476">
            <v>0</v>
          </cell>
        </row>
        <row r="19477">
          <cell r="I19477" t="str">
            <v>BISCUIT PT.DEJ. MUESLI BIO 132G</v>
          </cell>
          <cell r="J19477">
            <v>0</v>
          </cell>
        </row>
        <row r="19478">
          <cell r="I19478" t="str">
            <v>KBR SABLE AVOINE CHOCO BIO 150G</v>
          </cell>
          <cell r="J19478">
            <v>0</v>
          </cell>
        </row>
        <row r="19479">
          <cell r="I19479" t="str">
            <v>GALETTE RIZ CHOCO NR 130.4G</v>
          </cell>
          <cell r="J19479">
            <v>0</v>
          </cell>
        </row>
        <row r="19480">
          <cell r="I19480" t="str">
            <v>PDEJ CHC.RIZ SF BET.FRT.G 170G</v>
          </cell>
          <cell r="J19480">
            <v>0</v>
          </cell>
        </row>
        <row r="19481">
          <cell r="I19481" t="str">
            <v>PDEJ CHC.RIZ SF.CAROT ORAN 170G</v>
          </cell>
          <cell r="J19481">
            <v>0</v>
          </cell>
        </row>
        <row r="19482">
          <cell r="I19482" t="str">
            <v>CHAB BISCUITS PT DEJ BIO 200G</v>
          </cell>
          <cell r="J19482">
            <v>0</v>
          </cell>
        </row>
        <row r="19483">
          <cell r="I19483" t="str">
            <v>CHABRIOR PALMIERS BIO 100G</v>
          </cell>
          <cell r="J19483">
            <v>0</v>
          </cell>
        </row>
        <row r="19484">
          <cell r="I19484" t="str">
            <v>PACK GERBLE 2EME @-50% PEPITES DE CHOCOLAT 250GR</v>
          </cell>
          <cell r="J19484">
            <v>0</v>
          </cell>
        </row>
        <row r="19485">
          <cell r="I19485" t="str">
            <v>GERBLE GOUTERS PEPITES DE CHOCOLAT 250 G</v>
          </cell>
          <cell r="J19485">
            <v>0</v>
          </cell>
        </row>
        <row r="19486">
          <cell r="I19486" t="str">
            <v>BISCUI RAIS GRAIN 218G CO BIOCASINO</v>
          </cell>
          <cell r="J19486">
            <v>0</v>
          </cell>
        </row>
        <row r="19487">
          <cell r="I19487" t="str">
            <v>PACK GERBLE 2EME @-50% POMME NOISETTE 270GR</v>
          </cell>
          <cell r="J19487">
            <v>0</v>
          </cell>
        </row>
        <row r="19488">
          <cell r="I19488" t="str">
            <v>PACK GERBLE 2EME @-50%  RAISINS 270GR</v>
          </cell>
          <cell r="J19488">
            <v>0</v>
          </cell>
        </row>
        <row r="19489">
          <cell r="I19489" t="str">
            <v>PACK GERBLE 2EME @-50% SESAME 230GR</v>
          </cell>
          <cell r="J19489">
            <v>0</v>
          </cell>
        </row>
        <row r="19490">
          <cell r="I19490" t="str">
            <v>PACK GERBLE 2EME @-50% SOJA FIGUE 270GR</v>
          </cell>
          <cell r="J19490">
            <v>0</v>
          </cell>
        </row>
        <row r="19491">
          <cell r="I19491" t="str">
            <v>BISCUIT SOJA ORANGE 160G BP CASINO</v>
          </cell>
          <cell r="J19491">
            <v>0</v>
          </cell>
        </row>
        <row r="19492">
          <cell r="I19492" t="str">
            <v>SABLE FOURRE CHOCBIO 135G ST MICHEL NIP 36</v>
          </cell>
          <cell r="J19492">
            <v>0</v>
          </cell>
        </row>
        <row r="19493">
          <cell r="I19493" t="str">
            <v>BIO  TARTES NOISETTES 3X50G OR.LAR</v>
          </cell>
          <cell r="J19493">
            <v>0</v>
          </cell>
        </row>
        <row r="19494">
          <cell r="I19494" t="str">
            <v>BIO  TARTES ABRICOT 3X50G OR.LAR</v>
          </cell>
          <cell r="J19494">
            <v>0</v>
          </cell>
        </row>
        <row r="19495">
          <cell r="I19495" t="str">
            <v>BIO  TARTES CERISE 3X50G OR.LAR</v>
          </cell>
          <cell r="J19495">
            <v>0</v>
          </cell>
        </row>
        <row r="19496">
          <cell r="I19496" t="str">
            <v>GERBLE TENEUR REDUITE SUCRES SEL BISCUIT POMME NO</v>
          </cell>
          <cell r="J19496">
            <v>0</v>
          </cell>
        </row>
        <row r="19497">
          <cell r="I19497" t="str">
            <v>GERBLE BISCUITS FIGUE ET SON 210 GR</v>
          </cell>
          <cell r="J19497">
            <v>0</v>
          </cell>
        </row>
        <row r="19498">
          <cell r="I19498" t="str">
            <v>GERBLE BISCUITS RAISIN S 270 GR</v>
          </cell>
          <cell r="J19498">
            <v>0</v>
          </cell>
        </row>
        <row r="19499">
          <cell r="I19499" t="str">
            <v>GERBLE BISCUIT SESAME 230 GR</v>
          </cell>
          <cell r="J19499">
            <v>0</v>
          </cell>
        </row>
        <row r="19500">
          <cell r="I19500" t="str">
            <v>GERBLE BISCUITS SOJA FIGUE 270 G</v>
          </cell>
          <cell r="J19500">
            <v>0</v>
          </cell>
        </row>
        <row r="19501">
          <cell r="I19501" t="str">
            <v>GERBLE BISCUITS COMPLETS AU GERME DE BLE 210 G</v>
          </cell>
          <cell r="J19501">
            <v>0</v>
          </cell>
        </row>
        <row r="19502">
          <cell r="I19502" t="str">
            <v>LOT GO ON PROTEIN BARS DIVERS VAR 2EME A-50%</v>
          </cell>
          <cell r="J19502">
            <v>0</v>
          </cell>
        </row>
        <row r="19503">
          <cell r="I19503" t="str">
            <v>BARRE POMME CANNELLE 90G</v>
          </cell>
          <cell r="J19503">
            <v>0</v>
          </cell>
        </row>
        <row r="19504">
          <cell r="I19504" t="str">
            <v>BARRE CHOCO AMANDE 3X27G</v>
          </cell>
          <cell r="J19504">
            <v>0</v>
          </cell>
        </row>
        <row r="19505">
          <cell r="I19505" t="str">
            <v>GERBLE BARRE AMANDE 6X25 G</v>
          </cell>
          <cell r="J19505">
            <v>0</v>
          </cell>
        </row>
        <row r="19506">
          <cell r="I19506" t="str">
            <v>MIEL ORANGER 250 G ABOGHLO</v>
          </cell>
          <cell r="J19506">
            <v>0</v>
          </cell>
        </row>
        <row r="19507">
          <cell r="I19507" t="str">
            <v>MIEL JUJUBIER 950 G ABOGHLO</v>
          </cell>
          <cell r="J19507">
            <v>0</v>
          </cell>
        </row>
        <row r="19508">
          <cell r="I19508" t="str">
            <v>MIEL JUJUBIER 250 G ABOGHLO</v>
          </cell>
          <cell r="J19508">
            <v>0</v>
          </cell>
        </row>
        <row r="19509">
          <cell r="I19509" t="str">
            <v>MIEL CAROUBIER 250 G ABOGHLO</v>
          </cell>
          <cell r="J19509">
            <v>0</v>
          </cell>
        </row>
        <row r="19510">
          <cell r="I19510" t="str">
            <v xml:space="preserve">MIEL SAUVAGE 950 G ABOGHLO </v>
          </cell>
          <cell r="J19510">
            <v>0</v>
          </cell>
        </row>
        <row r="19511">
          <cell r="I19511" t="str">
            <v>MIEL D EUCALYPTUS 450 G MILLE COLLINES</v>
          </cell>
          <cell r="J19511">
            <v>0</v>
          </cell>
        </row>
        <row r="19512">
          <cell r="I19512" t="str">
            <v>MIEL DE FLEURS DES CHAMPS MILLE COLLINES</v>
          </cell>
          <cell r="J19512">
            <v>0</v>
          </cell>
        </row>
        <row r="19513">
          <cell r="I19513" t="str">
            <v>MIEL DE CHARDON 240 G MILLE COLLINES</v>
          </cell>
          <cell r="J19513">
            <v>0</v>
          </cell>
        </row>
        <row r="19514">
          <cell r="I19514" t="str">
            <v>MIEL DE THYM 240 G MILLE COLLINES</v>
          </cell>
          <cell r="J19514">
            <v>0</v>
          </cell>
        </row>
        <row r="19515">
          <cell r="I19515" t="str">
            <v>MIEL DE DARMOUSS 240 G MILLE COLLINES</v>
          </cell>
          <cell r="J19515">
            <v>0</v>
          </cell>
        </row>
        <row r="19516">
          <cell r="I19516" t="str">
            <v xml:space="preserve"> MIEL MULTI FLEURS,BOCAL VERRE450 GR</v>
          </cell>
          <cell r="J19516">
            <v>0</v>
          </cell>
        </row>
        <row r="19517">
          <cell r="I19517" t="str">
            <v xml:space="preserve"> MIEL MULTI FLEURS,BOCAL VERRE750 GR</v>
          </cell>
          <cell r="J19517">
            <v>0</v>
          </cell>
        </row>
        <row r="19518">
          <cell r="I19518" t="str">
            <v xml:space="preserve"> MIEL CHARDON,BOCAL VERRE250 GR</v>
          </cell>
          <cell r="J19518">
            <v>0</v>
          </cell>
        </row>
        <row r="19519">
          <cell r="I19519" t="str">
            <v xml:space="preserve"> MIEL CHARDON,BOCAL VERRE450 GR</v>
          </cell>
          <cell r="J19519">
            <v>0</v>
          </cell>
        </row>
        <row r="19520">
          <cell r="I19520" t="str">
            <v xml:space="preserve"> MIEL CHARDON,BOCAL VERRE750 GR</v>
          </cell>
          <cell r="J19520">
            <v>0</v>
          </cell>
        </row>
        <row r="19521">
          <cell r="I19521" t="str">
            <v xml:space="preserve"> MIEL EUPHORBE ,BOCAL VERRE250 GR</v>
          </cell>
          <cell r="J19521">
            <v>0</v>
          </cell>
        </row>
        <row r="19522">
          <cell r="I19522" t="str">
            <v xml:space="preserve"> MIEL EUPHORBE ,BOCAL VERRE450 GR</v>
          </cell>
          <cell r="J19522">
            <v>0</v>
          </cell>
        </row>
        <row r="19523">
          <cell r="I19523" t="str">
            <v xml:space="preserve"> MIEL EUPHORBE ,BOCAL VERRE750 GR</v>
          </cell>
          <cell r="J19523">
            <v>0</v>
          </cell>
        </row>
        <row r="19524">
          <cell r="I19524" t="str">
            <v xml:space="preserve"> MIEL EUCALYPTUS,BOCAL VERRE250 GR</v>
          </cell>
          <cell r="J19524">
            <v>0</v>
          </cell>
        </row>
        <row r="19525">
          <cell r="I19525" t="str">
            <v xml:space="preserve"> MIEL EUCALYPTUS,BOCAL VERRE450 GR</v>
          </cell>
          <cell r="J19525">
            <v>0</v>
          </cell>
        </row>
        <row r="19526">
          <cell r="I19526" t="str">
            <v xml:space="preserve"> MIEL EUCALYPTUS,BOCAL VERRE750 GR</v>
          </cell>
          <cell r="J19526">
            <v>0</v>
          </cell>
        </row>
        <row r="19527">
          <cell r="I19527" t="str">
            <v xml:space="preserve"> MIEL JUJUBIER,BOCAL VERRE250 GR</v>
          </cell>
          <cell r="J19527">
            <v>0</v>
          </cell>
        </row>
        <row r="19528">
          <cell r="I19528" t="str">
            <v xml:space="preserve"> MIEL JUJUBIER,BOCAL VERRE450 GR</v>
          </cell>
          <cell r="J19528">
            <v>0</v>
          </cell>
        </row>
        <row r="19529">
          <cell r="I19529" t="str">
            <v xml:space="preserve"> MIEL JUJUBIER,BOCAL VERRE750 GR</v>
          </cell>
          <cell r="J19529">
            <v>0</v>
          </cell>
        </row>
        <row r="19530">
          <cell r="I19530" t="str">
            <v xml:space="preserve"> MIEL ORIGAN,BOCAL VERRE250 GR</v>
          </cell>
          <cell r="J19530">
            <v>0</v>
          </cell>
        </row>
        <row r="19531">
          <cell r="I19531" t="str">
            <v xml:space="preserve"> MIEL ORIGAN,BOCAL VERRE450 GR</v>
          </cell>
          <cell r="J19531">
            <v>0</v>
          </cell>
        </row>
        <row r="19532">
          <cell r="I19532" t="str">
            <v xml:space="preserve"> MIEL ORIGAN,BOCAL VERRE750 GR</v>
          </cell>
          <cell r="J19532">
            <v>0</v>
          </cell>
        </row>
        <row r="19533">
          <cell r="I19533" t="str">
            <v xml:space="preserve"> MIEL DE LAVANDE,BOCAL VERRE250 GR</v>
          </cell>
          <cell r="J19533">
            <v>0</v>
          </cell>
        </row>
        <row r="19534">
          <cell r="I19534" t="str">
            <v xml:space="preserve"> MIEL DE LAVANDE,BOCAL VERRE450 GR</v>
          </cell>
          <cell r="J19534">
            <v>0</v>
          </cell>
        </row>
        <row r="19535">
          <cell r="I19535" t="str">
            <v xml:space="preserve"> MIEL DE LAVANDE,BOCAL VERRE750 GR</v>
          </cell>
          <cell r="J19535">
            <v>0</v>
          </cell>
        </row>
        <row r="19536">
          <cell r="I19536" t="str">
            <v xml:space="preserve"> POUDRE  NOYAUX DES DATTES,PAQUET 500 GR</v>
          </cell>
          <cell r="J19536">
            <v>0</v>
          </cell>
        </row>
        <row r="19537">
          <cell r="I19537" t="str">
            <v xml:space="preserve"> MIEL ORANGER,POT PLASTIQUE 1500 GR</v>
          </cell>
          <cell r="J19537">
            <v>0</v>
          </cell>
        </row>
        <row r="19538">
          <cell r="I19538" t="str">
            <v xml:space="preserve"> MIEL EUCALYPTUS,POT PLASTIQUE 1500 GR</v>
          </cell>
          <cell r="J19538">
            <v>0</v>
          </cell>
        </row>
        <row r="19539">
          <cell r="I19539" t="str">
            <v>MIEL DE FLEURS 500G AFOULKI</v>
          </cell>
          <cell r="J19539">
            <v>0</v>
          </cell>
        </row>
        <row r="19540">
          <cell r="I19540" t="str">
            <v>MIEL MULTIFLEURS 680G IKHLASS</v>
          </cell>
          <cell r="J19540">
            <v>0</v>
          </cell>
        </row>
        <row r="19541">
          <cell r="I19541" t="str">
            <v>MIEL DE FLEURS 250G AFOULKI</v>
          </cell>
          <cell r="J19541">
            <v>0</v>
          </cell>
        </row>
        <row r="19542">
          <cell r="I19542" t="str">
            <v>MIEL MULTI FLEURS 300G KAOUKI</v>
          </cell>
          <cell r="J19542">
            <v>0</v>
          </cell>
        </row>
        <row r="19543">
          <cell r="I19543" t="str">
            <v>MIEL MULTI FLEURS 1KG ADRAR</v>
          </cell>
          <cell r="J19543">
            <v>0</v>
          </cell>
        </row>
        <row r="19544">
          <cell r="I19544" t="str">
            <v>MIEL MULTI FLEURS 500G ADRAR</v>
          </cell>
          <cell r="J19544">
            <v>0</v>
          </cell>
        </row>
        <row r="19545">
          <cell r="I19545" t="str">
            <v>MIEL TOUTES FLEURS TISSALWINE</v>
          </cell>
          <cell r="J19545">
            <v>0</v>
          </cell>
        </row>
        <row r="19546">
          <cell r="I19546" t="str">
            <v>MIEL MULTI FLEURS 250G TAZOUIT</v>
          </cell>
          <cell r="J19546">
            <v>0</v>
          </cell>
        </row>
        <row r="19547">
          <cell r="I19547" t="str">
            <v>MIEL MULTI FLEURS 400G TAZOUIT</v>
          </cell>
          <cell r="J19547">
            <v>0</v>
          </cell>
        </row>
        <row r="19548">
          <cell r="I19548" t="str">
            <v>MIEL MULTI FLEURS 800G TAZOUIT</v>
          </cell>
          <cell r="J19548">
            <v>0</v>
          </cell>
        </row>
        <row r="19549">
          <cell r="I19549" t="str">
            <v>MIEL SIROP D ABEILLE 400G TAZOUIT</v>
          </cell>
          <cell r="J19549">
            <v>0</v>
          </cell>
        </row>
        <row r="19550">
          <cell r="I19550" t="str">
            <v>MIEL SIROP D ABEILLE 800G TAZOUIT</v>
          </cell>
          <cell r="J19550">
            <v>0</v>
          </cell>
        </row>
        <row r="19551">
          <cell r="I19551" t="str">
            <v>MIEL MULTIFLEUR ANNAJAH 500G</v>
          </cell>
          <cell r="J19551">
            <v>0</v>
          </cell>
        </row>
        <row r="19552">
          <cell r="I19552" t="str">
            <v>MIEL MULTIFLEUR ANNAJAH 250G</v>
          </cell>
          <cell r="J19552">
            <v>0</v>
          </cell>
        </row>
        <row r="19553">
          <cell r="I19553" t="str">
            <v>MIEL MULTIFLEUR AL AHL 1KG</v>
          </cell>
          <cell r="J19553">
            <v>0</v>
          </cell>
        </row>
        <row r="19554">
          <cell r="I19554" t="str">
            <v>MIEL MULTIFLEUR AL AHL 500G</v>
          </cell>
          <cell r="J19554">
            <v>0</v>
          </cell>
        </row>
        <row r="19555">
          <cell r="I19555" t="str">
            <v>MIEL MULTIFLEUR AL AHL 250G</v>
          </cell>
          <cell r="J19555">
            <v>0</v>
          </cell>
        </row>
        <row r="19556">
          <cell r="I19556" t="str">
            <v>MIEL TOUTE FLEURS 250G GIE PRODUIT TERROIR WALILI</v>
          </cell>
          <cell r="J19556">
            <v>0</v>
          </cell>
        </row>
        <row r="19557">
          <cell r="I19557" t="str">
            <v>MIEL TOUTE FLEURS 500G GIE PRODUIT TERROIR WALILI</v>
          </cell>
          <cell r="J19557">
            <v>0</v>
          </cell>
        </row>
        <row r="19558">
          <cell r="I19558" t="str">
            <v>MIEL DE LAVANDE(1/2 KG)  COOPERATIVE ELKHOUZAMA</v>
          </cell>
          <cell r="J19558">
            <v>0</v>
          </cell>
        </row>
        <row r="19559">
          <cell r="I19559" t="str">
            <v>MIEL DE LAVANDE(1/4 KG)  COOPERATIVE ELKHOUZAMA</v>
          </cell>
          <cell r="J19559">
            <v>0</v>
          </cell>
        </row>
        <row r="19560">
          <cell r="I19560" t="str">
            <v>MIEL DE FLEURS SAUVAGES BIO 1 KG</v>
          </cell>
          <cell r="J19560">
            <v>0</v>
          </cell>
        </row>
        <row r="19561">
          <cell r="I19561" t="str">
            <v>MIEL DE FLEURS SAUVAGES BIO 0.500KG</v>
          </cell>
          <cell r="J19561">
            <v>0</v>
          </cell>
        </row>
        <row r="19562">
          <cell r="I19562" t="str">
            <v>MIEL THYM 950G ABOGHLO</v>
          </cell>
          <cell r="J19562">
            <v>0</v>
          </cell>
        </row>
        <row r="19563">
          <cell r="I19563" t="str">
            <v>MIEL EUPHORBE DU SUD 950 G ABOGHLO</v>
          </cell>
          <cell r="J19563">
            <v>0</v>
          </cell>
        </row>
        <row r="19564">
          <cell r="I19564" t="str">
            <v>MIEL CHARDON 950 G ABOGHLO</v>
          </cell>
          <cell r="J19564">
            <v>0</v>
          </cell>
        </row>
        <row r="19565">
          <cell r="I19565" t="str">
            <v xml:space="preserve"> MIEL ORANGER,BOCAL VERRE250 GR</v>
          </cell>
          <cell r="J19565">
            <v>0</v>
          </cell>
        </row>
        <row r="19566">
          <cell r="I19566" t="str">
            <v xml:space="preserve"> MIEL ORANGER,BOCAL VERRE450 GR</v>
          </cell>
          <cell r="J19566">
            <v>0</v>
          </cell>
        </row>
        <row r="19567">
          <cell r="I19567" t="str">
            <v xml:space="preserve"> MIEL ORANGER,BOCAL VERRE750 GR</v>
          </cell>
          <cell r="J19567">
            <v>0</v>
          </cell>
        </row>
        <row r="19568">
          <cell r="I19568" t="str">
            <v xml:space="preserve"> MIEL THYM,BOCAL VERRE250 GR</v>
          </cell>
          <cell r="J19568">
            <v>0</v>
          </cell>
        </row>
        <row r="19569">
          <cell r="I19569" t="str">
            <v xml:space="preserve"> MIEL THYM,BOCAL VERRE450 GR</v>
          </cell>
          <cell r="J19569">
            <v>0</v>
          </cell>
        </row>
        <row r="19570">
          <cell r="I19570" t="str">
            <v xml:space="preserve"> MIEL THYM,BOCAL VERRE750 GR</v>
          </cell>
          <cell r="J19570">
            <v>0</v>
          </cell>
        </row>
        <row r="19571">
          <cell r="I19571" t="str">
            <v xml:space="preserve"> MIEL KAROUBIER,BOCAL VERRE250 GR</v>
          </cell>
          <cell r="J19571">
            <v>0</v>
          </cell>
        </row>
        <row r="19572">
          <cell r="I19572" t="str">
            <v xml:space="preserve"> MIEL KAROUBIER,BOCAL VERRE450 GR</v>
          </cell>
          <cell r="J19572">
            <v>0</v>
          </cell>
        </row>
        <row r="19573">
          <cell r="I19573" t="str">
            <v xml:space="preserve"> MIEL KAROUBIER,BOCAL VERRE750 GR</v>
          </cell>
          <cell r="J19573">
            <v>0</v>
          </cell>
        </row>
        <row r="19574">
          <cell r="I19574" t="str">
            <v xml:space="preserve"> MIEL MULTI FLEURS,BOCAL VERRE250 GR</v>
          </cell>
          <cell r="J19574">
            <v>0</v>
          </cell>
        </row>
        <row r="19575">
          <cell r="I19575" t="str">
            <v>MIEL EUPHORBIACE 1 KG AFOULKI</v>
          </cell>
          <cell r="J19575">
            <v>0</v>
          </cell>
        </row>
        <row r="19576">
          <cell r="I19576" t="str">
            <v>MIEL CHARDON 1KG AFOULKI</v>
          </cell>
          <cell r="J19576">
            <v>0</v>
          </cell>
        </row>
        <row r="19577">
          <cell r="I19577" t="str">
            <v>MIEL EUPHORBE BALSAMIQUE 1KG AFOULKI</v>
          </cell>
          <cell r="J19577">
            <v>0</v>
          </cell>
        </row>
        <row r="19578">
          <cell r="I19578" t="str">
            <v>MIEL THYM 1KG AFOULKI</v>
          </cell>
          <cell r="J19578">
            <v>0</v>
          </cell>
        </row>
        <row r="19579">
          <cell r="I19579" t="str">
            <v>MIEL DE FLEURS 1KG AFOULKI</v>
          </cell>
          <cell r="J19579">
            <v>0</v>
          </cell>
        </row>
        <row r="19580">
          <cell r="I19580" t="str">
            <v>MIEL DE L ORANGE 1KG AFOULKI</v>
          </cell>
          <cell r="J19580">
            <v>0</v>
          </cell>
        </row>
        <row r="19581">
          <cell r="I19581" t="str">
            <v>MIEL EUPHORBIACE 500G AFOULKI</v>
          </cell>
          <cell r="J19581">
            <v>0</v>
          </cell>
        </row>
        <row r="19582">
          <cell r="I19582" t="str">
            <v>MIEL CHARDON 500G AFOULKI</v>
          </cell>
          <cell r="J19582">
            <v>0</v>
          </cell>
        </row>
        <row r="19583">
          <cell r="I19583" t="str">
            <v>MIEL EUPHORBE BALSAMIQUE 500G AFOULKI</v>
          </cell>
          <cell r="J19583">
            <v>0</v>
          </cell>
        </row>
        <row r="19584">
          <cell r="I19584" t="str">
            <v>MIEL THYM 500G AFOULKI</v>
          </cell>
          <cell r="J19584">
            <v>0</v>
          </cell>
        </row>
        <row r="19585">
          <cell r="I19585" t="str">
            <v>MIEL JUJUBIER 500 G UNION RIF</v>
          </cell>
          <cell r="J19585">
            <v>0</v>
          </cell>
        </row>
        <row r="19586">
          <cell r="I19586" t="str">
            <v>MIEL DE L ORANGE 500G AFOULKI</v>
          </cell>
          <cell r="J19586">
            <v>0</v>
          </cell>
        </row>
        <row r="19587">
          <cell r="I19587" t="str">
            <v>MIEL ORANGER 500 G UNION RIF</v>
          </cell>
          <cell r="J19587">
            <v>0</v>
          </cell>
        </row>
        <row r="19588">
          <cell r="I19588" t="str">
            <v>MIEL EUPHORBIACE 250G AFOULKI</v>
          </cell>
          <cell r="J19588">
            <v>0</v>
          </cell>
        </row>
        <row r="19589">
          <cell r="I19589" t="str">
            <v>MIEL CHARDON 250G AFOULKI</v>
          </cell>
          <cell r="J19589">
            <v>0</v>
          </cell>
        </row>
        <row r="19590">
          <cell r="I19590" t="str">
            <v>MIEL EUPHORBE BALSAMIQUE 250G AFOULKI</v>
          </cell>
          <cell r="J19590">
            <v>0</v>
          </cell>
        </row>
        <row r="19591">
          <cell r="I19591" t="str">
            <v>MIEL THYM 250G AFOULKI</v>
          </cell>
          <cell r="J19591">
            <v>0</v>
          </cell>
        </row>
        <row r="19592">
          <cell r="I19592" t="str">
            <v>MIEL BIO 100% 300G CHARDON KAOUKI</v>
          </cell>
          <cell r="J19592">
            <v>0</v>
          </cell>
        </row>
        <row r="19593">
          <cell r="I19593" t="str">
            <v>MIEL DE L ORANGE 250G AFOULKI</v>
          </cell>
          <cell r="J19593">
            <v>0</v>
          </cell>
        </row>
        <row r="19594">
          <cell r="I19594" t="str">
            <v>MIEL BIO 100% 300G CACTUS KAOUKI</v>
          </cell>
          <cell r="J19594">
            <v>0</v>
          </cell>
        </row>
        <row r="19595">
          <cell r="I19595" t="str">
            <v>MIEL BIO 100% 300G ORANGE KAOUKI</v>
          </cell>
          <cell r="J19595">
            <v>0</v>
          </cell>
        </row>
        <row r="19596">
          <cell r="I19596" t="str">
            <v>MIEL BIO 100% 300G FENOUIL KAOUKI</v>
          </cell>
          <cell r="J19596">
            <v>0</v>
          </cell>
        </row>
        <row r="19597">
          <cell r="I19597" t="str">
            <v>MIEL BIO 100% 300G THYM KAOUKI</v>
          </cell>
          <cell r="J19597">
            <v>0</v>
          </cell>
        </row>
        <row r="19598">
          <cell r="I19598" t="str">
            <v>MIEL D ARGAN 300G KAOUKI</v>
          </cell>
          <cell r="J19598">
            <v>0</v>
          </cell>
        </row>
        <row r="19599">
          <cell r="I19599" t="str">
            <v>MIEL DE CHARDON 100G KAOUKI</v>
          </cell>
          <cell r="J19599">
            <v>0</v>
          </cell>
        </row>
        <row r="19600">
          <cell r="I19600" t="str">
            <v>MIEL DE THYM 100 G KAOUKI</v>
          </cell>
          <cell r="J19600">
            <v>0</v>
          </cell>
        </row>
        <row r="19601">
          <cell r="I19601" t="str">
            <v>MIEL G ARGANIER 100G KAOUKI</v>
          </cell>
          <cell r="J19601">
            <v>0</v>
          </cell>
        </row>
        <row r="19602">
          <cell r="I19602" t="str">
            <v>MIEL THYM 1 KG AL AHL</v>
          </cell>
          <cell r="J19602">
            <v>0</v>
          </cell>
        </row>
        <row r="19603">
          <cell r="I19603" t="str">
            <v>MIEL THYM 500 G AL AHL</v>
          </cell>
          <cell r="J19603">
            <v>0</v>
          </cell>
        </row>
        <row r="19604">
          <cell r="I19604" t="str">
            <v>MIEL THYM 250 G AL AHL</v>
          </cell>
          <cell r="J19604">
            <v>0</v>
          </cell>
        </row>
        <row r="19605">
          <cell r="I19605" t="str">
            <v>MIEL FLEUR D ORANGER 1 KG AL AHL</v>
          </cell>
          <cell r="J19605">
            <v>0</v>
          </cell>
        </row>
        <row r="19606">
          <cell r="I19606" t="str">
            <v>MIEL FLEUR D ORANGER 500G AL AHL</v>
          </cell>
          <cell r="J19606">
            <v>0</v>
          </cell>
        </row>
        <row r="19607">
          <cell r="I19607" t="str">
            <v>MIEL FLEUR D ORANGER 250G AL AHL</v>
          </cell>
          <cell r="J19607">
            <v>0</v>
          </cell>
        </row>
        <row r="19608">
          <cell r="I19608" t="str">
            <v>MIEL EUCALYPTUS 1KG AL AHL</v>
          </cell>
          <cell r="J19608">
            <v>0</v>
          </cell>
        </row>
        <row r="19609">
          <cell r="I19609" t="str">
            <v>MIEL EUCALYPTUS 500G AL AHL</v>
          </cell>
          <cell r="J19609">
            <v>0</v>
          </cell>
        </row>
        <row r="19610">
          <cell r="I19610" t="str">
            <v>MIEL EUCALYPTUS 250G AL AHL</v>
          </cell>
          <cell r="J19610">
            <v>0</v>
          </cell>
        </row>
        <row r="19611">
          <cell r="I19611" t="str">
            <v>MIEL THYM 1KG ANNAJAH</v>
          </cell>
          <cell r="J19611">
            <v>0</v>
          </cell>
        </row>
        <row r="19612">
          <cell r="I19612" t="str">
            <v>MIEL THYM 500G ANNAJAH</v>
          </cell>
          <cell r="J19612">
            <v>0</v>
          </cell>
        </row>
        <row r="19613">
          <cell r="I19613" t="str">
            <v>MIEL THYM 250G ANNAJAH</v>
          </cell>
          <cell r="J19613">
            <v>0</v>
          </cell>
        </row>
        <row r="19614">
          <cell r="I19614" t="str">
            <v>MIEL KHERROUB 1KG ANNAJAH</v>
          </cell>
          <cell r="J19614">
            <v>0</v>
          </cell>
        </row>
        <row r="19615">
          <cell r="I19615" t="str">
            <v>MIEL KHERROUB 500G ANNAJAH</v>
          </cell>
          <cell r="J19615">
            <v>0</v>
          </cell>
        </row>
        <row r="19616">
          <cell r="I19616" t="str">
            <v>MIEL KHERROUB 250G ANNAJAH</v>
          </cell>
          <cell r="J19616">
            <v>0</v>
          </cell>
        </row>
        <row r="19617">
          <cell r="I19617" t="str">
            <v>MIEL KAROUBIER 1KG ADRAR</v>
          </cell>
          <cell r="J19617">
            <v>0</v>
          </cell>
        </row>
        <row r="19618">
          <cell r="I19618" t="str">
            <v>MIEL KAROUBIER 500G ADRAR</v>
          </cell>
          <cell r="J19618">
            <v>0</v>
          </cell>
        </row>
        <row r="19619">
          <cell r="I19619" t="str">
            <v>MIEL ORANGER 1KG ADRAR</v>
          </cell>
          <cell r="J19619">
            <v>0</v>
          </cell>
        </row>
        <row r="19620">
          <cell r="I19620" t="str">
            <v>MIEL ORANGER 500G ADRAR</v>
          </cell>
          <cell r="J19620">
            <v>0</v>
          </cell>
        </row>
        <row r="19621">
          <cell r="I19621" t="str">
            <v>MIEL THYM TISSALWINE</v>
          </cell>
          <cell r="J19621">
            <v>0</v>
          </cell>
        </row>
        <row r="19622">
          <cell r="I19622" t="str">
            <v>MIEL THYM 50 G TAZOUIT</v>
          </cell>
          <cell r="J19622">
            <v>0</v>
          </cell>
        </row>
        <row r="19623">
          <cell r="I19623" t="str">
            <v>MIEL THYM 250 G TAZOUIT</v>
          </cell>
          <cell r="J19623">
            <v>0</v>
          </cell>
        </row>
        <row r="19624">
          <cell r="I19624" t="str">
            <v>MIEL THYM 400G TAZOUIT</v>
          </cell>
          <cell r="J19624">
            <v>0</v>
          </cell>
        </row>
        <row r="19625">
          <cell r="I19625" t="str">
            <v>MIEL THYM 800G TAZOUIT</v>
          </cell>
          <cell r="J19625">
            <v>0</v>
          </cell>
        </row>
        <row r="19626">
          <cell r="I19626" t="str">
            <v>MIEL CACTUS A 50G TAZOUIT</v>
          </cell>
          <cell r="J19626">
            <v>0</v>
          </cell>
        </row>
        <row r="19627">
          <cell r="I19627" t="str">
            <v>MIEL CACTUS A 250G TAZOUIT</v>
          </cell>
          <cell r="J19627">
            <v>0</v>
          </cell>
        </row>
        <row r="19628">
          <cell r="I19628" t="str">
            <v>MIEL CACTUS A 400G TAZOUIT</v>
          </cell>
          <cell r="J19628">
            <v>0</v>
          </cell>
        </row>
        <row r="19629">
          <cell r="I19629" t="str">
            <v>MIEL CACTUS A 800G TAZOUIT</v>
          </cell>
          <cell r="J19629">
            <v>0</v>
          </cell>
        </row>
        <row r="19630">
          <cell r="I19630" t="str">
            <v>MIEL CACTUS B 50G TAZOUIT</v>
          </cell>
          <cell r="J19630">
            <v>0</v>
          </cell>
        </row>
        <row r="19631">
          <cell r="I19631" t="str">
            <v>MIEL CACTUS B 250G TAZOUIT</v>
          </cell>
          <cell r="J19631">
            <v>0</v>
          </cell>
        </row>
        <row r="19632">
          <cell r="I19632" t="str">
            <v>MIEL CACTUS B 400G TAZOUIT</v>
          </cell>
          <cell r="J19632">
            <v>0</v>
          </cell>
        </row>
        <row r="19633">
          <cell r="I19633" t="str">
            <v>MIEL CACTUS B 800G TAZOUIT</v>
          </cell>
          <cell r="J19633">
            <v>0</v>
          </cell>
        </row>
        <row r="19634">
          <cell r="I19634" t="str">
            <v>MIEL CHARDON 50G TAZOUIT</v>
          </cell>
          <cell r="J19634">
            <v>0</v>
          </cell>
        </row>
        <row r="19635">
          <cell r="I19635" t="str">
            <v>MIEL CHARDON 250G TAZOUIT</v>
          </cell>
          <cell r="J19635">
            <v>0</v>
          </cell>
        </row>
        <row r="19636">
          <cell r="I19636" t="str">
            <v>MIEL CHARDON 400G TAZOUIT</v>
          </cell>
          <cell r="J19636">
            <v>0</v>
          </cell>
        </row>
        <row r="19637">
          <cell r="I19637" t="str">
            <v>MIEL CHARDON 800G TAZOUIT</v>
          </cell>
          <cell r="J19637">
            <v>0</v>
          </cell>
        </row>
        <row r="19638">
          <cell r="I19638" t="str">
            <v>MIEL MULTI FLEURS 50G TAZOUIT</v>
          </cell>
          <cell r="J19638">
            <v>0</v>
          </cell>
        </row>
        <row r="19639">
          <cell r="I19639" t="str">
            <v>MIEL ORANGER 50G TAZOUIT</v>
          </cell>
          <cell r="J19639">
            <v>0</v>
          </cell>
        </row>
        <row r="19640">
          <cell r="I19640" t="str">
            <v>MIEL ORANGER 250G TAZOUIT</v>
          </cell>
          <cell r="J19640">
            <v>0</v>
          </cell>
        </row>
        <row r="19641">
          <cell r="I19641" t="str">
            <v>MIEL ORANGER 400G TAZOUIT</v>
          </cell>
          <cell r="J19641">
            <v>0</v>
          </cell>
        </row>
        <row r="19642">
          <cell r="I19642" t="str">
            <v>MIEL ORANGER 800G TAZOUIT</v>
          </cell>
          <cell r="J19642">
            <v>0</v>
          </cell>
        </row>
        <row r="19643">
          <cell r="I19643" t="str">
            <v>MIEL SIROP D ABEILLE 50G TAZOUIT</v>
          </cell>
          <cell r="J19643">
            <v>0</v>
          </cell>
        </row>
        <row r="19644">
          <cell r="I19644" t="str">
            <v>MIEL SIROP D ABEILLE 250G TAZOUIT</v>
          </cell>
          <cell r="J19644">
            <v>0</v>
          </cell>
        </row>
        <row r="19645">
          <cell r="I19645" t="str">
            <v>MIEL NOUGADIR PLANTE</v>
          </cell>
          <cell r="J19645">
            <v>0</v>
          </cell>
        </row>
        <row r="19646">
          <cell r="I19646" t="str">
            <v>MIEL THYM NOUGADIR</v>
          </cell>
          <cell r="J19646">
            <v>0</v>
          </cell>
        </row>
        <row r="19647">
          <cell r="I19647" t="str">
            <v>MIEL ORANGE NOUGADIR</v>
          </cell>
          <cell r="J19647">
            <v>0</v>
          </cell>
        </row>
        <row r="19648">
          <cell r="I19648" t="str">
            <v>MIEL CACTUS NOUGADIR</v>
          </cell>
          <cell r="J19648">
            <v>0</v>
          </cell>
        </row>
        <row r="19649">
          <cell r="I19649" t="str">
            <v>MIEL DE THYM 250ML AJDIGUE</v>
          </cell>
          <cell r="J19649">
            <v>0</v>
          </cell>
        </row>
        <row r="19650">
          <cell r="I19650" t="str">
            <v>MIEL MULTIFLEUR ANNAJAH 1KG</v>
          </cell>
          <cell r="J19650">
            <v>0</v>
          </cell>
        </row>
        <row r="19651">
          <cell r="I19651" t="str">
            <v>MIEL ORIGAN ANNAJAH 1KG</v>
          </cell>
          <cell r="J19651">
            <v>0</v>
          </cell>
        </row>
        <row r="19652">
          <cell r="I19652" t="str">
            <v>MIEL ORIGAN ANNAJAH 500G</v>
          </cell>
          <cell r="J19652">
            <v>0</v>
          </cell>
        </row>
        <row r="19653">
          <cell r="I19653" t="str">
            <v>MIEL ORIGAN ANNAJAH 250G</v>
          </cell>
          <cell r="J19653">
            <v>0</v>
          </cell>
        </row>
        <row r="19654">
          <cell r="I19654" t="str">
            <v>MIEL JUJUBIER ANNAJAH 1KG</v>
          </cell>
          <cell r="J19654">
            <v>0</v>
          </cell>
        </row>
        <row r="19655">
          <cell r="I19655" t="str">
            <v>MIEL JUJUBIER ANNAJAH 500G</v>
          </cell>
          <cell r="J19655">
            <v>0</v>
          </cell>
        </row>
        <row r="19656">
          <cell r="I19656" t="str">
            <v>MIEL JUJUBIER ANNAJAH 250G</v>
          </cell>
          <cell r="J19656">
            <v>0</v>
          </cell>
        </row>
        <row r="19657">
          <cell r="I19657" t="str">
            <v>MIEL ORANGER ANNAJAH 1KG</v>
          </cell>
          <cell r="J19657">
            <v>0</v>
          </cell>
        </row>
        <row r="19658">
          <cell r="I19658" t="str">
            <v>MIEL ORANGER ANNAJAH 250G</v>
          </cell>
          <cell r="J19658">
            <v>0</v>
          </cell>
        </row>
        <row r="19659">
          <cell r="I19659" t="str">
            <v>MIEL ORIGAN AL AHL 1KG</v>
          </cell>
          <cell r="J19659">
            <v>0</v>
          </cell>
        </row>
        <row r="19660">
          <cell r="I19660" t="str">
            <v>MIEL ORIGAN AL AHL 500G</v>
          </cell>
          <cell r="J19660">
            <v>0</v>
          </cell>
        </row>
        <row r="19661">
          <cell r="I19661" t="str">
            <v>MIEL ORIGAN AL AHL 250G</v>
          </cell>
          <cell r="J19661">
            <v>0</v>
          </cell>
        </row>
        <row r="19662">
          <cell r="I19662" t="str">
            <v>MIEL JUJUBIER AL AHL 1KG</v>
          </cell>
          <cell r="J19662">
            <v>0</v>
          </cell>
        </row>
        <row r="19663">
          <cell r="I19663" t="str">
            <v>MIEL JUJUBIER AL AHL 500G</v>
          </cell>
          <cell r="J19663">
            <v>0</v>
          </cell>
        </row>
        <row r="19664">
          <cell r="I19664" t="str">
            <v>MIEL JUJUBIER AL AHL 250G</v>
          </cell>
          <cell r="J19664">
            <v>0</v>
          </cell>
        </row>
        <row r="19665">
          <cell r="I19665" t="str">
            <v>MIEL TOUTE FLEURS 950G GIE PRODUIT TERROIR WALILI</v>
          </cell>
          <cell r="J19665">
            <v>0</v>
          </cell>
        </row>
        <row r="19666">
          <cell r="I19666" t="str">
            <v>MIEL JUJUBIER 250G GIE PRODUIT TERROIR WALILI</v>
          </cell>
          <cell r="J19666">
            <v>0</v>
          </cell>
        </row>
        <row r="19667">
          <cell r="I19667" t="str">
            <v>MIEL JUJUBIER 500G GIE PRODUIT TERROIR WALILI</v>
          </cell>
          <cell r="J19667">
            <v>0</v>
          </cell>
        </row>
        <row r="19668">
          <cell r="I19668" t="str">
            <v>MIEL DE CAROUBIER 250G GIE PRODUIT TERROIR WALILI</v>
          </cell>
          <cell r="J19668">
            <v>0</v>
          </cell>
        </row>
        <row r="19669">
          <cell r="I19669" t="str">
            <v>MIEL DE CAROUBIER 500G GIE PRODUIT TERROIR WALILI</v>
          </cell>
          <cell r="J19669">
            <v>0</v>
          </cell>
        </row>
        <row r="19670">
          <cell r="I19670" t="str">
            <v>MIEL DE CAROUBIER 950G GIE PRODUIT TERROIR WALILI</v>
          </cell>
          <cell r="J19670">
            <v>0</v>
          </cell>
        </row>
        <row r="19671">
          <cell r="I19671" t="str">
            <v>MIEL MIABEILLE THYM 450 G</v>
          </cell>
          <cell r="J19671">
            <v>0</v>
          </cell>
        </row>
        <row r="19672">
          <cell r="I19672" t="str">
            <v>MIEL MIABEILLE THYM 900 G</v>
          </cell>
          <cell r="J19672">
            <v>0</v>
          </cell>
        </row>
        <row r="19673">
          <cell r="I19673" t="str">
            <v>MIEL DE FLEURS SAUVAGES BIO 0.350 KG</v>
          </cell>
          <cell r="J19673">
            <v>0</v>
          </cell>
        </row>
        <row r="19674">
          <cell r="I19674" t="str">
            <v>MIEL DE JUJUBIER BIO 1 KG MIEL DE JUJUBIER BIO 1 K</v>
          </cell>
          <cell r="J19674">
            <v>0</v>
          </cell>
        </row>
        <row r="19675">
          <cell r="I19675" t="str">
            <v>MIEL DE JUJUBIER BIO 0.500 KG</v>
          </cell>
          <cell r="J19675">
            <v>0</v>
          </cell>
        </row>
        <row r="19676">
          <cell r="I19676" t="str">
            <v>MIEL DE JUJUBIER BIO 0.350 KG</v>
          </cell>
          <cell r="J19676">
            <v>0</v>
          </cell>
        </row>
        <row r="19677">
          <cell r="I19677" t="str">
            <v>MIEL D’EUPHORBE BIO 1 KG</v>
          </cell>
          <cell r="J19677">
            <v>0</v>
          </cell>
        </row>
        <row r="19678">
          <cell r="I19678" t="str">
            <v>MIEL DE CAROUBE BIO 1 KG</v>
          </cell>
          <cell r="J19678">
            <v>0</v>
          </cell>
        </row>
        <row r="19679">
          <cell r="I19679" t="str">
            <v>MIEL D’EUCALYPTUS BIO 1 KG</v>
          </cell>
          <cell r="J19679">
            <v>0</v>
          </cell>
        </row>
        <row r="19680">
          <cell r="I19680" t="str">
            <v>MIEL D’EUCALYPTUS BIO 0.350 KG</v>
          </cell>
          <cell r="J19680">
            <v>0</v>
          </cell>
        </row>
        <row r="19681">
          <cell r="I19681" t="str">
            <v>MIEL DE CHARDON BIO 1 KG</v>
          </cell>
          <cell r="J19681">
            <v>0</v>
          </cell>
        </row>
        <row r="19682">
          <cell r="I19682" t="str">
            <v>MIEL DE CHARDON BIO 0.500 KG</v>
          </cell>
          <cell r="J19682">
            <v>0</v>
          </cell>
        </row>
        <row r="19683">
          <cell r="I19683" t="str">
            <v>MIEL DE CHARDON BIO 0.350 KG</v>
          </cell>
          <cell r="J19683">
            <v>0</v>
          </cell>
        </row>
        <row r="19684">
          <cell r="I19684" t="str">
            <v xml:space="preserve"> SIROP DATTES(TAHLAWTE), BOUTEILLE VERRE500 ML</v>
          </cell>
          <cell r="J19684">
            <v>0</v>
          </cell>
        </row>
        <row r="19685">
          <cell r="I19685" t="str">
            <v xml:space="preserve"> SIROP DATTES(TAHLAWTE), BOUTEILLE VERRE250 ML</v>
          </cell>
          <cell r="J19685">
            <v>0</v>
          </cell>
        </row>
        <row r="19686">
          <cell r="I19686" t="str">
            <v xml:space="preserve"> PATE DATTE ,BOITE PLASTIQUE200 GR</v>
          </cell>
          <cell r="J19686">
            <v>0</v>
          </cell>
        </row>
        <row r="19687">
          <cell r="I19687" t="str">
            <v xml:space="preserve"> PATE DATTE ,BOITE PLASTIQUE500 GR</v>
          </cell>
          <cell r="J19687">
            <v>0</v>
          </cell>
        </row>
        <row r="19688">
          <cell r="I19688" t="str">
            <v>PATE A TARTINER AMANDE  GIE TOUMOUR WAHAT AOUFOUS</v>
          </cell>
          <cell r="J19688">
            <v>0</v>
          </cell>
        </row>
        <row r="19689">
          <cell r="I19689" t="str">
            <v>PATTE A TARTINER ARACHIDE 200G</v>
          </cell>
          <cell r="J19689">
            <v>0</v>
          </cell>
        </row>
        <row r="19690">
          <cell r="I19690" t="str">
            <v>PATE A TARTINER ARACHIDE GIE TOUMOUR WAHAT AOUFOU</v>
          </cell>
          <cell r="J19690">
            <v>0</v>
          </cell>
        </row>
        <row r="19691">
          <cell r="I19691" t="str">
            <v xml:space="preserve"> PATE DATTE ET AMANDE,BOITE PLASTIQUE200 GR</v>
          </cell>
          <cell r="J19691">
            <v>0</v>
          </cell>
        </row>
        <row r="19692">
          <cell r="I19692" t="str">
            <v xml:space="preserve"> PATE DATTE ET AMANDE,BOITE PLASTIQUE500 GR</v>
          </cell>
          <cell r="J19692">
            <v>0</v>
          </cell>
        </row>
        <row r="19693">
          <cell r="I19693" t="str">
            <v>PATE DE DATTE 50G AFRA</v>
          </cell>
          <cell r="J19693">
            <v>0</v>
          </cell>
        </row>
        <row r="19694">
          <cell r="I19694" t="str">
            <v>PATTE DE DATTE AROMATISE 100 G  GIE TOUMOUR WAHAT</v>
          </cell>
          <cell r="J19694">
            <v>0</v>
          </cell>
        </row>
        <row r="19695">
          <cell r="I19695" t="str">
            <v xml:space="preserve">AMLOU 800 G NTMAIRTE </v>
          </cell>
          <cell r="J19695">
            <v>0</v>
          </cell>
        </row>
        <row r="19696">
          <cell r="I19696" t="str">
            <v xml:space="preserve">AMLOU 400 G NTMAIRTE </v>
          </cell>
          <cell r="J19696">
            <v>0</v>
          </cell>
        </row>
        <row r="19697">
          <cell r="I19697" t="str">
            <v xml:space="preserve">AMLOU LIGHT  800 G NTMAIRTE </v>
          </cell>
          <cell r="J19697">
            <v>0</v>
          </cell>
        </row>
        <row r="19698">
          <cell r="I19698" t="str">
            <v xml:space="preserve"> AMLOU A BASE D AMANDE,BOCAL VERRE190 GR</v>
          </cell>
          <cell r="J19698">
            <v>0</v>
          </cell>
        </row>
        <row r="19699">
          <cell r="I19699" t="str">
            <v xml:space="preserve"> AMLOU A BASE D AMANDE,BOCAL VERRE280 GR</v>
          </cell>
          <cell r="J19699">
            <v>0</v>
          </cell>
        </row>
        <row r="19700">
          <cell r="I19700" t="str">
            <v xml:space="preserve"> AMLOU A BASE D AMANDE,BOCAL VERRE520 GR</v>
          </cell>
          <cell r="J19700">
            <v>0</v>
          </cell>
        </row>
        <row r="19701">
          <cell r="I19701" t="str">
            <v xml:space="preserve"> AMLOU A BASE D AMANDE LIGHT,BOCAL VERRE190 GR</v>
          </cell>
          <cell r="J19701">
            <v>0</v>
          </cell>
        </row>
        <row r="19702">
          <cell r="I19702" t="str">
            <v xml:space="preserve"> AMLOU A BASE D AMANDE LIGHT,BOCAL VERRE280 GR</v>
          </cell>
          <cell r="J19702">
            <v>0</v>
          </cell>
        </row>
        <row r="19703">
          <cell r="I19703" t="str">
            <v xml:space="preserve"> AMLOU A BASE D AMANDE LIGHT,BOCAL VERRE520 GR</v>
          </cell>
          <cell r="J19703">
            <v>0</v>
          </cell>
        </row>
        <row r="19704">
          <cell r="I19704" t="str">
            <v>AMLOU 200 G TAGMAT AZIAR</v>
          </cell>
          <cell r="J19704">
            <v>0</v>
          </cell>
        </row>
        <row r="19705">
          <cell r="I19705" t="str">
            <v>AMLOU 700 G TAGMAT AZIAR</v>
          </cell>
          <cell r="J19705">
            <v>0</v>
          </cell>
        </row>
        <row r="19706">
          <cell r="I19706" t="str">
            <v>AMLOU AUX AMANDES 370G AMANAR</v>
          </cell>
          <cell r="J19706">
            <v>0</v>
          </cell>
        </row>
        <row r="19707">
          <cell r="I19707" t="str">
            <v>AMLOU AUX AMANDES 250 G AMANAR</v>
          </cell>
          <cell r="J19707">
            <v>0</v>
          </cell>
        </row>
        <row r="19708">
          <cell r="I19708" t="str">
            <v>AMLOU AUX AMANDES 200 G AMANAR</v>
          </cell>
          <cell r="J19708">
            <v>0</v>
          </cell>
        </row>
        <row r="19709">
          <cell r="I19709" t="str">
            <v>AMLOU BELDI 350G TAGMAT AZIAR</v>
          </cell>
          <cell r="J19709">
            <v>0</v>
          </cell>
        </row>
        <row r="19710">
          <cell r="I19710" t="str">
            <v>AMLOU BELDI LIGHT 200G TAGMAT AZIAR</v>
          </cell>
          <cell r="J19710">
            <v>0</v>
          </cell>
        </row>
        <row r="19711">
          <cell r="I19711" t="str">
            <v>AMLOU BELDI LIGHT 350G TAGMAT AZIAR</v>
          </cell>
          <cell r="J19711">
            <v>0</v>
          </cell>
        </row>
        <row r="19712">
          <cell r="I19712" t="str">
            <v>AMLOU BELDI LIGHT 700G TAGMAT AZIAR</v>
          </cell>
          <cell r="J19712">
            <v>0</v>
          </cell>
        </row>
        <row r="19713">
          <cell r="I19713" t="str">
            <v>AMLOU ALIM AMLOUZE 200G TAFAYOUCHT</v>
          </cell>
          <cell r="J19713">
            <v>0</v>
          </cell>
        </row>
        <row r="19714">
          <cell r="I19714" t="str">
            <v>AMLOU TISSALWINE</v>
          </cell>
          <cell r="J19714">
            <v>0</v>
          </cell>
        </row>
        <row r="19715">
          <cell r="I19715" t="str">
            <v>AMLOU POT 250GR NOUGADIR</v>
          </cell>
          <cell r="J19715">
            <v>0</v>
          </cell>
        </row>
        <row r="19716">
          <cell r="I19716" t="str">
            <v>AMLOU 200G NOUGADIR</v>
          </cell>
          <cell r="J19716">
            <v>0</v>
          </cell>
        </row>
        <row r="19717">
          <cell r="I19717" t="str">
            <v>AMLOU BELDI 200 ML AJDIGUE</v>
          </cell>
          <cell r="J19717">
            <v>0</v>
          </cell>
        </row>
        <row r="19718">
          <cell r="I19718" t="str">
            <v>AMLOU FEE MAISON 250G</v>
          </cell>
          <cell r="J19718">
            <v>0</v>
          </cell>
        </row>
        <row r="19719">
          <cell r="I19719" t="str">
            <v>AMLOU NATUREL AMANDE 500G</v>
          </cell>
          <cell r="J19719">
            <v>0</v>
          </cell>
        </row>
        <row r="19720">
          <cell r="I19720" t="str">
            <v>AMLOU NATUREL AMANDE 1KG</v>
          </cell>
          <cell r="J19720">
            <v>0</v>
          </cell>
        </row>
        <row r="19721">
          <cell r="I19721" t="str">
            <v>FEEMAISON AMLOU AMANDES &amp; MIEL 185G</v>
          </cell>
          <cell r="J19721">
            <v>0</v>
          </cell>
        </row>
        <row r="19722">
          <cell r="I19722" t="str">
            <v xml:space="preserve">FEEMAISON AMLOU AMANDES &amp; ANIS 185G </v>
          </cell>
          <cell r="J19722">
            <v>0</v>
          </cell>
        </row>
        <row r="19723">
          <cell r="I19723" t="str">
            <v>FEEMAISON AMLOU AMANDES &amp; NIGELLE 185G</v>
          </cell>
          <cell r="J19723">
            <v>0</v>
          </cell>
        </row>
        <row r="19724">
          <cell r="I19724" t="str">
            <v>FEEMAISON AMLOU LIGHT 185G</v>
          </cell>
          <cell r="J19724">
            <v>0</v>
          </cell>
        </row>
        <row r="19725">
          <cell r="I19725" t="str">
            <v>ARGAN 100ML + AMLOU AMANDES 90G + MIEL 120G</v>
          </cell>
          <cell r="J19725">
            <v>0</v>
          </cell>
        </row>
        <row r="19726">
          <cell r="I19726" t="str">
            <v xml:space="preserve"> CONFITURE FIGUES,BOCAL VERRE350 GR</v>
          </cell>
          <cell r="J19726">
            <v>0</v>
          </cell>
        </row>
        <row r="19727">
          <cell r="I19727" t="str">
            <v xml:space="preserve"> CONFITURE FIGUE DE BARBARIE,BOCAL VERRE220 GR</v>
          </cell>
          <cell r="J19727">
            <v>0</v>
          </cell>
        </row>
        <row r="19728">
          <cell r="I19728" t="str">
            <v xml:space="preserve"> CONFITURE FIGUE DE BARBARIE,BOCAL VERRE350 GR</v>
          </cell>
          <cell r="J19728">
            <v>0</v>
          </cell>
        </row>
        <row r="19729">
          <cell r="I19729" t="str">
            <v>CONFITURE ABRICOT 300G AFRA</v>
          </cell>
          <cell r="J19729">
            <v>0</v>
          </cell>
        </row>
        <row r="19730">
          <cell r="I19730" t="str">
            <v>CONFIITURE DE DATTE 300G</v>
          </cell>
          <cell r="J19730">
            <v>0</v>
          </cell>
        </row>
        <row r="19731">
          <cell r="I19731" t="str">
            <v>CONFITURE DE FIGUES DE BARBARIE 54 SOBARIF</v>
          </cell>
          <cell r="J19731">
            <v>0</v>
          </cell>
        </row>
        <row r="19732">
          <cell r="I19732" t="str">
            <v>PATE DE DATTE 100G AFRA</v>
          </cell>
          <cell r="J19732">
            <v>0</v>
          </cell>
        </row>
        <row r="19733">
          <cell r="I19733" t="str">
            <v>PATE DE DATTE 50G AFRA</v>
          </cell>
          <cell r="J19733">
            <v>0</v>
          </cell>
        </row>
        <row r="19734">
          <cell r="I19734" t="str">
            <v>CONFITURE DE DATTE 400 G GIE TOUMOUR WAHAT AOUFOU</v>
          </cell>
          <cell r="J19734">
            <v>0</v>
          </cell>
        </row>
        <row r="19735">
          <cell r="I19735" t="str">
            <v>SIROP DE DATTES 300G GIE TOUMOUR WAHAT AOUFOUS</v>
          </cell>
          <cell r="J19735">
            <v>0</v>
          </cell>
        </row>
        <row r="19736">
          <cell r="I19736" t="str">
            <v>SIROP DE DATTES 200G GIE TOUMOUR WAHAT AOUFOUS</v>
          </cell>
          <cell r="J19736">
            <v>0</v>
          </cell>
        </row>
        <row r="19737">
          <cell r="I19737" t="str">
            <v>CONFITURE DE DATTE 200 G GIE TOUMOUR WAHAT AOUFOU</v>
          </cell>
          <cell r="J19737">
            <v>0</v>
          </cell>
        </row>
        <row r="19738">
          <cell r="I19738" t="str">
            <v xml:space="preserve"> CONFITURE DATTES ,BOCAL VERRE250 GR</v>
          </cell>
          <cell r="J19738">
            <v>0</v>
          </cell>
        </row>
        <row r="19739">
          <cell r="I19739" t="str">
            <v>SIROP DE DATTES 700G GIE TOUMOUR WAHAT AOUFOUS</v>
          </cell>
          <cell r="J19739">
            <v>0</v>
          </cell>
        </row>
        <row r="19740">
          <cell r="I19740" t="str">
            <v xml:space="preserve"> CONFITURE DATTES ,BOCAL VERRE400 GR</v>
          </cell>
          <cell r="J19740">
            <v>0</v>
          </cell>
        </row>
        <row r="19741">
          <cell r="I19741" t="str">
            <v xml:space="preserve"> CONFITURE DES DATTES AHLOU,BOCAL VERRE250 GR</v>
          </cell>
          <cell r="J19741">
            <v>0</v>
          </cell>
        </row>
        <row r="19742">
          <cell r="I19742" t="str">
            <v xml:space="preserve"> CONFITURE DES DATTES AHLOU,BOCAL VERRE400 GR</v>
          </cell>
          <cell r="J19742">
            <v>0</v>
          </cell>
        </row>
        <row r="19743">
          <cell r="I19743" t="str">
            <v xml:space="preserve"> CONFITURE DES DATTES AHLOU,BOCAL VERRE650 GR</v>
          </cell>
          <cell r="J19743">
            <v>0</v>
          </cell>
        </row>
        <row r="19744">
          <cell r="I19744" t="str">
            <v>CAMOMILLE 50G</v>
          </cell>
          <cell r="J19744">
            <v>0</v>
          </cell>
        </row>
        <row r="19745">
          <cell r="I19745" t="str">
            <v>CAMOMILLE 50G AMAL</v>
          </cell>
          <cell r="J19745">
            <v>0</v>
          </cell>
        </row>
        <row r="19746">
          <cell r="I19746" t="str">
            <v>MELISSE CIRONNELLE 50G AMAL</v>
          </cell>
          <cell r="J19746">
            <v>0</v>
          </cell>
        </row>
        <row r="19747">
          <cell r="I19747" t="str">
            <v>MENTHE A LA FEUILLE RONDE 50G</v>
          </cell>
          <cell r="J19747">
            <v>0</v>
          </cell>
        </row>
        <row r="19748">
          <cell r="I19748" t="str">
            <v>MENTHE POULIOT 50G</v>
          </cell>
          <cell r="J19748">
            <v>0</v>
          </cell>
        </row>
        <row r="19749">
          <cell r="I19749" t="str">
            <v>LAVANDE 50G</v>
          </cell>
          <cell r="J19749">
            <v>0</v>
          </cell>
        </row>
        <row r="19750">
          <cell r="I19750" t="str">
            <v>LAVANDE SAUVAGE 50G AMAL</v>
          </cell>
          <cell r="J19750">
            <v>0</v>
          </cell>
        </row>
        <row r="19751">
          <cell r="I19751" t="str">
            <v>THYM 50G AMAL</v>
          </cell>
          <cell r="J19751">
            <v>0</v>
          </cell>
        </row>
        <row r="19752">
          <cell r="I19752" t="str">
            <v>EAU FLORALES CAMOMILLE 250ML</v>
          </cell>
          <cell r="J19752">
            <v>0</v>
          </cell>
        </row>
        <row r="19753">
          <cell r="I19753" t="str">
            <v>EAUX FLORALES CAMOMILLE 90 ML AMAL</v>
          </cell>
          <cell r="J19753">
            <v>0</v>
          </cell>
        </row>
        <row r="19754">
          <cell r="I19754" t="str">
            <v>EAUX FLORALES VERVEINE 90 ML AMAL</v>
          </cell>
          <cell r="J19754">
            <v>0</v>
          </cell>
        </row>
        <row r="19755">
          <cell r="I19755" t="str">
            <v>EAUX FLORALES ROSE 250ML</v>
          </cell>
          <cell r="J19755">
            <v>0</v>
          </cell>
        </row>
        <row r="19756">
          <cell r="I19756" t="str">
            <v>EAUX FLORALES THYM 250ML</v>
          </cell>
          <cell r="J19756">
            <v>0</v>
          </cell>
        </row>
        <row r="19757">
          <cell r="I19757" t="str">
            <v>EAUX FLORALES SAUGE 250ML</v>
          </cell>
          <cell r="J19757">
            <v>0</v>
          </cell>
        </row>
        <row r="19758">
          <cell r="I19758" t="str">
            <v>EAUX FLORALES LAVANDE 250ML</v>
          </cell>
          <cell r="J19758">
            <v>0</v>
          </cell>
        </row>
        <row r="19759">
          <cell r="I19759" t="str">
            <v>EAUX FLORALES LAVANDE 90 ML AMAL</v>
          </cell>
          <cell r="J19759">
            <v>0</v>
          </cell>
        </row>
        <row r="19760">
          <cell r="I19760" t="str">
            <v>EAUX FLORALES MENTHE PAULIOT 90 ML AMAL</v>
          </cell>
          <cell r="J19760">
            <v>0</v>
          </cell>
        </row>
        <row r="19761">
          <cell r="I19761" t="str">
            <v>EAUX FLORALES ORIGAN 90 ML AMAL</v>
          </cell>
          <cell r="J19761">
            <v>0</v>
          </cell>
        </row>
        <row r="19762">
          <cell r="I19762" t="str">
            <v>EAUX FLORALES ARMOISE BLANCHE 90 ML AMAL</v>
          </cell>
          <cell r="J19762">
            <v>0</v>
          </cell>
        </row>
        <row r="19763">
          <cell r="I19763" t="str">
            <v xml:space="preserve"> POUDRE NOYAUX DES DATTES,PAQUET 125 GR</v>
          </cell>
          <cell r="J19763">
            <v>0</v>
          </cell>
        </row>
        <row r="19764">
          <cell r="I19764" t="str">
            <v xml:space="preserve"> POUDRE NOYAUX DES DATTES,PAQUET 250 GR</v>
          </cell>
          <cell r="J19764">
            <v>0</v>
          </cell>
        </row>
        <row r="19765">
          <cell r="I19765" t="str">
            <v>PAIN DE SUCRE 1KG SUKARI</v>
          </cell>
          <cell r="J19765">
            <v>0</v>
          </cell>
        </row>
        <row r="19766">
          <cell r="I19766" t="str">
            <v>PAIN DE SUCRE FORTIFIE</v>
          </cell>
          <cell r="J19766">
            <v>0</v>
          </cell>
        </row>
        <row r="19767">
          <cell r="I19767" t="str">
            <v xml:space="preserve"> SUCRE MORC.BLANC S.LOUIS 1KG</v>
          </cell>
          <cell r="J19767">
            <v>0</v>
          </cell>
        </row>
        <row r="19768">
          <cell r="I19768" t="str">
            <v>LINGOTS PANTHERE FARDEAU 5 KG</v>
          </cell>
          <cell r="J19768">
            <v>0</v>
          </cell>
        </row>
        <row r="19769">
          <cell r="I19769" t="str">
            <v>LINGOT 1KG+PET CUBE1KG=LAAMARA GRT</v>
          </cell>
          <cell r="J19769">
            <v>0</v>
          </cell>
        </row>
        <row r="19770">
          <cell r="I19770" t="str">
            <v>SUCRE CUBES BLANCS PAPIER 1KG</v>
          </cell>
          <cell r="J19770">
            <v>0</v>
          </cell>
        </row>
        <row r="19771">
          <cell r="I19771" t="str">
            <v>CUBES SUCRE BLANC SUKARI PAPIER 1KG</v>
          </cell>
          <cell r="J19771">
            <v>0</v>
          </cell>
        </row>
        <row r="19772">
          <cell r="I19772" t="str">
            <v>SUCRE BLANC IRREG750G VOLUCELO</v>
          </cell>
          <cell r="J19772">
            <v>0</v>
          </cell>
        </row>
        <row r="19773">
          <cell r="I19773" t="str">
            <v>SUCRE SIS BLANC 454G</v>
          </cell>
          <cell r="J19773">
            <v>0</v>
          </cell>
        </row>
        <row r="19774">
          <cell r="I19774" t="str">
            <v>SUCRE MORCEAU 1KG</v>
          </cell>
          <cell r="J19774">
            <v>0</v>
          </cell>
        </row>
        <row r="19775">
          <cell r="I19775" t="str">
            <v>SUCRE EN PETITS CUBES BLANC 500G</v>
          </cell>
          <cell r="J19775">
            <v>0</v>
          </cell>
        </row>
        <row r="19776">
          <cell r="I19776" t="str">
            <v>SUCRE MORCEAUX</v>
          </cell>
          <cell r="J19776">
            <v>0</v>
          </cell>
        </row>
        <row r="19777">
          <cell r="I19777" t="str">
            <v>SUCRE FORMES IRREGULIERES</v>
          </cell>
          <cell r="J19777">
            <v>0</v>
          </cell>
        </row>
        <row r="19778">
          <cell r="I19778" t="str">
            <v>LOT 2SUCRE MORCEAU 1KG SUKARI +SUCRE GLACE 500GR</v>
          </cell>
          <cell r="J19778">
            <v>0</v>
          </cell>
        </row>
        <row r="19779">
          <cell r="I19779" t="str">
            <v>SUCRE MORCEAUX PANTHERE FARDEAU 1KG</v>
          </cell>
          <cell r="J19779">
            <v>0</v>
          </cell>
        </row>
        <row r="19780">
          <cell r="I19780" t="str">
            <v>LOT 2SUCRE BLC1KG SUKARICUBES+SUCRECUBESBLANC500GG</v>
          </cell>
          <cell r="J19780">
            <v>0</v>
          </cell>
        </row>
        <row r="19781">
          <cell r="I19781" t="str">
            <v>SAC SUCRE GANULES ENMER 5 KG</v>
          </cell>
          <cell r="J19781">
            <v>0</v>
          </cell>
        </row>
        <row r="19782">
          <cell r="I19782" t="str">
            <v>GRANULE 2KG</v>
          </cell>
          <cell r="J19782">
            <v>0</v>
          </cell>
        </row>
        <row r="19783">
          <cell r="I19783" t="str">
            <v>SUCRE GRANUL 1K PAPIER COSUMAR</v>
          </cell>
          <cell r="J19783">
            <v>0</v>
          </cell>
        </row>
        <row r="19784">
          <cell r="I19784" t="str">
            <v>SUCRE GRANULES PANTHERE 2KG</v>
          </cell>
          <cell r="J19784">
            <v>0</v>
          </cell>
        </row>
        <row r="19785">
          <cell r="I19785" t="str">
            <v>GRANULES PANTHERE SAC 50 KG</v>
          </cell>
          <cell r="J19785">
            <v>0</v>
          </cell>
        </row>
        <row r="19786">
          <cell r="I19786" t="str">
            <v>SUCRE BL.POUDRE S\LOUIS 1KG</v>
          </cell>
          <cell r="J19786">
            <v>0</v>
          </cell>
        </row>
        <row r="19787">
          <cell r="I19787" t="str">
            <v>SUCRE GLACE ROSANA 400G</v>
          </cell>
          <cell r="J19787">
            <v>0</v>
          </cell>
        </row>
        <row r="19788">
          <cell r="I19788" t="str">
            <v>SUCRE  GLACE DIVA 500G</v>
          </cell>
          <cell r="J19788">
            <v>0</v>
          </cell>
        </row>
        <row r="19789">
          <cell r="I19789" t="str">
            <v xml:space="preserve"> SUCRE GLACE DIVA 1KG</v>
          </cell>
          <cell r="J19789">
            <v>0</v>
          </cell>
        </row>
        <row r="19790">
          <cell r="I19790" t="str">
            <v>SUCRE GLACE BONONI 1KG</v>
          </cell>
          <cell r="J19790">
            <v>0</v>
          </cell>
        </row>
        <row r="19791">
          <cell r="I19791" t="str">
            <v>SUCRE GLACE 500G</v>
          </cell>
          <cell r="J19791">
            <v>0</v>
          </cell>
        </row>
        <row r="19792">
          <cell r="I19792" t="str">
            <v>SUCRE BLANC POUDRE 750G BEC VERSEUR SAINT LOUIS</v>
          </cell>
          <cell r="J19792">
            <v>0</v>
          </cell>
        </row>
        <row r="19793">
          <cell r="I19793" t="str">
            <v>SUCRE BLANC FLACON 1 KG BEGHIN SAY</v>
          </cell>
          <cell r="J19793">
            <v>0</v>
          </cell>
        </row>
        <row r="19794">
          <cell r="I19794" t="str">
            <v>SUCRE GLACE 900 G EL AMBRA</v>
          </cell>
          <cell r="J19794">
            <v>0</v>
          </cell>
        </row>
        <row r="19795">
          <cell r="I19795" t="str">
            <v xml:space="preserve"> SUCRE ENV. MOR. ST LOUIS 1KG</v>
          </cell>
          <cell r="J19795">
            <v>0</v>
          </cell>
        </row>
        <row r="19796">
          <cell r="I19796" t="str">
            <v>SUCRE CUBES BLANCS ENV TRANSPARENT 1KG</v>
          </cell>
          <cell r="J19796">
            <v>0</v>
          </cell>
        </row>
        <row r="19797">
          <cell r="I19797" t="str">
            <v>CUBES SUCRE BLANC PLASTIQUE SUKARI  1KG</v>
          </cell>
          <cell r="J19797">
            <v>0</v>
          </cell>
        </row>
        <row r="19798">
          <cell r="I19798" t="str">
            <v>SUCRE EN MORCEAUX ENVELOPPE 750 G</v>
          </cell>
          <cell r="J19798">
            <v>0</v>
          </cell>
        </row>
        <row r="19799">
          <cell r="I19799" t="str">
            <v>PETITS ENVELOPPES BLANC 500 G</v>
          </cell>
          <cell r="J19799">
            <v>0</v>
          </cell>
        </row>
        <row r="19800">
          <cell r="I19800" t="str">
            <v>SUCRE BUCHETTE 1KG</v>
          </cell>
          <cell r="J19800">
            <v>0</v>
          </cell>
        </row>
        <row r="19801">
          <cell r="I19801" t="str">
            <v>SUCRE MORCEAUX ROUX S\L 4 1KG</v>
          </cell>
          <cell r="J19801">
            <v>0</v>
          </cell>
        </row>
        <row r="19802">
          <cell r="I19802" t="str">
            <v xml:space="preserve"> SUCRE ROUX 750G COMPTOIR SUD</v>
          </cell>
          <cell r="J19802">
            <v>0</v>
          </cell>
        </row>
        <row r="19803">
          <cell r="I19803" t="str">
            <v>PERRUCHE CASSONADE 1KG</v>
          </cell>
          <cell r="J19803">
            <v>0</v>
          </cell>
        </row>
        <row r="19804">
          <cell r="I19804" t="str">
            <v>SUCRE CASSONADE 750 G BEC VERSEUR</v>
          </cell>
          <cell r="J19804">
            <v>0</v>
          </cell>
        </row>
        <row r="19805">
          <cell r="I19805" t="str">
            <v>CUBES SUCRE ROUX SUKARI PLASTIQUE 1KG</v>
          </cell>
          <cell r="J19805">
            <v>0</v>
          </cell>
        </row>
        <row r="19806">
          <cell r="I19806" t="str">
            <v>HUXOL ORIGINAL SÜßSTOFF 300GR SPENDER</v>
          </cell>
          <cell r="J19806">
            <v>0</v>
          </cell>
        </row>
        <row r="19807">
          <cell r="I19807" t="str">
            <v>HUXOL ORIGINAL SÜßSTOFF 650GR SPENDER</v>
          </cell>
          <cell r="J19807">
            <v>0</v>
          </cell>
        </row>
        <row r="19808">
          <cell r="I19808" t="str">
            <v>HUXOL ORIGINAL SÜßSTOFF 1200GR SPENDER</v>
          </cell>
          <cell r="J19808">
            <v>0</v>
          </cell>
        </row>
        <row r="19809">
          <cell r="I19809" t="str">
            <v>HUXOL STEVIA 300GR SPENDER</v>
          </cell>
          <cell r="J19809">
            <v>0</v>
          </cell>
        </row>
        <row r="19810">
          <cell r="I19810" t="str">
            <v>HUXOL SUCRALOSE 300PCS DISPENSER</v>
          </cell>
          <cell r="J19810">
            <v>0</v>
          </cell>
        </row>
        <row r="19811">
          <cell r="I19811" t="str">
            <v>HUXOL SUCRALOSE STREUSÜßE LIQUIDE 125 ML</v>
          </cell>
          <cell r="J19811">
            <v>0</v>
          </cell>
        </row>
        <row r="19812">
          <cell r="I19812" t="str">
            <v>HUXOL SUCRALOSE STREUSÜßE POUDRE  75G</v>
          </cell>
          <cell r="J19812">
            <v>0</v>
          </cell>
        </row>
        <row r="19813">
          <cell r="I19813" t="str">
            <v>HUXOL SWEETENER LIQUIDE 200 ML</v>
          </cell>
          <cell r="J19813">
            <v>0</v>
          </cell>
        </row>
        <row r="19814">
          <cell r="I19814" t="str">
            <v>HUXOL STEVIA FLÜSSIG LIQUIDE 125ML</v>
          </cell>
          <cell r="J19814">
            <v>0</v>
          </cell>
        </row>
        <row r="19815">
          <cell r="I19815" t="str">
            <v>HUXOL SUCRALOSE 50X1G SACHET</v>
          </cell>
          <cell r="J19815">
            <v>0</v>
          </cell>
        </row>
        <row r="19816">
          <cell r="I19816" t="str">
            <v>SUCRE 100COMPRIME CANDEREL</v>
          </cell>
          <cell r="J19816">
            <v>0</v>
          </cell>
        </row>
        <row r="19817">
          <cell r="I19817" t="str">
            <v>EDULCR CLASSIC HERMESETAS 400C</v>
          </cell>
          <cell r="J19817">
            <v>0</v>
          </cell>
        </row>
        <row r="19818">
          <cell r="I19818" t="str">
            <v>PASTILLE EDULCORANT 0CALORIE</v>
          </cell>
          <cell r="J19818">
            <v>0</v>
          </cell>
        </row>
        <row r="19819">
          <cell r="I19819" t="str">
            <v>EDULCR CLASSIC HERMESTAS300G</v>
          </cell>
          <cell r="J19819">
            <v>0</v>
          </cell>
        </row>
        <row r="19820">
          <cell r="I19820" t="str">
            <v>EDULCR CLASSIC HERMESTAS 650G TABLETTES</v>
          </cell>
          <cell r="J19820">
            <v>0</v>
          </cell>
        </row>
        <row r="19821">
          <cell r="I19821" t="str">
            <v>EDULCOR POUDRE HERMESETAS 90G</v>
          </cell>
          <cell r="J19821">
            <v>0</v>
          </cell>
        </row>
        <row r="19822">
          <cell r="I19822" t="str">
            <v>EDULCORANT NATUREL 200 G TAGATOSE</v>
          </cell>
          <cell r="J19822">
            <v>0</v>
          </cell>
        </row>
        <row r="19823">
          <cell r="I19823" t="str">
            <v>LOT 2 LEVURES+SUCRE VANIL+FLAN NS IDEAL GT</v>
          </cell>
          <cell r="J19823">
            <v>0</v>
          </cell>
        </row>
        <row r="19824">
          <cell r="I19824" t="str">
            <v>FRUCTOSE VIVIS 500 GRS</v>
          </cell>
          <cell r="J19824">
            <v>0</v>
          </cell>
        </row>
        <row r="19825">
          <cell r="I19825" t="str">
            <v>EDULCORANT SWEET N LOWSPOON 40G + 2EME 50% PRIX</v>
          </cell>
          <cell r="J19825">
            <v>0</v>
          </cell>
        </row>
        <row r="19826">
          <cell r="I19826" t="str">
            <v>SIROP D ERABLE 250G CASINO</v>
          </cell>
          <cell r="J19826">
            <v>0</v>
          </cell>
        </row>
        <row r="19827">
          <cell r="I19827" t="str">
            <v>EDULCORANT LIQUIDE 200ML</v>
          </cell>
          <cell r="J19827">
            <v>0</v>
          </cell>
        </row>
        <row r="19828">
          <cell r="I19828" t="str">
            <v>CONFITURE DE CITRON 37 CL AICHA</v>
          </cell>
          <cell r="J19828">
            <v>-35.5</v>
          </cell>
        </row>
        <row r="19829">
          <cell r="I19829" t="str">
            <v>LESSIVE MAIN 350G PRDT ECO</v>
          </cell>
          <cell r="J19829">
            <v>0</v>
          </cell>
        </row>
        <row r="19830">
          <cell r="I19830" t="str">
            <v>LESSIVE MAIN 1,5KG PRDT ECO</v>
          </cell>
          <cell r="J19830">
            <v>0</v>
          </cell>
        </row>
        <row r="19831">
          <cell r="I19831" t="str">
            <v xml:space="preserve">LESSIVE OMO SEMI AUTO SACHET  180G </v>
          </cell>
          <cell r="J19831">
            <v>0</v>
          </cell>
        </row>
        <row r="19832">
          <cell r="I19832" t="str">
            <v>LESSIVE OMO SEMI AUTO SACHET  375</v>
          </cell>
          <cell r="J19832">
            <v>0</v>
          </cell>
        </row>
        <row r="19833">
          <cell r="I19833" t="str">
            <v xml:space="preserve">LESSIVE OMO SEMI AUTO CARTON  1KG </v>
          </cell>
          <cell r="J19833">
            <v>73.5</v>
          </cell>
        </row>
        <row r="19834">
          <cell r="I19834" t="str">
            <v xml:space="preserve">LESSIVE OMO SEMI AUTO CARTON  1,5KG </v>
          </cell>
          <cell r="J19834">
            <v>0</v>
          </cell>
        </row>
        <row r="19835">
          <cell r="I19835" t="str">
            <v>LOT PATE LAVANDE ONI 2KG  CITRON + LESSIVE ONI MA</v>
          </cell>
          <cell r="J19835">
            <v>0</v>
          </cell>
        </row>
        <row r="19836">
          <cell r="I19836" t="str">
            <v>LOT PATE LAVANDE ONI 2KG  LAVANDE + LESSIVE ONI M</v>
          </cell>
          <cell r="J19836">
            <v>0</v>
          </cell>
        </row>
        <row r="19837">
          <cell r="I19837" t="str">
            <v xml:space="preserve">LOT NORIT LIQ. LESS.NOIR 750 ML 1 ACHETE = 2 EME </v>
          </cell>
          <cell r="J19837">
            <v>0</v>
          </cell>
        </row>
        <row r="19838">
          <cell r="I19838" t="str">
            <v>LOT NORIT LIQUIDE 750 ML 1 ACHETE = 2 EME A 50%</v>
          </cell>
          <cell r="J19838">
            <v>0</v>
          </cell>
        </row>
        <row r="19839">
          <cell r="I19839" t="str">
            <v>LOT NORIT BABY MAIN/MACHINE 750 ML 1 ACHETE = 2 E</v>
          </cell>
          <cell r="J19839">
            <v>0</v>
          </cell>
        </row>
        <row r="19840">
          <cell r="I19840" t="str">
            <v>LESSI.MACHI.BIO OXY.5KG OMO</v>
          </cell>
          <cell r="J19840">
            <v>0</v>
          </cell>
        </row>
        <row r="19841">
          <cell r="I19841" t="str">
            <v>PATE LAVANTE 2KG CITRON PRODUIT ECO</v>
          </cell>
          <cell r="J19841">
            <v>0</v>
          </cell>
        </row>
        <row r="19842">
          <cell r="I19842" t="str">
            <v>LESSIVE  TIDE MAIN 3KG</v>
          </cell>
          <cell r="J19842">
            <v>3268.75</v>
          </cell>
        </row>
        <row r="19843">
          <cell r="I19843" t="str">
            <v>LESSIVE MACHINE  ARIEL 7.5KG DOWNY P</v>
          </cell>
          <cell r="J19843">
            <v>0</v>
          </cell>
        </row>
        <row r="19844">
          <cell r="I19844" t="str">
            <v xml:space="preserve"> PATE NETTOYANT MAGIX DOYPACK 800GR</v>
          </cell>
          <cell r="J19844">
            <v>0</v>
          </cell>
        </row>
        <row r="19845">
          <cell r="I19845" t="str">
            <v>LESSIVE  POUDRE MAIN MAGIX 10KG</v>
          </cell>
          <cell r="J19845">
            <v>0</v>
          </cell>
        </row>
        <row r="19846">
          <cell r="I19846" t="str">
            <v xml:space="preserve"> LESSIVE  MAIN OMO 1,5KG +UN SEAU GRATUIT</v>
          </cell>
          <cell r="J19846">
            <v>0</v>
          </cell>
        </row>
        <row r="19847">
          <cell r="I19847" t="str">
            <v xml:space="preserve">  LESSIVE SEMI AUTOMATIC OMO 1,5KG +UN SEAU GRATU</v>
          </cell>
          <cell r="J19847">
            <v>0</v>
          </cell>
        </row>
        <row r="19848">
          <cell r="I19848" t="str">
            <v>SKIP 2,25DONT 300GRS GRATUIT</v>
          </cell>
          <cell r="J19848">
            <v>0</v>
          </cell>
        </row>
        <row r="19849">
          <cell r="I19849" t="str">
            <v>LOT LESV LIQUIDE DOUSSY SAVON DE MARSEILLE 2EME A</v>
          </cell>
          <cell r="J19849">
            <v>0</v>
          </cell>
        </row>
        <row r="19850">
          <cell r="I19850" t="str">
            <v>LESSIVE MATIC 4,5KG PRODUIT ECONOMIQUE</v>
          </cell>
          <cell r="J19850">
            <v>0</v>
          </cell>
        </row>
        <row r="19851">
          <cell r="I19851" t="str">
            <v>LESSIVE MACHINE ARIEL 6KG + DOWNY 500ML GRATUIT</v>
          </cell>
          <cell r="J19851">
            <v>0</v>
          </cell>
        </row>
        <row r="19852">
          <cell r="I19852" t="str">
            <v>LESSIVE MACHINE ARIEL DOWNY 6KG + DOWN 500ML GR</v>
          </cell>
          <cell r="J19852">
            <v>0</v>
          </cell>
        </row>
        <row r="19853">
          <cell r="I19853" t="str">
            <v>LAVE LINGE LIQUIDE SAVON MARSEILLE ROMAR</v>
          </cell>
          <cell r="J19853">
            <v>0</v>
          </cell>
        </row>
        <row r="19854">
          <cell r="I19854" t="str">
            <v>LAVE LINGE LIQUIDE TRADITIONAL  ROMAR</v>
          </cell>
          <cell r="J19854">
            <v>0</v>
          </cell>
        </row>
        <row r="19855">
          <cell r="I19855" t="str">
            <v>LOT PATE ONI 2KG CITRO +LIQUIDE VAISSELLE 300ML G</v>
          </cell>
          <cell r="J19855">
            <v>0</v>
          </cell>
        </row>
        <row r="19856">
          <cell r="I19856" t="str">
            <v>LOT PATE ONI 2KG POM +LIQUIDE VAISSELLE 300ML GRT</v>
          </cell>
          <cell r="J19856">
            <v>0</v>
          </cell>
        </row>
        <row r="19857">
          <cell r="I19857" t="str">
            <v xml:space="preserve"> LESSIVE LIQUIDE MACHINE FRAICHEUR  EL KEF 1L</v>
          </cell>
          <cell r="J19857">
            <v>28154.01</v>
          </cell>
        </row>
        <row r="19858">
          <cell r="I19858" t="str">
            <v xml:space="preserve"> LESSIVE LIQUIDE MACHINE FRAICHEUR EL KEF 3L</v>
          </cell>
          <cell r="J19858">
            <v>47263.22</v>
          </cell>
        </row>
        <row r="19859">
          <cell r="I19859" t="str">
            <v xml:space="preserve"> LESSIVE LIQUIDE MACHINE FRAICHEUR EL KEF 5L</v>
          </cell>
          <cell r="J19859">
            <v>66594.52</v>
          </cell>
        </row>
        <row r="19860">
          <cell r="I19860" t="str">
            <v xml:space="preserve"> LESSIVE LIQUIDE MACHINE  LAVANDEEL KEF 1L</v>
          </cell>
          <cell r="J19860">
            <v>28506.85</v>
          </cell>
        </row>
        <row r="19861">
          <cell r="I19861" t="str">
            <v xml:space="preserve"> LESSIVE LIQUIDE MACHINE  LAVANDE EL KEF 3L</v>
          </cell>
          <cell r="J19861">
            <v>51135.95</v>
          </cell>
        </row>
        <row r="19862">
          <cell r="I19862" t="str">
            <v xml:space="preserve"> LESSIVE LIQUIDE MACHINE  LAVANDE EL KEF 5L</v>
          </cell>
          <cell r="J19862">
            <v>88806.85</v>
          </cell>
        </row>
        <row r="19863">
          <cell r="I19863" t="str">
            <v>PATE NETTOYANTE DOUSSY CITRON 2KG</v>
          </cell>
          <cell r="J19863">
            <v>0</v>
          </cell>
        </row>
        <row r="19864">
          <cell r="I19864" t="str">
            <v>PATE NETTOYANTE DOUSSY LAVANDE  2KG</v>
          </cell>
          <cell r="J19864">
            <v>0</v>
          </cell>
        </row>
        <row r="19865">
          <cell r="I19865" t="str">
            <v xml:space="preserve"> OMO MATIC COMFORT ROSE &amp; JASMIN 3,3KG+1SEAU GRT</v>
          </cell>
          <cell r="J19865">
            <v>0</v>
          </cell>
        </row>
        <row r="19866">
          <cell r="I19866" t="str">
            <v>LOT FRIXA PATE LAVANTE 2KG + 1 DEGRAISSANT GRATUIT</v>
          </cell>
          <cell r="J19866">
            <v>0</v>
          </cell>
        </row>
        <row r="19867">
          <cell r="I19867" t="str">
            <v>LESSIVE LIQUIDE ARIEL REGULIER 1.8L</v>
          </cell>
          <cell r="J19867">
            <v>62702.81</v>
          </cell>
        </row>
        <row r="19868">
          <cell r="I19868" t="str">
            <v xml:space="preserve">  LESSIVE MAIN SURF LEMON 180 GR</v>
          </cell>
          <cell r="J19868">
            <v>0</v>
          </cell>
        </row>
        <row r="19869">
          <cell r="I19869" t="str">
            <v xml:space="preserve">   LESSIVE MAIN SURF FLORAL 180 GR </v>
          </cell>
          <cell r="J19869">
            <v>0</v>
          </cell>
        </row>
        <row r="19870">
          <cell r="I19870" t="str">
            <v xml:space="preserve">    LESSIVE MAIN SURF LEMON 375 GR</v>
          </cell>
          <cell r="J19870">
            <v>0</v>
          </cell>
        </row>
        <row r="19871">
          <cell r="I19871" t="str">
            <v xml:space="preserve">    LESSIVE MAIN SURF FLORAL 375 GR </v>
          </cell>
          <cell r="J19871">
            <v>0</v>
          </cell>
        </row>
        <row r="19872">
          <cell r="I19872" t="str">
            <v xml:space="preserve">  LESSIVE MAIN  SAVON &amp; ROSE OMO CARTON 1 KG </v>
          </cell>
          <cell r="J19872">
            <v>0</v>
          </cell>
        </row>
        <row r="19873">
          <cell r="I19873" t="str">
            <v xml:space="preserve">  LESSIVE MAIN  SAVON &amp; ROSE OMO 375 G </v>
          </cell>
          <cell r="J19873">
            <v>0</v>
          </cell>
        </row>
        <row r="19874">
          <cell r="I19874" t="str">
            <v xml:space="preserve">  LESSIVE MAIN  SAVON &amp; ROSE OMO 180G </v>
          </cell>
          <cell r="J19874">
            <v>88</v>
          </cell>
        </row>
        <row r="19875">
          <cell r="I19875" t="str">
            <v xml:space="preserve">  LESSIVE MAIN  SAVON &amp; ROSE OMO 100G </v>
          </cell>
          <cell r="J19875">
            <v>0</v>
          </cell>
        </row>
        <row r="19876">
          <cell r="I19876" t="str">
            <v>LESSIVE LIQUIDE ARIEL DOWNY 3L</v>
          </cell>
          <cell r="J19876">
            <v>624321.79</v>
          </cell>
        </row>
        <row r="19877">
          <cell r="I19877" t="str">
            <v>LESSIVE MAIN ARIEL  1.5KG DOWNY</v>
          </cell>
          <cell r="J19877">
            <v>106347.8</v>
          </cell>
        </row>
        <row r="19878">
          <cell r="I19878" t="str">
            <v>LOT LESSIVE OMINO NATURFRESH 2L+MER AD RPSSA1/2P</v>
          </cell>
          <cell r="J19878">
            <v>0</v>
          </cell>
        </row>
        <row r="19879">
          <cell r="I19879" t="str">
            <v>LOT ECNET LESSV LQD SAVON DE MARSE 3L + ASSP 1L A</v>
          </cell>
          <cell r="J19879">
            <v>0</v>
          </cell>
        </row>
        <row r="19880">
          <cell r="I19880" t="str">
            <v>LOT ECNET LESSV LQD SAVON DE MARSE  ROSE 3L  + AS</v>
          </cell>
          <cell r="J19880">
            <v>0</v>
          </cell>
        </row>
        <row r="19881">
          <cell r="I19881" t="str">
            <v>LOT ECNET LESSV LQD SAVON DE MARSE LAVANDE 3L + A</v>
          </cell>
          <cell r="J19881">
            <v>0</v>
          </cell>
        </row>
        <row r="19882">
          <cell r="I19882" t="str">
            <v>LOT 2 LESSIVE SM 1L + UN ADOUCISSANT SM 1L  GRATU</v>
          </cell>
          <cell r="J19882">
            <v>0</v>
          </cell>
        </row>
        <row r="19883">
          <cell r="I19883" t="str">
            <v>POUDRE MATIC SACHET EXPLOSION FLORALE 6KG  MAXIS</v>
          </cell>
          <cell r="J19883">
            <v>407782.61</v>
          </cell>
        </row>
        <row r="19884">
          <cell r="I19884" t="str">
            <v>LOT DETERGENT MATIC DOUSSY SM 3850G + UN SEAU ALIM</v>
          </cell>
          <cell r="J19884">
            <v>0</v>
          </cell>
        </row>
        <row r="19885">
          <cell r="I19885" t="str">
            <v>LESSIVE MAIN SURF FLORAL 1KG</v>
          </cell>
          <cell r="J19885">
            <v>0</v>
          </cell>
        </row>
        <row r="19886">
          <cell r="I19886" t="str">
            <v>LOT ECONET LESSIVE LIQUIDE  SAVON DE MARSEILLE RO</v>
          </cell>
          <cell r="J19886">
            <v>0</v>
          </cell>
        </row>
        <row r="19887">
          <cell r="I19887" t="str">
            <v>LOT ECONET LESSIVE LIQUIDE SAVON DE MARSEILLE LAV</v>
          </cell>
          <cell r="J19887">
            <v>0</v>
          </cell>
        </row>
        <row r="19888">
          <cell r="I19888" t="str">
            <v>ARIEL 4.5KG + DOWNY 500ML GRATUIT</v>
          </cell>
          <cell r="J19888">
            <v>0</v>
          </cell>
        </row>
        <row r="19889">
          <cell r="I19889" t="str">
            <v>ARIEL  DAWNY 4.5KG + DOWNY 500ML GRATUIT</v>
          </cell>
          <cell r="J19889">
            <v>0</v>
          </cell>
        </row>
        <row r="19890">
          <cell r="I19890" t="str">
            <v>OMO MAIN LEMON FORMAT ECONOMIQUE 2,5KG</v>
          </cell>
          <cell r="J19890">
            <v>132117.59</v>
          </cell>
        </row>
        <row r="19891">
          <cell r="I19891" t="str">
            <v>OMO SEMI AUTO FORMAT ECONOMIQUE 2,5KG</v>
          </cell>
          <cell r="J19891">
            <v>0</v>
          </cell>
        </row>
        <row r="19892">
          <cell r="I19892" t="str">
            <v>OMO MAIN SAVON &amp; ROSE FORMAT ECONOMIQUE 2,5KG</v>
          </cell>
          <cell r="J19892">
            <v>0</v>
          </cell>
        </row>
        <row r="19893">
          <cell r="I19893" t="str">
            <v>LESSIVE  MAIN ARIEL  DOWNY SACHET DOWNY 375G</v>
          </cell>
          <cell r="J19893">
            <v>0</v>
          </cell>
        </row>
        <row r="19894">
          <cell r="I19894" t="str">
            <v>LOT DE 4 LESSIVE  MAIN  MAGIX POUDRE 380G</v>
          </cell>
          <cell r="J19894">
            <v>0</v>
          </cell>
        </row>
        <row r="19895">
          <cell r="I19895" t="str">
            <v>SAV.MENAG.250GX12 LAAROUSSA</v>
          </cell>
          <cell r="J19895">
            <v>0</v>
          </cell>
        </row>
        <row r="19896">
          <cell r="I19896" t="str">
            <v>SAV.MENAG.250GX12 LAAROUSSA</v>
          </cell>
          <cell r="J19896">
            <v>0</v>
          </cell>
        </row>
        <row r="19897">
          <cell r="I19897" t="str">
            <v>PATE 2KG CITRON FRIXA + LIQUIDE VAISSELLE 350ML</v>
          </cell>
          <cell r="J19897">
            <v>0</v>
          </cell>
        </row>
        <row r="19898">
          <cell r="I19898" t="str">
            <v xml:space="preserve"> LESSIVE  LIQUIDE OMO  MATIC  AUTO  3L</v>
          </cell>
          <cell r="J19898">
            <v>0</v>
          </cell>
        </row>
        <row r="19899">
          <cell r="I19899" t="str">
            <v>LESSIVE BEBE PERSAVON 1,5L +ADOUCISSANT 750 ML GR</v>
          </cell>
          <cell r="J19899">
            <v>0</v>
          </cell>
        </row>
        <row r="19900">
          <cell r="I19900" t="str">
            <v>LESSIVE LIQ ECONET MARSEILLE ROSE 3L+ LIQ V 750ML</v>
          </cell>
          <cell r="J19900">
            <v>0</v>
          </cell>
        </row>
        <row r="19901">
          <cell r="I19901" t="str">
            <v>LESSIVE LIQ ECONET MARSEILLE LAVANDE 3L+ LIQ V 75</v>
          </cell>
          <cell r="J19901">
            <v>0</v>
          </cell>
        </row>
        <row r="19902">
          <cell r="I19902" t="str">
            <v>SKIP CHROMIUM PROMO 6KG DONT 2KG GRATUIT</v>
          </cell>
          <cell r="J19902">
            <v>0</v>
          </cell>
        </row>
        <row r="19903">
          <cell r="I19903" t="str">
            <v>ELKEF LESSIVE LIQUIDE 5 L LAVANDE + 1L GRT</v>
          </cell>
          <cell r="J19903">
            <v>0</v>
          </cell>
        </row>
        <row r="19904">
          <cell r="I19904" t="str">
            <v>ELKEF LESSIVE LIQUIDE 5 L AUTHENTIQUE + 1L  GRT</v>
          </cell>
          <cell r="J19904">
            <v>0</v>
          </cell>
        </row>
        <row r="19905">
          <cell r="I19905" t="str">
            <v>SAV.AMAN.5X100G P/MARSEILLAIS</v>
          </cell>
          <cell r="J19905">
            <v>0</v>
          </cell>
        </row>
        <row r="19906">
          <cell r="I19906" t="str">
            <v>LESSIVE MACHINE SKIP CHROMIUM 4KG</v>
          </cell>
          <cell r="J19906">
            <v>0</v>
          </cell>
        </row>
        <row r="19907">
          <cell r="I19907" t="str">
            <v>LESSIVE MACHINE SKIP CHROMIUM 5,5KG</v>
          </cell>
          <cell r="J19907">
            <v>0</v>
          </cell>
        </row>
        <row r="19908">
          <cell r="I19908" t="str">
            <v>LESSIVE MAIN OMO SAVON SACHET 1.5KG</v>
          </cell>
          <cell r="J19908">
            <v>0</v>
          </cell>
        </row>
        <row r="19909">
          <cell r="I19909" t="str">
            <v>LOT PATE FRIXA 1 KG + 1KG= PATE 500GR GRT</v>
          </cell>
          <cell r="J19909">
            <v>0</v>
          </cell>
        </row>
        <row r="19910">
          <cell r="I19910" t="str">
            <v>LESSIVE TIDE MAIN SAVON 1.5KG</v>
          </cell>
          <cell r="J19910">
            <v>89703.9</v>
          </cell>
        </row>
        <row r="19911">
          <cell r="I19911" t="str">
            <v>LESSIVE MIO SEMI AUTO SACHET 380GR CITRON</v>
          </cell>
          <cell r="J19911">
            <v>0</v>
          </cell>
        </row>
        <row r="19912">
          <cell r="I19912" t="str">
            <v xml:space="preserve">LESSIVE MIO SEMI AUTO SACHET 1KG ROSE </v>
          </cell>
          <cell r="J19912">
            <v>67101.600000000006</v>
          </cell>
        </row>
        <row r="19913">
          <cell r="I19913" t="str">
            <v>LESSIVE MIO SEMI AUTO SACHET 1KG CITRON</v>
          </cell>
          <cell r="J19913">
            <v>51436.55</v>
          </cell>
        </row>
        <row r="19914">
          <cell r="I19914" t="str">
            <v>LESSIVE MIO MATIC 3,5 KG SCHT</v>
          </cell>
          <cell r="J19914">
            <v>0</v>
          </cell>
        </row>
        <row r="19915">
          <cell r="I19915" t="str">
            <v>LESSIVE MIO MATIC 5 KG SCHT</v>
          </cell>
          <cell r="J19915">
            <v>273776.99</v>
          </cell>
        </row>
        <row r="19916">
          <cell r="I19916" t="str">
            <v>MIO LESSIVE LIQUIDE AUTOMATIQUE 1 L</v>
          </cell>
          <cell r="J19916">
            <v>209.75</v>
          </cell>
        </row>
        <row r="19917">
          <cell r="I19917" t="str">
            <v>MIO LESSIVE LIQUIDE AUTOMATIQUE 2 L</v>
          </cell>
          <cell r="J19917">
            <v>0</v>
          </cell>
        </row>
        <row r="19918">
          <cell r="I19918" t="str">
            <v>PATE LAVANTE MIO 1 KG CITRON</v>
          </cell>
          <cell r="J19918">
            <v>6863.45</v>
          </cell>
        </row>
        <row r="19919">
          <cell r="I19919" t="str">
            <v>PATE LAVANTE MIO 1 KG LAVANDE</v>
          </cell>
          <cell r="J19919">
            <v>7532.15</v>
          </cell>
        </row>
        <row r="19920">
          <cell r="I19920" t="str">
            <v>PATE LAVANTE MIO 2 KG CITRON</v>
          </cell>
          <cell r="J19920">
            <v>63243.25</v>
          </cell>
        </row>
        <row r="19921">
          <cell r="I19921" t="str">
            <v>PATE LAVANTE MIO 2 KG LAVANDE</v>
          </cell>
          <cell r="J19921">
            <v>57143.35</v>
          </cell>
        </row>
        <row r="19922">
          <cell r="I19922" t="str">
            <v>LESSIVE MIO SEMI AUTO SACHET 380GR ROSE</v>
          </cell>
          <cell r="J19922">
            <v>0</v>
          </cell>
        </row>
        <row r="19923">
          <cell r="I19923" t="str">
            <v>OMO MATIC BIO 5KG FORMAT ECO</v>
          </cell>
          <cell r="J19923">
            <v>0</v>
          </cell>
        </row>
        <row r="19924">
          <cell r="I19924" t="str">
            <v>OMO MATOC LEMON 5KG FORMAT ECO</v>
          </cell>
          <cell r="J19924">
            <v>0</v>
          </cell>
        </row>
        <row r="19925">
          <cell r="I19925" t="str">
            <v>LESSIVE LIQUIDE ARIEL 1 L</v>
          </cell>
          <cell r="J19925">
            <v>0</v>
          </cell>
        </row>
        <row r="19926">
          <cell r="I19926" t="str">
            <v>LOT MAGIX PATE 2KG + MAGIX DOY PACK 800G</v>
          </cell>
          <cell r="J19926">
            <v>0</v>
          </cell>
        </row>
        <row r="19927">
          <cell r="I19927" t="str">
            <v>PATE DOUSSY 2KG + 500GR GRT</v>
          </cell>
          <cell r="J19927">
            <v>0</v>
          </cell>
        </row>
        <row r="19928">
          <cell r="I19928" t="str">
            <v>LESSIVE LIQ DOUSSY1L + ADOU  1L = NETT SOL GRT</v>
          </cell>
          <cell r="J19928">
            <v>0</v>
          </cell>
        </row>
        <row r="19929">
          <cell r="I19929" t="str">
            <v>LOT  PATE  MIO LAVANDE 1KG  1+1 A 1/2 PX</v>
          </cell>
          <cell r="J19929">
            <v>0</v>
          </cell>
        </row>
        <row r="19930">
          <cell r="I19930" t="str">
            <v>LOT PATE  MIO SAVON MARS 1KG  1+1 A 1/2 PX</v>
          </cell>
          <cell r="J19930">
            <v>0</v>
          </cell>
        </row>
        <row r="19931">
          <cell r="I19931" t="str">
            <v>LOT PATE  MIO CITRON 1KG  1+1 A 1/2 PX</v>
          </cell>
          <cell r="J19931">
            <v>0</v>
          </cell>
        </row>
        <row r="19932">
          <cell r="I19932" t="str">
            <v>LOT 2 LESSIVE SEMI AUTO MIO 1KG + LIQ VAIS 750ML</v>
          </cell>
          <cell r="J19932">
            <v>0</v>
          </cell>
        </row>
        <row r="19933">
          <cell r="I19933" t="str">
            <v>OMO LIQUIDE AUTO 1,5L - 2EME A -50%</v>
          </cell>
          <cell r="J19933">
            <v>0</v>
          </cell>
        </row>
        <row r="19934">
          <cell r="I19934" t="str">
            <v>LOT PATE DOUSSY 2KG+ LAVE VAISSELLE 300ML GRT</v>
          </cell>
          <cell r="J19934">
            <v>0</v>
          </cell>
        </row>
        <row r="19935">
          <cell r="I19935" t="str">
            <v>LESSIVE.CONC.FRAICHEUR 980ML CASINO</v>
          </cell>
          <cell r="J19935">
            <v>1306.3</v>
          </cell>
        </row>
        <row r="19936">
          <cell r="I19936" t="str">
            <v>LESSIVE CONC.OASIS 980ML CASINO</v>
          </cell>
          <cell r="J19936">
            <v>6364.51</v>
          </cell>
        </row>
        <row r="19937">
          <cell r="I19937" t="str">
            <v>LESSIVE.CONC.MARSEILLE 980ML CASINO</v>
          </cell>
          <cell r="J19937">
            <v>515.4</v>
          </cell>
        </row>
        <row r="19938">
          <cell r="I19938" t="str">
            <v>LESSIVE.LIQUIDE 1.5L COULEUR CO CASINO</v>
          </cell>
          <cell r="J19938">
            <v>0</v>
          </cell>
        </row>
        <row r="19939">
          <cell r="I19939" t="str">
            <v>LESSIVE.LIQU.3L MARSEILLE CASINO</v>
          </cell>
          <cell r="J19939">
            <v>0</v>
          </cell>
        </row>
        <row r="19940">
          <cell r="I19940" t="str">
            <v>LESSIVE.LIQU.3L FRAICHEUR CO CASINO</v>
          </cell>
          <cell r="J19940">
            <v>0</v>
          </cell>
        </row>
        <row r="19941">
          <cell r="I19941" t="str">
            <v>LESSIVE.LIQ.2.025L MARSEILLE CO CASINO</v>
          </cell>
          <cell r="J19941">
            <v>0</v>
          </cell>
        </row>
        <row r="19942">
          <cell r="I19942" t="str">
            <v>LESSIVE CONC.ECOLO 3L CO AVE CASINO</v>
          </cell>
          <cell r="J19942">
            <v>0</v>
          </cell>
        </row>
        <row r="19943">
          <cell r="I19943" t="str">
            <v>LESSIVE LAINE 1.5L CO CASINO</v>
          </cell>
          <cell r="J19943">
            <v>3619.05</v>
          </cell>
        </row>
        <row r="19944">
          <cell r="I19944" t="str">
            <v>TAB EXOTIQUE X32 864G CASINO</v>
          </cell>
          <cell r="J19944">
            <v>0</v>
          </cell>
        </row>
        <row r="19945">
          <cell r="I19945" t="str">
            <v>TAB FRAICHEUR X32 864G CASINO</v>
          </cell>
          <cell r="J19945">
            <v>0</v>
          </cell>
        </row>
        <row r="19946">
          <cell r="I19946" t="str">
            <v>LESSIVE CAPS MARS X20 580G CASINO</v>
          </cell>
          <cell r="J19946">
            <v>0</v>
          </cell>
        </row>
        <row r="19947">
          <cell r="I19947" t="str">
            <v>SAVON MARS.TRANS DOUC.4X200G CASINO</v>
          </cell>
          <cell r="J19947">
            <v>16662.97</v>
          </cell>
        </row>
        <row r="19948">
          <cell r="I19948" t="str">
            <v>LESSIVE SEMI AUTO ARIEL  ORIGINAL 900GR</v>
          </cell>
          <cell r="J19948">
            <v>255</v>
          </cell>
        </row>
        <row r="19949">
          <cell r="I19949" t="str">
            <v>LESSIVE MAIN TIDE LEMON 1KG</v>
          </cell>
          <cell r="J19949">
            <v>65405.63</v>
          </cell>
        </row>
        <row r="19950">
          <cell r="I19950" t="str">
            <v>ELKEF LESSIVE LIQUIDE 3L LAVANDE+1LAUTHENTIQUE GR</v>
          </cell>
          <cell r="J19950">
            <v>0</v>
          </cell>
        </row>
        <row r="19951">
          <cell r="I19951" t="str">
            <v>ELKEF LESSIVE LIQUIDE 3L AUTHENTIQUE+1L LAVANDE G</v>
          </cell>
          <cell r="J19951">
            <v>0</v>
          </cell>
        </row>
        <row r="19952">
          <cell r="I19952" t="str">
            <v>LESSI.MACHI.(C) 3KG OMO B/OXY.</v>
          </cell>
          <cell r="J19952">
            <v>0</v>
          </cell>
        </row>
        <row r="19953">
          <cell r="I19953" t="str">
            <v>LESSI.MACH.S/1KG 0M0 MATIC B/O</v>
          </cell>
          <cell r="J19953">
            <v>0</v>
          </cell>
        </row>
        <row r="19954">
          <cell r="I19954" t="str">
            <v>LESSI.MACH.S/3KG OMO MATIC B/O</v>
          </cell>
          <cell r="J19954">
            <v>0</v>
          </cell>
        </row>
        <row r="19955">
          <cell r="I19955" t="str">
            <v>LESS.MACH.SCHT 5KG B/O OMO MAT</v>
          </cell>
          <cell r="J19955">
            <v>0</v>
          </cell>
        </row>
        <row r="19956">
          <cell r="I19956" t="str">
            <v>LESSIVE MATIC  REGULIER 6 KG MARJANE</v>
          </cell>
          <cell r="J19956">
            <v>102091.9</v>
          </cell>
        </row>
        <row r="19957">
          <cell r="I19957" t="str">
            <v>LESSIVE MATIC  AVEC ADOUCISSANT  6 KG MARJANE</v>
          </cell>
          <cell r="J19957">
            <v>114623.1</v>
          </cell>
        </row>
        <row r="19958">
          <cell r="I19958" t="str">
            <v>LESSIVE LIQUIDE AUTO MIO 2L+  1L GRATUIT</v>
          </cell>
          <cell r="J19958">
            <v>0</v>
          </cell>
        </row>
        <row r="19959">
          <cell r="I19959" t="str">
            <v>OMO LESSIVE LIQUIDE AUTO 1,5L + 750ML GRT</v>
          </cell>
          <cell r="J19959">
            <v>0</v>
          </cell>
        </row>
        <row r="19960">
          <cell r="I19960" t="str">
            <v>PACK  OMO MAIN 1KG   2+1GRATUIT</v>
          </cell>
          <cell r="J19960">
            <v>0</v>
          </cell>
        </row>
        <row r="19961">
          <cell r="I19961" t="str">
            <v xml:space="preserve">PACK OMO MAIN CITRON 1KG BOX 2EME @-50% </v>
          </cell>
          <cell r="J19961">
            <v>0</v>
          </cell>
        </row>
        <row r="19962">
          <cell r="I19962" t="str">
            <v xml:space="preserve">PACK OMO MAIN SAVON&amp; ROSE 1KG BOX 2EME @-50% </v>
          </cell>
          <cell r="J19962">
            <v>0</v>
          </cell>
        </row>
        <row r="19963">
          <cell r="I19963" t="str">
            <v xml:space="preserve">PACK OMO SEMI AUTO 1KG BOX 2EME @-50% </v>
          </cell>
          <cell r="J19963">
            <v>0</v>
          </cell>
        </row>
        <row r="19964">
          <cell r="I19964" t="str">
            <v>OMO LIQUIDE AUTO 1,5L - 2EME A -70%</v>
          </cell>
          <cell r="J19964">
            <v>0</v>
          </cell>
        </row>
        <row r="19965">
          <cell r="I19965" t="str">
            <v>PATE FRIXA 1KG 1+1GRATUIT</v>
          </cell>
          <cell r="J19965">
            <v>0</v>
          </cell>
        </row>
        <row r="19966">
          <cell r="I19966" t="str">
            <v>LESSIVE MAIN 1,5KG MARJANE</v>
          </cell>
          <cell r="J19966">
            <v>20082.61</v>
          </cell>
        </row>
        <row r="19967">
          <cell r="I19967" t="str">
            <v>LESS,TAB,FLEURS PRIN,X32 800G CASINO</v>
          </cell>
          <cell r="J19967">
            <v>4106.25</v>
          </cell>
        </row>
        <row r="19968">
          <cell r="I19968" t="str">
            <v>LESS,TAB,FRAICHEUR X32 800G CASINO</v>
          </cell>
          <cell r="J19968">
            <v>3199.25</v>
          </cell>
        </row>
        <row r="19969">
          <cell r="I19969" t="str">
            <v>REO PATE SAVON 2KG + 1 KG</v>
          </cell>
          <cell r="J19969">
            <v>0</v>
          </cell>
        </row>
        <row r="19970">
          <cell r="I19970" t="str">
            <v>OMO LIQUIDE AUTO 3L+1,5L GRATUIT</v>
          </cell>
          <cell r="J19970">
            <v>0</v>
          </cell>
        </row>
        <row r="19971">
          <cell r="I19971" t="str">
            <v>OMO LESSIVE MATIC BIO BAG 5,5 KG</v>
          </cell>
          <cell r="J19971">
            <v>53209.25</v>
          </cell>
        </row>
        <row r="19972">
          <cell r="I19972" t="str">
            <v>OMO LESSIVE MATIC LEMON BAG 5,5 KG</v>
          </cell>
          <cell r="J19972">
            <v>86547.05</v>
          </cell>
        </row>
        <row r="19973">
          <cell r="I19973" t="str">
            <v>OMO LESSIVE MATIC COMFORT FLORAL BAG 5,5 KG</v>
          </cell>
          <cell r="J19973">
            <v>96922.7</v>
          </cell>
        </row>
        <row r="19974">
          <cell r="I19974" t="str">
            <v>LESSIVE MATIC ARIEL ORIGINAL 4 KG</v>
          </cell>
          <cell r="J19974">
            <v>0</v>
          </cell>
        </row>
        <row r="19975">
          <cell r="I19975" t="str">
            <v>LESSIVE MATIC ARIEL DOWNY 4 KG</v>
          </cell>
          <cell r="J19975">
            <v>0</v>
          </cell>
        </row>
        <row r="19976">
          <cell r="I19976" t="str">
            <v>PACK EL KEF LIQUIDE 2 X 3 LITRES / 2EME A 1/2 PRIX</v>
          </cell>
          <cell r="J19976">
            <v>120922</v>
          </cell>
        </row>
        <row r="19977">
          <cell r="I19977" t="str">
            <v>MAGIX MAIN 1KG+MAXIS LIQ V 750ML+ EDJ 1L GRAT</v>
          </cell>
          <cell r="J19977">
            <v>0</v>
          </cell>
        </row>
        <row r="19978">
          <cell r="I19978" t="str">
            <v xml:space="preserve">LESSIVE POUDRE 4,05KG TLJ </v>
          </cell>
          <cell r="J19978">
            <v>0</v>
          </cell>
        </row>
        <row r="19979">
          <cell r="I19979" t="str">
            <v xml:space="preserve">LESSIVE LIQUIDE 1.98L TLJ </v>
          </cell>
          <cell r="J19979">
            <v>0</v>
          </cell>
        </row>
        <row r="19980">
          <cell r="I19980" t="str">
            <v>LESSIVE LIQ LAINE  750ML MIR</v>
          </cell>
          <cell r="J19980">
            <v>7701.95</v>
          </cell>
        </row>
        <row r="19981">
          <cell r="I19981" t="str">
            <v xml:space="preserve"> LESSIVE BLACK 750ML RAVIVEUR 3D MIR</v>
          </cell>
          <cell r="J19981">
            <v>828</v>
          </cell>
        </row>
        <row r="19982">
          <cell r="I19982" t="str">
            <v xml:space="preserve"> LESSIVE WHITE LIM.EDITION 750ML MIR</v>
          </cell>
          <cell r="J19982">
            <v>0</v>
          </cell>
        </row>
        <row r="19983">
          <cell r="I19983" t="str">
            <v>  LESSIVE MAIN POUDRE CITRON EL KEF 375GR +10%</v>
          </cell>
          <cell r="J19983">
            <v>0</v>
          </cell>
        </row>
        <row r="19984">
          <cell r="I19984" t="str">
            <v>LESSIVE  MATIC BIO BG OMO  2000G</v>
          </cell>
          <cell r="J19984">
            <v>43508.85</v>
          </cell>
        </row>
        <row r="19985">
          <cell r="I19985" t="str">
            <v>LESSIVE  MATIC LEMON BG 2000G</v>
          </cell>
          <cell r="J19985">
            <v>52726.3</v>
          </cell>
        </row>
        <row r="19986">
          <cell r="I19986" t="str">
            <v>LESSIVE  MATIC BIO BG 3500G</v>
          </cell>
          <cell r="J19986">
            <v>23497.7</v>
          </cell>
        </row>
        <row r="19987">
          <cell r="I19987" t="str">
            <v>LESSIVE  MATIC  LEMON BG 3500G</v>
          </cell>
          <cell r="J19987">
            <v>24898.55</v>
          </cell>
        </row>
        <row r="19988">
          <cell r="I19988" t="str">
            <v>LESSIVE  MATIC  COMFORT FLORAL BG 3500G</v>
          </cell>
          <cell r="J19988">
            <v>46582.75</v>
          </cell>
        </row>
        <row r="19989">
          <cell r="I19989" t="str">
            <v>LESSI.MAIN (S)120G CITRON TIDE</v>
          </cell>
          <cell r="J19989">
            <v>0</v>
          </cell>
        </row>
        <row r="19990">
          <cell r="I19990" t="str">
            <v>LESSI.160G OMO MATIC</v>
          </cell>
          <cell r="J19990">
            <v>0</v>
          </cell>
        </row>
        <row r="19991">
          <cell r="I19991" t="str">
            <v>SAV.MENAG.250G SULTANA</v>
          </cell>
          <cell r="J19991">
            <v>0</v>
          </cell>
        </row>
        <row r="19992">
          <cell r="I19992" t="str">
            <v>LESSIV.PDR 1KG NETTYMATIC</v>
          </cell>
          <cell r="J19992">
            <v>0</v>
          </cell>
        </row>
        <row r="19993">
          <cell r="I19993" t="str">
            <v>SAV.MENAG.250GX12 LA FAUCILLE</v>
          </cell>
          <cell r="J19993">
            <v>2146.9499999999998</v>
          </cell>
        </row>
        <row r="19994">
          <cell r="I19994" t="str">
            <v>LESSIVE OMO  MATIC BIO BAG 7000G</v>
          </cell>
          <cell r="J19994">
            <v>157806.65</v>
          </cell>
        </row>
        <row r="19995">
          <cell r="I19995" t="str">
            <v>LESSIVE OMO MATIC LEMON BAG 7000G</v>
          </cell>
          <cell r="J19995">
            <v>236031.35</v>
          </cell>
        </row>
        <row r="19996">
          <cell r="I19996" t="str">
            <v>LESSIVE OMO COMFORT FLORAL BAG 7000G</v>
          </cell>
          <cell r="J19996">
            <v>178020.55</v>
          </cell>
        </row>
        <row r="19997">
          <cell r="I19997" t="str">
            <v>MAGIX POUDRE MAIN SACHET 1KG GOLD</v>
          </cell>
          <cell r="J19997">
            <v>60302.63</v>
          </cell>
        </row>
        <row r="19998">
          <cell r="I19998" t="str">
            <v xml:space="preserve">LOT 2 X PATE REO 1KG </v>
          </cell>
          <cell r="J19998">
            <v>0</v>
          </cell>
        </row>
        <row r="19999">
          <cell r="I19999" t="str">
            <v>LESSIVE LIQUIDE EL KEF AUTHENTIQUE 1LITRE PROMO</v>
          </cell>
          <cell r="J19999">
            <v>0</v>
          </cell>
        </row>
        <row r="20000">
          <cell r="I20000" t="str">
            <v>LESSIVE LIQUIDE EL KEF LAVANDE 1LITRE PROMO</v>
          </cell>
          <cell r="J20000">
            <v>0</v>
          </cell>
        </row>
        <row r="20001">
          <cell r="I20001" t="str">
            <v>LESSIVE MACHINE ARIEL  9KG</v>
          </cell>
          <cell r="J20001">
            <v>0</v>
          </cell>
        </row>
        <row r="20002">
          <cell r="I20002" t="str">
            <v>LESSIVE MACHINE ARIEL DOWNY 9KG</v>
          </cell>
          <cell r="J20002">
            <v>0</v>
          </cell>
        </row>
        <row r="20003">
          <cell r="I20003" t="str">
            <v>OMO LS MATIC BIO BG 5500GR+OMO LIQ 750ML GRT</v>
          </cell>
          <cell r="J20003">
            <v>0</v>
          </cell>
        </row>
        <row r="20004">
          <cell r="I20004" t="str">
            <v>OMO LS MATIC LEMON BG 5500GR+OMO LIQ 750ML GRT</v>
          </cell>
          <cell r="J20004">
            <v>0</v>
          </cell>
        </row>
        <row r="20005">
          <cell r="I20005" t="str">
            <v>OMO LS CONFORT FLORAL BG 5500GR+OMO LIQ 750ML GRT</v>
          </cell>
          <cell r="J20005">
            <v>0</v>
          </cell>
        </row>
        <row r="20006">
          <cell r="I20006" t="str">
            <v>LESSI.MAIN 1450 TIDE LEMON W.</v>
          </cell>
          <cell r="J20006">
            <v>0</v>
          </cell>
        </row>
        <row r="20007">
          <cell r="I20007" t="str">
            <v>LESSIVE MAIN MAGIX  PARFUM DE REVE 500GR</v>
          </cell>
          <cell r="J20007">
            <v>0</v>
          </cell>
        </row>
        <row r="20008">
          <cell r="I20008" t="str">
            <v>LESSIVE OMO MATIC BIO 5,5KG+2KG LEMON</v>
          </cell>
          <cell r="J20008">
            <v>148.94999999999999</v>
          </cell>
        </row>
        <row r="20009">
          <cell r="I20009" t="str">
            <v>LESSIVE OMO MATIC LEMON 5,5KG+2KG LEMON</v>
          </cell>
          <cell r="J20009">
            <v>0</v>
          </cell>
        </row>
        <row r="20010">
          <cell r="I20010" t="str">
            <v>LESSIVE OMO MATIC COMFORT 5,5KG+2KG LEMON</v>
          </cell>
          <cell r="J20010">
            <v>0</v>
          </cell>
        </row>
        <row r="20011">
          <cell r="I20011" t="str">
            <v>PACK LESSIVE ARIEL LIQUIDE 1,8L X2</v>
          </cell>
          <cell r="J20011">
            <v>0</v>
          </cell>
        </row>
        <row r="20012">
          <cell r="I20012" t="str">
            <v xml:space="preserve">PACK DOUSSY LESS LIQ 3L + ADOUCISSANT 2L GRATUIT </v>
          </cell>
          <cell r="J20012">
            <v>0</v>
          </cell>
        </row>
        <row r="20013">
          <cell r="I20013" t="str">
            <v>PATE NETTOYANTE DOUSSY 1KG+ 2EME A -50%</v>
          </cell>
          <cell r="J20013">
            <v>0</v>
          </cell>
        </row>
        <row r="20014">
          <cell r="I20014" t="str">
            <v>LESSIVE MAIN PARFUM CITRON,  5 KG FAYZ</v>
          </cell>
          <cell r="J20014">
            <v>155544.29999999999</v>
          </cell>
        </row>
        <row r="20015">
          <cell r="I20015" t="str">
            <v>LESSIVE ARIEL LIQUIDE BEBES 2L</v>
          </cell>
          <cell r="J20015">
            <v>0</v>
          </cell>
        </row>
        <row r="20016">
          <cell r="I20016" t="str">
            <v>ARIEL LIQUIDE ORIGINAL 750ML</v>
          </cell>
          <cell r="J20016">
            <v>0</v>
          </cell>
        </row>
        <row r="20017">
          <cell r="I20017" t="str">
            <v>LOT PATE DOUSSY 2KG + 1 KG GRATUIT</v>
          </cell>
          <cell r="J20017">
            <v>0</v>
          </cell>
        </row>
        <row r="20018">
          <cell r="I20018" t="str">
            <v>LOT FRIXA PATE LAVANTE 2KG + 1 LAVE V 500ML GRT</v>
          </cell>
          <cell r="J20018">
            <v>0</v>
          </cell>
        </row>
        <row r="20019">
          <cell r="I20019" t="str">
            <v>PACK X2 OMO MATIC 4,5KG BIO</v>
          </cell>
          <cell r="J20019">
            <v>0</v>
          </cell>
        </row>
        <row r="20020">
          <cell r="I20020" t="str">
            <v>PACK X2 OMO MATIC 4,5KG LEMON</v>
          </cell>
          <cell r="J20020">
            <v>0</v>
          </cell>
        </row>
        <row r="20021">
          <cell r="I20021" t="str">
            <v>PACK X2 OMO MATIC 4,5KG COMFORT</v>
          </cell>
          <cell r="J20021">
            <v>0</v>
          </cell>
        </row>
        <row r="20022">
          <cell r="I20022" t="str">
            <v>PACK OMO MAIN CITRON 1KG BAG 2EME @-50%</v>
          </cell>
          <cell r="J20022">
            <v>9922.2000000000007</v>
          </cell>
        </row>
        <row r="20023">
          <cell r="I20023" t="str">
            <v xml:space="preserve">PROMO EL KEF PATE CITRON  1KG </v>
          </cell>
          <cell r="J20023">
            <v>0</v>
          </cell>
        </row>
        <row r="20024">
          <cell r="I20024" t="str">
            <v>PROMO EL KEF PATE LAVANDE  1KG</v>
          </cell>
          <cell r="J20024">
            <v>0</v>
          </cell>
        </row>
        <row r="20025">
          <cell r="I20025" t="str">
            <v>DUAL PACK OMO LIQUIDE 2X3L</v>
          </cell>
          <cell r="J20025">
            <v>0</v>
          </cell>
        </row>
        <row r="20026">
          <cell r="I20026" t="str">
            <v>PACK DOUSSY 2+1 GRT LESSIVE LIQUIDE 1LITRE</v>
          </cell>
          <cell r="J20026">
            <v>0</v>
          </cell>
        </row>
        <row r="20027">
          <cell r="I20027" t="str">
            <v>PACK EL KEF LIQUIDE 3L LAVANDE + FLORAL 2EME @-50</v>
          </cell>
          <cell r="J20027">
            <v>0</v>
          </cell>
        </row>
        <row r="20028">
          <cell r="I20028" t="str">
            <v xml:space="preserve">PACK EL KEF LIQUIDE 3L AUTHENTIQUE + FLORAL 2EME </v>
          </cell>
          <cell r="J20028">
            <v>0</v>
          </cell>
        </row>
        <row r="20029">
          <cell r="I20029" t="str">
            <v xml:space="preserve">LOT ECONET LIQ SAV MARSEILL 1L+LESSIVE GEL 200GR </v>
          </cell>
          <cell r="J20029">
            <v>0</v>
          </cell>
        </row>
        <row r="20030">
          <cell r="I20030" t="str">
            <v>ARIEL MACHINE ORIGINAL 6KG PHONE PROMO</v>
          </cell>
          <cell r="J20030">
            <v>0</v>
          </cell>
        </row>
        <row r="20031">
          <cell r="I20031" t="str">
            <v>ARIEL MACHINE DOWNY 6KG PHONE PROMO</v>
          </cell>
          <cell r="J20031">
            <v>0</v>
          </cell>
        </row>
        <row r="20032">
          <cell r="I20032" t="str">
            <v>ARIEL MACHINE ORIGINAL 4.5KG -SACHET-3</v>
          </cell>
          <cell r="J20032">
            <v>121562.05</v>
          </cell>
        </row>
        <row r="20033">
          <cell r="I20033" t="str">
            <v>ARIEL MACHINE DOWNY 4.5KG -SACHET-3</v>
          </cell>
          <cell r="J20033">
            <v>209586.5</v>
          </cell>
        </row>
        <row r="20034">
          <cell r="I20034" t="str">
            <v>MIO ACTIVE GEL SEMI AUTO 750ML</v>
          </cell>
          <cell r="J20034">
            <v>568.4</v>
          </cell>
        </row>
        <row r="20035">
          <cell r="I20035" t="str">
            <v>ARIEL LIQUIDE COULEUR 3.575L</v>
          </cell>
          <cell r="J20035">
            <v>0</v>
          </cell>
        </row>
        <row r="20036">
          <cell r="I20036" t="str">
            <v>LESSIVE LIQUIDE LINGE DELICAT 1125 ML NORIT</v>
          </cell>
          <cell r="J20036">
            <v>18214.77</v>
          </cell>
        </row>
        <row r="20037">
          <cell r="I20037" t="str">
            <v>LESSIVE LIQUIDE NOIR 1125 ML NORIT</v>
          </cell>
          <cell r="J20037">
            <v>24267.75</v>
          </cell>
        </row>
        <row r="20038">
          <cell r="I20038" t="str">
            <v>LESSIVE LIQUIDE BEBE 1125 ML NORIT</v>
          </cell>
          <cell r="J20038">
            <v>26164.7</v>
          </cell>
        </row>
        <row r="20039">
          <cell r="I20039" t="str">
            <v>LESSIVE LIQUIDE MACHINE LAVANDE MARJANE 1L</v>
          </cell>
          <cell r="J20039">
            <v>6993.65</v>
          </cell>
        </row>
        <row r="20040">
          <cell r="I20040" t="str">
            <v>LESSIVE LIQUIDE MACHINE SAVON MARSEILLE MARJANE 1L</v>
          </cell>
          <cell r="J20040">
            <v>246.59</v>
          </cell>
        </row>
        <row r="20041">
          <cell r="I20041" t="str">
            <v>LESSIVE LIQUIDE MACHINE LAVANDE MARJANE 3L</v>
          </cell>
          <cell r="J20041">
            <v>22768.9</v>
          </cell>
        </row>
        <row r="20042">
          <cell r="I20042" t="str">
            <v>LESSIVE LIQUIDE MACHINE SAVON MARSEILLE MARJANE 3L</v>
          </cell>
          <cell r="J20042">
            <v>22723.38</v>
          </cell>
        </row>
        <row r="20043">
          <cell r="I20043" t="str">
            <v>DETERGENT LIQ DOUSSY 3L+ADOUCISS DOUSSY 1L GRT</v>
          </cell>
          <cell r="J20043">
            <v>0</v>
          </cell>
        </row>
        <row r="20044">
          <cell r="I20044" t="str">
            <v>LESSI.MAIN (S) 190G WASH</v>
          </cell>
          <cell r="J20044">
            <v>0</v>
          </cell>
        </row>
        <row r="20045">
          <cell r="I20045" t="str">
            <v>LESS.LAINE 750ML SIDOU</v>
          </cell>
          <cell r="J20045">
            <v>0</v>
          </cell>
        </row>
        <row r="20046">
          <cell r="I20046" t="str">
            <v>LESSIVE LIQUIDE FRAICHEEUR 40D 2,6L</v>
          </cell>
          <cell r="J20046">
            <v>0</v>
          </cell>
        </row>
        <row r="20047">
          <cell r="I20047" t="str">
            <v>SAVON DE MARSEILLE CASINO</v>
          </cell>
          <cell r="J20047">
            <v>0</v>
          </cell>
        </row>
        <row r="20048">
          <cell r="I20048" t="str">
            <v>LOT ECONET LESSIVE  LIQ GEL 3L + ECONET ASSOUPLISS</v>
          </cell>
          <cell r="J20048">
            <v>5478.05</v>
          </cell>
        </row>
        <row r="20049">
          <cell r="I20049" t="str">
            <v>LESSIVE MIO SEMI AUTO SACHET 1KG ROSE + +500GRT</v>
          </cell>
          <cell r="J20049">
            <v>0</v>
          </cell>
        </row>
        <row r="20050">
          <cell r="I20050" t="str">
            <v>LESSIVE MIO SEMI AUTO SACHET 1KG CITRON + 500 GRT</v>
          </cell>
          <cell r="J20050">
            <v>0</v>
          </cell>
        </row>
        <row r="20051">
          <cell r="I20051" t="str">
            <v>LESSI.MACHI 1KG WASHMATIC CITR</v>
          </cell>
          <cell r="J20051">
            <v>0</v>
          </cell>
        </row>
        <row r="20052">
          <cell r="I20052" t="str">
            <v>LESSI.MACHI.3KG CITR. WASH</v>
          </cell>
          <cell r="J20052">
            <v>0</v>
          </cell>
        </row>
        <row r="20053">
          <cell r="I20053" t="str">
            <v>LESS/5KG CITR.WASH MATIC</v>
          </cell>
          <cell r="J20053">
            <v>0</v>
          </cell>
        </row>
        <row r="20054">
          <cell r="I20054" t="str">
            <v>POT EL KEF PATE CITRON  1KG +  POUDRE LAVANDE SAC</v>
          </cell>
          <cell r="J20054">
            <v>30062.799999999999</v>
          </cell>
        </row>
        <row r="20055">
          <cell r="I20055" t="str">
            <v>POT EL KEF PATE LAVANDE  1KG + POUDRE CITRON SACH</v>
          </cell>
          <cell r="J20055">
            <v>28298.95</v>
          </cell>
        </row>
        <row r="20056">
          <cell r="I20056" t="str">
            <v>LESSIVE  MATIC BIO OMO  5,5KG+ 2KG LEMON GRATUITE</v>
          </cell>
          <cell r="J20056">
            <v>25809.9</v>
          </cell>
        </row>
        <row r="20057">
          <cell r="I20057" t="str">
            <v>OMO MATIC LEMON 5,5KG+ 2KG LEMON GRATUITE</v>
          </cell>
          <cell r="J20057">
            <v>14099.5</v>
          </cell>
        </row>
        <row r="20058">
          <cell r="I20058" t="str">
            <v>OMO MATIC COMFORT 5,5KG+ 2KG LEMON GRATUITE</v>
          </cell>
          <cell r="J20058">
            <v>23800.85</v>
          </cell>
        </row>
        <row r="20059">
          <cell r="I20059" t="str">
            <v>PACK DE OMO MAIN   700GR SACHET + 2EME SACHET  -4</v>
          </cell>
          <cell r="J20059">
            <v>0</v>
          </cell>
        </row>
        <row r="20060">
          <cell r="I20060" t="str">
            <v>LOT EL KEF LIQUIDE  LESSIVE 5L  FLORAL  1L AUTHEN</v>
          </cell>
          <cell r="J20060">
            <v>0</v>
          </cell>
        </row>
        <row r="20061">
          <cell r="I20061" t="str">
            <v>LOT EL KEF LIQUIDE  LESSIVE 5L  FLORAL + 1L LAVAN</v>
          </cell>
          <cell r="J20061">
            <v>0</v>
          </cell>
        </row>
        <row r="20062">
          <cell r="I20062" t="str">
            <v>LESSIVE LIQUIDE MACHINE  FLORAL EL KEF 1L</v>
          </cell>
          <cell r="J20062">
            <v>10165.25</v>
          </cell>
        </row>
        <row r="20063">
          <cell r="I20063" t="str">
            <v>LESSIVE LIQUIDE MACHINE  FLORAL  EL KEF 3L</v>
          </cell>
          <cell r="J20063">
            <v>46959.3</v>
          </cell>
        </row>
        <row r="20064">
          <cell r="I20064" t="str">
            <v>LESSIVE LIQUIDE MACHINE FLORAL EL KEF 5L</v>
          </cell>
          <cell r="J20064">
            <v>60663.58</v>
          </cell>
        </row>
        <row r="20065">
          <cell r="I20065" t="str">
            <v>LESSIV,LIQ,MARSEILLE 40D 2,6L</v>
          </cell>
          <cell r="J20065">
            <v>0</v>
          </cell>
        </row>
        <row r="20066">
          <cell r="I20066" t="str">
            <v>LESSI.MAIN SUP/ACTIF 10KG WASH</v>
          </cell>
          <cell r="J20066">
            <v>0</v>
          </cell>
        </row>
        <row r="20067">
          <cell r="I20067" t="str">
            <v xml:space="preserve">LOT MAXIX MATIC 4KG + MAXIS NETTOYANT 1L </v>
          </cell>
          <cell r="J20067">
            <v>0</v>
          </cell>
        </row>
        <row r="20068">
          <cell r="I20068" t="str">
            <v>VVVVVVVVVVVVVVVVVV</v>
          </cell>
          <cell r="J20068">
            <v>0</v>
          </cell>
        </row>
        <row r="20069">
          <cell r="I20069" t="str">
            <v>   LOT PATE LAV CITRON ONI 2KG + LIQUIDE VAISSELL</v>
          </cell>
          <cell r="J20069">
            <v>359.25</v>
          </cell>
        </row>
        <row r="20070">
          <cell r="I20070" t="str">
            <v>   LOT PATE LAV  LAVANDE ONI 2KG + LIQUIDE VAISSE</v>
          </cell>
          <cell r="J20070">
            <v>5340.85</v>
          </cell>
        </row>
        <row r="20071">
          <cell r="I20071" t="str">
            <v xml:space="preserve">LOT  MIO PATE X2 1 KG CITRON </v>
          </cell>
          <cell r="J20071">
            <v>0</v>
          </cell>
        </row>
        <row r="20072">
          <cell r="I20072" t="str">
            <v>LOTDE DEUX MIO PATE 1KG LAVANDE X2</v>
          </cell>
          <cell r="J20072">
            <v>0</v>
          </cell>
        </row>
        <row r="20073">
          <cell r="I20073" t="str">
            <v xml:space="preserve">LOT MIO PATE 1 KGRS MARSEILLE X 2 </v>
          </cell>
          <cell r="J20073">
            <v>0</v>
          </cell>
        </row>
        <row r="20074">
          <cell r="I20074" t="str">
            <v>LESSI.MACHI.LIQ.3L SAMOUSS</v>
          </cell>
          <cell r="J20074">
            <v>0</v>
          </cell>
        </row>
        <row r="20075">
          <cell r="I20075" t="str">
            <v>SAV.MENAG.PARF.250G X4 LA MAIN</v>
          </cell>
          <cell r="J20075">
            <v>0</v>
          </cell>
        </row>
        <row r="20076">
          <cell r="I20076" t="str">
            <v>SAV.MENAG.CR.250G ONI</v>
          </cell>
          <cell r="J20076">
            <v>0</v>
          </cell>
        </row>
        <row r="20077">
          <cell r="I20077" t="str">
            <v>SAV.MENAG.CR.500G ONI</v>
          </cell>
          <cell r="J20077">
            <v>18091.2</v>
          </cell>
        </row>
        <row r="20078">
          <cell r="I20078" t="str">
            <v>SAV.MENAG.CR.1000G  ONI</v>
          </cell>
          <cell r="J20078">
            <v>62803.199999999997</v>
          </cell>
        </row>
        <row r="20079">
          <cell r="I20079" t="str">
            <v>SAV.MENAG.CR.4500G  ONI</v>
          </cell>
          <cell r="J20079">
            <v>0</v>
          </cell>
        </row>
        <row r="20080">
          <cell r="I20080" t="str">
            <v>LESS.MAIN CART. S/A  1400 WASH</v>
          </cell>
          <cell r="J20080">
            <v>0</v>
          </cell>
        </row>
        <row r="20081">
          <cell r="I20081" t="str">
            <v>LESS.MAIN CART.S/A 215GR  WASH</v>
          </cell>
          <cell r="J20081">
            <v>0</v>
          </cell>
        </row>
        <row r="20082">
          <cell r="I20082" t="str">
            <v>LESS.MAIN SCHT 120 GR WASH</v>
          </cell>
          <cell r="J20082">
            <v>0</v>
          </cell>
        </row>
        <row r="20083">
          <cell r="I20083" t="str">
            <v>LOT MIO LESSIVE LIQ AUTOMATIQUE2L+ MIO LESS LIQ A</v>
          </cell>
          <cell r="J20083">
            <v>0</v>
          </cell>
        </row>
        <row r="20084">
          <cell r="I20084" t="str">
            <v xml:space="preserve"> OMO LESSIVE  MATIC COLOR BAG 5.5KG</v>
          </cell>
          <cell r="J20084">
            <v>39635.79</v>
          </cell>
        </row>
        <row r="20085">
          <cell r="I20085" t="str">
            <v xml:space="preserve">OMO LESSIVE  MATIC COLOR 750G </v>
          </cell>
          <cell r="J20085">
            <v>8216.2999999999993</v>
          </cell>
        </row>
        <row r="20086">
          <cell r="I20086" t="str">
            <v>OMO LESSIVE  MATIC  COMFORT FLORAL BAG 750G</v>
          </cell>
          <cell r="J20086">
            <v>25410.67</v>
          </cell>
        </row>
        <row r="20087">
          <cell r="I20087" t="str">
            <v>LESS.5KG WASH MATIC J/P</v>
          </cell>
          <cell r="J20087">
            <v>0</v>
          </cell>
        </row>
        <row r="20088">
          <cell r="I20088" t="str">
            <v>LEES.LIQ.LINGE NOIR 750 SIDOU</v>
          </cell>
          <cell r="J20088">
            <v>0</v>
          </cell>
        </row>
        <row r="20089">
          <cell r="I20089" t="str">
            <v>LESS.1KG WASH MATIC JAS./PECHE</v>
          </cell>
          <cell r="J20089">
            <v>0</v>
          </cell>
        </row>
        <row r="20090">
          <cell r="I20090" t="str">
            <v xml:space="preserve">LOT DE 2 MAGIX POUDRE MAIN SACHET 1KG </v>
          </cell>
          <cell r="J20090">
            <v>12693.45</v>
          </cell>
        </row>
        <row r="20091">
          <cell r="I20091" t="str">
            <v>MIO PATE 1KG X2 LAVANDE + PATE 500 GRS LAVANDE GR</v>
          </cell>
          <cell r="J20091">
            <v>0</v>
          </cell>
        </row>
        <row r="20092">
          <cell r="I20092" t="str">
            <v xml:space="preserve">MIO PATE 1KGX2 MARSEILLE+ PATE 500 GRS MARSEILLE </v>
          </cell>
          <cell r="J20092">
            <v>0</v>
          </cell>
        </row>
        <row r="20093">
          <cell r="I20093" t="str">
            <v>LESSIVE OMO MATIC COLOR  5,5KG+2KG LEMON</v>
          </cell>
          <cell r="J20093">
            <v>34281.449999999997</v>
          </cell>
        </row>
        <row r="20094">
          <cell r="I20094" t="str">
            <v>MIO PATE 1KG X2 CITRON + PATE 500 GRS CITRON GR</v>
          </cell>
          <cell r="J20094">
            <v>0</v>
          </cell>
        </row>
        <row r="20095">
          <cell r="I20095" t="str">
            <v>LESS,DOSES FRAICHEUR X20 500G CASINO</v>
          </cell>
          <cell r="J20095">
            <v>682.25</v>
          </cell>
        </row>
        <row r="20096">
          <cell r="I20096" t="str">
            <v>LESSIV,DOSES FL,TROPIC, X20 CASINO</v>
          </cell>
          <cell r="J20096">
            <v>1330.97</v>
          </cell>
        </row>
        <row r="20097">
          <cell r="I20097" t="str">
            <v>LESSIV,DOS,MARSEILLE DOYPACK X CASINO</v>
          </cell>
          <cell r="J20097">
            <v>0</v>
          </cell>
        </row>
        <row r="20098">
          <cell r="I20098" t="str">
            <v>LESS,LIQ,PX SENSIBLE 1,5L CASINO</v>
          </cell>
          <cell r="J20098">
            <v>15698.23</v>
          </cell>
        </row>
        <row r="20099">
          <cell r="I20099" t="str">
            <v>LESSIV,LIQ,LINGE BLANC 25D 1,5 CASINO</v>
          </cell>
          <cell r="J20099">
            <v>0</v>
          </cell>
        </row>
        <row r="20100">
          <cell r="I20100" t="str">
            <v>LESS,LING,NOIR FONC,1,5L CASINO</v>
          </cell>
          <cell r="J20100">
            <v>0</v>
          </cell>
        </row>
        <row r="20101">
          <cell r="I20101" t="str">
            <v xml:space="preserve"> LESSIVE LIQUIDE SAV. MARSEILLE OMINO BIANCO 40 L</v>
          </cell>
          <cell r="J20101">
            <v>0</v>
          </cell>
        </row>
        <row r="20102">
          <cell r="I20102" t="str">
            <v xml:space="preserve"> LESSIVE LIQUIDE ALOE VERA OMINO BIANCO 40 LAVAGE</v>
          </cell>
          <cell r="J20102">
            <v>0</v>
          </cell>
        </row>
        <row r="20103">
          <cell r="I20103" t="str">
            <v>LESSIVE LIQUIDE COLOR PLUS  OMINO BIANCO  40 LAVA</v>
          </cell>
          <cell r="J20103">
            <v>0</v>
          </cell>
        </row>
        <row r="20104">
          <cell r="I20104" t="str">
            <v>LOT PATE ONI 2KG LAVANDE + LESSIVE MAIN 500G</v>
          </cell>
          <cell r="J20104">
            <v>0</v>
          </cell>
        </row>
        <row r="20105">
          <cell r="I20105" t="str">
            <v>LOT PATE ONI 2KG CITRON + LESSIVE MAIN 500G</v>
          </cell>
          <cell r="J20105">
            <v>0</v>
          </cell>
        </row>
        <row r="20106">
          <cell r="I20106" t="str">
            <v xml:space="preserve"> LESSIVE LIQUIDE OMO  1,75L</v>
          </cell>
          <cell r="J20106">
            <v>7456.9</v>
          </cell>
        </row>
        <row r="20107">
          <cell r="I20107" t="str">
            <v xml:space="preserve"> LESSIVE LIQUIDE OMO COULEUR 1,75L</v>
          </cell>
          <cell r="J20107">
            <v>11739.35</v>
          </cell>
        </row>
        <row r="20108">
          <cell r="I20108" t="str">
            <v xml:space="preserve"> LESSIVE LIQUIDE OMO  2,5L</v>
          </cell>
          <cell r="J20108">
            <v>179415.7</v>
          </cell>
        </row>
        <row r="20109">
          <cell r="I20109" t="str">
            <v xml:space="preserve"> LESSIVE LIQUIDE OMO COULEUR 2,5L</v>
          </cell>
          <cell r="J20109">
            <v>175016.48</v>
          </cell>
        </row>
        <row r="20110">
          <cell r="I20110" t="str">
            <v>RAINETT LESS LIQ ECO ALOE VER 1.98L NIP 9</v>
          </cell>
          <cell r="J20110">
            <v>0</v>
          </cell>
        </row>
        <row r="20111">
          <cell r="I20111" t="str">
            <v>RAINETT LESS LIQ ECO BICARB 1.98L NIP 9</v>
          </cell>
          <cell r="J20111">
            <v>0</v>
          </cell>
        </row>
        <row r="20112">
          <cell r="I20112" t="str">
            <v>RAINETT LESS LIQ SAVON MARSEIL1.98L NIP 9</v>
          </cell>
          <cell r="J20112">
            <v>91.9</v>
          </cell>
        </row>
        <row r="20113">
          <cell r="I20113" t="str">
            <v>LESSIVE LIQUIDE MACHINE  EL KEF 5L+1L GRT</v>
          </cell>
          <cell r="J20113">
            <v>0</v>
          </cell>
        </row>
        <row r="20114">
          <cell r="I20114" t="str">
            <v>LOT 2 PATE EL KEF 1KG + 180G POUDRE GRT</v>
          </cell>
          <cell r="J20114">
            <v>21132.65</v>
          </cell>
        </row>
        <row r="20115">
          <cell r="I20115" t="str">
            <v xml:space="preserve">LESSIVE CAPSULES DUO, DE 18 PIECES MARJANE </v>
          </cell>
          <cell r="J20115">
            <v>28363.45</v>
          </cell>
        </row>
        <row r="20116">
          <cell r="I20116" t="str">
            <v>LINGE DELICAT  1 L MARJANE</v>
          </cell>
          <cell r="J20116">
            <v>2866.8</v>
          </cell>
        </row>
        <row r="20117">
          <cell r="I20117" t="str">
            <v xml:space="preserve"> LESSIVE MATIC OMO BIO 8.5KG</v>
          </cell>
          <cell r="J20117">
            <v>310816.59999999998</v>
          </cell>
        </row>
        <row r="20118">
          <cell r="I20118" t="str">
            <v xml:space="preserve">  LESSIVE MATIC OMO MATIC LEMON 8.5KG</v>
          </cell>
          <cell r="J20118">
            <v>476236.1</v>
          </cell>
        </row>
        <row r="20119">
          <cell r="I20119" t="str">
            <v xml:space="preserve"> LESSIVE MATIC OMO MATIC COMFORT 8.5KG</v>
          </cell>
          <cell r="J20119">
            <v>423668</v>
          </cell>
        </row>
        <row r="20120">
          <cell r="I20120" t="str">
            <v xml:space="preserve"> LOT DE 2 LESSIVES LIQUIDE OMO 2.5L</v>
          </cell>
          <cell r="J20120">
            <v>154614.54999999999</v>
          </cell>
        </row>
        <row r="20121">
          <cell r="I20121" t="str">
            <v xml:space="preserve"> LOT DE 2 LESSIVES LIQUIDE OMO COLOR 2.5L</v>
          </cell>
          <cell r="J20121">
            <v>171101.95</v>
          </cell>
        </row>
        <row r="20122">
          <cell r="I20122" t="str">
            <v>PATE LAVANTE CITRON 1 KG FAYZ</v>
          </cell>
          <cell r="J20122">
            <v>6978.8</v>
          </cell>
        </row>
        <row r="20123">
          <cell r="I20123" t="str">
            <v>PATE LAVANTE LAVANDE 1 KG FAYZ</v>
          </cell>
          <cell r="J20123">
            <v>9034.2000000000007</v>
          </cell>
        </row>
        <row r="20124">
          <cell r="I20124" t="str">
            <v>LESS.MACHINE 1KG NEX</v>
          </cell>
          <cell r="J20124">
            <v>0</v>
          </cell>
        </row>
        <row r="20125">
          <cell r="I20125" t="str">
            <v>LESS.MACHINE 3KG NEX</v>
          </cell>
          <cell r="J20125">
            <v>0</v>
          </cell>
        </row>
        <row r="20126">
          <cell r="I20126" t="str">
            <v>LESS.MACHINE 5KG NEX</v>
          </cell>
          <cell r="J20126">
            <v>0</v>
          </cell>
        </row>
        <row r="20127">
          <cell r="I20127" t="str">
            <v>PATE  NETTOYANTE  MAGIX  1KG</v>
          </cell>
          <cell r="J20127">
            <v>12391.65</v>
          </cell>
        </row>
        <row r="20128">
          <cell r="I20128" t="str">
            <v>PATE  NETTOYANTE MAGIX 2KG</v>
          </cell>
          <cell r="J20128">
            <v>189925.75</v>
          </cell>
        </row>
        <row r="20129">
          <cell r="I20129" t="str">
            <v>GEL NETT. 500GR MAGIX</v>
          </cell>
          <cell r="J20129">
            <v>4140.1499999999996</v>
          </cell>
        </row>
        <row r="20130">
          <cell r="I20130" t="str">
            <v>GEL NETT.250GR MAGIX</v>
          </cell>
          <cell r="J20130">
            <v>0</v>
          </cell>
        </row>
        <row r="20131">
          <cell r="I20131" t="str">
            <v>GEL NETT.4.500 KG MAGIX</v>
          </cell>
          <cell r="J20131">
            <v>0</v>
          </cell>
        </row>
        <row r="20132">
          <cell r="I20132" t="str">
            <v>LESSIVE X•TRA TOTAL 4L NIP34</v>
          </cell>
          <cell r="J20132">
            <v>2348.9</v>
          </cell>
        </row>
        <row r="20133">
          <cell r="I20133" t="str">
            <v>LESSIVE X•TRA MARSEILLE 4L NIP34</v>
          </cell>
          <cell r="J20133">
            <v>3038.6</v>
          </cell>
        </row>
        <row r="20134">
          <cell r="I20134" t="str">
            <v>LESSIVE X•TRA FRAICHEUR + 4L NIP34</v>
          </cell>
          <cell r="J20134">
            <v>2418.9</v>
          </cell>
        </row>
        <row r="20135">
          <cell r="I20135" t="str">
            <v>SKIP CAPSULES ULTIMAT 26L ACT CLEAN NIP37</v>
          </cell>
          <cell r="J20135">
            <v>20036.46</v>
          </cell>
        </row>
        <row r="20136">
          <cell r="I20136" t="str">
            <v>SKIP CAPSULES ULTIMAT 26L FRAIC INT NIP37</v>
          </cell>
          <cell r="J20136">
            <v>23229.119999999999</v>
          </cell>
        </row>
        <row r="20137">
          <cell r="I20137" t="str">
            <v>SKIP CAPSULES ULTIMAT 26L SENSITIVE NIP37</v>
          </cell>
          <cell r="J20137">
            <v>26247.93</v>
          </cell>
        </row>
        <row r="20138">
          <cell r="I20138" t="str">
            <v>SKIP LESSI,CAPS,ULTI,TRIO COUL,26LA   NIP12</v>
          </cell>
          <cell r="J20138">
            <v>0</v>
          </cell>
        </row>
        <row r="20139">
          <cell r="I20139" t="str">
            <v>LOT MAGIX POUDRE MAIN SACHET 1KG + EAU DE JAVEL 1</v>
          </cell>
          <cell r="J20139">
            <v>29483.85</v>
          </cell>
        </row>
        <row r="20140">
          <cell r="I20140" t="str">
            <v>LOT MAGIX POUDRE MAIN SACHET 1KG GOLD+  EAU DE JA</v>
          </cell>
          <cell r="J20140">
            <v>34427</v>
          </cell>
        </row>
        <row r="20141">
          <cell r="I20141" t="str">
            <v>PACK EL KEF LIQUIDE 3LFLORAL, + FLACONS FLORAL 2E</v>
          </cell>
          <cell r="J20141">
            <v>0</v>
          </cell>
        </row>
        <row r="20142">
          <cell r="I20142" t="str">
            <v>PATE LAVANTE MIO 1 KG SAVON DE MARSEILLE</v>
          </cell>
          <cell r="J20142">
            <v>1375.5</v>
          </cell>
        </row>
        <row r="20143">
          <cell r="I20143" t="str">
            <v>PATE LAVANTE MIO 2 KG SAVON DE MARSEILLE</v>
          </cell>
          <cell r="J20143">
            <v>35697.9</v>
          </cell>
        </row>
        <row r="20144">
          <cell r="I20144" t="str">
            <v>LESSIVE MATIC POUDRE  750GR MIO</v>
          </cell>
          <cell r="J20144">
            <v>27819.05</v>
          </cell>
        </row>
        <row r="20145">
          <cell r="I20145" t="str">
            <v xml:space="preserve">LOT  2 LESSIVE MATIC  MIO 750GR </v>
          </cell>
          <cell r="J20145">
            <v>0</v>
          </cell>
        </row>
        <row r="20146">
          <cell r="I20146" t="str">
            <v xml:space="preserve"> LESSIVE MATIC OMO VERVEINE CITRON  5KG</v>
          </cell>
          <cell r="J20146">
            <v>0</v>
          </cell>
        </row>
        <row r="20147">
          <cell r="I20147" t="str">
            <v>ECONET LESSIVE LIQUIDE  SAVON  MARSEILLE 1L+ VITR</v>
          </cell>
          <cell r="J20147">
            <v>0</v>
          </cell>
        </row>
        <row r="20148">
          <cell r="I20148" t="str">
            <v>SUPER CROIX DUO CAPS MAROC X28D  NIP25</v>
          </cell>
          <cell r="J20148">
            <v>139.94999999999999</v>
          </cell>
        </row>
        <row r="20149">
          <cell r="I20149" t="str">
            <v>SUPER CROIX DUO CAPS JAPON X28D  NIP25</v>
          </cell>
          <cell r="J20149">
            <v>224.95</v>
          </cell>
        </row>
        <row r="20150">
          <cell r="I20150" t="str">
            <v>SUPER CROIX DUO CAPS AROM.BALIX26D NIP 17</v>
          </cell>
          <cell r="J20150">
            <v>0</v>
          </cell>
        </row>
        <row r="20151">
          <cell r="I20151" t="str">
            <v>SUPER CROIX DUO CAPS AROM MAL.X26D. NIP 17</v>
          </cell>
          <cell r="J20151">
            <v>0</v>
          </cell>
        </row>
        <row r="20152">
          <cell r="I20152" t="str">
            <v>ARIEL LIQUIDE ORIGINAL 790G</v>
          </cell>
          <cell r="J20152">
            <v>0</v>
          </cell>
        </row>
        <row r="20153">
          <cell r="I20153" t="str">
            <v>LESSIVE MAIN 1KG MARJANE CITRON</v>
          </cell>
          <cell r="J20153">
            <v>7899.15</v>
          </cell>
        </row>
        <row r="20154">
          <cell r="I20154" t="str">
            <v>LESSIVE MAIN 1KG MARJANE LAVANDE</v>
          </cell>
          <cell r="J20154">
            <v>7923.5</v>
          </cell>
        </row>
        <row r="20155">
          <cell r="I20155" t="str">
            <v>LESSIVE MAIN 1,5KG MARJANE LAVANDE</v>
          </cell>
          <cell r="J20155">
            <v>16412</v>
          </cell>
        </row>
        <row r="20156">
          <cell r="I20156" t="str">
            <v>LESSIVE MACHINE ARIEL SACHET 6KG +1,4KG</v>
          </cell>
          <cell r="J20156">
            <v>161845.75</v>
          </cell>
        </row>
        <row r="20157">
          <cell r="I20157" t="str">
            <v>LESSIVE MACHINE ARIEL SACHET 6KG +1,4KG DOWNY</v>
          </cell>
          <cell r="J20157">
            <v>478484.05</v>
          </cell>
        </row>
        <row r="20158">
          <cell r="I20158" t="str">
            <v>LESS.CHANTECLAIR.MARSEIL.40L 2000ML NIP 22</v>
          </cell>
          <cell r="J20158">
            <v>419.65</v>
          </cell>
        </row>
        <row r="20159">
          <cell r="I20159" t="str">
            <v>CHANTE MUSC BLANC 2000ML 40 LAVAGE NIP 22</v>
          </cell>
          <cell r="J20159">
            <v>2098.25</v>
          </cell>
        </row>
        <row r="20160">
          <cell r="I20160" t="str">
            <v>LESS CHANTECLAIR BICARBO.40L 2000ML NIP 22</v>
          </cell>
          <cell r="J20160">
            <v>1258.95</v>
          </cell>
        </row>
        <row r="20161">
          <cell r="I20161" t="str">
            <v>LESS.MAIN C.MACT1300 OMO</v>
          </cell>
          <cell r="J20161">
            <v>0</v>
          </cell>
        </row>
        <row r="20162">
          <cell r="I20162" t="str">
            <v>LESS.MAIN C.MUL/ACT 215GR  OMO</v>
          </cell>
          <cell r="J20162">
            <v>0</v>
          </cell>
        </row>
        <row r="20163">
          <cell r="I20163" t="str">
            <v>OMO 30 CAPS TROP.OASIS DUODOY 22ML NIP 23</v>
          </cell>
          <cell r="J20163">
            <v>2270.15</v>
          </cell>
        </row>
        <row r="20164">
          <cell r="I20164" t="str">
            <v>OMO 30 CAPS SECRET GARDEN 22ML NIP 23</v>
          </cell>
          <cell r="J20164">
            <v>2505.06</v>
          </cell>
        </row>
        <row r="20165">
          <cell r="I20165" t="str">
            <v>OMO CAPS.2EN1 REVE COCO 30D NIP 23</v>
          </cell>
          <cell r="J20165">
            <v>3877.36</v>
          </cell>
        </row>
        <row r="20166">
          <cell r="I20166" t="str">
            <v>OMO 30 CAPS HERBAL EXTR DUODOY 22ML NIP 23</v>
          </cell>
          <cell r="J20166">
            <v>1938.27</v>
          </cell>
        </row>
        <row r="20167">
          <cell r="I20167" t="str">
            <v>OMO 30CAPS 2EN1 FESTI.FRUITS.FL.ETE NIP 23</v>
          </cell>
          <cell r="J20167">
            <v>2854.91</v>
          </cell>
        </row>
        <row r="20168">
          <cell r="I20168" t="str">
            <v>LE CHAT DUO BULLES EXPERTX32 NIP35</v>
          </cell>
          <cell r="J20168">
            <v>5550.95</v>
          </cell>
        </row>
        <row r="20169">
          <cell r="I20169" t="str">
            <v>LE CHAT DUO BULLES SENSITIVE X32 NIP35</v>
          </cell>
          <cell r="J20169">
            <v>5435.95</v>
          </cell>
        </row>
        <row r="20170">
          <cell r="I20170" t="str">
            <v>LE CHAT DUO BULLES EXP,SOUF,FRCHX32 NIP35</v>
          </cell>
          <cell r="J20170">
            <v>7745.43</v>
          </cell>
        </row>
        <row r="20171">
          <cell r="I20171" t="str">
            <v>LE CHAT DUO BULLE EXP,CASCAD X32 NIP35</v>
          </cell>
          <cell r="J20171">
            <v>6006.09</v>
          </cell>
        </row>
        <row r="20172">
          <cell r="I20172" t="str">
            <v>SUPER CROIX DUO CAPS BORABORA X28D NIP 25</v>
          </cell>
          <cell r="J20172">
            <v>30</v>
          </cell>
        </row>
        <row r="20173">
          <cell r="I20173" t="str">
            <v>LESS.MCH.3KG C.J/PE WASH MATIC</v>
          </cell>
          <cell r="J20173">
            <v>0</v>
          </cell>
        </row>
        <row r="20174">
          <cell r="I20174" t="str">
            <v>LESSIVE GENIE LAINE&amp;SOIE 1L NIP 26</v>
          </cell>
          <cell r="J20174">
            <v>2444.6</v>
          </cell>
        </row>
        <row r="20175">
          <cell r="I20175" t="str">
            <v>RAINETT LES.LIQ ECOL.AL/VERA 3L 45L NIP 26</v>
          </cell>
          <cell r="J20175">
            <v>359.8</v>
          </cell>
        </row>
        <row r="20176">
          <cell r="I20176" t="str">
            <v>LESSIVE GENIE COULEUR 1L NIP 26</v>
          </cell>
          <cell r="J20176">
            <v>1761.55</v>
          </cell>
        </row>
        <row r="20177">
          <cell r="I20177" t="str">
            <v>GENIE PLUS BLANC 1L NIP 26</v>
          </cell>
          <cell r="J20177">
            <v>3487.15</v>
          </cell>
        </row>
        <row r="20178">
          <cell r="I20178" t="str">
            <v>GENIE NOIR ET FONCE 1L NIP 26</v>
          </cell>
          <cell r="J20178">
            <v>0</v>
          </cell>
        </row>
        <row r="20179">
          <cell r="I20179" t="str">
            <v>WINGO LESSIV.POMME FLAC.1980ML NIP 33</v>
          </cell>
          <cell r="J20179">
            <v>0</v>
          </cell>
        </row>
        <row r="20180">
          <cell r="I20180" t="str">
            <v>WINGO LESSIV.SENS.COCO FLAC.1980ML NIP 33</v>
          </cell>
          <cell r="J20180">
            <v>0</v>
          </cell>
        </row>
        <row r="20181">
          <cell r="I20181" t="str">
            <v>LE CHAT DISCS FRCH X25 DOSES NIP 33</v>
          </cell>
          <cell r="J20181">
            <v>1249.51</v>
          </cell>
        </row>
        <row r="20182">
          <cell r="I20182" t="str">
            <v>SKIP CAPS 3EN1 FRAICH INTENSE 15LAV NIP 33</v>
          </cell>
          <cell r="J20182">
            <v>0</v>
          </cell>
        </row>
        <row r="20183">
          <cell r="I20183" t="str">
            <v>SKIP CAPS ULTIMATE TRIO SENSITIVE NIP 33</v>
          </cell>
          <cell r="J20183">
            <v>0</v>
          </cell>
        </row>
        <row r="20184">
          <cell r="I20184" t="str">
            <v>LE CHAT DISC L EXPERT X 25 D NIP 33</v>
          </cell>
          <cell r="J20184">
            <v>938.55</v>
          </cell>
        </row>
        <row r="20185">
          <cell r="I20185" t="str">
            <v>PERSIL LIQ + RESH RAICHEUR NAT 2L NIP27</v>
          </cell>
          <cell r="J20185">
            <v>0</v>
          </cell>
        </row>
        <row r="20186">
          <cell r="I20186" t="str">
            <v>PERSIL LIQ + RESH ECLAT AUTHENTI 2L NIP27</v>
          </cell>
          <cell r="J20186">
            <v>0</v>
          </cell>
        </row>
        <row r="20187">
          <cell r="I20187" t="str">
            <v>PERSIL LIQ SENSIBLE 2L NIP27</v>
          </cell>
          <cell r="J20187">
            <v>0</v>
          </cell>
        </row>
        <row r="20188">
          <cell r="I20188" t="str">
            <v>PERSIL LIQ + RESH EUCALYPTUS 2L NIP27</v>
          </cell>
          <cell r="J20188">
            <v>0</v>
          </cell>
        </row>
        <row r="20189">
          <cell r="I20189" t="str">
            <v>LESSIVE OMO COMFORT COLOR BAG 7KG</v>
          </cell>
          <cell r="J20189">
            <v>127059.2</v>
          </cell>
        </row>
        <row r="20190">
          <cell r="I20190" t="str">
            <v>LES BB CHANTECLAIR LAIT ABRI 1,485L NIP 29</v>
          </cell>
          <cell r="J20190">
            <v>0</v>
          </cell>
        </row>
        <row r="20191">
          <cell r="I20191" t="str">
            <v>LESSIVE X TRA TOTAL 2.2L NIP 35</v>
          </cell>
          <cell r="J20191">
            <v>4690.38</v>
          </cell>
        </row>
        <row r="20192">
          <cell r="I20192" t="str">
            <v>LESSIVE XTRA MARSEILLE 2.2L NIP 35</v>
          </cell>
          <cell r="J20192">
            <v>5791.67</v>
          </cell>
        </row>
        <row r="20193">
          <cell r="I20193" t="str">
            <v>LESSIVE XTRA FRAICHEUR + 2.2L NIP 35</v>
          </cell>
          <cell r="J20193">
            <v>4656.74</v>
          </cell>
        </row>
        <row r="20194">
          <cell r="I20194" t="str">
            <v>LESSIVE MATIC ANTIBACTERIES MIO  3 L</v>
          </cell>
          <cell r="J20194">
            <v>94366.65</v>
          </cell>
        </row>
        <row r="20195">
          <cell r="I20195" t="str">
            <v>SKIP CAPSULES 3 EN 1 HYGIENE 26L NIP 37</v>
          </cell>
          <cell r="J20195">
            <v>23972.38</v>
          </cell>
        </row>
        <row r="20196">
          <cell r="I20196" t="str">
            <v>PERSIL 2.6L FRAICHER NATUREL NIP 37</v>
          </cell>
          <cell r="J20196">
            <v>3600.65</v>
          </cell>
        </row>
        <row r="20197">
          <cell r="I20197" t="str">
            <v>LES PERSIL STD 52LAV ESSENTIEL 2.6L NIP 37</v>
          </cell>
          <cell r="J20197">
            <v>9173.35</v>
          </cell>
        </row>
        <row r="20198">
          <cell r="I20198" t="str">
            <v>LESS PERSIL 2.6L PEAUX SENSIBLE NIP 37</v>
          </cell>
          <cell r="J20198">
            <v>2788.5</v>
          </cell>
        </row>
        <row r="20199">
          <cell r="I20199" t="str">
            <v>X-TRA TOTAL DUO CAPS 40D 930GR NIP 37</v>
          </cell>
          <cell r="J20199">
            <v>9569.2900000000009</v>
          </cell>
        </row>
        <row r="20200">
          <cell r="I20200" t="str">
            <v>X-TRA MARSEILLE DUO CAPS 40D 930GR NIP 37</v>
          </cell>
          <cell r="J20200">
            <v>9205.35</v>
          </cell>
        </row>
        <row r="20201">
          <cell r="I20201" t="str">
            <v>X.TRA FRAICH+DUO CAPS 40D 930G NIP 37</v>
          </cell>
          <cell r="J20201">
            <v>11825.23</v>
          </cell>
        </row>
        <row r="20202">
          <cell r="I20202" t="str">
            <v xml:space="preserve"> LOT LESSIVE LIQUIDE OMO SAVON DE MARSEILLE 2.5L </v>
          </cell>
          <cell r="J20202">
            <v>120737.45</v>
          </cell>
        </row>
        <row r="20203">
          <cell r="I20203" t="str">
            <v>LOT LESSIVE MAIN OMO CIRON 650GR X2 EME@-40%</v>
          </cell>
          <cell r="J20203">
            <v>36790.550000000003</v>
          </cell>
        </row>
        <row r="20204">
          <cell r="I20204" t="str">
            <v>LOT 2 LESSIVES MACHINE 4,5KG ARIEL</v>
          </cell>
          <cell r="J20204">
            <v>14245.25</v>
          </cell>
        </row>
        <row r="20205">
          <cell r="I20205" t="str">
            <v>LOT 2 LESSIVES MACHINE 4,5KG ARIEL DOWNY</v>
          </cell>
          <cell r="J20205">
            <v>25941.35</v>
          </cell>
        </row>
        <row r="20206">
          <cell r="I20206" t="str">
            <v>MIR BLACK RAVIVEUR DE 3D 1.5L NIP 38</v>
          </cell>
          <cell r="J20206">
            <v>1119.2</v>
          </cell>
        </row>
        <row r="20207">
          <cell r="I20207" t="str">
            <v xml:space="preserve">LOT LESS MAIN 1KG ROSE +NET SOL CITRON+EDJ1L REG </v>
          </cell>
          <cell r="J20207">
            <v>7262</v>
          </cell>
        </row>
        <row r="20208">
          <cell r="I20208" t="str">
            <v>LESSIVE X•TRA TOTAL 3L NIP39</v>
          </cell>
          <cell r="J20208">
            <v>18184.7</v>
          </cell>
        </row>
        <row r="20209">
          <cell r="I20209" t="str">
            <v>LESSIVE X•TRA MARSEILLE 3L NIP39</v>
          </cell>
          <cell r="J20209">
            <v>21198.400000000001</v>
          </cell>
        </row>
        <row r="20210">
          <cell r="I20210" t="str">
            <v>LESSIVE X•TRA FRAICHEUR + 3L NIP39</v>
          </cell>
          <cell r="J20210">
            <v>24336.65</v>
          </cell>
        </row>
        <row r="20211">
          <cell r="I20211" t="str">
            <v xml:space="preserve"> LESSIVE MAIN OMO SACHET CIRON 650GR </v>
          </cell>
          <cell r="J20211">
            <v>15279.03</v>
          </cell>
        </row>
        <row r="20212">
          <cell r="I20212" t="str">
            <v xml:space="preserve"> LESSIVE MAIN OMO SACHET CITRON 165GR </v>
          </cell>
          <cell r="J20212">
            <v>7303.55</v>
          </cell>
        </row>
        <row r="20213">
          <cell r="I20213" t="str">
            <v xml:space="preserve"> LESSIVE MAIN OMO SACHET CITRON 360GR </v>
          </cell>
          <cell r="J20213">
            <v>12025.85</v>
          </cell>
        </row>
        <row r="20214">
          <cell r="I20214" t="str">
            <v xml:space="preserve"> LESSIVE MAIN OMO SACHET  JASMIN  360GR </v>
          </cell>
          <cell r="J20214">
            <v>13386.75</v>
          </cell>
        </row>
        <row r="20215">
          <cell r="I20215" t="str">
            <v>LESSIVE LIQUIDE OMO SAVON DE MARSEILLE 2.5L</v>
          </cell>
          <cell r="J20215">
            <v>118545.28</v>
          </cell>
        </row>
        <row r="20216">
          <cell r="I20216" t="str">
            <v>LES LIQ PERSAVON BÉBÉ LAIT D ABRICOT 1.5 L +750 ML</v>
          </cell>
          <cell r="J20216">
            <v>0</v>
          </cell>
        </row>
        <row r="20217">
          <cell r="I20217" t="str">
            <v>PERSIL NATUR, FRAICH AGRUM 1,925L NIP41</v>
          </cell>
          <cell r="J20217">
            <v>4689.95</v>
          </cell>
        </row>
        <row r="20218">
          <cell r="I20218" t="str">
            <v>BOX PERSIL NATURISSIME 1,925L NIP41</v>
          </cell>
          <cell r="J20218">
            <v>4941.75</v>
          </cell>
        </row>
        <row r="20219">
          <cell r="I20219" t="str">
            <v xml:space="preserve"> LOT  LESSIVE OMO MATIC BIO 5,5 KG  + ADOUCIS COM</v>
          </cell>
          <cell r="J20219">
            <v>93740.5</v>
          </cell>
        </row>
        <row r="20220">
          <cell r="I20220" t="str">
            <v xml:space="preserve"> LOT  LESSIVE OMO MATIC LEMON  5,5 KG  + ADOUCIS </v>
          </cell>
          <cell r="J20220">
            <v>144415.1</v>
          </cell>
        </row>
        <row r="20221">
          <cell r="I20221" t="str">
            <v xml:space="preserve"> LOT  LESSIVE OMO MATIC COMFT 5,5 KG  + ADOUCIS C</v>
          </cell>
          <cell r="J20221">
            <v>141439.20000000001</v>
          </cell>
        </row>
        <row r="20222">
          <cell r="I20222" t="str">
            <v xml:space="preserve"> LOT  LESSIVE OMO MATIC  COULEUR  5,5 KG  + ADOUC</v>
          </cell>
          <cell r="J20222">
            <v>128041.65</v>
          </cell>
        </row>
        <row r="20223">
          <cell r="I20223" t="str">
            <v>PERSIL LIQ.SPEC.NOIR FIGUE 990ML</v>
          </cell>
          <cell r="J20223">
            <v>503.6</v>
          </cell>
        </row>
        <row r="20224">
          <cell r="I20224" t="str">
            <v xml:space="preserve">LOT LESSIVE LIQUIDE ARIEL 2,5L </v>
          </cell>
          <cell r="J20224">
            <v>459213.65</v>
          </cell>
        </row>
        <row r="20225">
          <cell r="I20225" t="str">
            <v>LESSIVE LIQUIDE ARIEL LAVANDE 3L</v>
          </cell>
          <cell r="J20225">
            <v>341944.95</v>
          </cell>
        </row>
        <row r="20226">
          <cell r="I20226" t="str">
            <v xml:space="preserve"> LESSIVE LIQUIDE OMO COMFORT 2,5L</v>
          </cell>
          <cell r="J20226">
            <v>134978.5</v>
          </cell>
        </row>
        <row r="20227">
          <cell r="I20227" t="str">
            <v>PACK OMO MATIC LIQUIDE ACTIVE 2.5+ LESSIVE LIQ 1.</v>
          </cell>
          <cell r="J20227">
            <v>2090.15</v>
          </cell>
        </row>
        <row r="20228">
          <cell r="I20228" t="str">
            <v>PACK OMO MATIC LIQUIDE COLOR 2.5+LESSIVE LIQ 1.75</v>
          </cell>
          <cell r="J20228">
            <v>4057.35</v>
          </cell>
        </row>
        <row r="20229">
          <cell r="I20229" t="str">
            <v>PACK OMO MATIC LIQUIDE COMFORT 2.5+LESSIVE LIQ 1.</v>
          </cell>
          <cell r="J20229">
            <v>1475.4</v>
          </cell>
        </row>
        <row r="20230">
          <cell r="I20230" t="str">
            <v>PACK OMO MATIC LIQUIDE SDM  2.5+LESSIVE LIQ 1.75L</v>
          </cell>
          <cell r="J20230">
            <v>3073.75</v>
          </cell>
        </row>
        <row r="20231">
          <cell r="I20231" t="str">
            <v>LESSIVE OMO MATIC ANTIBAC  5,5KG+2KG COMFORT</v>
          </cell>
          <cell r="J20231">
            <v>12795</v>
          </cell>
        </row>
        <row r="20232">
          <cell r="I20232" t="str">
            <v>SAVON CREME 1KG  PDT ECO.</v>
          </cell>
          <cell r="J20232">
            <v>0</v>
          </cell>
        </row>
        <row r="20233">
          <cell r="I20233" t="str">
            <v>LIQ.LESS.NOIR 750ML NORIT</v>
          </cell>
          <cell r="J20233">
            <v>0</v>
          </cell>
        </row>
        <row r="20234">
          <cell r="I20234" t="str">
            <v>SAVON DE MARSEILL.3L ECONET</v>
          </cell>
          <cell r="J20234">
            <v>95493.33</v>
          </cell>
        </row>
        <row r="20235">
          <cell r="I20235" t="str">
            <v>LESSIVE MAIN 1400GR PDT. ECO.</v>
          </cell>
          <cell r="J20235">
            <v>0</v>
          </cell>
        </row>
        <row r="20236">
          <cell r="I20236" t="str">
            <v>LESS.MACH 5KG AUTOM./SCHT TIDE</v>
          </cell>
          <cell r="J20236">
            <v>0</v>
          </cell>
        </row>
        <row r="20237">
          <cell r="I20237" t="str">
            <v>LESS.MACH 1KG AUTOM/SCHT TIDE</v>
          </cell>
          <cell r="J20237">
            <v>0</v>
          </cell>
        </row>
        <row r="20238">
          <cell r="I20238" t="str">
            <v>LESSIVE LIQ. 3L ECONET</v>
          </cell>
          <cell r="J20238">
            <v>12662.8</v>
          </cell>
        </row>
        <row r="20239">
          <cell r="I20239" t="str">
            <v>PATE LAVANTE OMO 950G CITRON</v>
          </cell>
          <cell r="J20239">
            <v>898.55</v>
          </cell>
        </row>
        <row r="20240">
          <cell r="I20240" t="str">
            <v>PATE LAVANTE OMO 950G LAVANDE</v>
          </cell>
          <cell r="J20240">
            <v>1295.4000000000001</v>
          </cell>
        </row>
        <row r="20241">
          <cell r="I20241" t="str">
            <v>LOT LESSIVE LIQUIDE OMO COMFORT 2,5L</v>
          </cell>
          <cell r="J20241">
            <v>175143.3</v>
          </cell>
        </row>
        <row r="20242">
          <cell r="I20242" t="str">
            <v xml:space="preserve"> LOT LESSIVE OMO MATIC  ANTIBAC  5,5 KG  + ADOUC</v>
          </cell>
          <cell r="J20242">
            <v>91614.05</v>
          </cell>
        </row>
        <row r="20243">
          <cell r="I20243" t="str">
            <v>LESSIVE MATIC  REGULIER 750 G MARJANE</v>
          </cell>
          <cell r="J20243">
            <v>6874.85</v>
          </cell>
        </row>
        <row r="20244">
          <cell r="I20244" t="str">
            <v>LESSIVE MATIC  AVEC ADOUCISSANT  750 G MARJANE</v>
          </cell>
          <cell r="J20244">
            <v>7951.85</v>
          </cell>
        </row>
        <row r="20245">
          <cell r="I20245" t="str">
            <v>LESSIVE MATIC  REGULIER 3,5 KG MARJANE</v>
          </cell>
          <cell r="J20245">
            <v>28536.2</v>
          </cell>
        </row>
        <row r="20246">
          <cell r="I20246" t="str">
            <v>LESSIVE MATIC  AVEC ADOUCISSANT  3,5 KG MARJANE</v>
          </cell>
          <cell r="J20246">
            <v>35190.65</v>
          </cell>
        </row>
        <row r="20247">
          <cell r="I20247" t="str">
            <v>LESS LE CHAT SENSITIVE 3L NIP 06-21</v>
          </cell>
          <cell r="J20247">
            <v>9437.0499999999993</v>
          </cell>
        </row>
        <row r="20248">
          <cell r="I20248" t="str">
            <v>LESS LE CHAT SOUFFLE DE FRAICHEU 3L NIP 06-21</v>
          </cell>
          <cell r="J20248">
            <v>10426.75</v>
          </cell>
        </row>
        <row r="20249">
          <cell r="I20249" t="str">
            <v>LESS LE CHAT L EXPERT 3L NIP 06-21</v>
          </cell>
          <cell r="J20249">
            <v>8477.35</v>
          </cell>
        </row>
        <row r="20250">
          <cell r="I20250" t="str">
            <v>PATE LAVANTE OMO 2 KG CITRON</v>
          </cell>
          <cell r="J20250">
            <v>0</v>
          </cell>
        </row>
        <row r="20251">
          <cell r="I20251" t="str">
            <v>SKIP LIQU SCIE&amp;NAT FRAICH INTENSE 1L NIP10-21</v>
          </cell>
          <cell r="J20251">
            <v>1220.45</v>
          </cell>
        </row>
        <row r="20252">
          <cell r="I20252" t="str">
            <v>SKIP LIQ SCIE&amp;NAT SENSI 1,7L 34 LAV NIP10-21</v>
          </cell>
          <cell r="J20252">
            <v>2740.75</v>
          </cell>
        </row>
        <row r="20253">
          <cell r="I20253" t="str">
            <v>SKIP S&amp;N 1L7 34L HYGIENE NIP10-21</v>
          </cell>
          <cell r="J20253">
            <v>998.55</v>
          </cell>
        </row>
        <row r="20254">
          <cell r="I20254" t="str">
            <v>SKIP LSV LIQ S&amp;N AC CLEAN 53X 2,6L NIP11-21</v>
          </cell>
          <cell r="J20254">
            <v>3718.8</v>
          </cell>
        </row>
        <row r="20255">
          <cell r="I20255" t="str">
            <v>SKIP LSV LIQ S&amp;N FRSH INT 53X2,6L NIP11-21</v>
          </cell>
          <cell r="J20255">
            <v>3099</v>
          </cell>
        </row>
        <row r="20256">
          <cell r="I20256" t="str">
            <v>SKIP S&amp;N53 LAVAGESXSENS 2L65 NIP11-21</v>
          </cell>
          <cell r="J20256">
            <v>4183.6499999999996</v>
          </cell>
        </row>
        <row r="20257">
          <cell r="I20257" t="str">
            <v>SKIP P&amp;P 40LAV 1.40L CC SENSITTIVE NIP12-21</v>
          </cell>
          <cell r="J20257">
            <v>811.65</v>
          </cell>
        </row>
        <row r="20258">
          <cell r="I20258" t="str">
            <v>SKIP P&amp;P 40LAV 1.40L ACTIV CLEAN NIP12-21</v>
          </cell>
          <cell r="J20258">
            <v>2666.85</v>
          </cell>
        </row>
        <row r="20259">
          <cell r="I20259" t="str">
            <v>SKIP P&amp;P 40LAV 1.40L FRESH CLEAN NIP12-21</v>
          </cell>
          <cell r="J20259">
            <v>811.65</v>
          </cell>
        </row>
        <row r="20260">
          <cell r="I20260" t="str">
            <v>SKIP LESS.CAPS 3EN1 FRCH INT.30LAV NIP13-21</v>
          </cell>
          <cell r="J20260">
            <v>4557.45</v>
          </cell>
        </row>
        <row r="20261">
          <cell r="I20261" t="str">
            <v>SKIP 38 CAPS. UTL.TRI ACTIV.CLEAN NIP13-21</v>
          </cell>
          <cell r="J20261">
            <v>4090.6</v>
          </cell>
        </row>
        <row r="20262">
          <cell r="I20262" t="str">
            <v>SKIP CAPS.ILT.TRIO SENSITIVRE38L NIP13-21</v>
          </cell>
          <cell r="J20262">
            <v>4368.5</v>
          </cell>
        </row>
        <row r="20263">
          <cell r="I20263" t="str">
            <v>LESS MIR COULEUR FINI LE TRI 2.15L NIP16-21</v>
          </cell>
          <cell r="J20263">
            <v>2224.9499999999998</v>
          </cell>
        </row>
        <row r="20264">
          <cell r="I20264" t="str">
            <v>LESSIVE LIQUIDE OMO MATIC 3,9L FORMAT ECONOMIQUE</v>
          </cell>
          <cell r="J20264">
            <v>252573.65</v>
          </cell>
        </row>
        <row r="20265">
          <cell r="I20265" t="str">
            <v>PACK EL KEF LIQUIDE MACHINE LAVANDE , 5 L+1L GRT</v>
          </cell>
          <cell r="J20265">
            <v>154611.54999999999</v>
          </cell>
        </row>
        <row r="20266">
          <cell r="I20266" t="str">
            <v xml:space="preserve">PACK EL KEF LIQUIDE MACHINE AUTHENTIQUE , 5 L+1L </v>
          </cell>
          <cell r="J20266">
            <v>70845.75</v>
          </cell>
        </row>
        <row r="20267">
          <cell r="I20267" t="str">
            <v>SUPER CROIX BORA BORA 2.15L NIP13-21</v>
          </cell>
          <cell r="J20267">
            <v>1019.5</v>
          </cell>
        </row>
        <row r="20268">
          <cell r="I20268" t="str">
            <v>SUPER CROIX JAPON 2.15L NIP13-21</v>
          </cell>
          <cell r="J20268">
            <v>2039</v>
          </cell>
        </row>
        <row r="20269">
          <cell r="I20269" t="str">
            <v>SUPER CROIX MAROC 2.15L NIP13-21</v>
          </cell>
          <cell r="J20269">
            <v>1427.3</v>
          </cell>
        </row>
        <row r="20270">
          <cell r="I20270" t="str">
            <v>ARIEL LAVANDE SACHET 6KG</v>
          </cell>
          <cell r="J20270">
            <v>338166.85</v>
          </cell>
        </row>
        <row r="20271">
          <cell r="I20271" t="str">
            <v>LESSIVE LIQ MATIQUE ANTIBAC 3L MIO+MIO LIQ DETERG</v>
          </cell>
          <cell r="J20271">
            <v>1693.3</v>
          </cell>
        </row>
        <row r="20272">
          <cell r="I20272" t="str">
            <v>LE CHAT LES ESSENTIELS SAV MARS 1KG NIP22-21</v>
          </cell>
          <cell r="J20272">
            <v>1151.2</v>
          </cell>
        </row>
        <row r="20273">
          <cell r="I20273" t="str">
            <v>LE CHAT LS ESSENT BLC SAV MARS 335G NIP22-21</v>
          </cell>
          <cell r="J20273">
            <v>2561.4</v>
          </cell>
        </row>
        <row r="20274">
          <cell r="I20274" t="str">
            <v>PERSIL LIQ BOUQ PROVENCE EXT LAV BI NIP26-21</v>
          </cell>
          <cell r="J20274">
            <v>2173.75</v>
          </cell>
        </row>
        <row r="20275">
          <cell r="I20275" t="str">
            <v>PERSIL LIQ DOUC AMANDE EXT VANIL BI NIP26-21</v>
          </cell>
          <cell r="J20275">
            <v>2173.75</v>
          </cell>
        </row>
        <row r="20276">
          <cell r="I20276" t="str">
            <v>PERSIL LIQ FRCHR DE MEDITER.BIO49LA NIP26-21</v>
          </cell>
          <cell r="J20276">
            <v>1739</v>
          </cell>
        </row>
        <row r="20277">
          <cell r="I20277" t="str">
            <v>MIR SOIN LAVANT PUR 1.44L NIP 18-21</v>
          </cell>
          <cell r="J20277">
            <v>1450.9</v>
          </cell>
        </row>
        <row r="20278">
          <cell r="I20278" t="str">
            <v>SKIP LIQ.A DIL.500ML ACTI.CLEAN 30L NIP 20-21</v>
          </cell>
          <cell r="J20278">
            <v>306.8</v>
          </cell>
        </row>
        <row r="20279">
          <cell r="I20279" t="str">
            <v>SKIP LIQ.A DILU.500MLFRAI.INT.30LAV NIP 20-21</v>
          </cell>
          <cell r="J20279">
            <v>228.85</v>
          </cell>
        </row>
        <row r="20280">
          <cell r="I20280" t="str">
            <v xml:space="preserve">LESSIVE SAVON VEGETAL L'ARBRE VERT  2L </v>
          </cell>
          <cell r="J20280">
            <v>36777.699999999997</v>
          </cell>
        </row>
        <row r="20281">
          <cell r="I20281" t="str">
            <v>LESSIVE BEBE L ARBRE VERT  1 2L</v>
          </cell>
          <cell r="J20281">
            <v>26176.46</v>
          </cell>
        </row>
        <row r="20282">
          <cell r="I20282" t="str">
            <v>PATE LAVANTE ALOE VERA 1KG MIO</v>
          </cell>
          <cell r="J20282">
            <v>5243.83</v>
          </cell>
        </row>
        <row r="20283">
          <cell r="I20283" t="str">
            <v>LESS.MAIN 215G OMO FORCE POMME</v>
          </cell>
          <cell r="J20283">
            <v>0</v>
          </cell>
        </row>
        <row r="20284">
          <cell r="I20284" t="str">
            <v>LESS.MAIN 1300G OMO FORCE POMME</v>
          </cell>
          <cell r="J20284">
            <v>0</v>
          </cell>
        </row>
        <row r="20285">
          <cell r="I20285" t="str">
            <v>LESS.MAIN 120G OMO FORCE POMME</v>
          </cell>
          <cell r="J20285">
            <v>0</v>
          </cell>
        </row>
        <row r="20286">
          <cell r="I20286" t="str">
            <v>LESS.MCH.1KG C. ARIEL REGENT</v>
          </cell>
          <cell r="J20286">
            <v>0</v>
          </cell>
        </row>
        <row r="20287">
          <cell r="I20287" t="str">
            <v>LESS.5KG SCHT ARIEL MACHINE</v>
          </cell>
          <cell r="J20287">
            <v>0</v>
          </cell>
        </row>
        <row r="20288">
          <cell r="I20288" t="str">
            <v>LESS.3KG SCHT ARIEL MACHINE</v>
          </cell>
          <cell r="J20288">
            <v>0</v>
          </cell>
        </row>
        <row r="20289">
          <cell r="I20289" t="str">
            <v>LESS.SCHT 1KG CITR. WASHMATIC</v>
          </cell>
          <cell r="J20289">
            <v>0</v>
          </cell>
        </row>
        <row r="20290">
          <cell r="I20290" t="str">
            <v>LESS.MAIN 2000GR TIDE CITRON</v>
          </cell>
          <cell r="J20290">
            <v>0</v>
          </cell>
        </row>
        <row r="20291">
          <cell r="I20291" t="str">
            <v>LESSIVE POUDRE MACHINE ARIEL  3EN1  SACHET 3,75KG</v>
          </cell>
          <cell r="J20291">
            <v>28506.11</v>
          </cell>
        </row>
        <row r="20292">
          <cell r="I20292" t="str">
            <v>LESSIVE POUDRE MACHINE ARIEL  3EN1  SACHET 5KG</v>
          </cell>
          <cell r="J20292">
            <v>84965.34</v>
          </cell>
        </row>
        <row r="20293">
          <cell r="I20293" t="str">
            <v>LESS.5KG BAG OMO MATIC FR/CITR</v>
          </cell>
          <cell r="J20293">
            <v>0</v>
          </cell>
        </row>
        <row r="20294">
          <cell r="I20294" t="str">
            <v>LESSIVE POUDRE MACHINE ARIEL ANTIBACTÉRIEN 650GR</v>
          </cell>
          <cell r="J20294">
            <v>9658.65</v>
          </cell>
        </row>
        <row r="20295">
          <cell r="I20295" t="str">
            <v>LESSIVE POUDRE MACHINE ARIEL ANTIBACTÉRIEN 5KG</v>
          </cell>
          <cell r="J20295">
            <v>70776.759999999995</v>
          </cell>
        </row>
        <row r="20296">
          <cell r="I20296" t="str">
            <v>LESSIVE POUDRE MACHINE ARIEL  3 EN 1  650GR</v>
          </cell>
          <cell r="J20296">
            <v>15782.9</v>
          </cell>
        </row>
        <row r="20297">
          <cell r="I20297" t="str">
            <v>LIQ. LESSIVE 750ML  NORIT</v>
          </cell>
          <cell r="J20297">
            <v>0</v>
          </cell>
        </row>
        <row r="20298">
          <cell r="I20298" t="str">
            <v>LE CHAT BEBE 2 2L 44 LAVG</v>
          </cell>
          <cell r="J20298">
            <v>0</v>
          </cell>
        </row>
        <row r="20299">
          <cell r="I20299" t="str">
            <v>WOOLITE MIX 1 5L+1 5L GT</v>
          </cell>
          <cell r="J20299">
            <v>0</v>
          </cell>
        </row>
        <row r="20300">
          <cell r="I20300" t="str">
            <v>WOOLITE TS TEXT 1 5L+1 5L GT</v>
          </cell>
          <cell r="J20300">
            <v>0</v>
          </cell>
        </row>
        <row r="20301">
          <cell r="I20301" t="str">
            <v>SUPER CROIX MAROC 3L 60 LAVG</v>
          </cell>
          <cell r="J20301">
            <v>0</v>
          </cell>
        </row>
        <row r="20302">
          <cell r="I20302" t="str">
            <v>LESS.MAIN OMO MULTI ACTION BB200G</v>
          </cell>
          <cell r="J20302">
            <v>0</v>
          </cell>
        </row>
        <row r="20303">
          <cell r="I20303" t="str">
            <v>LESS.MAIN SCHT 760G OMO CITRON</v>
          </cell>
          <cell r="J20303">
            <v>0</v>
          </cell>
        </row>
        <row r="20304">
          <cell r="I20304" t="str">
            <v>LESS.MAIN OMO MULTI ACTION BB 400G</v>
          </cell>
          <cell r="J20304">
            <v>0</v>
          </cell>
        </row>
        <row r="20305">
          <cell r="I20305" t="str">
            <v>LESS.MAIN OMO POMME BB200G</v>
          </cell>
          <cell r="J20305">
            <v>0</v>
          </cell>
        </row>
        <row r="20306">
          <cell r="I20306" t="str">
            <v>LESS.MAIN OMO FORCE+400G POMME</v>
          </cell>
          <cell r="J20306">
            <v>0</v>
          </cell>
        </row>
        <row r="20307">
          <cell r="I20307" t="str">
            <v xml:space="preserve">ARIEL PODS ORG 30+15 </v>
          </cell>
          <cell r="J20307">
            <v>1679.4</v>
          </cell>
        </row>
        <row r="20308">
          <cell r="I20308" t="str">
            <v>LOT  MAGIX POUDRE MAIN CITR MAXIS LIQ VAISS750ML</v>
          </cell>
          <cell r="J20308">
            <v>0</v>
          </cell>
        </row>
        <row r="20309">
          <cell r="I20309" t="str">
            <v>LOT  MAGIX POUDRE MAIN  GOLD MAXIS LIQ VAISS750ML</v>
          </cell>
          <cell r="J20309">
            <v>0</v>
          </cell>
        </row>
        <row r="20310">
          <cell r="I20310" t="str">
            <v>LESSIVE MACHINE ARIEL ORIGINAL  6KG +1,4KG PREMIU</v>
          </cell>
          <cell r="J20310">
            <v>0</v>
          </cell>
        </row>
        <row r="20311">
          <cell r="I20311" t="str">
            <v>LESSIVE MACHINE  ARIEL DOWNY  6KG +1,4KG PREMIUM</v>
          </cell>
          <cell r="J20311">
            <v>0</v>
          </cell>
        </row>
        <row r="20312">
          <cell r="I20312" t="str">
            <v>LESS.MAIN 800 TIDE LEMON WARDA</v>
          </cell>
          <cell r="J20312">
            <v>0</v>
          </cell>
        </row>
        <row r="20313">
          <cell r="I20313" t="str">
            <v>LESS.MCH. ARIEL JASMIN 5KG C.</v>
          </cell>
          <cell r="J20313">
            <v>0</v>
          </cell>
        </row>
        <row r="20314">
          <cell r="I20314" t="str">
            <v>LESSIVE 425 WASH SCHT.</v>
          </cell>
          <cell r="J20314">
            <v>0</v>
          </cell>
        </row>
        <row r="20315">
          <cell r="I20315" t="str">
            <v>GEL NETT. 4KG MAGIX</v>
          </cell>
          <cell r="J20315">
            <v>0</v>
          </cell>
        </row>
        <row r="20316">
          <cell r="I20316" t="str">
            <v>LESS.MCH.SKIP 5KG BOX</v>
          </cell>
          <cell r="J20316">
            <v>0</v>
          </cell>
        </row>
        <row r="20317">
          <cell r="I20317" t="str">
            <v>LESS.MACH. SKIP 1KG BOX</v>
          </cell>
          <cell r="J20317">
            <v>0</v>
          </cell>
        </row>
        <row r="20318">
          <cell r="I20318" t="str">
            <v>LESS.MACH. SKIP 1KG SCHT.</v>
          </cell>
          <cell r="J20318">
            <v>0</v>
          </cell>
        </row>
        <row r="20319">
          <cell r="I20319" t="str">
            <v>SAVON  MENAGE ONI 2KG</v>
          </cell>
          <cell r="J20319">
            <v>61688.57</v>
          </cell>
        </row>
        <row r="20320">
          <cell r="I20320" t="str">
            <v>LESS.WASH MATIC 5KG J/PE SCHT.</v>
          </cell>
          <cell r="J20320">
            <v>0</v>
          </cell>
        </row>
        <row r="20321">
          <cell r="I20321" t="str">
            <v>LESS.1KG BOX OMO MATIC LAV/CAJ</v>
          </cell>
          <cell r="J20321">
            <v>0</v>
          </cell>
        </row>
        <row r="20322">
          <cell r="I20322" t="str">
            <v>LESSIVE LIQUIDE LAV. MIMIDU 1L</v>
          </cell>
          <cell r="J20322">
            <v>0</v>
          </cell>
        </row>
        <row r="20323">
          <cell r="I20323" t="str">
            <v>LISS.MACH.SKIP SEAU PROM 4.5KG</v>
          </cell>
          <cell r="J20323">
            <v>0</v>
          </cell>
        </row>
        <row r="20324">
          <cell r="I20324" t="str">
            <v>TIDE HS MELODY LEMON 200GR CRT</v>
          </cell>
          <cell r="J20324">
            <v>0</v>
          </cell>
        </row>
        <row r="20325">
          <cell r="I20325" t="str">
            <v>TIDE HS MELODY LEMON 400GR PLY</v>
          </cell>
          <cell r="J20325">
            <v>0</v>
          </cell>
        </row>
        <row r="20326">
          <cell r="I20326" t="str">
            <v>TIDE HS MELODY LEMON 200GR PLY</v>
          </cell>
          <cell r="J20326">
            <v>0</v>
          </cell>
        </row>
        <row r="20327">
          <cell r="I20327" t="str">
            <v>SAV.MARSEILLE PAILL.1KG FRANSA</v>
          </cell>
          <cell r="J20327">
            <v>9257.1200000000008</v>
          </cell>
        </row>
        <row r="20328">
          <cell r="I20328" t="str">
            <v>APTA LESSIVE LIQ.COULEUR 1,5L</v>
          </cell>
          <cell r="J20328">
            <v>0</v>
          </cell>
        </row>
        <row r="20329">
          <cell r="I20329" t="str">
            <v>TOP BUDGET LESSIVE LIQUIDE 3L</v>
          </cell>
          <cell r="J20329">
            <v>0</v>
          </cell>
        </row>
        <row r="20330">
          <cell r="I20330" t="str">
            <v>TOP BUDGET LESSIVE POUDRE 5KG</v>
          </cell>
          <cell r="J20330">
            <v>0</v>
          </cell>
        </row>
        <row r="20331">
          <cell r="I20331" t="str">
            <v>ARIEL MCH. DOWNY 4.5KG CRT</v>
          </cell>
          <cell r="J20331">
            <v>0</v>
          </cell>
        </row>
        <row r="20332">
          <cell r="I20332" t="str">
            <v>ARIEL MCH. DOWNY 4.5KG SCHT</v>
          </cell>
          <cell r="J20332">
            <v>0</v>
          </cell>
        </row>
        <row r="20333">
          <cell r="I20333" t="str">
            <v>LESSI.MACHI 5KG  ARIEL</v>
          </cell>
          <cell r="J20333">
            <v>0</v>
          </cell>
        </row>
        <row r="20334">
          <cell r="I20334" t="str">
            <v>LESS.PDR COMPACT COULEUR 2KG YPLON</v>
          </cell>
          <cell r="J20334">
            <v>0</v>
          </cell>
        </row>
        <row r="20335">
          <cell r="I20335" t="str">
            <v>LESS.PDR COMPACT COULEUR 4KG YPLON</v>
          </cell>
          <cell r="J20335">
            <v>0</v>
          </cell>
        </row>
        <row r="20336">
          <cell r="I20336" t="str">
            <v>LESS.LIQ. SAV.MARS.3L ACTIFF</v>
          </cell>
          <cell r="J20336">
            <v>0</v>
          </cell>
        </row>
        <row r="20337">
          <cell r="I20337" t="str">
            <v>LESS.LIQ.A L ALOE VERA 3L ACTIFF</v>
          </cell>
          <cell r="J20337">
            <v>0</v>
          </cell>
        </row>
        <row r="20338">
          <cell r="I20338" t="str">
            <v>LESS.LIQ. FL.DE COLOGNE 3L ACTIFF</v>
          </cell>
          <cell r="J20338">
            <v>0</v>
          </cell>
        </row>
        <row r="20339">
          <cell r="I20339" t="str">
            <v>LESSIVE SENTEUR VEGETAL 3L</v>
          </cell>
          <cell r="J20339">
            <v>0</v>
          </cell>
        </row>
        <row r="20340">
          <cell r="I20340" t="str">
            <v>LESSIVE SENTEUR FRUITEE 3L</v>
          </cell>
          <cell r="J20340">
            <v>0</v>
          </cell>
        </row>
        <row r="20341">
          <cell r="I20341" t="str">
            <v>RECHARGE LESSIVE AU SAVON  VEGETAL 2.5L</v>
          </cell>
          <cell r="J20341">
            <v>0</v>
          </cell>
        </row>
        <row r="20342">
          <cell r="I20342" t="str">
            <v>LESSIVE LAINE &amp; TEXTILES DELICATS 1.5L</v>
          </cell>
          <cell r="J20342">
            <v>0</v>
          </cell>
        </row>
        <row r="20343">
          <cell r="I20343" t="str">
            <v>LESSIVE BB 1.5L</v>
          </cell>
          <cell r="J20343">
            <v>121.95</v>
          </cell>
        </row>
        <row r="20344">
          <cell r="I20344" t="str">
            <v>LESSIVE POUDRE 2.5 KG</v>
          </cell>
          <cell r="J20344">
            <v>0</v>
          </cell>
        </row>
        <row r="20345">
          <cell r="I20345" t="str">
            <v>LESS. LIQ. BEBE 750ML MAIN&amp;MACH</v>
          </cell>
          <cell r="J20345">
            <v>0</v>
          </cell>
        </row>
        <row r="20346">
          <cell r="I20346" t="str">
            <v>APTA LESSIVE OUTDOORFRESH 5L</v>
          </cell>
          <cell r="J20346">
            <v>0</v>
          </cell>
        </row>
        <row r="20347">
          <cell r="I20347" t="str">
            <v>APTA LES.OUT.FRESHX32TAB</v>
          </cell>
          <cell r="J20347">
            <v>0</v>
          </cell>
        </row>
        <row r="20348">
          <cell r="I20348" t="str">
            <v>APTA ACTIVATEUR LAVAGE X10 200G</v>
          </cell>
          <cell r="J20348">
            <v>0</v>
          </cell>
        </row>
        <row r="20349">
          <cell r="I20349" t="str">
            <v>LESSIVE OMO MATIC REGULIER SACHET  6KG DONT 2KG GR</v>
          </cell>
          <cell r="J20349">
            <v>0</v>
          </cell>
        </row>
        <row r="20350">
          <cell r="I20350" t="str">
            <v>LESS. MAIN 100G HYG/ACT OMO</v>
          </cell>
          <cell r="J20350">
            <v>0</v>
          </cell>
        </row>
        <row r="20351">
          <cell r="I20351" t="str">
            <v>LESS. MAIN 190G HYG/ACT OMO</v>
          </cell>
          <cell r="J20351">
            <v>0</v>
          </cell>
        </row>
        <row r="20352">
          <cell r="I20352" t="str">
            <v>LESS. LAINE/SOIE 750ML AQUAZUR NETTO</v>
          </cell>
          <cell r="J20352">
            <v>0</v>
          </cell>
        </row>
        <row r="20353">
          <cell r="I20353" t="str">
            <v>LESSIVE MACHINE SCHT 5KG PRODUIT ECONOMIQUE</v>
          </cell>
          <cell r="J20353">
            <v>0</v>
          </cell>
        </row>
        <row r="20354">
          <cell r="I20354" t="str">
            <v>LESSI MACHI BAG 950GR HYG/ACT OMO MATIC</v>
          </cell>
          <cell r="J20354">
            <v>0</v>
          </cell>
        </row>
        <row r="20355">
          <cell r="I20355" t="str">
            <v>LESSI.MACHI BOX 4750GR OMO MATIC HYG/ACT</v>
          </cell>
          <cell r="J20355">
            <v>0</v>
          </cell>
        </row>
        <row r="20356">
          <cell r="I20356" t="str">
            <v>DOUSSY LESS MATIC SAV MARSEILLE 1540 GR</v>
          </cell>
          <cell r="J20356">
            <v>0</v>
          </cell>
        </row>
        <row r="20357">
          <cell r="I20357" t="str">
            <v>DOUSSY LESS  MATIC SAV MARSEILLE 3010 GR</v>
          </cell>
          <cell r="J20357">
            <v>0</v>
          </cell>
        </row>
        <row r="20358">
          <cell r="I20358" t="str">
            <v>DOUSSY LESS  MATIC SAV MARSEILLE 3850 GR</v>
          </cell>
          <cell r="J20358">
            <v>0</v>
          </cell>
        </row>
        <row r="20359">
          <cell r="I20359" t="str">
            <v>DOUSSY MATIC   DETERGENT PASTILLE 800GR</v>
          </cell>
          <cell r="J20359">
            <v>0</v>
          </cell>
        </row>
        <row r="20360">
          <cell r="I20360" t="str">
            <v>WASH MATIC SCHT 5KG CITRON</v>
          </cell>
          <cell r="J20360">
            <v>0</v>
          </cell>
        </row>
        <row r="20361">
          <cell r="I20361" t="str">
            <v>APTA LESSIVE POUDRE 5DOSES 475G</v>
          </cell>
          <cell r="J20361">
            <v>0</v>
          </cell>
        </row>
        <row r="20362">
          <cell r="I20362" t="str">
            <v>APTA LESS SENSITIVE 27D 2,565KG</v>
          </cell>
          <cell r="J20362">
            <v>0</v>
          </cell>
        </row>
        <row r="20363">
          <cell r="I20363" t="str">
            <v>APTA LESSIVE SENSITIVE X32 TAB</v>
          </cell>
          <cell r="J20363">
            <v>0</v>
          </cell>
        </row>
        <row r="20364">
          <cell r="I20364" t="str">
            <v>LESS MACH ARIEL PROZIM REGULIER 4KG SACHET</v>
          </cell>
          <cell r="J20364">
            <v>0</v>
          </cell>
        </row>
        <row r="20365">
          <cell r="I20365" t="str">
            <v>LESS MACH ARIEL PROZIM REGULIER 4KG CARTON</v>
          </cell>
          <cell r="J20365">
            <v>0</v>
          </cell>
        </row>
        <row r="20366">
          <cell r="I20366" t="str">
            <v>LESS MACH ARIEL PROZIM REGULEIR 6KG CARTON</v>
          </cell>
          <cell r="J20366">
            <v>0</v>
          </cell>
        </row>
        <row r="20367">
          <cell r="I20367" t="str">
            <v>ECONET LESSIVE SAVON DE MARSEILLE 1L</v>
          </cell>
          <cell r="J20367">
            <v>24286.75</v>
          </cell>
        </row>
        <row r="20368">
          <cell r="I20368" t="str">
            <v>LESS MACH ARIEL PROZIM JASMIN 6KG CARTON</v>
          </cell>
          <cell r="J20368">
            <v>0</v>
          </cell>
        </row>
        <row r="20369">
          <cell r="I20369" t="str">
            <v>SAVON EL KEF CITRON 200GR x 15</v>
          </cell>
          <cell r="J20369">
            <v>9951</v>
          </cell>
        </row>
        <row r="20370">
          <cell r="I20370" t="str">
            <v>SAVON EL KEF CITRON 200GR</v>
          </cell>
          <cell r="J20370">
            <v>22808.5</v>
          </cell>
        </row>
        <row r="20371">
          <cell r="I20371" t="str">
            <v>SAVON EL KEF CITRON 200GR x 5</v>
          </cell>
          <cell r="J20371">
            <v>125563.56</v>
          </cell>
        </row>
        <row r="20372">
          <cell r="I20372" t="str">
            <v>PATE SAVON REO CITRON 500G</v>
          </cell>
          <cell r="J20372">
            <v>0</v>
          </cell>
        </row>
        <row r="20373">
          <cell r="I20373" t="str">
            <v>PATE SAVON REO CITRON 1KG</v>
          </cell>
          <cell r="J20373">
            <v>0</v>
          </cell>
        </row>
        <row r="20374">
          <cell r="I20374" t="str">
            <v>PATE SAVON REO CITRON 2KG</v>
          </cell>
          <cell r="J20374">
            <v>0</v>
          </cell>
        </row>
        <row r="20375">
          <cell r="I20375" t="str">
            <v>LESSIVE MAIN WACH 1400 GR JASMIN PECHE</v>
          </cell>
          <cell r="J20375">
            <v>0</v>
          </cell>
        </row>
        <row r="20376">
          <cell r="I20376" t="str">
            <v>DOUSSY DETERGENT LIQ.AU SAV.DE MARSEILLE 2L</v>
          </cell>
          <cell r="J20376">
            <v>0</v>
          </cell>
        </row>
        <row r="20377">
          <cell r="I20377" t="str">
            <v>LESSIVE ONI MATIC 1KG CRT</v>
          </cell>
          <cell r="J20377">
            <v>0</v>
          </cell>
        </row>
        <row r="20378">
          <cell r="I20378" t="str">
            <v>LESSIVE ONI MATIC 2.5KG CRT</v>
          </cell>
          <cell r="J20378">
            <v>0</v>
          </cell>
        </row>
        <row r="20379">
          <cell r="I20379" t="str">
            <v>LESSIVE ONI MATIC 5KG SCHT</v>
          </cell>
          <cell r="J20379">
            <v>0</v>
          </cell>
        </row>
        <row r="20380">
          <cell r="I20380" t="str">
            <v>LESSIVE LIQUIDE NORIT BLANC</v>
          </cell>
          <cell r="J20380">
            <v>0</v>
          </cell>
        </row>
        <row r="20381">
          <cell r="I20381" t="str">
            <v>CHANTECLAIR LESSIVE LIQUIDE SAVON DE MARSEILLE 3L</v>
          </cell>
          <cell r="J20381">
            <v>0</v>
          </cell>
        </row>
        <row r="20382">
          <cell r="I20382" t="str">
            <v>CHANTECLAIR LESSIVE LIQUIDE LAVANDE</v>
          </cell>
          <cell r="J20382">
            <v>0</v>
          </cell>
        </row>
        <row r="20383">
          <cell r="I20383" t="str">
            <v>CHANTECLAIR LAINE&amp;CACHEMIR LESSI.LIQUIDE DELICAT1L</v>
          </cell>
          <cell r="J20383">
            <v>0</v>
          </cell>
        </row>
        <row r="20384">
          <cell r="I20384" t="str">
            <v>CHANTECLAIR LESSIVE DELICATE ECLAT NOIR 1L</v>
          </cell>
          <cell r="J20384">
            <v>0</v>
          </cell>
        </row>
        <row r="20385">
          <cell r="I20385" t="str">
            <v>CHANTECLAIR SAVON LIQUIDE SAVON DE MARSEILLE 1 L</v>
          </cell>
          <cell r="J20385">
            <v>0</v>
          </cell>
        </row>
        <row r="20386">
          <cell r="I20386" t="str">
            <v>CHANTECLAIR SAVON LIQUIDE MUSC BLANC 1 L</v>
          </cell>
          <cell r="J20386">
            <v>0</v>
          </cell>
        </row>
        <row r="20387">
          <cell r="I20387" t="str">
            <v>LESSIVE MACHINE WASH MATIC SEAU 4,5KG CITRON</v>
          </cell>
          <cell r="J20387">
            <v>0</v>
          </cell>
        </row>
        <row r="20388">
          <cell r="I20388" t="str">
            <v>LESSIVE MACHINE WASH MATIC SEAU 4,5KG JASMIN&amp;PECHE</v>
          </cell>
          <cell r="J20388">
            <v>0</v>
          </cell>
        </row>
        <row r="20389">
          <cell r="I20389" t="str">
            <v>LESSIVE MAIN WASH 1300 G PARFUM OUD</v>
          </cell>
          <cell r="J20389">
            <v>0</v>
          </cell>
        </row>
        <row r="20390">
          <cell r="I20390" t="str">
            <v>LESSIVE MAIN CART.1300GR CITRON WASH</v>
          </cell>
          <cell r="J20390">
            <v>0</v>
          </cell>
        </row>
        <row r="20391">
          <cell r="I20391" t="str">
            <v>LESSIVE MAIN CART. 1300GR JASMIN / PECHE WASH</v>
          </cell>
          <cell r="J20391">
            <v>0</v>
          </cell>
        </row>
        <row r="20392">
          <cell r="I20392" t="str">
            <v>LESS ARIEL MAIN 100G SACHET</v>
          </cell>
          <cell r="J20392">
            <v>0</v>
          </cell>
        </row>
        <row r="20393">
          <cell r="I20393" t="str">
            <v>LESS ARIEL MAIN 200G CARTON</v>
          </cell>
          <cell r="J20393">
            <v>0</v>
          </cell>
        </row>
        <row r="20394">
          <cell r="I20394" t="str">
            <v>LESS TIDE MACH 4KG CARTON</v>
          </cell>
          <cell r="J20394">
            <v>0</v>
          </cell>
        </row>
        <row r="20395">
          <cell r="I20395" t="str">
            <v>LESS TIDE MACH 6KG CARTON</v>
          </cell>
          <cell r="J20395">
            <v>0</v>
          </cell>
        </row>
        <row r="20396">
          <cell r="I20396" t="str">
            <v>LESS TIDE MACH 6KG SACHET</v>
          </cell>
          <cell r="J20396">
            <v>0</v>
          </cell>
        </row>
        <row r="20397">
          <cell r="I20397" t="str">
            <v>LESS TIDE MAIN CARTON 400GR</v>
          </cell>
          <cell r="J20397">
            <v>0</v>
          </cell>
        </row>
        <row r="20398">
          <cell r="I20398" t="str">
            <v>LESSIVE MAIN CARTON 190GR WASH</v>
          </cell>
          <cell r="J20398">
            <v>0</v>
          </cell>
        </row>
        <row r="20399">
          <cell r="I20399" t="str">
            <v>OMO MATIC COMP 3.75 KG BOX BIO</v>
          </cell>
          <cell r="J20399">
            <v>0</v>
          </cell>
        </row>
        <row r="20400">
          <cell r="I20400" t="str">
            <v>OMO MATIC COMP 3.75 KG BOX LEMON</v>
          </cell>
          <cell r="J20400">
            <v>0</v>
          </cell>
        </row>
        <row r="20401">
          <cell r="I20401" t="str">
            <v>OMO MATIC COMP 3.75 KG BAG BIO</v>
          </cell>
          <cell r="J20401">
            <v>0</v>
          </cell>
        </row>
        <row r="20402">
          <cell r="I20402" t="str">
            <v>OMO MATIC COMP 3.75 KG BAG LEMON</v>
          </cell>
          <cell r="J20402">
            <v>0</v>
          </cell>
        </row>
        <row r="20403">
          <cell r="I20403" t="str">
            <v>OMO MATIC COMP 2.25 KG BOX BIO</v>
          </cell>
          <cell r="J20403">
            <v>0</v>
          </cell>
        </row>
        <row r="20404">
          <cell r="I20404" t="str">
            <v>OMO MATIC COMP 2.25 KG BAG BIO</v>
          </cell>
          <cell r="J20404">
            <v>0</v>
          </cell>
        </row>
        <row r="20405">
          <cell r="I20405" t="str">
            <v>OMO MATIC COMP 750 G BOX BIO</v>
          </cell>
          <cell r="J20405">
            <v>0</v>
          </cell>
        </row>
        <row r="20406">
          <cell r="I20406" t="str">
            <v>OMO MATIC COMP 750 G BOX LEMON</v>
          </cell>
          <cell r="J20406">
            <v>0</v>
          </cell>
        </row>
        <row r="20407">
          <cell r="I20407" t="str">
            <v>OMO MATIC COMP 750 G BAG BIO</v>
          </cell>
          <cell r="J20407">
            <v>21456.7</v>
          </cell>
        </row>
        <row r="20408">
          <cell r="I20408" t="str">
            <v>OMO MATIC COMP 750 G BAG LEMON</v>
          </cell>
          <cell r="J20408">
            <v>27293.25</v>
          </cell>
        </row>
        <row r="20409">
          <cell r="I20409" t="str">
            <v>OMO MATIC COMP 150G BAG</v>
          </cell>
          <cell r="J20409">
            <v>945.55</v>
          </cell>
        </row>
        <row r="20410">
          <cell r="I20410" t="str">
            <v>ARIEL 4.5KG CRT</v>
          </cell>
          <cell r="J20410">
            <v>0</v>
          </cell>
        </row>
        <row r="20411">
          <cell r="I20411" t="str">
            <v>ARIEL 4.5KG CRT DOWNY</v>
          </cell>
          <cell r="J20411">
            <v>0</v>
          </cell>
        </row>
        <row r="20412">
          <cell r="I20412" t="str">
            <v>ARIEL 4.5 KG CRT JASMIN</v>
          </cell>
          <cell r="J20412">
            <v>0</v>
          </cell>
        </row>
        <row r="20413">
          <cell r="I20413" t="str">
            <v>ARIEL 3KG CRT</v>
          </cell>
          <cell r="J20413">
            <v>0</v>
          </cell>
        </row>
        <row r="20414">
          <cell r="I20414" t="str">
            <v>ARIEL 3KG CRT DOWNY</v>
          </cell>
          <cell r="J20414">
            <v>0</v>
          </cell>
        </row>
        <row r="20415">
          <cell r="I20415" t="str">
            <v>OMO CAMP 1000G CARTON CITRON</v>
          </cell>
          <cell r="J20415">
            <v>0</v>
          </cell>
        </row>
        <row r="20416">
          <cell r="I20416" t="str">
            <v>ARIEL 1.5KG CRT</v>
          </cell>
          <cell r="J20416">
            <v>0</v>
          </cell>
        </row>
        <row r="20417">
          <cell r="I20417" t="str">
            <v>OMO COMP 600G SACHET CITRON</v>
          </cell>
          <cell r="J20417">
            <v>0</v>
          </cell>
        </row>
        <row r="20418">
          <cell r="I20418" t="str">
            <v>OMO COMP 300G SACHET CITRON</v>
          </cell>
          <cell r="J20418">
            <v>0</v>
          </cell>
        </row>
        <row r="20419">
          <cell r="I20419" t="str">
            <v>ARIEL750G CRT</v>
          </cell>
          <cell r="J20419">
            <v>0</v>
          </cell>
        </row>
        <row r="20420">
          <cell r="I20420" t="str">
            <v>OMO COMP 300G SACHET POMME</v>
          </cell>
          <cell r="J20420">
            <v>0</v>
          </cell>
        </row>
        <row r="20421">
          <cell r="I20421" t="str">
            <v>ARIEL 750 G CRT DOWNY</v>
          </cell>
          <cell r="J20421">
            <v>0</v>
          </cell>
        </row>
        <row r="20422">
          <cell r="I20422" t="str">
            <v>ARIEL 4.5KG SCHT</v>
          </cell>
          <cell r="J20422">
            <v>0</v>
          </cell>
        </row>
        <row r="20423">
          <cell r="I20423" t="str">
            <v>OMO COMP 150G CARTON CITRON</v>
          </cell>
          <cell r="J20423">
            <v>0</v>
          </cell>
        </row>
        <row r="20424">
          <cell r="I20424" t="str">
            <v>ARIEL 4.5KG SCHT DOWNY</v>
          </cell>
          <cell r="J20424">
            <v>0</v>
          </cell>
        </row>
        <row r="20425">
          <cell r="I20425" t="str">
            <v>OMO COMP 150G SACHET CITRON</v>
          </cell>
          <cell r="J20425">
            <v>0</v>
          </cell>
        </row>
        <row r="20426">
          <cell r="I20426" t="str">
            <v>ARIEL 3KG SCHT</v>
          </cell>
          <cell r="J20426">
            <v>0</v>
          </cell>
        </row>
        <row r="20427">
          <cell r="I20427" t="str">
            <v>ARIEL 1.5KG SCHT</v>
          </cell>
          <cell r="J20427">
            <v>0</v>
          </cell>
        </row>
        <row r="20428">
          <cell r="I20428" t="str">
            <v>OMO COMP 150G SACHET POMME</v>
          </cell>
          <cell r="J20428">
            <v>0</v>
          </cell>
        </row>
        <row r="20429">
          <cell r="I20429" t="str">
            <v>OMO COMP 75G SACHET CITRON</v>
          </cell>
          <cell r="J20429">
            <v>0</v>
          </cell>
        </row>
        <row r="20430">
          <cell r="I20430" t="str">
            <v>OMO COMP 75G SACHET POMME</v>
          </cell>
          <cell r="J20430">
            <v>0</v>
          </cell>
        </row>
        <row r="20431">
          <cell r="I20431" t="str">
            <v>ARIEL 750G SCHT</v>
          </cell>
          <cell r="J20431">
            <v>55551.23</v>
          </cell>
        </row>
        <row r="20432">
          <cell r="I20432" t="str">
            <v>TIDE MACH 750G SCHT</v>
          </cell>
          <cell r="J20432">
            <v>0</v>
          </cell>
        </row>
        <row r="20433">
          <cell r="I20433" t="str">
            <v>TIDE MACH 3KG SCHT</v>
          </cell>
          <cell r="J20433">
            <v>0</v>
          </cell>
        </row>
        <row r="20434">
          <cell r="I20434" t="str">
            <v>TIDE MACH 3KG CRT</v>
          </cell>
          <cell r="J20434">
            <v>0</v>
          </cell>
        </row>
        <row r="20435">
          <cell r="I20435" t="str">
            <v>LESSIVE MACHINE 4,5KG SACHET TIDE</v>
          </cell>
          <cell r="J20435">
            <v>0</v>
          </cell>
        </row>
        <row r="20436">
          <cell r="I20436" t="str">
            <v>LESSIVE MACHINE 4,5KG CARTON TIDE</v>
          </cell>
          <cell r="J20436">
            <v>0</v>
          </cell>
        </row>
        <row r="20437">
          <cell r="I20437" t="str">
            <v>ARIEL 120G SCHT</v>
          </cell>
          <cell r="J20437">
            <v>0</v>
          </cell>
        </row>
        <row r="20438">
          <cell r="I20438" t="str">
            <v>LESSIVE LIQUIDE 3L PAL NETTO</v>
          </cell>
          <cell r="J20438">
            <v>0</v>
          </cell>
        </row>
        <row r="20439">
          <cell r="I20439" t="str">
            <v>LESSIVE OMO MATIC 1,5 KG SCHT</v>
          </cell>
          <cell r="J20439">
            <v>0</v>
          </cell>
        </row>
        <row r="20440">
          <cell r="I20440" t="str">
            <v>LESSIVE MAIN WASH CITRON 390GR SCHT</v>
          </cell>
          <cell r="J20440">
            <v>0</v>
          </cell>
        </row>
        <row r="20441">
          <cell r="I20441" t="str">
            <v>DOUSSY LESS MATIC SAVON MARSEILLE 840 GR</v>
          </cell>
          <cell r="J20441">
            <v>0</v>
          </cell>
        </row>
        <row r="20442">
          <cell r="I20442" t="str">
            <v>DOUSSY LESS MATIC SAV MARSEILLE  2660 GR</v>
          </cell>
          <cell r="J20442">
            <v>0</v>
          </cell>
        </row>
        <row r="20443">
          <cell r="I20443" t="str">
            <v>DOUSSY LESS MATIC  OXYGENE ACTIF 840 GR</v>
          </cell>
          <cell r="J20443">
            <v>0</v>
          </cell>
        </row>
        <row r="20444">
          <cell r="I20444" t="str">
            <v>DOUSSY LESS MATIC OXYGENE ACTIF 2660 GR</v>
          </cell>
          <cell r="J20444">
            <v>0</v>
          </cell>
        </row>
        <row r="20445">
          <cell r="I20445" t="str">
            <v>ECONET LESSIVE LIQUIDE ALOE VERA</v>
          </cell>
          <cell r="J20445">
            <v>0</v>
          </cell>
        </row>
        <row r="20446">
          <cell r="I20446" t="str">
            <v>ARIEL MAIN 150G SCHT</v>
          </cell>
          <cell r="J20446">
            <v>0</v>
          </cell>
        </row>
        <row r="20447">
          <cell r="I20447" t="str">
            <v>ARIEL MAIN 300G SCHT</v>
          </cell>
          <cell r="J20447">
            <v>0</v>
          </cell>
        </row>
        <row r="20448">
          <cell r="I20448" t="str">
            <v>ARIEL MAIN 75G SCHT</v>
          </cell>
          <cell r="J20448">
            <v>0</v>
          </cell>
        </row>
        <row r="20449">
          <cell r="I20449" t="str">
            <v>LESSIVE MAIN TIDE LEMON 1,5 KG SACHET</v>
          </cell>
          <cell r="J20449">
            <v>104898.35</v>
          </cell>
        </row>
        <row r="20450">
          <cell r="I20450" t="str">
            <v>TIDE LEM 150G CRT</v>
          </cell>
          <cell r="J20450">
            <v>0</v>
          </cell>
        </row>
        <row r="20451">
          <cell r="I20451" t="str">
            <v>TIDE LEM 150G SCHT</v>
          </cell>
          <cell r="J20451">
            <v>0</v>
          </cell>
        </row>
        <row r="20452">
          <cell r="I20452" t="str">
            <v>TIDE LEM 1KG CRT</v>
          </cell>
          <cell r="J20452">
            <v>0</v>
          </cell>
        </row>
        <row r="20453">
          <cell r="I20453" t="str">
            <v>TIDE LEM 600G SCHT</v>
          </cell>
          <cell r="J20453">
            <v>0</v>
          </cell>
        </row>
        <row r="20454">
          <cell r="I20454" t="str">
            <v>TIDE SAVON 1KG CRT</v>
          </cell>
          <cell r="J20454">
            <v>0</v>
          </cell>
        </row>
        <row r="20455">
          <cell r="I20455" t="str">
            <v>TIDE SAVON 300G SCHT</v>
          </cell>
          <cell r="J20455">
            <v>0</v>
          </cell>
        </row>
        <row r="20456">
          <cell r="I20456" t="str">
            <v>LESSIIVE ONI MATIC 5KG CRT</v>
          </cell>
          <cell r="J20456">
            <v>0</v>
          </cell>
        </row>
        <row r="20457">
          <cell r="I20457" t="str">
            <v>OMO MATIC BIO 3,75KG + UN SEAU GRATUIT</v>
          </cell>
          <cell r="J20457">
            <v>0</v>
          </cell>
        </row>
        <row r="20458">
          <cell r="I20458" t="str">
            <v>LESSIVE POUDRE MACHINE ARIEL ORIGINAL 6KG</v>
          </cell>
          <cell r="J20458">
            <v>427273.8</v>
          </cell>
        </row>
        <row r="20459">
          <cell r="I20459" t="str">
            <v>MAGIX PATE 250GR LAVANDE</v>
          </cell>
          <cell r="J20459">
            <v>0</v>
          </cell>
        </row>
        <row r="20460">
          <cell r="I20460" t="str">
            <v>MAGIX PATE 1KG LAVANDE</v>
          </cell>
          <cell r="J20460">
            <v>15534.45</v>
          </cell>
        </row>
        <row r="20461">
          <cell r="I20461" t="str">
            <v>MAGIX PATE 250GR POMME</v>
          </cell>
          <cell r="J20461">
            <v>0</v>
          </cell>
        </row>
        <row r="20462">
          <cell r="I20462" t="str">
            <v>MAGIX PATE 1KG POMME</v>
          </cell>
          <cell r="J20462">
            <v>29.5</v>
          </cell>
        </row>
        <row r="20463">
          <cell r="I20463" t="str">
            <v>LESS. MAIN WASH SCHT 290GR</v>
          </cell>
          <cell r="J20463">
            <v>0</v>
          </cell>
        </row>
        <row r="20464">
          <cell r="I20464" t="str">
            <v>LESSIVE MAIN WASH 100G SACHET</v>
          </cell>
          <cell r="J20464">
            <v>0</v>
          </cell>
        </row>
        <row r="20465">
          <cell r="I20465" t="str">
            <v>SKIP COMPACTE 750GR BAG</v>
          </cell>
          <cell r="J20465">
            <v>0</v>
          </cell>
        </row>
        <row r="20466">
          <cell r="I20466" t="str">
            <v>SKIP COMPACTE 3.75KG BAG</v>
          </cell>
          <cell r="J20466">
            <v>0</v>
          </cell>
        </row>
        <row r="20467">
          <cell r="I20467" t="str">
            <v>SKIP COMPACTE 3.75 KG BOX</v>
          </cell>
          <cell r="J20467">
            <v>0</v>
          </cell>
        </row>
        <row r="20468">
          <cell r="I20468" t="str">
            <v>TIDE MATIC S 750 + 200GR GRT</v>
          </cell>
          <cell r="J20468">
            <v>0</v>
          </cell>
        </row>
        <row r="20469">
          <cell r="I20469" t="str">
            <v>TIDE MATIC C 3KG + 750 GR GRT</v>
          </cell>
          <cell r="J20469">
            <v>0</v>
          </cell>
        </row>
        <row r="20470">
          <cell r="I20470" t="str">
            <v>ARIEL MAIN 75GR + 10%</v>
          </cell>
          <cell r="J20470">
            <v>0</v>
          </cell>
        </row>
        <row r="20471">
          <cell r="I20471" t="str">
            <v>ARIEL MAIN 150GR + 10%</v>
          </cell>
          <cell r="J20471">
            <v>0</v>
          </cell>
        </row>
        <row r="20472">
          <cell r="I20472" t="str">
            <v>PATE  NETTOYANTE MAGIX POMME 2KG</v>
          </cell>
          <cell r="J20472">
            <v>28.75</v>
          </cell>
        </row>
        <row r="20473">
          <cell r="I20473" t="str">
            <v>PATE  NETTOYANTE MAGIX LAVANDE 2KG</v>
          </cell>
          <cell r="J20473">
            <v>162647.65</v>
          </cell>
        </row>
        <row r="20474">
          <cell r="I20474" t="str">
            <v>PATE LAVANTE MAGIX POMME 500G</v>
          </cell>
          <cell r="J20474">
            <v>0</v>
          </cell>
        </row>
        <row r="20475">
          <cell r="I20475" t="str">
            <v>PATE LAVANTE MAGIX LAVANDE 500G</v>
          </cell>
          <cell r="J20475">
            <v>5603</v>
          </cell>
        </row>
        <row r="20476">
          <cell r="I20476" t="str">
            <v>ECONET LESS SAV DE MARSEILLE3L=ECONET ASS 1L GRT</v>
          </cell>
          <cell r="J20476">
            <v>0</v>
          </cell>
        </row>
        <row r="20477">
          <cell r="I20477" t="str">
            <v>LESSIVE MAIN TIDE 97,50 GR SCHT. BP</v>
          </cell>
          <cell r="J20477">
            <v>0</v>
          </cell>
        </row>
        <row r="20478">
          <cell r="I20478" t="str">
            <v>LESSIVE VETEMENTS DELICATS MICAL 2L</v>
          </cell>
          <cell r="J20478">
            <v>0</v>
          </cell>
        </row>
        <row r="20479">
          <cell r="I20479" t="str">
            <v>LESSIVE LIQUIDE MARSEILLE MICAL 33 DOSES 3 L</v>
          </cell>
          <cell r="J20479">
            <v>0</v>
          </cell>
        </row>
        <row r="20480">
          <cell r="I20480" t="str">
            <v>LESSIVE GEL MICAL 33 DOSES 3L</v>
          </cell>
          <cell r="J20480">
            <v>0</v>
          </cell>
        </row>
        <row r="20481">
          <cell r="I20481" t="str">
            <v>LESSIVE ALOE VERA MICAL 33 DOSES 3 L</v>
          </cell>
          <cell r="J20481">
            <v>0</v>
          </cell>
        </row>
        <row r="20482">
          <cell r="I20482" t="str">
            <v>PATE LAVANTE 1KG PRODUIT ECONOMIQUE</v>
          </cell>
          <cell r="J20482">
            <v>0</v>
          </cell>
        </row>
        <row r="20483">
          <cell r="I20483" t="str">
            <v>LESSIVE MAINS 1KG PRODUIT ECONOMIQUE</v>
          </cell>
          <cell r="J20483">
            <v>0</v>
          </cell>
        </row>
        <row r="20484">
          <cell r="I20484" t="str">
            <v>LESSIVE MACHINE 4KG PRDT ECO</v>
          </cell>
          <cell r="J20484">
            <v>0</v>
          </cell>
        </row>
        <row r="20485">
          <cell r="I20485" t="str">
            <v>WASH MATIC ETUI 4KG CITRON</v>
          </cell>
          <cell r="J20485">
            <v>0</v>
          </cell>
        </row>
        <row r="20486">
          <cell r="I20486" t="str">
            <v>WASH MATIC ETUI 4KG JASMIN PECHE</v>
          </cell>
          <cell r="J20486">
            <v>0</v>
          </cell>
        </row>
        <row r="20487">
          <cell r="I20487" t="str">
            <v>LE CHAT SENSITIVE POUDRE 2,16 KG (27M)</v>
          </cell>
          <cell r="J20487">
            <v>0</v>
          </cell>
        </row>
        <row r="20488">
          <cell r="I20488" t="str">
            <v>LE CHAT BEBE 1,5L (20M)</v>
          </cell>
          <cell r="J20488">
            <v>0</v>
          </cell>
        </row>
        <row r="20489">
          <cell r="I20489" t="str">
            <v>XTRA TOTAL POUDRE 1,89KG (27M)</v>
          </cell>
          <cell r="J20489">
            <v>0</v>
          </cell>
        </row>
        <row r="20490">
          <cell r="I20490" t="str">
            <v>MIR BLACK 1,5L (25M)</v>
          </cell>
          <cell r="J20490">
            <v>0</v>
          </cell>
        </row>
        <row r="20491">
          <cell r="I20491" t="str">
            <v>LESSIVE COULEUR 1,5L MIR NIP38</v>
          </cell>
          <cell r="J20491">
            <v>6672.93</v>
          </cell>
        </row>
        <row r="20492">
          <cell r="I20492" t="str">
            <v>LESSIVE LIQ LAINE 1,5L MIR NIP38</v>
          </cell>
          <cell r="J20492">
            <v>3929.64</v>
          </cell>
        </row>
        <row r="20493">
          <cell r="I20493" t="str">
            <v>WASH MATIC CARTON 750G CITRON</v>
          </cell>
          <cell r="J20493">
            <v>0</v>
          </cell>
        </row>
        <row r="20494">
          <cell r="I20494" t="str">
            <v>WASH MATIC CARTON 750G JASMIN PECHE</v>
          </cell>
          <cell r="J20494">
            <v>0</v>
          </cell>
        </row>
        <row r="20495">
          <cell r="I20495" t="str">
            <v>WASH MATIC CARTON 2KG CITRON</v>
          </cell>
          <cell r="J20495">
            <v>0</v>
          </cell>
        </row>
        <row r="20496">
          <cell r="I20496" t="str">
            <v>WASH MATIC CARTON 2 KG JASMIN PECHE</v>
          </cell>
          <cell r="J20496">
            <v>0</v>
          </cell>
        </row>
        <row r="20497">
          <cell r="I20497" t="str">
            <v>LESSIVE OMO MATIC BIO3,75+1KG LESS.OMO MATIC GRT</v>
          </cell>
          <cell r="J20497">
            <v>0</v>
          </cell>
        </row>
        <row r="20498">
          <cell r="I20498" t="str">
            <v>LESSIVE OMO MATIC LEMON3,75+1KG LESS.OMO MATIC GRT</v>
          </cell>
          <cell r="J20498">
            <v>0</v>
          </cell>
        </row>
        <row r="20499">
          <cell r="I20499" t="str">
            <v>PERSAVON SAV/MARSEILLE - GLYCERINE 4x200GR</v>
          </cell>
          <cell r="J20499">
            <v>0</v>
          </cell>
        </row>
        <row r="20500">
          <cell r="I20500" t="str">
            <v>PERSAVON SAV/MARSEILLE - AMANDE DOUCE 4x200GR</v>
          </cell>
          <cell r="J20500">
            <v>0</v>
          </cell>
        </row>
        <row r="20501">
          <cell r="I20501" t="str">
            <v>PERSAVON SAV/MARSEILLE - SANS PARFUM 3x300GR</v>
          </cell>
          <cell r="J20501">
            <v>0</v>
          </cell>
        </row>
        <row r="20502">
          <cell r="I20502" t="str">
            <v>PERSAVON SAV/MARSEILLE - GLY/ PARFUM FRAIS 3x300GR</v>
          </cell>
          <cell r="J20502">
            <v>0</v>
          </cell>
        </row>
        <row r="20503">
          <cell r="I20503" t="str">
            <v>PERSAVON P TITS SAV/MARSEILLE - GLYCERINE 5x100GR</v>
          </cell>
          <cell r="J20503">
            <v>0</v>
          </cell>
        </row>
        <row r="20504">
          <cell r="I20504" t="str">
            <v>SAVON DE MARSEILLE - SANS PARFUM 400GR</v>
          </cell>
          <cell r="J20504">
            <v>0</v>
          </cell>
        </row>
        <row r="20505">
          <cell r="I20505" t="str">
            <v>SAVON DE MARSEILLE - LE CUBE BLANCHEUR 300GR</v>
          </cell>
          <cell r="J20505">
            <v>0</v>
          </cell>
        </row>
        <row r="20506">
          <cell r="I20506" t="str">
            <v>PERSAVON PAILLETTES SAV/MARSEILLE 1KG</v>
          </cell>
          <cell r="J20506">
            <v>0</v>
          </cell>
        </row>
        <row r="20507">
          <cell r="I20507" t="str">
            <v>PERSAVON LESSIVE LIQ. BEBE 1,5L AU LAIT D ABRICOT</v>
          </cell>
          <cell r="J20507">
            <v>0</v>
          </cell>
        </row>
        <row r="20508">
          <cell r="I20508" t="str">
            <v>PERSAVON LESSIVE LIQ. BEBE 1,5 L AMANDE DOUCE</v>
          </cell>
          <cell r="J20508">
            <v>0</v>
          </cell>
        </row>
        <row r="20509">
          <cell r="I20509" t="str">
            <v>PERSAVON LESSIVE LIQ. 3L DOUDOU 40 DOSES</v>
          </cell>
          <cell r="J20509">
            <v>0</v>
          </cell>
        </row>
        <row r="20510">
          <cell r="I20510" t="str">
            <v>LE CHAT SENSITIVE LIQUIDE 1.875L(25M)</v>
          </cell>
          <cell r="J20510">
            <v>0</v>
          </cell>
        </row>
        <row r="20511">
          <cell r="I20511" t="str">
            <v>LE CHAT SENSITIVE LIQUIDE LAIT DE SOIE 1.875L(25M)</v>
          </cell>
          <cell r="J20511">
            <v>0</v>
          </cell>
        </row>
        <row r="20512">
          <cell r="I20512" t="str">
            <v>OMO 1000GR POMME</v>
          </cell>
          <cell r="J20512">
            <v>0</v>
          </cell>
        </row>
        <row r="20513">
          <cell r="I20513" t="str">
            <v>LE CHAT LIQUIDE EXPERT1.875L(25M)</v>
          </cell>
          <cell r="J20513">
            <v>0</v>
          </cell>
        </row>
        <row r="20514">
          <cell r="I20514" t="str">
            <v>LE CHAT SESITIVE LIQUIDE 3L (40M)</v>
          </cell>
          <cell r="J20514">
            <v>0</v>
          </cell>
        </row>
        <row r="20515">
          <cell r="I20515" t="str">
            <v>LE CHAT LIQUIDE EXPERT 3L (40M)</v>
          </cell>
          <cell r="J20515">
            <v>0</v>
          </cell>
        </row>
        <row r="20516">
          <cell r="I20516" t="str">
            <v>XTRA TOTAL LIQUIDE 1.890L(27M)</v>
          </cell>
          <cell r="J20516">
            <v>0</v>
          </cell>
        </row>
        <row r="20517">
          <cell r="I20517" t="str">
            <v>XTRA TOTAL LIQUIDE ALOE VERA &amp;MARSELLE 1.890L(27M)</v>
          </cell>
          <cell r="J20517">
            <v>0</v>
          </cell>
        </row>
        <row r="20518">
          <cell r="I20518" t="str">
            <v>XTRA TOTAL LIQUIDE LAVANDE1.890L(27M)</v>
          </cell>
          <cell r="J20518">
            <v>0</v>
          </cell>
        </row>
        <row r="20519">
          <cell r="I20519" t="str">
            <v>XTRA TOTAL LIQUIDE 3.010L(43M)</v>
          </cell>
          <cell r="J20519">
            <v>0</v>
          </cell>
        </row>
        <row r="20520">
          <cell r="I20520" t="str">
            <v>XTRA TOTAL LIQUIDE ALOE VERA &amp;MARSELLE3.010L (43M)</v>
          </cell>
          <cell r="J20520">
            <v>0</v>
          </cell>
        </row>
        <row r="20521">
          <cell r="I20521" t="str">
            <v>WASH MAIN ETUI 1KG CITRON</v>
          </cell>
          <cell r="J20521">
            <v>0</v>
          </cell>
        </row>
        <row r="20522">
          <cell r="I20522" t="str">
            <v>WASH MAIN ETUI 1KG JASMIN &amp; PECHE</v>
          </cell>
          <cell r="J20522">
            <v>0</v>
          </cell>
        </row>
        <row r="20523">
          <cell r="I20523" t="str">
            <v>PATE  LAVANTE  MAGIX 1KG GOLD ROSE</v>
          </cell>
          <cell r="J20523">
            <v>6871.5</v>
          </cell>
        </row>
        <row r="20524">
          <cell r="I20524" t="str">
            <v>MAGIX PATE 250 G ROSE</v>
          </cell>
          <cell r="J20524">
            <v>4.5</v>
          </cell>
        </row>
        <row r="20525">
          <cell r="I20525" t="str">
            <v>MAGIX PATE 500 G ROSE</v>
          </cell>
          <cell r="J20525">
            <v>0</v>
          </cell>
        </row>
        <row r="20526">
          <cell r="I20526" t="str">
            <v>PATE  LAVANTE MAGIX 2KG GOLD ROSE</v>
          </cell>
          <cell r="J20526">
            <v>137436.44</v>
          </cell>
        </row>
        <row r="20527">
          <cell r="I20527" t="str">
            <v>MAGIX PATE 4KG ROSE</v>
          </cell>
          <cell r="J20527">
            <v>0</v>
          </cell>
        </row>
        <row r="20528">
          <cell r="I20528" t="str">
            <v>DOUSSY LESS MATIC SAV MARSEILLE 420 GR</v>
          </cell>
          <cell r="J20528">
            <v>0</v>
          </cell>
        </row>
        <row r="20529">
          <cell r="I20529" t="str">
            <v>DOUSSY LESS MATIC  FLEURS CHAMPS 420 GR</v>
          </cell>
          <cell r="J20529">
            <v>0</v>
          </cell>
        </row>
        <row r="20530">
          <cell r="I20530" t="str">
            <v>DOUSSY LESS MATIC OXYGENE ACTIF 420 GR</v>
          </cell>
          <cell r="J20530">
            <v>0</v>
          </cell>
        </row>
        <row r="20531">
          <cell r="I20531" t="str">
            <v>ARIEL1KG SCHT</v>
          </cell>
          <cell r="J20531">
            <v>0</v>
          </cell>
        </row>
        <row r="20532">
          <cell r="I20532" t="str">
            <v>TIDE MACH1KG SCHT</v>
          </cell>
          <cell r="J20532">
            <v>0</v>
          </cell>
        </row>
        <row r="20533">
          <cell r="I20533" t="str">
            <v>ARIEL 4.5KG CRT LAVANDE</v>
          </cell>
          <cell r="J20533">
            <v>0</v>
          </cell>
        </row>
        <row r="20534">
          <cell r="I20534" t="str">
            <v>ARIEL750G SCHT LAVANDE</v>
          </cell>
          <cell r="J20534">
            <v>59944.1</v>
          </cell>
        </row>
        <row r="20535">
          <cell r="I20535" t="str">
            <v>ARIEL3KG SCHT LAVANDE</v>
          </cell>
          <cell r="J20535">
            <v>0</v>
          </cell>
        </row>
        <row r="20536">
          <cell r="I20536" t="str">
            <v>ARIEL4.5KG SCHT LAVANDE</v>
          </cell>
          <cell r="J20536">
            <v>0</v>
          </cell>
        </row>
        <row r="20537">
          <cell r="I20537" t="str">
            <v>TIDE MAIN AU SAVON SACHET 75G+ 10% GRATUIT</v>
          </cell>
          <cell r="J20537">
            <v>0</v>
          </cell>
        </row>
        <row r="20538">
          <cell r="I20538" t="str">
            <v>LOT  PATE ONI CITRON  2KG + 500GR</v>
          </cell>
          <cell r="J20538">
            <v>28254.75</v>
          </cell>
        </row>
        <row r="20539">
          <cell r="I20539" t="str">
            <v>CADI LESSIVE LIQUIDE 1L 16 LAVAGES  COULEUR &amp; FASH</v>
          </cell>
          <cell r="J20539">
            <v>2535.5</v>
          </cell>
        </row>
        <row r="20540">
          <cell r="I20540" t="str">
            <v>CADI LESSIVE LIQUIDE 1L 16 LAVAGES PURE SOIE &amp;LAIN</v>
          </cell>
          <cell r="J20540">
            <v>77</v>
          </cell>
        </row>
        <row r="20541">
          <cell r="I20541" t="str">
            <v>CADI LESSIVE LIQUIDE 1L 16 LAVAGES SPECIAL NOIR</v>
          </cell>
          <cell r="J20541">
            <v>17644</v>
          </cell>
        </row>
        <row r="20542">
          <cell r="I20542" t="str">
            <v>PERSAVON LESSIVELIQUIDE1LSECRET DEFRAICHEUR40DOSES</v>
          </cell>
          <cell r="J20542">
            <v>0</v>
          </cell>
        </row>
        <row r="20543">
          <cell r="I20543" t="str">
            <v>PATE LAVANTE ONI POMME 250GR</v>
          </cell>
          <cell r="J20543">
            <v>0</v>
          </cell>
        </row>
        <row r="20544">
          <cell r="I20544" t="str">
            <v>PATE LAVANTE ONI POMME 500GR</v>
          </cell>
          <cell r="J20544">
            <v>7.95</v>
          </cell>
        </row>
        <row r="20545">
          <cell r="I20545" t="str">
            <v>PATE LAVANTE ONI POMME 1KG</v>
          </cell>
          <cell r="J20545">
            <v>0</v>
          </cell>
        </row>
        <row r="20546">
          <cell r="I20546" t="str">
            <v>PATE LAVANTE ONI POMME 2KG</v>
          </cell>
          <cell r="J20546">
            <v>0</v>
          </cell>
        </row>
        <row r="20547">
          <cell r="I20547" t="str">
            <v>PATE LAVANTE ONI LAVANDE 250GR</v>
          </cell>
          <cell r="J20547">
            <v>0</v>
          </cell>
        </row>
        <row r="20548">
          <cell r="I20548" t="str">
            <v>PATE LAVANTE ONI LAVANDE 500GR</v>
          </cell>
          <cell r="J20548">
            <v>8984.1</v>
          </cell>
        </row>
        <row r="20549">
          <cell r="I20549" t="str">
            <v>PATE LAVANTE ONI LAVANDE 1KG</v>
          </cell>
          <cell r="J20549">
            <v>34944</v>
          </cell>
        </row>
        <row r="20550">
          <cell r="I20550" t="str">
            <v>PATE LAVANTE ONI LAVANDE 2KG</v>
          </cell>
          <cell r="J20550">
            <v>37153</v>
          </cell>
        </row>
        <row r="20551">
          <cell r="I20551" t="str">
            <v>FRIXA , PATE LAVANTE MULTIUSAGE CITRON 500 G</v>
          </cell>
          <cell r="J20551">
            <v>0</v>
          </cell>
        </row>
        <row r="20552">
          <cell r="I20552" t="str">
            <v>FRIXA , PATE LAVANTE MULTIUSAGE CITRON 1 KG</v>
          </cell>
          <cell r="J20552">
            <v>0</v>
          </cell>
        </row>
        <row r="20553">
          <cell r="I20553" t="str">
            <v>WASH MATIC SACHET 750G CITRON</v>
          </cell>
          <cell r="J20553">
            <v>0</v>
          </cell>
        </row>
        <row r="20554">
          <cell r="I20554" t="str">
            <v>WASH MATIC SACHET 750G JASMIN PECHE</v>
          </cell>
          <cell r="J20554">
            <v>0</v>
          </cell>
        </row>
        <row r="20555">
          <cell r="I20555" t="str">
            <v>WASH MATIC SACHET 2KG CITRON</v>
          </cell>
          <cell r="J20555">
            <v>0</v>
          </cell>
        </row>
        <row r="20556">
          <cell r="I20556" t="str">
            <v>WASH MATIC SACHET 2KG JASMIN PECHE</v>
          </cell>
          <cell r="J20556">
            <v>0</v>
          </cell>
        </row>
        <row r="20557">
          <cell r="I20557" t="str">
            <v>WASH MATIC SACHET 4KG CITRON</v>
          </cell>
          <cell r="J20557">
            <v>0</v>
          </cell>
        </row>
        <row r="20558">
          <cell r="I20558" t="str">
            <v>WASH MATIC SACHET 4KG JASMIN PECHE</v>
          </cell>
          <cell r="J20558">
            <v>0</v>
          </cell>
        </row>
        <row r="20559">
          <cell r="I20559" t="str">
            <v>LESSIVE MAIN ARIEL 1KG</v>
          </cell>
          <cell r="J20559">
            <v>0</v>
          </cell>
        </row>
        <row r="20560">
          <cell r="I20560" t="str">
            <v>OMO MATIC LEMON BAG PACK ECO 5KG</v>
          </cell>
          <cell r="J20560">
            <v>0</v>
          </cell>
        </row>
        <row r="20561">
          <cell r="I20561" t="str">
            <v>OMO MATIC BIO OXYGNE BAG PACK ECO 5KG</v>
          </cell>
          <cell r="J20561">
            <v>0</v>
          </cell>
        </row>
        <row r="20562">
          <cell r="I20562" t="str">
            <v>LESSIVE MAIN OMO 1,5KG SACHET</v>
          </cell>
          <cell r="J20562">
            <v>57365.8</v>
          </cell>
        </row>
        <row r="20563">
          <cell r="I20563" t="str">
            <v>LOT PATE LAVANTE FRIXA 1KG 1+1 = 3</v>
          </cell>
          <cell r="J20563">
            <v>0</v>
          </cell>
        </row>
        <row r="20564">
          <cell r="I20564" t="str">
            <v>SKIP SEAU 3,75KG</v>
          </cell>
          <cell r="J20564">
            <v>0</v>
          </cell>
        </row>
        <row r="20565">
          <cell r="I20565" t="str">
            <v>LE CHAT SENSITIVE BULLES (20) U</v>
          </cell>
          <cell r="J20565">
            <v>0</v>
          </cell>
        </row>
        <row r="20566">
          <cell r="I20566" t="str">
            <v>LE CHAT EXPERT BULLES (20) U</v>
          </cell>
          <cell r="J20566">
            <v>0</v>
          </cell>
        </row>
        <row r="20567">
          <cell r="I20567" t="str">
            <v>SACHET LESSIVE MATIC ORIGINAL 150G</v>
          </cell>
          <cell r="J20567">
            <v>3924</v>
          </cell>
        </row>
        <row r="20568">
          <cell r="I20568" t="str">
            <v>ARIEL MATIC 750GR DOWNY SACHET</v>
          </cell>
          <cell r="J20568">
            <v>84443.47</v>
          </cell>
        </row>
        <row r="20569">
          <cell r="I20569" t="str">
            <v>PERSAVON LESSIVE LIQUIDE BEBE SAVON DE MARSEILLE S</v>
          </cell>
          <cell r="J20569">
            <v>0</v>
          </cell>
        </row>
        <row r="20570">
          <cell r="I20570" t="str">
            <v>LESSIVE POUDRE MACHINE ARIEL DOWNY 6KG</v>
          </cell>
          <cell r="J20570">
            <v>742820.86</v>
          </cell>
        </row>
        <row r="20571">
          <cell r="I20571" t="str">
            <v>OMO MATIC HYGIENE 700G BOX</v>
          </cell>
          <cell r="J20571">
            <v>0</v>
          </cell>
        </row>
        <row r="20572">
          <cell r="I20572" t="str">
            <v>OMO MATIC HYGIENE 3.5KG BAG</v>
          </cell>
          <cell r="J20572">
            <v>0</v>
          </cell>
        </row>
        <row r="20573">
          <cell r="I20573" t="str">
            <v>LOT PATE ONI LAVANDE2KG + 500GR</v>
          </cell>
          <cell r="J20573">
            <v>35462.75</v>
          </cell>
        </row>
        <row r="20574">
          <cell r="I20574" t="str">
            <v>LOT ECONET SAVON DE MARSEILLE 3L + ECONET LIQUIDE</v>
          </cell>
          <cell r="J20574">
            <v>0</v>
          </cell>
        </row>
        <row r="20575">
          <cell r="I20575" t="str">
            <v>APTA LESSIVE LIQUIDE BLACK1.5L</v>
          </cell>
          <cell r="J20575">
            <v>0</v>
          </cell>
        </row>
        <row r="20576">
          <cell r="I20576" t="str">
            <v>APTA LESSIVE LIQUIDE BEBE 1.5L</v>
          </cell>
          <cell r="J20576">
            <v>0</v>
          </cell>
        </row>
        <row r="20577">
          <cell r="I20577" t="str">
            <v>APTA SHAMP LAINE ET SOIE 1L5</v>
          </cell>
          <cell r="J20577">
            <v>0</v>
          </cell>
        </row>
        <row r="20578">
          <cell r="I20578" t="str">
            <v>APTA LESSIVE LIQUIDE 2/1 2.97L</v>
          </cell>
          <cell r="J20578">
            <v>0</v>
          </cell>
        </row>
        <row r="20579">
          <cell r="I20579" t="str">
            <v>APTA LESSIVE PDRE 2EN1 27D</v>
          </cell>
          <cell r="J20579">
            <v>0</v>
          </cell>
        </row>
        <row r="20580">
          <cell r="I20580" t="str">
            <v>WASH MAIN SACHET 600GR</v>
          </cell>
          <cell r="J20580">
            <v>0</v>
          </cell>
        </row>
        <row r="20581">
          <cell r="I20581" t="str">
            <v>DOUSSY LESSIVE LIQUIDE SAVON DE MARSEILLE 1L</v>
          </cell>
          <cell r="J20581">
            <v>0</v>
          </cell>
        </row>
        <row r="20582">
          <cell r="I20582" t="str">
            <v>DOUSSY LESSIVE LIQUIDE SAVON DE MARSEILLE 3L</v>
          </cell>
          <cell r="J20582">
            <v>0</v>
          </cell>
        </row>
        <row r="20583">
          <cell r="I20583" t="str">
            <v>ECONET LESSIVE LIQUIDE TRIPLE CONCENTRATION SAV.MA</v>
          </cell>
          <cell r="J20583">
            <v>0</v>
          </cell>
        </row>
        <row r="20584">
          <cell r="I20584" t="str">
            <v>ECONET LESSIVE LIQUIDE TRIPLE CONCENTRATION COULEU</v>
          </cell>
          <cell r="J20584">
            <v>0</v>
          </cell>
        </row>
        <row r="20585">
          <cell r="I20585" t="str">
            <v>TIDE MAIN AU SAVON SACHET 75G</v>
          </cell>
          <cell r="J20585">
            <v>0</v>
          </cell>
        </row>
        <row r="20586">
          <cell r="I20586" t="str">
            <v>LOT LESSIVE LIQ SAV DE MARSEILLE 3L +ASSOUPL2L LAV</v>
          </cell>
          <cell r="J20586">
            <v>0</v>
          </cell>
        </row>
        <row r="20587">
          <cell r="I20587" t="str">
            <v>LOT LESSIVE LIQUIDE COLGNE 3L +ASSOUPLISSANT 2L LA</v>
          </cell>
          <cell r="J20587">
            <v>0</v>
          </cell>
        </row>
        <row r="20588">
          <cell r="I20588" t="str">
            <v>LOT LESSIVE LIQUIDE ALOE VERA 3L +ASSOUPLISSANT 2L</v>
          </cell>
          <cell r="J20588">
            <v>0</v>
          </cell>
        </row>
        <row r="20589">
          <cell r="I20589" t="str">
            <v>LOT PATE ONI POMME 2KG+PATE ONI 500GR</v>
          </cell>
          <cell r="J20589">
            <v>0</v>
          </cell>
        </row>
        <row r="20590">
          <cell r="I20590" t="str">
            <v>LESSIVE MACHINE ARIEL 7,5KG</v>
          </cell>
          <cell r="J20590">
            <v>0</v>
          </cell>
        </row>
        <row r="20591">
          <cell r="I20591" t="str">
            <v>PACK OMO MATIC COMP.3,75KG BAG BIO+ 750GR GRT</v>
          </cell>
          <cell r="J20591">
            <v>0</v>
          </cell>
        </row>
        <row r="20592">
          <cell r="I20592" t="str">
            <v>PACK OMO MATIC COMP.3,75KG BAG LEMON+ 750GR GRT</v>
          </cell>
          <cell r="J20592">
            <v>0</v>
          </cell>
        </row>
        <row r="20593">
          <cell r="I20593" t="str">
            <v>PATE LAVANTE MAGIX BOITE 7 SACHETSX50GR</v>
          </cell>
          <cell r="J20593">
            <v>0</v>
          </cell>
        </row>
        <row r="20594">
          <cell r="I20594" t="str">
            <v>APTA LESSIVE PIVOINE 2.025L27D</v>
          </cell>
          <cell r="J20594">
            <v>0</v>
          </cell>
        </row>
        <row r="20595">
          <cell r="I20595" t="str">
            <v>LESS. MACH SKIP FIBRE INTELLIGENT 4,5KG BAG</v>
          </cell>
          <cell r="J20595">
            <v>0</v>
          </cell>
        </row>
        <row r="20596">
          <cell r="I20596" t="str">
            <v>TOP BUDGET LESSIVE LIQUIDE 2L</v>
          </cell>
          <cell r="J20596">
            <v>0</v>
          </cell>
        </row>
        <row r="20597">
          <cell r="I20597" t="str">
            <v>APTA LESS.LIQ AGRUMES 3L 43D</v>
          </cell>
          <cell r="J20597">
            <v>0</v>
          </cell>
        </row>
        <row r="20598">
          <cell r="I20598" t="str">
            <v>APTA LESSIVE LIQ. 2/1 2.025L</v>
          </cell>
          <cell r="J20598">
            <v>0</v>
          </cell>
        </row>
        <row r="20599">
          <cell r="I20599" t="str">
            <v>APTA LESS.SAV.MARSEILLE 3L</v>
          </cell>
          <cell r="J20599">
            <v>0</v>
          </cell>
        </row>
        <row r="20600">
          <cell r="I20600" t="str">
            <v>APTA LESSIVE 3XCONC ECOLOGIC1L</v>
          </cell>
          <cell r="J20600">
            <v>0</v>
          </cell>
        </row>
        <row r="20601">
          <cell r="I20601" t="str">
            <v>LESSIVE LIQUIDE ROSE 1L ACTIFF AVI</v>
          </cell>
          <cell r="J20601">
            <v>0</v>
          </cell>
        </row>
        <row r="20602">
          <cell r="I20602" t="str">
            <v>LESSIVE LIQUIDE SAV.MARSEILLE 1L ACTIFF AVI</v>
          </cell>
          <cell r="J20602">
            <v>0</v>
          </cell>
        </row>
        <row r="20603">
          <cell r="I20603" t="str">
            <v>LESSIVE LIQUIDE LAVANDE 1L ACTIFF AVI</v>
          </cell>
          <cell r="J20603">
            <v>0</v>
          </cell>
        </row>
        <row r="20604">
          <cell r="I20604" t="str">
            <v>FRANSAVON PAILLETTES SPECIAL LINGERI SAVON BRUT1KG</v>
          </cell>
          <cell r="J20604">
            <v>0</v>
          </cell>
        </row>
        <row r="20605">
          <cell r="I20605" t="str">
            <v>PATE LAVANTE FRIXA 2KG</v>
          </cell>
          <cell r="J20605">
            <v>0</v>
          </cell>
        </row>
        <row r="20606">
          <cell r="I20606" t="str">
            <v>ARIEL MAIN 1.5 KG P</v>
          </cell>
          <cell r="J20606">
            <v>62242.73</v>
          </cell>
        </row>
        <row r="20607">
          <cell r="I20607" t="str">
            <v>OMINO BIANCO LESSIVE LIQUIDE  SAVON DE  MARSEILLE</v>
          </cell>
          <cell r="J20607">
            <v>0</v>
          </cell>
        </row>
        <row r="20608">
          <cell r="I20608" t="str">
            <v xml:space="preserve">OMINO BIANCO LESSIVE LIQUIDE  NATURE FRESH 2,7L  </v>
          </cell>
          <cell r="J20608">
            <v>0</v>
          </cell>
        </row>
        <row r="20609">
          <cell r="I20609" t="str">
            <v>LESSIVE WHITE 1.5L MIR</v>
          </cell>
          <cell r="J20609">
            <v>2772</v>
          </cell>
        </row>
        <row r="20610">
          <cell r="I20610" t="str">
            <v>LE CHAT SAVON DE MARSEILLE 175G</v>
          </cell>
          <cell r="J20610">
            <v>0</v>
          </cell>
        </row>
        <row r="20611">
          <cell r="I20611" t="str">
            <v>LOTLESSIV OMINOBIANCO NATURFRESH 2,7L+AIDREP A1/2P</v>
          </cell>
          <cell r="J20611">
            <v>0</v>
          </cell>
        </row>
        <row r="20612">
          <cell r="I20612" t="str">
            <v>LE CHAT BEBE SAVON DE MARSEILLE ALOE VERA 175G</v>
          </cell>
          <cell r="J20612">
            <v>0</v>
          </cell>
        </row>
        <row r="20613">
          <cell r="I20613" t="str">
            <v xml:space="preserve">LESSIVE LESSIVE FLOTA 1,65L 22 D AL SAN </v>
          </cell>
          <cell r="J20613">
            <v>0</v>
          </cell>
        </row>
        <row r="20614">
          <cell r="I20614" t="str">
            <v xml:space="preserve">LESSIVE LIQUIDE FLOTA 1,65L 22 D COLONIA </v>
          </cell>
          <cell r="J20614">
            <v>0</v>
          </cell>
        </row>
        <row r="20615">
          <cell r="I20615" t="str">
            <v>LESSIVE PUNTO MATIC TUBO 4D COLOR TOTAL</v>
          </cell>
          <cell r="J20615">
            <v>0</v>
          </cell>
        </row>
        <row r="20616">
          <cell r="I20616" t="str">
            <v>LESSIVE PUNTO MATIC TUBO 4D BLANCUR  TOTAL</v>
          </cell>
          <cell r="J20616">
            <v>0</v>
          </cell>
        </row>
        <row r="20617">
          <cell r="I20617" t="str">
            <v>LESSIVE LIQUIDE AMBRE &amp; MUSK 3L DUAL POWER</v>
          </cell>
          <cell r="J20617">
            <v>0</v>
          </cell>
        </row>
        <row r="20618">
          <cell r="I20618" t="str">
            <v>LESSIVE LIQUIDE FRUITS DES BOIS 3L DUAL POWER</v>
          </cell>
          <cell r="J20618">
            <v>0</v>
          </cell>
        </row>
        <row r="20619">
          <cell r="I20619" t="str">
            <v>LESSIVE TISSUS FONCES 1L DUAL POWER</v>
          </cell>
          <cell r="J20619">
            <v>0</v>
          </cell>
        </row>
        <row r="20620">
          <cell r="I20620" t="str">
            <v>LESSIVE FIBRES DELICATES 1L DUAL POWER</v>
          </cell>
          <cell r="J20620">
            <v>0</v>
          </cell>
        </row>
        <row r="20621">
          <cell r="I20621" t="str">
            <v>LESSIVE FIBRES DELICATES 3L DUAL POWER</v>
          </cell>
          <cell r="J20621">
            <v>0</v>
          </cell>
        </row>
        <row r="20622">
          <cell r="I20622" t="str">
            <v>OMO 700GR CITRON</v>
          </cell>
          <cell r="J20622">
            <v>0</v>
          </cell>
        </row>
        <row r="20623">
          <cell r="I20623" t="str">
            <v>LOT PERSAVON PAILLETTE ACHETEE + DETACHANT PERSAVO</v>
          </cell>
          <cell r="J20623">
            <v>0</v>
          </cell>
        </row>
        <row r="20624">
          <cell r="I20624" t="str">
            <v>OMO MAIN 180G SACHET CITRON</v>
          </cell>
          <cell r="J20624">
            <v>0</v>
          </cell>
        </row>
        <row r="20625">
          <cell r="I20625" t="str">
            <v>OMO MAIN 100G SACHET CITRON</v>
          </cell>
          <cell r="J20625">
            <v>56.05</v>
          </cell>
        </row>
        <row r="20626">
          <cell r="I20626" t="str">
            <v>CHANTECLAIR LESSIVE LIQUIDE MUSC BLANC 2L,100</v>
          </cell>
          <cell r="J20626">
            <v>0</v>
          </cell>
        </row>
        <row r="20627">
          <cell r="I20627" t="str">
            <v>CHANTECLAIR LESSIVE LIQUIDE SAVON DE MARSEILLE 2L</v>
          </cell>
          <cell r="J20627">
            <v>269.95</v>
          </cell>
        </row>
        <row r="20628">
          <cell r="I20628" t="str">
            <v>CHANTECLAIR LESSIVE VERT BEBE 2L</v>
          </cell>
          <cell r="J20628">
            <v>0</v>
          </cell>
        </row>
        <row r="20629">
          <cell r="I20629" t="str">
            <v>LESSIVE MAINS 10KG FAYZ</v>
          </cell>
          <cell r="J20629">
            <v>350789.25</v>
          </cell>
        </row>
        <row r="20630">
          <cell r="I20630" t="str">
            <v>ARBRE VERT LESSIVE LIQUIDE SENTEUR  FLORAL 2L</v>
          </cell>
          <cell r="J20630">
            <v>0</v>
          </cell>
        </row>
        <row r="20631">
          <cell r="I20631" t="str">
            <v>LOT ECONET LESSIVE LIQUIDE ALOEVERA 3L+ECONET LIQ</v>
          </cell>
          <cell r="J20631">
            <v>0</v>
          </cell>
        </row>
        <row r="20632">
          <cell r="I20632" t="str">
            <v>PERSIL LESSIVE LIQUID BOUQUET DE PROVENCE 1L</v>
          </cell>
          <cell r="J20632">
            <v>0</v>
          </cell>
        </row>
        <row r="20633">
          <cell r="I20633" t="str">
            <v>PERSIL LESSIVE LIQUIDE AMANDE DOUCE 1L</v>
          </cell>
          <cell r="J20633">
            <v>0</v>
          </cell>
        </row>
        <row r="20634">
          <cell r="I20634" t="str">
            <v xml:space="preserve">PERSIL LESSIVE LIQUIDE SAVON DE MARSEILLE&amp; LILAS </v>
          </cell>
          <cell r="J20634">
            <v>0</v>
          </cell>
        </row>
        <row r="20635">
          <cell r="I20635" t="str">
            <v>PERSIL LESSIVE LIQUIDE LAIN&amp;SOIE 1,5L</v>
          </cell>
          <cell r="J20635">
            <v>0</v>
          </cell>
        </row>
        <row r="20636">
          <cell r="I20636" t="str">
            <v>PERSIL LESSIVE LIQUIDE  NOIR 30 LAVAGE 1,5L</v>
          </cell>
          <cell r="J20636">
            <v>0</v>
          </cell>
        </row>
        <row r="20637">
          <cell r="I20637" t="str">
            <v>PERSIL  LESSIVE LIQUIDE COULEUR 30 LAVAGE 1,5L</v>
          </cell>
          <cell r="J20637">
            <v>0</v>
          </cell>
        </row>
        <row r="20638">
          <cell r="I20638" t="str">
            <v xml:space="preserve">PERSIL  LESSIVE LIQUIDE BOUQ. DE PROVENCE 748 GR </v>
          </cell>
          <cell r="J20638">
            <v>0</v>
          </cell>
        </row>
        <row r="20639">
          <cell r="I20639" t="str">
            <v xml:space="preserve">PERSIL  LESSIVE LIQUIDE  AMANDE DOUCE 748 GR </v>
          </cell>
          <cell r="J20639">
            <v>0</v>
          </cell>
        </row>
        <row r="20640">
          <cell r="I20640" t="str">
            <v xml:space="preserve">PERSIL P&amp;P1L BQT PROVENCE +  DETACHANT A SEC K2R </v>
          </cell>
          <cell r="J20640">
            <v>0</v>
          </cell>
        </row>
        <row r="20641">
          <cell r="I20641" t="str">
            <v>PERSIL P&amp;P1L  AMANDE DOUCHE +  DETACHANT A SEC K2</v>
          </cell>
          <cell r="J20641">
            <v>0</v>
          </cell>
        </row>
        <row r="20642">
          <cell r="I20642" t="str">
            <v>PERSIL P&amp;P 1 L AUTHENTIQUE +  DETACHANT A SEC K2R</v>
          </cell>
          <cell r="J20642">
            <v>0</v>
          </cell>
        </row>
        <row r="20643">
          <cell r="I20643" t="str">
            <v>PERSIL 1L5 COULEUR 30 LAVAG +  DETACH.GEL  AVANT.</v>
          </cell>
          <cell r="J20643">
            <v>0</v>
          </cell>
        </row>
        <row r="20644">
          <cell r="I20644" t="str">
            <v>PERSIL 1L5 NOIR 30 LAVAGE +  DETACH.GEL  AVANT.LA</v>
          </cell>
          <cell r="J20644">
            <v>0</v>
          </cell>
        </row>
        <row r="20645">
          <cell r="I20645" t="str">
            <v>PERSAVON CUBE BLANCHEUR  300GR , 1 ACH= 2EME A1/2P</v>
          </cell>
          <cell r="J20645">
            <v>0</v>
          </cell>
        </row>
        <row r="20646">
          <cell r="I20646" t="str">
            <v>LOT ECONET LESSIVE LIQUIDE +ECONET LIQ</v>
          </cell>
          <cell r="J20646">
            <v>0</v>
          </cell>
        </row>
        <row r="20647">
          <cell r="I20647" t="str">
            <v>ARIEL MACHINE ORIGINAL 5KG SACHET BONUS PACK</v>
          </cell>
          <cell r="J20647">
            <v>0</v>
          </cell>
        </row>
        <row r="20648">
          <cell r="I20648" t="str">
            <v>ARIEL MACHINE  LAVANDE 5KG SACHET BONUS PACK</v>
          </cell>
          <cell r="J20648">
            <v>0</v>
          </cell>
        </row>
        <row r="20649">
          <cell r="I20649" t="str">
            <v>ARIEL MACHINE  DOWNY 5KG SACHET BONUS PACK</v>
          </cell>
          <cell r="J20649">
            <v>0</v>
          </cell>
        </row>
        <row r="20650">
          <cell r="I20650" t="str">
            <v>ARBRE VERT LESSIVE  SAVON VEGETAL 2L</v>
          </cell>
          <cell r="J20650">
            <v>0</v>
          </cell>
        </row>
        <row r="20651">
          <cell r="I20651" t="str">
            <v>OMO MAIN 375G SACHET POMME</v>
          </cell>
          <cell r="J20651">
            <v>0</v>
          </cell>
        </row>
        <row r="20652">
          <cell r="I20652" t="str">
            <v>OMO MAIN 375G SACHET CITRON</v>
          </cell>
          <cell r="J20652">
            <v>0</v>
          </cell>
        </row>
        <row r="20653">
          <cell r="I20653" t="str">
            <v>ARIEL MAIN 100G SACHET</v>
          </cell>
          <cell r="J20653">
            <v>0</v>
          </cell>
        </row>
        <row r="20654">
          <cell r="I20654" t="str">
            <v>TIDE MAIN 700G SAVON SACHET</v>
          </cell>
          <cell r="J20654">
            <v>0</v>
          </cell>
        </row>
        <row r="20655">
          <cell r="I20655" t="str">
            <v>ARIEL MAIN 180G SACHET</v>
          </cell>
          <cell r="J20655">
            <v>9035.25</v>
          </cell>
        </row>
        <row r="20656">
          <cell r="I20656" t="str">
            <v>ARIEL MAIN 375G SACHET</v>
          </cell>
          <cell r="J20656">
            <v>0</v>
          </cell>
        </row>
        <row r="20657">
          <cell r="I20657" t="str">
            <v>TIDE MAIN 700G SACHET</v>
          </cell>
          <cell r="J20657">
            <v>63723.05</v>
          </cell>
        </row>
        <row r="20658">
          <cell r="I20658" t="str">
            <v>TIDE MAIN 375G SAVON SACHET</v>
          </cell>
          <cell r="J20658">
            <v>0</v>
          </cell>
        </row>
        <row r="20659">
          <cell r="I20659" t="str">
            <v>TIDE MAIN 100G SACHET</v>
          </cell>
          <cell r="J20659">
            <v>8025</v>
          </cell>
        </row>
        <row r="20660">
          <cell r="I20660" t="str">
            <v>TIDE MAIN 180G SAVON SACHET</v>
          </cell>
          <cell r="J20660">
            <v>0</v>
          </cell>
        </row>
        <row r="20661">
          <cell r="I20661" t="str">
            <v>TIDE MAIN 100G SAVON SACHET</v>
          </cell>
          <cell r="J20661">
            <v>0</v>
          </cell>
        </row>
        <row r="20662">
          <cell r="I20662" t="str">
            <v>TIDE MAIN 180G CARTON</v>
          </cell>
          <cell r="J20662">
            <v>0</v>
          </cell>
        </row>
        <row r="20663">
          <cell r="I20663" t="str">
            <v>TIDE MAIN 375G SACHET</v>
          </cell>
          <cell r="J20663">
            <v>0</v>
          </cell>
        </row>
        <row r="20664">
          <cell r="I20664" t="str">
            <v>TIDE MAIN 180G SAVON CARTON</v>
          </cell>
          <cell r="J20664">
            <v>0</v>
          </cell>
        </row>
        <row r="20665">
          <cell r="I20665" t="str">
            <v>SACHET LESSIVE MAIN CITRON TIDE 180G</v>
          </cell>
          <cell r="J20665">
            <v>25463.45</v>
          </cell>
        </row>
        <row r="20666">
          <cell r="I20666" t="str">
            <v>PERSIL 2L AMANDE DOUCE</v>
          </cell>
          <cell r="J20666">
            <v>0</v>
          </cell>
        </row>
        <row r="20667">
          <cell r="I20667" t="str">
            <v>PERSIL 2L AUTHENTIQUE</v>
          </cell>
          <cell r="J20667">
            <v>0</v>
          </cell>
        </row>
        <row r="20668">
          <cell r="I20668" t="str">
            <v>PERSIL 2L BOUQUET DE PROVENCE</v>
          </cell>
          <cell r="J20668">
            <v>0</v>
          </cell>
        </row>
        <row r="20669">
          <cell r="I20669" t="str">
            <v>OMO MATIC TOUCHE DE CONFORT ROSE 3,3 KG</v>
          </cell>
          <cell r="J20669">
            <v>0</v>
          </cell>
        </row>
        <row r="20670">
          <cell r="I20670" t="str">
            <v>OMO MATIC TOUCHE DE CONFORT LAVANDE  3,3 KG</v>
          </cell>
          <cell r="J20670">
            <v>0</v>
          </cell>
        </row>
        <row r="20671">
          <cell r="I20671" t="str">
            <v>OMO MATIC TOUCHE DE CONFORT ROSE  4,5 KG</v>
          </cell>
          <cell r="J20671">
            <v>0</v>
          </cell>
        </row>
        <row r="20672">
          <cell r="I20672" t="str">
            <v>OMO MATIC TOUCHE DE CONFORT LAVANDE  4,5 KG</v>
          </cell>
          <cell r="J20672">
            <v>0</v>
          </cell>
        </row>
        <row r="20673">
          <cell r="I20673" t="str">
            <v>OMO MATIC TOUCHE DE COMFORT ROSE  2 KG</v>
          </cell>
          <cell r="J20673">
            <v>0</v>
          </cell>
        </row>
        <row r="20674">
          <cell r="I20674" t="str">
            <v>OMO MATIC TOUCHE DE COMFORT LAVANDE  2 KG</v>
          </cell>
          <cell r="J20674">
            <v>0</v>
          </cell>
        </row>
        <row r="20675">
          <cell r="I20675" t="str">
            <v>OMO MATIC TOUCHE DE COMFORT ROSE  700G</v>
          </cell>
          <cell r="J20675">
            <v>0</v>
          </cell>
        </row>
        <row r="20676">
          <cell r="I20676" t="str">
            <v>OMO MATIC TOUCHE DE COMFORT LAVANDE  700G</v>
          </cell>
          <cell r="J20676">
            <v>0</v>
          </cell>
        </row>
        <row r="20677">
          <cell r="I20677" t="str">
            <v>OMO  TOUCHE DE COMFORT ROSE SACHET 900G</v>
          </cell>
          <cell r="J20677">
            <v>0</v>
          </cell>
        </row>
        <row r="20678">
          <cell r="I20678" t="str">
            <v>OMO  TOUCHE DE COMFORT ROSE SACHET 340G</v>
          </cell>
          <cell r="J20678">
            <v>0</v>
          </cell>
        </row>
        <row r="20679">
          <cell r="I20679" t="str">
            <v>OMO  TOUCHE DE COMFORT ROSE SACHET 630G</v>
          </cell>
          <cell r="J20679">
            <v>0</v>
          </cell>
        </row>
        <row r="20680">
          <cell r="I20680" t="str">
            <v>OMO MAIN 1000G  SACHET CITRON</v>
          </cell>
          <cell r="J20680">
            <v>28257.72</v>
          </cell>
        </row>
        <row r="20681">
          <cell r="I20681" t="str">
            <v>LIQUIDE RINCAGE FINISH 400ML</v>
          </cell>
          <cell r="J20681">
            <v>0</v>
          </cell>
        </row>
        <row r="20682">
          <cell r="I20682" t="str">
            <v>FRIXA PATE LAVANTE 1KG LAVANDE</v>
          </cell>
          <cell r="J20682">
            <v>0</v>
          </cell>
        </row>
        <row r="20683">
          <cell r="I20683" t="str">
            <v>FRIXA PATE LAVANTE 1KG AMANDE</v>
          </cell>
          <cell r="J20683">
            <v>0</v>
          </cell>
        </row>
        <row r="20684">
          <cell r="I20684" t="str">
            <v>FRIXA PATE LAVANTE 1KG SAVON DE MARSEILLE</v>
          </cell>
          <cell r="J20684">
            <v>0</v>
          </cell>
        </row>
        <row r="20685">
          <cell r="I20685" t="str">
            <v>APTA LESS. LIQ DOUC COTON 2L</v>
          </cell>
          <cell r="J20685">
            <v>0</v>
          </cell>
        </row>
        <row r="20686">
          <cell r="I20686" t="str">
            <v>SKIP FIBRE INTELLIGENT , SEAU,3,75 KG</v>
          </cell>
          <cell r="J20686">
            <v>0</v>
          </cell>
        </row>
        <row r="20687">
          <cell r="I20687" t="str">
            <v>MAXIS POUDRE MATIC SACHET 150G CITRON</v>
          </cell>
          <cell r="J20687">
            <v>0</v>
          </cell>
        </row>
        <row r="20688">
          <cell r="I20688" t="str">
            <v>MAXIS POUDRE MATIC SACHET 750G CITRON</v>
          </cell>
          <cell r="J20688">
            <v>0</v>
          </cell>
        </row>
        <row r="20689">
          <cell r="I20689" t="str">
            <v>POUDRE MATIC SACHET EXPLOSION FLORALE 750G MAXIS</v>
          </cell>
          <cell r="J20689">
            <v>0</v>
          </cell>
        </row>
        <row r="20690">
          <cell r="I20690" t="str">
            <v>MAXIS POUDRE MATIC SACHET 2,500 KG CITRON</v>
          </cell>
          <cell r="J20690">
            <v>0</v>
          </cell>
        </row>
        <row r="20691">
          <cell r="I20691" t="str">
            <v>MAXIS POUDRE MATIC SACHET 2,500 KG LAVANDE</v>
          </cell>
          <cell r="J20691">
            <v>0</v>
          </cell>
        </row>
        <row r="20692">
          <cell r="I20692" t="str">
            <v>MAXIS POUDRE MATIC SACHET 4,250 KG CITRON</v>
          </cell>
          <cell r="J20692">
            <v>0</v>
          </cell>
        </row>
        <row r="20693">
          <cell r="I20693" t="str">
            <v>MAXIS POUDRE MATIC SACHET 4,250 KG LAVANDE</v>
          </cell>
          <cell r="J20693">
            <v>0</v>
          </cell>
        </row>
        <row r="20694">
          <cell r="I20694" t="str">
            <v>MAXIS POUDRE MATIC ETUI 750G CITRON</v>
          </cell>
          <cell r="J20694">
            <v>0</v>
          </cell>
        </row>
        <row r="20695">
          <cell r="I20695" t="str">
            <v>MAXIS POUDRE MATIC ETUI 750G LAVANDE</v>
          </cell>
          <cell r="J20695">
            <v>0</v>
          </cell>
        </row>
        <row r="20696">
          <cell r="I20696" t="str">
            <v>MAXIS POUDRE MATIC ETUI 2,500 KG CITRON</v>
          </cell>
          <cell r="J20696">
            <v>0</v>
          </cell>
        </row>
        <row r="20697">
          <cell r="I20697" t="str">
            <v>MAXIS POUDRE MATIC ETUI 2,500 KG LAVANDE</v>
          </cell>
          <cell r="J20697">
            <v>0</v>
          </cell>
        </row>
        <row r="20698">
          <cell r="I20698" t="str">
            <v>MAXIS POUDRE MATIC ETUI 4,250 KG LAVANDE</v>
          </cell>
          <cell r="J20698">
            <v>0</v>
          </cell>
        </row>
        <row r="20699">
          <cell r="I20699" t="str">
            <v>OMO MATIC TOUCHE CONFORT 3,3KG + 700G ROSE</v>
          </cell>
          <cell r="J20699">
            <v>0</v>
          </cell>
        </row>
        <row r="20700">
          <cell r="I20700" t="str">
            <v>OMO MATIC TOUCHE CONFORT 3,3KG + 700G LAVANDE</v>
          </cell>
          <cell r="J20700">
            <v>0</v>
          </cell>
        </row>
        <row r="20701">
          <cell r="I20701" t="str">
            <v>MAXIS POUDRE MATIC ETUI 4,250 KG CITRON</v>
          </cell>
          <cell r="J20701">
            <v>0</v>
          </cell>
        </row>
        <row r="20702">
          <cell r="I20702" t="str">
            <v>MAGIX POUDRE MAIN SACHET 1KG</v>
          </cell>
          <cell r="J20702">
            <v>30976.400000000001</v>
          </cell>
        </row>
        <row r="20703">
          <cell r="I20703" t="str">
            <v>LE CHAT SAVON NOIR &amp; ORANGER 1,875 L</v>
          </cell>
          <cell r="J20703">
            <v>0</v>
          </cell>
        </row>
        <row r="20704">
          <cell r="I20704" t="str">
            <v>POT EL KEF PATE CITRON  500G</v>
          </cell>
          <cell r="J20704">
            <v>14006.4</v>
          </cell>
        </row>
        <row r="20705">
          <cell r="I20705" t="str">
            <v>POT EL KEF PATE LAVANDE 500G</v>
          </cell>
          <cell r="J20705">
            <v>11459.85</v>
          </cell>
        </row>
        <row r="20706">
          <cell r="I20706" t="str">
            <v>POT EL KEF PATE CITRON  1KG</v>
          </cell>
          <cell r="J20706">
            <v>49386.1</v>
          </cell>
        </row>
        <row r="20707">
          <cell r="I20707" t="str">
            <v>POT EL KEF PATE LAVANDE  1KG</v>
          </cell>
          <cell r="J20707">
            <v>35352.400000000001</v>
          </cell>
        </row>
        <row r="20708">
          <cell r="I20708" t="str">
            <v>MAGIX POUDRE MAIN ETUI 1KG</v>
          </cell>
          <cell r="J20708">
            <v>0</v>
          </cell>
        </row>
        <row r="20709">
          <cell r="I20709" t="str">
            <v>MAGIX POUDRE MAINSACHET 380G</v>
          </cell>
          <cell r="J20709">
            <v>0</v>
          </cell>
        </row>
        <row r="20710">
          <cell r="I20710" t="str">
            <v>MAGIX POUDRE MAIN SACHET 180G</v>
          </cell>
          <cell r="J20710">
            <v>0</v>
          </cell>
        </row>
        <row r="20711">
          <cell r="I20711" t="str">
            <v>MAGIX POUDRE MAIN SACHET 110G</v>
          </cell>
          <cell r="J20711">
            <v>0</v>
          </cell>
        </row>
        <row r="20712">
          <cell r="I20712" t="str">
            <v>PATE LAVANTE REO ROSE 500G</v>
          </cell>
          <cell r="J20712">
            <v>0</v>
          </cell>
        </row>
        <row r="20713">
          <cell r="I20713" t="str">
            <v>PATE LAVANTE REO LAVANDE 500G</v>
          </cell>
          <cell r="J20713">
            <v>0</v>
          </cell>
        </row>
        <row r="20714">
          <cell r="I20714" t="str">
            <v>PATE LAVANTE REO POMME 500G</v>
          </cell>
          <cell r="J20714">
            <v>0</v>
          </cell>
        </row>
        <row r="20715">
          <cell r="I20715" t="str">
            <v>PATE LAVANTE REO ROSE 1 KG</v>
          </cell>
          <cell r="J20715">
            <v>0</v>
          </cell>
        </row>
        <row r="20716">
          <cell r="I20716" t="str">
            <v>PATE LAVANTE REO LAVANDE 1 KG</v>
          </cell>
          <cell r="J20716">
            <v>13.9</v>
          </cell>
        </row>
        <row r="20717">
          <cell r="I20717" t="str">
            <v>PATE LAVANTE REO POMME 1 KG</v>
          </cell>
          <cell r="J20717">
            <v>13.9</v>
          </cell>
        </row>
        <row r="20718">
          <cell r="I20718" t="str">
            <v>PATE LAVANTE REO ROSE 2KG</v>
          </cell>
          <cell r="J20718">
            <v>0</v>
          </cell>
        </row>
        <row r="20719">
          <cell r="I20719" t="str">
            <v>PATE LAVANTE REO LAVANDE 2KG</v>
          </cell>
          <cell r="J20719">
            <v>0</v>
          </cell>
        </row>
        <row r="20720">
          <cell r="I20720" t="str">
            <v>PATE LAVANTE REO POMME 2KG</v>
          </cell>
          <cell r="J20720">
            <v>0</v>
          </cell>
        </row>
        <row r="20721">
          <cell r="I20721" t="str">
            <v>SEAU OMO MATIC LEMON  3,75KG</v>
          </cell>
          <cell r="J20721">
            <v>0</v>
          </cell>
        </row>
        <row r="20722">
          <cell r="I20722" t="str">
            <v>SEAU OMO MATIC BIO 3,75KG</v>
          </cell>
          <cell r="J20722">
            <v>0</v>
          </cell>
        </row>
        <row r="20723">
          <cell r="I20723" t="str">
            <v>SEAU OMO MATIC  TOUCHE DE CONFORT FLORAL 3,300KG</v>
          </cell>
          <cell r="J20723">
            <v>0</v>
          </cell>
        </row>
        <row r="20724">
          <cell r="I20724" t="str">
            <v>SEAU OMO MATIC TOUCHE DE CONFORT  LAVANDE  3,300K</v>
          </cell>
          <cell r="J20724">
            <v>0</v>
          </cell>
        </row>
        <row r="20725">
          <cell r="I20725" t="str">
            <v xml:space="preserve">OMINO BIANCO LESSIVE LIQUIDE                     </v>
          </cell>
          <cell r="J20725">
            <v>0</v>
          </cell>
        </row>
        <row r="20726">
          <cell r="I20726" t="str">
            <v>LESSIVE LIQUIDE  CHANTECLAIR  LA LAVANDE 2,100L</v>
          </cell>
          <cell r="J20726">
            <v>156</v>
          </cell>
        </row>
        <row r="20727">
          <cell r="I20727" t="str">
            <v>LESSIVE LIQUIDE  CHANTECLAIR JARDIN DE TOSCANE 2,</v>
          </cell>
          <cell r="J20727">
            <v>0</v>
          </cell>
        </row>
        <row r="20728">
          <cell r="I20728" t="str">
            <v>LESSIVE CHANTECLAIR JARDIN D ETE 625G (25 DOSES)</v>
          </cell>
          <cell r="J20728">
            <v>0</v>
          </cell>
        </row>
        <row r="20729">
          <cell r="I20729" t="str">
            <v>LESSIVE  CHANTECLAIR MARSEILLE 625G  (25 DOSES)</v>
          </cell>
          <cell r="J20729">
            <v>0</v>
          </cell>
        </row>
        <row r="20730">
          <cell r="I20730" t="str">
            <v>LESSIVE  CHANTECLAIR FRAICHEUR ACTIVE 625G  (25 D</v>
          </cell>
          <cell r="J20730">
            <v>0</v>
          </cell>
        </row>
        <row r="20731">
          <cell r="I20731" t="str">
            <v>LESSIVE POUDRE CHANTECLAIR  EUCALYPTUS 3,672KG</v>
          </cell>
          <cell r="J20731">
            <v>0</v>
          </cell>
        </row>
        <row r="20732">
          <cell r="I20732" t="str">
            <v>LESSIVE LIQUIDE CHANTECLAIR ECLAT NOIR  1L</v>
          </cell>
          <cell r="J20732">
            <v>0</v>
          </cell>
        </row>
        <row r="20733">
          <cell r="I20733" t="str">
            <v xml:space="preserve">SKIP 2,25KG BAG </v>
          </cell>
          <cell r="J20733">
            <v>0</v>
          </cell>
        </row>
        <row r="20734">
          <cell r="I20734" t="str">
            <v>OMO MAIN CARTON 165G  CITRON</v>
          </cell>
          <cell r="J20734">
            <v>0</v>
          </cell>
        </row>
        <row r="20735">
          <cell r="I20735" t="str">
            <v>LOT 2 PATE LAVANTE REO 1KG , 1 ACHETE = 2EME A1/2P</v>
          </cell>
          <cell r="J20735">
            <v>0</v>
          </cell>
        </row>
        <row r="20736">
          <cell r="I20736" t="str">
            <v>ARBR VERT LESSIV  SV VEGETAL2L =ASSOUP 750GR</v>
          </cell>
          <cell r="J20736">
            <v>0</v>
          </cell>
        </row>
        <row r="20737">
          <cell r="I20737" t="str">
            <v>ARBRVERT LESSIV LIQ 2L= ASSOUP AR 750ML GR</v>
          </cell>
          <cell r="J20737">
            <v>0</v>
          </cell>
        </row>
        <row r="20738">
          <cell r="I20738" t="str">
            <v>ECONET LESSIVE LIQUIDE OXY 3L</v>
          </cell>
          <cell r="J20738">
            <v>0</v>
          </cell>
        </row>
        <row r="20739">
          <cell r="I20739" t="str">
            <v>LOT PATE LAVANTE REO 2KG + 500G GRATUIT</v>
          </cell>
          <cell r="J20739">
            <v>0</v>
          </cell>
        </row>
        <row r="20740">
          <cell r="I20740" t="str">
            <v>CAPSULES ARIEL PODS 30U</v>
          </cell>
          <cell r="J20740">
            <v>317985.95</v>
          </cell>
        </row>
        <row r="20741">
          <cell r="I20741" t="str">
            <v>LESSIVE MACHINE 32 DOSES FRAICHEUR DOWNY ARIEL</v>
          </cell>
          <cell r="J20741">
            <v>0</v>
          </cell>
        </row>
        <row r="20742">
          <cell r="I20742" t="str">
            <v>LESSIVE MACHINE ARIEL 15 DOSES</v>
          </cell>
          <cell r="J20742">
            <v>60518.559999999998</v>
          </cell>
        </row>
        <row r="20743">
          <cell r="I20743" t="str">
            <v>LESSIVE MACHINE 16 DOSES FRAICHEUR DOWNY ARIEL</v>
          </cell>
          <cell r="J20743">
            <v>0</v>
          </cell>
        </row>
        <row r="20744">
          <cell r="I20744" t="str">
            <v>FRIXA PATE 2 KG CITRON=PATE 500 G  GRT</v>
          </cell>
          <cell r="J20744">
            <v>0</v>
          </cell>
        </row>
        <row r="20745">
          <cell r="I20745" t="str">
            <v>LESSIVE OMO MATIC LEMON SACHET  6KG DONT 2KG GRT</v>
          </cell>
          <cell r="J20745">
            <v>0</v>
          </cell>
        </row>
        <row r="20746">
          <cell r="I20746" t="str">
            <v>LESS. OMO MATIC 4,5 KG BAG LAVAND+900 G GRT</v>
          </cell>
          <cell r="J20746">
            <v>0</v>
          </cell>
        </row>
        <row r="20747">
          <cell r="I20747" t="str">
            <v>LESS. OMO MATIC 4,5 KG BAG ROSE+900 G GRT</v>
          </cell>
          <cell r="J20747">
            <v>0</v>
          </cell>
        </row>
        <row r="20748">
          <cell r="I20748" t="str">
            <v>ELKEF LAVANDE 200Gx5</v>
          </cell>
          <cell r="J20748">
            <v>61205.54</v>
          </cell>
        </row>
        <row r="20749">
          <cell r="I20749" t="str">
            <v>ELKEF LAVANDE 200Gx15</v>
          </cell>
          <cell r="J20749">
            <v>5592.2</v>
          </cell>
        </row>
        <row r="20750">
          <cell r="I20750" t="str">
            <v>ECONET LESSIVE LIQUIDE  SAVON MARSEILLE ROSE 3L</v>
          </cell>
          <cell r="J20750">
            <v>0</v>
          </cell>
        </row>
        <row r="20751">
          <cell r="I20751" t="str">
            <v>ECONET LESSIVE LIQUIDE SAVON MARSEILLE LAVANDE 3L</v>
          </cell>
          <cell r="J20751">
            <v>0</v>
          </cell>
        </row>
        <row r="20752">
          <cell r="I20752" t="str">
            <v>CADI GEL LESSIVE MATIC COULEURS 4L</v>
          </cell>
          <cell r="J20752">
            <v>2761.7</v>
          </cell>
        </row>
        <row r="20753">
          <cell r="I20753" t="str">
            <v>CADI GEL LESSIVE MATIC TOUS TEXTILES 4L</v>
          </cell>
          <cell r="J20753">
            <v>1394.95</v>
          </cell>
        </row>
        <row r="20754">
          <cell r="I20754" t="str">
            <v>LOT ECONET LES LIQ SAV MARS 3L+GEL ANTICALCAIRE500</v>
          </cell>
          <cell r="J20754">
            <v>0</v>
          </cell>
        </row>
        <row r="20755">
          <cell r="I20755" t="str">
            <v>CHANTECLAIR SAVON DE MARSEILLE 150GR</v>
          </cell>
          <cell r="J20755">
            <v>0</v>
          </cell>
        </row>
        <row r="20756">
          <cell r="I20756" t="str">
            <v>CHANTECLAIR SAVON DE MARSEILLE 300GR</v>
          </cell>
          <cell r="J20756">
            <v>0</v>
          </cell>
        </row>
        <row r="20757">
          <cell r="I20757" t="str">
            <v>PERSAVON LESSIVE BEBE 25 DOSES LAIT D ABRICOT</v>
          </cell>
          <cell r="J20757">
            <v>0</v>
          </cell>
        </row>
        <row r="20758">
          <cell r="I20758" t="str">
            <v>CADI LESSIVE LIQUIDE 1L BALSMA&amp;ALOE VERA</v>
          </cell>
          <cell r="J20758">
            <v>0</v>
          </cell>
        </row>
        <row r="20759">
          <cell r="I20759" t="str">
            <v>CADI LESSIVE LIQUIDE 1L COLOR MIX</v>
          </cell>
          <cell r="J20759">
            <v>3692.5</v>
          </cell>
        </row>
        <row r="20760">
          <cell r="I20760" t="str">
            <v>CADI LESSIVE LIQUIDE 1L VETEMENTS DE SPORT</v>
          </cell>
          <cell r="J20760">
            <v>0</v>
          </cell>
        </row>
        <row r="20761">
          <cell r="I20761" t="str">
            <v>LESSIVE LIQUIDE 2L ALOE VERRA PRDT ECO</v>
          </cell>
          <cell r="J20761">
            <v>0</v>
          </cell>
        </row>
        <row r="20762">
          <cell r="I20762" t="str">
            <v>LESSIVE LIQUIDE 2L SAVON MARSEILLE PRDT ECO</v>
          </cell>
          <cell r="J20762">
            <v>0</v>
          </cell>
        </row>
        <row r="20763">
          <cell r="I20763" t="str">
            <v>DOSETTE XTRA TOTAL ECO CAPSx20</v>
          </cell>
          <cell r="J20763">
            <v>0</v>
          </cell>
        </row>
        <row r="20764">
          <cell r="I20764" t="str">
            <v xml:space="preserve">LOT PATE LAVANTE ONI 1KG + LESSIVE MATIC 200GR </v>
          </cell>
          <cell r="J20764">
            <v>0</v>
          </cell>
        </row>
        <row r="20765">
          <cell r="I20765" t="str">
            <v>OMO MATIC COMFORT ROSE &amp; JASMIN 5,5KG DONT 2KG GR</v>
          </cell>
          <cell r="J20765">
            <v>0</v>
          </cell>
        </row>
        <row r="20766">
          <cell r="I20766" t="str">
            <v>OMO MATIC COMFORT LAV &amp; MAGNOLIA 5,5KG DONT 2KG G</v>
          </cell>
          <cell r="J20766">
            <v>0</v>
          </cell>
        </row>
        <row r="20767">
          <cell r="I20767" t="str">
            <v>LESSIVE MACHINE 80 LAVAGE ELENA  5,480KG</v>
          </cell>
          <cell r="J20767">
            <v>0</v>
          </cell>
        </row>
        <row r="20768">
          <cell r="I20768" t="str">
            <v>LOT ECONET SAV DE MARSEILLE3L+ECONET VITRE475ML GR</v>
          </cell>
          <cell r="J20768">
            <v>0</v>
          </cell>
        </row>
        <row r="20769">
          <cell r="I20769" t="str">
            <v>LOTECONET LESSIV LIQ ALOEVERA3L+ECONET VITR475MLGR</v>
          </cell>
          <cell r="J20769">
            <v>0</v>
          </cell>
        </row>
        <row r="20770">
          <cell r="I20770" t="str">
            <v>PATE LAVANTE 2KG LAVANDE PRODUIT ECO</v>
          </cell>
          <cell r="J20770">
            <v>0</v>
          </cell>
        </row>
        <row r="20771">
          <cell r="I20771" t="str">
            <v>PATE LAVANTE 2KG SAVON DE MARSEILLE PRODUIT ECO</v>
          </cell>
          <cell r="J20771">
            <v>0</v>
          </cell>
        </row>
        <row r="20772">
          <cell r="I20772" t="str">
            <v>LESSIVE MATIC 6KG PRODUIT ECONOMIQUE</v>
          </cell>
          <cell r="J20772">
            <v>0</v>
          </cell>
        </row>
        <row r="20773">
          <cell r="I20773" t="str">
            <v>OMO MATIC BIO 7KG DONT 2,25KGGRT</v>
          </cell>
          <cell r="J20773">
            <v>0</v>
          </cell>
        </row>
        <row r="20774">
          <cell r="I20774" t="str">
            <v>OMO MATIC LEMON 7KG DONT 2,25KGGRT</v>
          </cell>
          <cell r="J20774">
            <v>0</v>
          </cell>
        </row>
        <row r="20775">
          <cell r="I20775" t="str">
            <v>OMO MATIC COMFORT ROSE &amp; JASMIN 6.5KG DONT 2,5KGG</v>
          </cell>
          <cell r="J20775">
            <v>0</v>
          </cell>
        </row>
        <row r="20776">
          <cell r="I20776" t="str">
            <v>OMO MATIC COMFORT LAV &amp; MAGNOLIA 6.5KG DONT 2,5KG</v>
          </cell>
          <cell r="J20776">
            <v>0</v>
          </cell>
        </row>
        <row r="20777">
          <cell r="I20777" t="str">
            <v>PERSIL LESSIVE LIQUIDE 2,64L BOUQUET DE PROVENCE</v>
          </cell>
          <cell r="J20777">
            <v>0</v>
          </cell>
        </row>
        <row r="20778">
          <cell r="I20778" t="str">
            <v>PERSIL LESSIVE LIQUIDE 2,64L AMENDE DOUCE</v>
          </cell>
          <cell r="J20778">
            <v>0</v>
          </cell>
        </row>
        <row r="20779">
          <cell r="I20779" t="str">
            <v>PERSIL LESSIVE LIQUIDE 2,64L AUTHENTIQUE</v>
          </cell>
          <cell r="J20779">
            <v>0</v>
          </cell>
        </row>
        <row r="20780">
          <cell r="I20780" t="str">
            <v>ARIEL LESSIVE LIQUIDE 2L</v>
          </cell>
          <cell r="J20780">
            <v>0</v>
          </cell>
        </row>
        <row r="20781">
          <cell r="I20781" t="str">
            <v>LESSIVE LIQUIDE ORIGINAL ARIEL 3L</v>
          </cell>
          <cell r="J20781">
            <v>355886.4</v>
          </cell>
        </row>
        <row r="20782">
          <cell r="I20782" t="str">
            <v>LESSIVE MAIN OMO 1KG + 200G GRT</v>
          </cell>
          <cell r="J20782">
            <v>0</v>
          </cell>
        </row>
        <row r="20783">
          <cell r="I20783" t="str">
            <v>ARIEL MACHINE ORIGINAL3,5KG SACHET</v>
          </cell>
          <cell r="J20783">
            <v>0</v>
          </cell>
        </row>
        <row r="20784">
          <cell r="I20784" t="str">
            <v>ARIEL MACHINE DAWNY 3,5KG SACHET</v>
          </cell>
          <cell r="J20784">
            <v>0</v>
          </cell>
        </row>
        <row r="20785">
          <cell r="I20785" t="str">
            <v>ARIEL MACHINE LAVANDE 3,5 KG SACHET</v>
          </cell>
          <cell r="J20785">
            <v>0</v>
          </cell>
        </row>
        <row r="20786">
          <cell r="I20786" t="str">
            <v>LOT DE 3 PATE FRIXA 500G =1PATE FRIXA 500 GRT</v>
          </cell>
          <cell r="J20786">
            <v>0</v>
          </cell>
        </row>
        <row r="20787">
          <cell r="I20787" t="str">
            <v>PROMO EXTRAFILL OMO 1500 G SACHET CITRON + 300 GR</v>
          </cell>
          <cell r="J20787">
            <v>0</v>
          </cell>
        </row>
        <row r="20788">
          <cell r="I20788" t="str">
            <v>LESSIVE LIQUIDE  AMBRE DORE &amp; MUSC DUAL POWER 2 L</v>
          </cell>
          <cell r="J20788">
            <v>0</v>
          </cell>
        </row>
        <row r="20789">
          <cell r="I20789" t="str">
            <v>LESSIVE LIQUIDE TISSUS FONCES MULTI USAGES POWER</v>
          </cell>
          <cell r="J20789">
            <v>0</v>
          </cell>
        </row>
        <row r="20790">
          <cell r="I20790" t="str">
            <v>LESSIVE MAINTIDE LEMON CARTON 165G</v>
          </cell>
          <cell r="J20790">
            <v>0</v>
          </cell>
        </row>
        <row r="20791">
          <cell r="I20791" t="str">
            <v>LESSIVE MAIN TIDE SAVON CARTON 165G</v>
          </cell>
          <cell r="J20791">
            <v>0</v>
          </cell>
        </row>
        <row r="20792">
          <cell r="I20792" t="str">
            <v>LESSIVE MAIN TIDE SAVON  SACHET 340G</v>
          </cell>
          <cell r="J20792">
            <v>0</v>
          </cell>
        </row>
        <row r="20793">
          <cell r="I20793" t="str">
            <v>LESS.LAINE 750ML  WOOLITE</v>
          </cell>
          <cell r="J20793">
            <v>0</v>
          </cell>
        </row>
        <row r="20794">
          <cell r="I20794" t="str">
            <v>OMO MATIC BIOXYGENE SAC 10 KG</v>
          </cell>
          <cell r="J20794">
            <v>0</v>
          </cell>
        </row>
        <row r="20795">
          <cell r="I20795" t="str">
            <v>OMO LIQUIDE MACHINE SEMI-AUTOMATIQUE1,5 L</v>
          </cell>
          <cell r="J20795">
            <v>0</v>
          </cell>
        </row>
        <row r="20796">
          <cell r="I20796" t="str">
            <v>OMO LIQUIDE MACHINE SEMI-AUTOMATIQUE 750 ML</v>
          </cell>
          <cell r="J20796">
            <v>0</v>
          </cell>
        </row>
        <row r="20797">
          <cell r="I20797" t="str">
            <v>OMO LIQUIDE MACHINE SEMI-AUTOMATIQUE 75 ML</v>
          </cell>
          <cell r="J20797">
            <v>0</v>
          </cell>
        </row>
        <row r="20798">
          <cell r="I20798" t="str">
            <v>OMO LIQUIDE MACHINE AUTOMATIQUE1,5 L</v>
          </cell>
          <cell r="J20798">
            <v>0</v>
          </cell>
        </row>
        <row r="20799">
          <cell r="I20799" t="str">
            <v>OMO LIQUIDE MACHINE AUTOMATIQUE 750 ML</v>
          </cell>
          <cell r="J20799">
            <v>0</v>
          </cell>
        </row>
        <row r="20800">
          <cell r="I20800" t="str">
            <v>OMO LIQUIDE MACHINE AUTOMATIQUE 75 ML</v>
          </cell>
          <cell r="J20800">
            <v>0</v>
          </cell>
        </row>
        <row r="20801">
          <cell r="I20801" t="str">
            <v>ACLEAN MIR 4 PCS AU PRIX DE 3 PCS</v>
          </cell>
          <cell r="J20801">
            <v>0</v>
          </cell>
        </row>
        <row r="20802">
          <cell r="I20802" t="str">
            <v>LOT DE 2 MAGIX PATE 1KG LE 2EME A - 50%</v>
          </cell>
          <cell r="J20802">
            <v>7723.2</v>
          </cell>
        </row>
        <row r="20803">
          <cell r="I20803" t="str">
            <v>PACK MAGIX POUDRE MAIN 1KG+EDJ 1L+LIQ VAIS 750ML</v>
          </cell>
          <cell r="J20803">
            <v>0</v>
          </cell>
        </row>
        <row r="20804">
          <cell r="I20804" t="str">
            <v xml:space="preserve"> PATE NETTOYANTE CITRON DOUSSY 250GR </v>
          </cell>
          <cell r="J20804">
            <v>0</v>
          </cell>
        </row>
        <row r="20805">
          <cell r="I20805" t="str">
            <v xml:space="preserve"> PATE NETTOYANTE CITRON  DOUSSY500GR </v>
          </cell>
          <cell r="J20805">
            <v>0</v>
          </cell>
        </row>
        <row r="20806">
          <cell r="I20806" t="str">
            <v xml:space="preserve"> PATE NETTOYANTE CITRON  DOUSSY 1 KG </v>
          </cell>
          <cell r="J20806">
            <v>0</v>
          </cell>
        </row>
        <row r="20807">
          <cell r="I20807" t="str">
            <v xml:space="preserve"> PATE NETTOYANTE LAVANDE DOUSSY 250GR</v>
          </cell>
          <cell r="J20807">
            <v>0</v>
          </cell>
        </row>
        <row r="20808">
          <cell r="I20808" t="str">
            <v xml:space="preserve">PATE NETTOYANTE LAVANDE DOUSSY  500GR  </v>
          </cell>
          <cell r="J20808">
            <v>0</v>
          </cell>
        </row>
        <row r="20809">
          <cell r="I20809" t="str">
            <v xml:space="preserve">PATE NETTOYANTE LAVANDE  DOUSSY 1 KG  </v>
          </cell>
          <cell r="J20809">
            <v>0</v>
          </cell>
        </row>
        <row r="20810">
          <cell r="I20810" t="str">
            <v>LOT PATE LAVANTE ONI1KG+PATE 1KG DIVERS PARF</v>
          </cell>
          <cell r="J20810">
            <v>0</v>
          </cell>
        </row>
        <row r="20811">
          <cell r="I20811" t="str">
            <v>LOT LESSIVE CHANTECLAIR +UN DEGRAISSANT CHANT OFFE</v>
          </cell>
          <cell r="J20811">
            <v>0</v>
          </cell>
        </row>
        <row r="20812">
          <cell r="I20812" t="str">
            <v>LOT DE 2 SACHET MAGIX 1KG POUDRE MAIN + EDJ 1L GR</v>
          </cell>
          <cell r="J20812">
            <v>0</v>
          </cell>
        </row>
        <row r="20813">
          <cell r="I20813" t="str">
            <v xml:space="preserve">  LESSIVE MAIN  POUDRE CITRON  EL KEF 180G</v>
          </cell>
          <cell r="J20813">
            <v>2360.5</v>
          </cell>
        </row>
        <row r="20814">
          <cell r="I20814" t="str">
            <v xml:space="preserve">  LESSIVE MAIN POUDRE CITRON  EL KEF 375G</v>
          </cell>
          <cell r="J20814">
            <v>608.6</v>
          </cell>
        </row>
        <row r="20815">
          <cell r="I20815" t="str">
            <v xml:space="preserve">  LESSIVE MAIN POUDRE CITRON  EL KEF 1KG</v>
          </cell>
          <cell r="J20815">
            <v>2647.15</v>
          </cell>
        </row>
        <row r="20816">
          <cell r="I20816" t="str">
            <v>OMO RAPIDMATIC BIO XTRFL 3,750 KG+750G</v>
          </cell>
          <cell r="J20816">
            <v>0</v>
          </cell>
        </row>
        <row r="20817">
          <cell r="I20817" t="str">
            <v>OMO RAPIDMATIC LEMON XTRFL 3,750 KG+750G</v>
          </cell>
          <cell r="J20817">
            <v>0</v>
          </cell>
        </row>
        <row r="20818">
          <cell r="I20818" t="str">
            <v>APTA LESS PDRE SENT.PIVOINE27D</v>
          </cell>
          <cell r="J20818">
            <v>0</v>
          </cell>
        </row>
        <row r="20819">
          <cell r="I20819" t="str">
            <v>LOT MAXIS POUDRE MATIC SACHET 2,500 KG CITRON + M</v>
          </cell>
          <cell r="J20819">
            <v>0</v>
          </cell>
        </row>
        <row r="20820">
          <cell r="I20820" t="str">
            <v xml:space="preserve">LOT MAXIS POUDRE MATIC SACHET 2,500 KG LAVANDE + </v>
          </cell>
          <cell r="J20820">
            <v>0</v>
          </cell>
        </row>
        <row r="20821">
          <cell r="I20821" t="str">
            <v>LOT  ADOUCISSANT DOUSSY  1L    (2EME A MOITIE PRI</v>
          </cell>
          <cell r="J20821">
            <v>0</v>
          </cell>
        </row>
        <row r="20822">
          <cell r="I20822" t="str">
            <v>ASSOUPLISSANT CONCENTRE  DOWNY VALLEY DEW  500ML</v>
          </cell>
          <cell r="J20822">
            <v>0</v>
          </cell>
        </row>
        <row r="20823">
          <cell r="I20823" t="str">
            <v>ASSOUPLISSANT CONCENTRE  DOWNY  ROMANTIC  1L</v>
          </cell>
          <cell r="J20823">
            <v>0</v>
          </cell>
        </row>
        <row r="20824">
          <cell r="I20824" t="str">
            <v>ASSOUPLISSANT CONCENTRE  DOWNY BREEZE  500ML</v>
          </cell>
          <cell r="J20824">
            <v>0</v>
          </cell>
        </row>
        <row r="20825">
          <cell r="I20825" t="str">
            <v>ASSOUPLISSANT CONCENTRE  DOWNY RELAXED  500ML</v>
          </cell>
          <cell r="J20825">
            <v>0</v>
          </cell>
        </row>
        <row r="20826">
          <cell r="I20826" t="str">
            <v>ASSOUPLISSANT CONCENTRE  DOWNY  RELAXED  1L</v>
          </cell>
          <cell r="J20826">
            <v>0</v>
          </cell>
        </row>
        <row r="20827">
          <cell r="I20827" t="str">
            <v>ASSOUPLISSANTCONCENTRE  DOWNY ROMANTIC  500ML</v>
          </cell>
          <cell r="J20827">
            <v>0</v>
          </cell>
        </row>
        <row r="20828">
          <cell r="I20828" t="str">
            <v>ASSOUPLISSANT CONCENTRE  DOWNY  BREEZE  1L</v>
          </cell>
          <cell r="J20828">
            <v>0</v>
          </cell>
        </row>
        <row r="20829">
          <cell r="I20829" t="str">
            <v>ASSOUPLISSANT CONCENTRE  DOWNY VALLEY DEW  1L</v>
          </cell>
          <cell r="J20829">
            <v>0</v>
          </cell>
        </row>
        <row r="20830">
          <cell r="I20830" t="str">
            <v>ASSOUPLISSANT ROPA FLORAL 2000 ML  BIOTAN</v>
          </cell>
          <cell r="J20830">
            <v>0</v>
          </cell>
        </row>
        <row r="20831">
          <cell r="I20831" t="str">
            <v>ASSOUPLISSANT TALCO 2000 ML  BIOTAN</v>
          </cell>
          <cell r="J20831">
            <v>0</v>
          </cell>
        </row>
        <row r="20832">
          <cell r="I20832" t="str">
            <v>DETERGENT &amp; ASSOUPLISSANT GEL 2 EN 1   2000 ML RO</v>
          </cell>
          <cell r="J20832">
            <v>0</v>
          </cell>
        </row>
        <row r="20833">
          <cell r="I20833" t="str">
            <v xml:space="preserve">LOT 2 ADOUCISSANT 1L + UN LESSIVE  1L  GRATUIT </v>
          </cell>
          <cell r="J20833">
            <v>0</v>
          </cell>
        </row>
        <row r="20834">
          <cell r="I20834" t="str">
            <v>APTA ADOU PERLE DE SOIE 2L</v>
          </cell>
          <cell r="J20834">
            <v>0</v>
          </cell>
        </row>
        <row r="20835">
          <cell r="I20835" t="str">
            <v>APTA ADOU VAGUE OXYGENE 2L</v>
          </cell>
          <cell r="J20835">
            <v>0</v>
          </cell>
        </row>
        <row r="20836">
          <cell r="I20836" t="str">
            <v>APTA ADOU VELOUR DE PECHE 2L</v>
          </cell>
          <cell r="J20836">
            <v>0</v>
          </cell>
        </row>
        <row r="20837">
          <cell r="I20837" t="str">
            <v>ADOUCISSANT ORCHIDEE VANILLE DOUSSY 3L X4</v>
          </cell>
          <cell r="J20837">
            <v>0</v>
          </cell>
        </row>
        <row r="20838">
          <cell r="I20838" t="str">
            <v>APTA ADOU FLEUR DE LAVANDE 2L</v>
          </cell>
          <cell r="J20838">
            <v>0</v>
          </cell>
        </row>
        <row r="20839">
          <cell r="I20839" t="str">
            <v>ASSOUPLISSANT DOWNY VALLEY DEW LE 2EME A 50%</v>
          </cell>
          <cell r="J20839">
            <v>0</v>
          </cell>
        </row>
        <row r="20840">
          <cell r="I20840" t="str">
            <v>ASSOUPLISSANT DOWNY FEEL ROMANTIC LE 2EME A 50%</v>
          </cell>
          <cell r="J20840">
            <v>0</v>
          </cell>
        </row>
        <row r="20841">
          <cell r="I20841" t="str">
            <v>ASSOUPLISSANT DOWNY FEEL RELAXED  LE 2EME A 50%</v>
          </cell>
          <cell r="J20841">
            <v>0</v>
          </cell>
        </row>
        <row r="20842">
          <cell r="I20842" t="str">
            <v>ASSOUPLISSANT DOWNY FLORAL BREEZE  LE 2EME A 50</v>
          </cell>
          <cell r="J20842">
            <v>0</v>
          </cell>
        </row>
        <row r="20843">
          <cell r="I20843" t="str">
            <v>APTA ADOU PERLE SOIE 3X250ML</v>
          </cell>
          <cell r="J20843">
            <v>0</v>
          </cell>
        </row>
        <row r="20844">
          <cell r="I20844" t="str">
            <v>PACKSOUPLINE1L, LE DEUXIEME A1/2 PRIX(GRANDA+GRAND</v>
          </cell>
          <cell r="J20844">
            <v>0</v>
          </cell>
        </row>
        <row r="20845">
          <cell r="I20845" t="str">
            <v>SOUPLINE CONCENTRE GRAND AIR 750ML PRIX SPECIAL</v>
          </cell>
          <cell r="J20845">
            <v>0</v>
          </cell>
        </row>
        <row r="20846">
          <cell r="I20846" t="str">
            <v>SOUPLINE CONCENTRE LAVANDE PRIX SPECIAL 750 ML</v>
          </cell>
          <cell r="J20846">
            <v>0</v>
          </cell>
        </row>
        <row r="20847">
          <cell r="I20847" t="str">
            <v>SOUPLINE CONCENTRE ELIXIR GOLD PRIX SPECIAL 750ML</v>
          </cell>
          <cell r="J20847">
            <v>0</v>
          </cell>
        </row>
        <row r="20848">
          <cell r="I20848" t="str">
            <v>SOUPLINE CONCENTRE ELIXIR MAGNOLIA PRIX SPECIAL 7</v>
          </cell>
          <cell r="J20848">
            <v>0</v>
          </cell>
        </row>
        <row r="20849">
          <cell r="I20849" t="str">
            <v>SOUPLINE CONCENTRE GRAND AIR 1500ML PRIX SPECIAL</v>
          </cell>
          <cell r="J20849">
            <v>0</v>
          </cell>
        </row>
        <row r="20850">
          <cell r="I20850" t="str">
            <v>SOUPLINE CONCENTRE LAVANDE 1500 ML PRIX SPECIAL</v>
          </cell>
          <cell r="J20850">
            <v>0</v>
          </cell>
        </row>
        <row r="20851">
          <cell r="I20851" t="str">
            <v>SOUPLINE CONCENTRE ELIXIR GOLD 1500ML PRIX SPECIA</v>
          </cell>
          <cell r="J20851">
            <v>0</v>
          </cell>
        </row>
        <row r="20852">
          <cell r="I20852" t="str">
            <v>SOUPLINE CONCENTRE ELIXIR MAGNOLIA 1500ML PRIX SP</v>
          </cell>
          <cell r="J20852">
            <v>0</v>
          </cell>
        </row>
        <row r="20853">
          <cell r="I20853" t="str">
            <v>ASSOUPL.2 L SOUPLINE</v>
          </cell>
          <cell r="J20853">
            <v>0</v>
          </cell>
        </row>
        <row r="20854">
          <cell r="I20854" t="str">
            <v>ADOUCISSANT DILUE PECH.2L CO CASINO</v>
          </cell>
          <cell r="J20854">
            <v>6913.12</v>
          </cell>
        </row>
        <row r="20855">
          <cell r="I20855" t="str">
            <v>ADOUCISSANT .CONC.PASSION.750ML CASINO</v>
          </cell>
          <cell r="J20855">
            <v>0</v>
          </cell>
        </row>
        <row r="20856">
          <cell r="I20856" t="str">
            <v>ADOUCISSANT .CONC.FOLIE.750ML CASINO</v>
          </cell>
          <cell r="J20856">
            <v>0</v>
          </cell>
        </row>
        <row r="20857">
          <cell r="I20857" t="str">
            <v>ADOUCISSANT .250ML AIR FRAIS CASINO</v>
          </cell>
          <cell r="J20857">
            <v>83.8</v>
          </cell>
        </row>
        <row r="20858">
          <cell r="I20858" t="str">
            <v>ADOUCISSANT  3X250ML PECHE CRAQ.CO CASINO</v>
          </cell>
          <cell r="J20858">
            <v>290</v>
          </cell>
        </row>
        <row r="20859">
          <cell r="I20859" t="str">
            <v>ADOUCISSANT .3X250ML BRIN LAVANDE CO CASINO</v>
          </cell>
          <cell r="J20859">
            <v>0</v>
          </cell>
        </row>
        <row r="20860">
          <cell r="I20860" t="str">
            <v>ADOUCISSANT .3X250ML PX SENSIBLE CO CASINO</v>
          </cell>
          <cell r="J20860">
            <v>107.5</v>
          </cell>
        </row>
        <row r="20861">
          <cell r="I20861" t="str">
            <v>ADOUCISSANT .DILUE PX SENSIBLE 2L CASINO</v>
          </cell>
          <cell r="J20861">
            <v>6973.46</v>
          </cell>
        </row>
        <row r="20862">
          <cell r="I20862" t="str">
            <v>ADOUCISSANT .DILUE AIR FRAIS 2L CASINO</v>
          </cell>
          <cell r="J20862">
            <v>0</v>
          </cell>
        </row>
        <row r="20863">
          <cell r="I20863" t="str">
            <v>ADOUCISSANT .DILUE LAVANDE 2L CO CASINO</v>
          </cell>
          <cell r="J20863">
            <v>0</v>
          </cell>
        </row>
        <row r="20864">
          <cell r="I20864" t="str">
            <v>ADOUCISSANT.AIR FRAIS 750ML CASINO</v>
          </cell>
          <cell r="J20864">
            <v>5115.75</v>
          </cell>
        </row>
        <row r="20865">
          <cell r="I20865" t="str">
            <v>ADOU.PX SENSIBLE 750ML CASINO</v>
          </cell>
          <cell r="J20865">
            <v>17.95</v>
          </cell>
        </row>
        <row r="20866">
          <cell r="I20866" t="str">
            <v>SOUPLINE CONCENTRE GRAND AIR 750 ML</v>
          </cell>
          <cell r="J20866">
            <v>0</v>
          </cell>
        </row>
        <row r="20867">
          <cell r="I20867" t="str">
            <v>SOUPLINE CONCENTRE GRAND AIR 1500 ML</v>
          </cell>
          <cell r="J20867">
            <v>0</v>
          </cell>
        </row>
        <row r="20868">
          <cell r="I20868" t="str">
            <v>SOUPLINE CONCENTRE LAVANDE 750 ML</v>
          </cell>
          <cell r="J20868">
            <v>0</v>
          </cell>
        </row>
        <row r="20869">
          <cell r="I20869" t="str">
            <v>SOUPLINE CONCENTRE LAVANDE 1500ML</v>
          </cell>
          <cell r="J20869">
            <v>0</v>
          </cell>
        </row>
        <row r="20870">
          <cell r="I20870" t="str">
            <v>SOUPLINE CONCENTRE ELIXIR MANDARINE VANILLE 750 M</v>
          </cell>
          <cell r="J20870">
            <v>0</v>
          </cell>
        </row>
        <row r="20871">
          <cell r="I20871" t="str">
            <v>SOUPLINE CONCENTRE ELIXIR MANDARINE VANILLE 1500M</v>
          </cell>
          <cell r="J20871">
            <v>0</v>
          </cell>
        </row>
        <row r="20872">
          <cell r="I20872" t="str">
            <v>SOUPLINE CONCENTRE ELIXIR MAGNOLIA LAVANDE 750 ML</v>
          </cell>
          <cell r="J20872">
            <v>0</v>
          </cell>
        </row>
        <row r="20873">
          <cell r="I20873" t="str">
            <v>SOUPLINE CONCENTRE ELIXIR MAGNOLIA LAVANDE 1500ML</v>
          </cell>
          <cell r="J20873">
            <v>0</v>
          </cell>
        </row>
        <row r="20874">
          <cell r="I20874" t="str">
            <v xml:space="preserve">ADOUCISSANT FRAICHEUR 1.5L TLJ </v>
          </cell>
          <cell r="J20874">
            <v>0</v>
          </cell>
        </row>
        <row r="20875">
          <cell r="I20875" t="str">
            <v>PACK DOUSSY ADOUCISSANT 3L + LESS LIQ 2L GRATUIT</v>
          </cell>
          <cell r="J20875">
            <v>0</v>
          </cell>
        </row>
        <row r="20876">
          <cell r="I20876" t="str">
            <v>ASSOUPLISSANT SOUPLINE VANILLE 3L</v>
          </cell>
          <cell r="J20876">
            <v>8186.55</v>
          </cell>
        </row>
        <row r="20877">
          <cell r="I20877" t="str">
            <v>ASSOUPLISSANT SOUPLINE PARADISE 750ML</v>
          </cell>
          <cell r="J20877">
            <v>0</v>
          </cell>
        </row>
        <row r="20878">
          <cell r="I20878" t="str">
            <v>ASSOUPLISSANT SOUPLINE PARADISE 1500ML</v>
          </cell>
          <cell r="J20878">
            <v>0</v>
          </cell>
        </row>
        <row r="20879">
          <cell r="I20879" t="str">
            <v>ASSOUPLISSANT SOUPLINE DILUE GRAND AIR 1,5L</v>
          </cell>
          <cell r="J20879">
            <v>25168.3</v>
          </cell>
        </row>
        <row r="20880">
          <cell r="I20880" t="str">
            <v>ASSOUPLISSANT SOUPLINE DILUE LAVANDE 1,5L</v>
          </cell>
          <cell r="J20880">
            <v>18287.599999999999</v>
          </cell>
        </row>
        <row r="20881">
          <cell r="I20881" t="str">
            <v>ASSOUPLISSANT SOUPLINE DILUE CHERRY 1,5L</v>
          </cell>
          <cell r="J20881">
            <v>9528.1</v>
          </cell>
        </row>
        <row r="20882">
          <cell r="I20882" t="str">
            <v>ASSOUPLISSANT SOUPLINE DILUE VANILLE 1,5L</v>
          </cell>
          <cell r="J20882">
            <v>11852.85</v>
          </cell>
        </row>
        <row r="20883">
          <cell r="I20883" t="str">
            <v>ASSOUPLISSANT CONCENTRE LAVANDE MARJANE 1L</v>
          </cell>
          <cell r="J20883">
            <v>823.35</v>
          </cell>
        </row>
        <row r="20884">
          <cell r="I20884" t="str">
            <v>ASSOUPLISSANT  CONCENTRE AIR FRESH 1L MARJANE</v>
          </cell>
          <cell r="J20884">
            <v>124.75</v>
          </cell>
        </row>
        <row r="20885">
          <cell r="I20885" t="str">
            <v>ASSOUPLISSANT  LAVANDE MARJANE 2L</v>
          </cell>
          <cell r="J20885">
            <v>0</v>
          </cell>
        </row>
        <row r="20886">
          <cell r="I20886" t="str">
            <v>ASSOUPLISSANT  FLORAL 2L MARJANE</v>
          </cell>
          <cell r="J20886">
            <v>59.9</v>
          </cell>
        </row>
        <row r="20887">
          <cell r="I20887" t="str">
            <v>ASSOUPLISSANT  AIR FRESH 2L MARJANE</v>
          </cell>
          <cell r="J20887">
            <v>0</v>
          </cell>
        </row>
        <row r="20888">
          <cell r="I20888" t="str">
            <v>ASSOUPLISSANT CONCENTRE FLORAL 1L MARJANE</v>
          </cell>
          <cell r="J20888">
            <v>858.3</v>
          </cell>
        </row>
        <row r="20889">
          <cell r="I20889" t="str">
            <v>ASSOUPL. ASS. 2L MIMIDU</v>
          </cell>
          <cell r="J20889">
            <v>12099.66</v>
          </cell>
        </row>
        <row r="20890">
          <cell r="I20890" t="str">
            <v xml:space="preserve">ADOUCISSAN DOUSSY 3L+DETERG LIQ DOUSSY 1L GRT </v>
          </cell>
          <cell r="J20890">
            <v>0</v>
          </cell>
        </row>
        <row r="20891">
          <cell r="I20891" t="str">
            <v>ASSOUPL.FRESH 4L MIMIDU</v>
          </cell>
          <cell r="J20891">
            <v>0</v>
          </cell>
        </row>
        <row r="20892">
          <cell r="I20892" t="str">
            <v>ASSOUPL.1L SOUPLINE</v>
          </cell>
          <cell r="J20892">
            <v>0</v>
          </cell>
        </row>
        <row r="20893">
          <cell r="I20893" t="str">
            <v xml:space="preserve"> ASSOUPLISSANT CONCENTRE DOWNY  RELAXED 880ML </v>
          </cell>
          <cell r="J20893">
            <v>110060.3</v>
          </cell>
        </row>
        <row r="20894">
          <cell r="I20894" t="str">
            <v xml:space="preserve">ASSOUPLISSANT CONCENTRE DOWNY ROMANTIC 880 ML </v>
          </cell>
          <cell r="J20894">
            <v>2227.8000000000002</v>
          </cell>
        </row>
        <row r="20895">
          <cell r="I20895" t="str">
            <v xml:space="preserve"> ASSOUPLISSANT CONCENTRE DOWNY  VALLEY DEW  1L </v>
          </cell>
          <cell r="J20895">
            <v>137186.71</v>
          </cell>
        </row>
        <row r="20896">
          <cell r="I20896" t="str">
            <v>ASSOUPL.TEXT.LAV 3L SAMOUSS</v>
          </cell>
          <cell r="J20896">
            <v>0</v>
          </cell>
        </row>
        <row r="20897">
          <cell r="I20897" t="str">
            <v>ASSOUPL.TEXT.VAN 3L SAMOUSS</v>
          </cell>
          <cell r="J20897">
            <v>0</v>
          </cell>
        </row>
        <row r="20898">
          <cell r="I20898" t="str">
            <v>ASSOUPL.FLEURI TEXT3L SAMOUSS</v>
          </cell>
          <cell r="J20898">
            <v>0</v>
          </cell>
        </row>
        <row r="20899">
          <cell r="I20899" t="str">
            <v>ASSOUPLISSANT DILUE FLORAL 1 L MARJANE</v>
          </cell>
          <cell r="J20899">
            <v>0</v>
          </cell>
        </row>
        <row r="20900">
          <cell r="I20900" t="str">
            <v>ASSOUPLISSANT DILUE AIR FRESH 1 L MARJANE</v>
          </cell>
          <cell r="J20900">
            <v>0</v>
          </cell>
        </row>
        <row r="20901">
          <cell r="I20901" t="str">
            <v>ASSOUPLISSANT DILUE ROSE 1 L MARJANE</v>
          </cell>
          <cell r="J20901">
            <v>0</v>
          </cell>
        </row>
        <row r="20902">
          <cell r="I20902" t="str">
            <v>ASSOUPLISSANT CONCENTRE FLORAL 750 ML MARJANE</v>
          </cell>
          <cell r="J20902">
            <v>5487.25</v>
          </cell>
        </row>
        <row r="20903">
          <cell r="I20903" t="str">
            <v xml:space="preserve"> ASSOUPLISSANT CONCENTRE AIR FRESH 750 ML MARJANE</v>
          </cell>
          <cell r="J20903">
            <v>12817.69</v>
          </cell>
        </row>
        <row r="20904">
          <cell r="I20904" t="str">
            <v>ASSOUPLISSANT CONCENTRE LAVANDE 750 ML MARJANE</v>
          </cell>
          <cell r="J20904">
            <v>6129.8</v>
          </cell>
        </row>
        <row r="20905">
          <cell r="I20905" t="str">
            <v>ASSOUPL.F-MUGUET 3L SAMOUSS</v>
          </cell>
          <cell r="J20905">
            <v>0</v>
          </cell>
        </row>
        <row r="20906">
          <cell r="I20906" t="str">
            <v>ASSOUP.LAVANDE 1L SOUPLINE</v>
          </cell>
          <cell r="J20906">
            <v>0</v>
          </cell>
        </row>
        <row r="20907">
          <cell r="I20907" t="str">
            <v>ASSOUP.LAVANDE 2L SOUPLINE</v>
          </cell>
          <cell r="J20907">
            <v>0</v>
          </cell>
        </row>
        <row r="20908">
          <cell r="I20908" t="str">
            <v>ASSOUPL.DOUCEUR 1L SOUPLINE</v>
          </cell>
          <cell r="J20908">
            <v>0</v>
          </cell>
        </row>
        <row r="20909">
          <cell r="I20909" t="str">
            <v>ASSOUPL.DOUCEUR 2L SOUPLINE</v>
          </cell>
          <cell r="J20909">
            <v>0</v>
          </cell>
        </row>
        <row r="20910">
          <cell r="I20910" t="str">
            <v>SOUPLINE 3L LAVANDE 20% GRT</v>
          </cell>
          <cell r="J20910">
            <v>7793.5</v>
          </cell>
        </row>
        <row r="20911">
          <cell r="I20911" t="str">
            <v>SOUPLINE 3L GRAND AIR 20% GRT</v>
          </cell>
          <cell r="J20911">
            <v>8992.5</v>
          </cell>
        </row>
        <row r="20912">
          <cell r="I20912" t="str">
            <v>SOUPLINE 3L CERISIERS 20% GRT</v>
          </cell>
          <cell r="J20912">
            <v>5215.6499999999996</v>
          </cell>
        </row>
        <row r="20913">
          <cell r="I20913" t="str">
            <v>SOUPLINE 3L VANILLE 20% GRT</v>
          </cell>
          <cell r="J20913">
            <v>8932.5499999999993</v>
          </cell>
        </row>
        <row r="20914">
          <cell r="I20914" t="str">
            <v>SOUPLINE CONCENTRE LAVANDE 630 ML 20% GRT</v>
          </cell>
          <cell r="J20914">
            <v>0</v>
          </cell>
        </row>
        <row r="20915">
          <cell r="I20915" t="str">
            <v>SOUPLINE CONCENTRE GRAND AIR 630ML 20% GRT</v>
          </cell>
          <cell r="J20915">
            <v>0</v>
          </cell>
        </row>
        <row r="20916">
          <cell r="I20916" t="str">
            <v>SOUPLINE CONCENTRE LAVANDE 1300 ML 20% GRT</v>
          </cell>
          <cell r="J20916">
            <v>12224.7</v>
          </cell>
        </row>
        <row r="20917">
          <cell r="I20917" t="str">
            <v>SOUPLINE CONCENTRE GRAND AIR 1300ML  20% GRT</v>
          </cell>
          <cell r="J20917">
            <v>15043.9</v>
          </cell>
        </row>
        <row r="20918">
          <cell r="I20918" t="str">
            <v>SOUPLINE CONCENTRE ELIXIR GOLD 1300ML  20% GRT</v>
          </cell>
          <cell r="J20918">
            <v>0</v>
          </cell>
        </row>
        <row r="20919">
          <cell r="I20919" t="str">
            <v>SOUPLINE CONCENTRE PARADISE 1300ML  20% GRT</v>
          </cell>
          <cell r="J20919">
            <v>0</v>
          </cell>
        </row>
        <row r="20920">
          <cell r="I20920" t="str">
            <v xml:space="preserve">LOT ECONET ADOUCISSANT FRESH 1 L+ ECONET LESSIVE </v>
          </cell>
          <cell r="J20920">
            <v>0</v>
          </cell>
        </row>
        <row r="20921">
          <cell r="I20921" t="str">
            <v>LOT ECONET ASOUPLISSANT TALC 1L +  ECONET LESSIVE</v>
          </cell>
          <cell r="J20921">
            <v>0</v>
          </cell>
        </row>
        <row r="20922">
          <cell r="I20922" t="str">
            <v>LOT ECONET ASOUPLISANT JASMIN 1L +  ECONET LESSIV</v>
          </cell>
          <cell r="J20922">
            <v>0</v>
          </cell>
        </row>
        <row r="20923">
          <cell r="I20923" t="str">
            <v>ASSOUPLISSANT SOUPLINE CONCENTRE  GRAND AIR  1,3L</v>
          </cell>
          <cell r="J20923">
            <v>11708.05</v>
          </cell>
        </row>
        <row r="20924">
          <cell r="I20924" t="str">
            <v>ASSOUPLISSANT SOUPLINE CONCENTRE LAVANDE 1,3L</v>
          </cell>
          <cell r="J20924">
            <v>7528.15</v>
          </cell>
        </row>
        <row r="20925">
          <cell r="I20925" t="str">
            <v>ASSOUP SOUPLINE CONCENTRE PARADIS PLAISIR 1,3L</v>
          </cell>
          <cell r="J20925">
            <v>14973.6</v>
          </cell>
        </row>
        <row r="20926">
          <cell r="I20926" t="str">
            <v>SOUPLINE CONC NATURE ROSEE 1.3L NIP 4</v>
          </cell>
          <cell r="J20926">
            <v>0</v>
          </cell>
        </row>
        <row r="20927">
          <cell r="I20927" t="str">
            <v>SOUPLINE DIL SOIN COMPLET FRAIS 2L NIP38</v>
          </cell>
          <cell r="J20927">
            <v>2737.3</v>
          </cell>
        </row>
        <row r="20928">
          <cell r="I20928" t="str">
            <v>SOUPLINE MAG CONCENTRE AMOUR 2L NIP38</v>
          </cell>
          <cell r="J20928">
            <v>1578.5</v>
          </cell>
        </row>
        <row r="20929">
          <cell r="I20929" t="str">
            <v>ASSOUPLISSANT PREMIUM ROSE 750 CASINO</v>
          </cell>
          <cell r="J20929">
            <v>6233.8</v>
          </cell>
        </row>
        <row r="20930">
          <cell r="I20930" t="str">
            <v>ASSOUPLISSANT PREMIUM JAUN,750 CASINO</v>
          </cell>
          <cell r="J20930">
            <v>0</v>
          </cell>
        </row>
        <row r="20931">
          <cell r="I20931" t="str">
            <v>ASSOUPLISSANT  SOUPLINE CONCENTRE GOLD 1300ML</v>
          </cell>
          <cell r="J20931">
            <v>16979.849999999999</v>
          </cell>
        </row>
        <row r="20932">
          <cell r="I20932" t="str">
            <v>ASSOUPLISSANT  SOUPLINE CONCENTRE GRAND AIR 650ML</v>
          </cell>
          <cell r="J20932">
            <v>7486.2</v>
          </cell>
        </row>
        <row r="20933">
          <cell r="I20933" t="str">
            <v>ASSOUPLISSANT SOUPLINE CONCENTRE LAVANDE 650ML</v>
          </cell>
          <cell r="J20933">
            <v>5221.05</v>
          </cell>
        </row>
        <row r="20934">
          <cell r="I20934" t="str">
            <v xml:space="preserve"> ASSOUPLISSANT COMFORT BLUE SKY 1L</v>
          </cell>
          <cell r="J20934">
            <v>45320.17</v>
          </cell>
        </row>
        <row r="20935">
          <cell r="I20935" t="str">
            <v xml:space="preserve"> ASSOUPLISSANT  COMFORT  ROSE 1L</v>
          </cell>
          <cell r="J20935">
            <v>37402.36</v>
          </cell>
        </row>
        <row r="20936">
          <cell r="I20936" t="str">
            <v xml:space="preserve"> ASSOUPLISSANT  COMFORT BLUE SKY 3L</v>
          </cell>
          <cell r="J20936">
            <v>51284.65</v>
          </cell>
        </row>
        <row r="20937">
          <cell r="I20937" t="str">
            <v xml:space="preserve"> ASSOUPLISSANT  COMFORT  ROSE  3L</v>
          </cell>
          <cell r="J20937">
            <v>35725.599999999999</v>
          </cell>
        </row>
        <row r="20938">
          <cell r="I20938" t="str">
            <v>ARBRE VERT ADOUC SOUFL DE PUR 800ML NIP33</v>
          </cell>
          <cell r="J20938">
            <v>2505.38</v>
          </cell>
        </row>
        <row r="20939">
          <cell r="I20939" t="str">
            <v>ARBRE VERT ADOU PX SS BB 800ML NIP36</v>
          </cell>
          <cell r="J20939">
            <v>3414.07</v>
          </cell>
        </row>
        <row r="20940">
          <cell r="I20940" t="str">
            <v>ASSOUPLISSANT  SOUPLINE CONCENTRE PARADISE 1200ML</v>
          </cell>
          <cell r="J20940">
            <v>79.5</v>
          </cell>
        </row>
        <row r="20941">
          <cell r="I20941" t="str">
            <v>ASSOUPLISSANT SOUPLINE CONCENTRE VANILLE 1200ML</v>
          </cell>
          <cell r="J20941">
            <v>0</v>
          </cell>
        </row>
        <row r="20942">
          <cell r="I20942" t="str">
            <v>ASSOUPLISSANT LAVANDE 750 ML C</v>
          </cell>
          <cell r="J20942">
            <v>7744.46</v>
          </cell>
        </row>
        <row r="20943">
          <cell r="I20943" t="str">
            <v>ASSOUPLISSANT PECHE 750ML CO</v>
          </cell>
          <cell r="J20943">
            <v>0</v>
          </cell>
        </row>
        <row r="20944">
          <cell r="I20944" t="str">
            <v>LOT ECONET ADOUCI FRESH 3 L+ LESSIVE LIQ SAVON MA</v>
          </cell>
          <cell r="J20944">
            <v>0</v>
          </cell>
        </row>
        <row r="20945">
          <cell r="I20945" t="str">
            <v>LOT ECONET ADOUCI TALC 3 L+ECONET LESSIVE  LIQ SA</v>
          </cell>
          <cell r="J20945">
            <v>0</v>
          </cell>
        </row>
        <row r="20946">
          <cell r="I20946" t="str">
            <v xml:space="preserve">LOT ECONET ADOUCI JASMIN 3 L+ECONET  LESSIVE LIQ </v>
          </cell>
          <cell r="J20946">
            <v>0</v>
          </cell>
        </row>
        <row r="20947">
          <cell r="I20947" t="str">
            <v>CAJOLINE 1,5L ULT DX HYPOALLER NIP37</v>
          </cell>
          <cell r="J20947">
            <v>3566.28</v>
          </cell>
        </row>
        <row r="20948">
          <cell r="I20948" t="str">
            <v>CAJOLINE 1,5L ULT,BDF PASS/BER NIP37</v>
          </cell>
          <cell r="J20948">
            <v>3896.27</v>
          </cell>
        </row>
        <row r="20949">
          <cell r="I20949" t="str">
            <v>CAJOL,1,5L ULT,BDF TIARE/BAIES NIP37</v>
          </cell>
          <cell r="J20949">
            <v>3442.05</v>
          </cell>
        </row>
        <row r="20950">
          <cell r="I20950" t="str">
            <v>CAJOLIN,FRCHR,ENSOLEILLE 1,5L NIP37</v>
          </cell>
          <cell r="J20950">
            <v>5774.86</v>
          </cell>
        </row>
        <row r="20951">
          <cell r="I20951" t="str">
            <v>ASSOUP.FRESH 3L ECONET</v>
          </cell>
          <cell r="J20951">
            <v>13546.35</v>
          </cell>
        </row>
        <row r="20952">
          <cell r="I20952" t="str">
            <v>RAINETT ASSOUP..ALOE VERA 750ML NIP 25</v>
          </cell>
          <cell r="J20952">
            <v>39.9</v>
          </cell>
        </row>
        <row r="20953">
          <cell r="I20953" t="str">
            <v>RAINETT ASSOUP..FLR COTON 750ML NIP 25</v>
          </cell>
          <cell r="J20953">
            <v>0</v>
          </cell>
        </row>
        <row r="20954">
          <cell r="I20954" t="str">
            <v>RAINETT ASS ECOLO CC GRENADE 750M NIP 25</v>
          </cell>
          <cell r="J20954">
            <v>199.5</v>
          </cell>
        </row>
        <row r="20955">
          <cell r="I20955" t="str">
            <v>RAINETT ASS ECOLO ZERO % 750ML NIP 25</v>
          </cell>
          <cell r="J20955">
            <v>49.9</v>
          </cell>
        </row>
        <row r="20956">
          <cell r="I20956" t="str">
            <v>CAJOLINE ECOLO DCEUR D YLANG 750ML NIP 28</v>
          </cell>
          <cell r="J20956">
            <v>662.4</v>
          </cell>
        </row>
        <row r="20957">
          <cell r="I20957" t="str">
            <v>CAJOLINE ECOLO SOUFF PROVENCE 750ML NIP 28</v>
          </cell>
          <cell r="J20957">
            <v>615.65</v>
          </cell>
        </row>
        <row r="20958">
          <cell r="I20958" t="str">
            <v>CAJOLINE D&amp;P 1,425L COCON DE TENDRE NIP 37</v>
          </cell>
          <cell r="J20958">
            <v>10438.77</v>
          </cell>
        </row>
        <row r="20959">
          <cell r="I20959" t="str">
            <v>CAJOLINE D&amp;P 1,425L REVE DE COTON NIP 37</v>
          </cell>
          <cell r="J20959">
            <v>7881.41</v>
          </cell>
        </row>
        <row r="20960">
          <cell r="I20960" t="str">
            <v>LOT ASSOUPLISSANT COMFORT ROSE 1L X2  2EME @-60%</v>
          </cell>
          <cell r="J20960">
            <v>44945.7</v>
          </cell>
        </row>
        <row r="20961">
          <cell r="I20961" t="str">
            <v>LOT ASSOUPLISSANT COMFORT BLEU 1L X2  2EME @-60%</v>
          </cell>
          <cell r="J20961">
            <v>60670.86</v>
          </cell>
        </row>
        <row r="20962">
          <cell r="I20962" t="str">
            <v>ASSOUP.2L ROSE JAS. PDT ECO.</v>
          </cell>
          <cell r="J20962">
            <v>0</v>
          </cell>
        </row>
        <row r="20963">
          <cell r="I20963" t="str">
            <v>ASSOUPL.2L PET.D EAU SOUPLINE</v>
          </cell>
          <cell r="J20963">
            <v>0</v>
          </cell>
        </row>
        <row r="20964">
          <cell r="I20964" t="str">
            <v>ASSOUPL.1L PET.D EAU SOUPLINE</v>
          </cell>
          <cell r="J20964">
            <v>0</v>
          </cell>
        </row>
        <row r="20965">
          <cell r="I20965" t="str">
            <v>ASSOUPL.3L PET.D EAU SOUPLINE</v>
          </cell>
          <cell r="J20965">
            <v>7608.35</v>
          </cell>
        </row>
        <row r="20966">
          <cell r="I20966" t="str">
            <v>ASSOUPLISSANT SOUPLINE CONCENTRE BLACK FOREST 1,3</v>
          </cell>
          <cell r="J20966">
            <v>15084</v>
          </cell>
        </row>
        <row r="20967">
          <cell r="I20967" t="str">
            <v xml:space="preserve">ASSOUPLISSANT SOUPLINE CONCENTRE ROSE 1,3L </v>
          </cell>
          <cell r="J20967">
            <v>5393.2</v>
          </cell>
        </row>
        <row r="20968">
          <cell r="I20968" t="str">
            <v>SOUP CONC GR AIR 1900ML NIP13-21</v>
          </cell>
          <cell r="J20968">
            <v>2014.6</v>
          </cell>
        </row>
        <row r="20969">
          <cell r="I20969" t="str">
            <v>SOUP CONC HYPOALLERG 1900ML NIP13-21</v>
          </cell>
          <cell r="J20969">
            <v>1726.8</v>
          </cell>
        </row>
        <row r="20970">
          <cell r="I20970" t="str">
            <v>SOUP CONC LAVANDE 1900ML NIP13-21</v>
          </cell>
          <cell r="J20970">
            <v>2446.3000000000002</v>
          </cell>
        </row>
        <row r="20971">
          <cell r="I20971" t="str">
            <v>SOUP DIL GRAND AIR 2850ML NIP22-21</v>
          </cell>
          <cell r="J20971">
            <v>7722.45</v>
          </cell>
        </row>
        <row r="20972">
          <cell r="I20972" t="str">
            <v>SOUP DIL HYOALLERGENIQUE 2850ML NIP22-21</v>
          </cell>
          <cell r="J20972">
            <v>7074</v>
          </cell>
        </row>
        <row r="20973">
          <cell r="I20973" t="str">
            <v>SOUP DILUE LAVANDE 2850ML NIP22-21</v>
          </cell>
          <cell r="J20973">
            <v>5718.15</v>
          </cell>
        </row>
        <row r="20974">
          <cell r="I20974" t="str">
            <v>SOUP.MAG BLEU ETERNELLE 800ML NIP24-21</v>
          </cell>
          <cell r="J20974">
            <v>2170.9499999999998</v>
          </cell>
        </row>
        <row r="20975">
          <cell r="I20975" t="str">
            <v>SOUP.SOIN COMPLET FRAIS 800ML NIP24-21</v>
          </cell>
          <cell r="J20975">
            <v>2276.85</v>
          </cell>
        </row>
        <row r="20976">
          <cell r="I20976" t="str">
            <v>SOUP.PARF SUP AUDACIEUSE 800ML NIP24-21</v>
          </cell>
          <cell r="J20976">
            <v>2488.65</v>
          </cell>
        </row>
        <row r="20977">
          <cell r="I20977" t="str">
            <v>SOUP.PARF SUP PASSIONNEE 800ML NIP24-21</v>
          </cell>
          <cell r="J20977">
            <v>953.1</v>
          </cell>
        </row>
        <row r="20978">
          <cell r="I20978" t="str">
            <v>SOUPLINE S LING.GRAND AIR 20PC NIP24-21</v>
          </cell>
          <cell r="J20978">
            <v>2339.4499999999998</v>
          </cell>
        </row>
        <row r="20979">
          <cell r="I20979" t="str">
            <v>SOUPLINE S-LING DOUCEUR&amp;SOIN 20PC NIP24-21</v>
          </cell>
          <cell r="J20979">
            <v>955.55</v>
          </cell>
        </row>
        <row r="20980">
          <cell r="I20980" t="str">
            <v>ASSOUPL.FRESH 1L ECONET</v>
          </cell>
          <cell r="J20980">
            <v>20701.400000000001</v>
          </cell>
        </row>
        <row r="20981">
          <cell r="I20981" t="str">
            <v>SOUPLINE HYPOALLERGENIQUE 1 9L</v>
          </cell>
          <cell r="J20981">
            <v>0</v>
          </cell>
        </row>
        <row r="20982">
          <cell r="I20982" t="str">
            <v>SOUPL ULTR 100% REC HYPOA 1 3L</v>
          </cell>
          <cell r="J20982">
            <v>0</v>
          </cell>
        </row>
        <row r="20983">
          <cell r="I20983" t="str">
            <v>PACK  DE 2 ASSOUPLISSANT COMFORT PINK+BLUE DUAL 1</v>
          </cell>
          <cell r="J20983">
            <v>15238.2</v>
          </cell>
        </row>
        <row r="20984">
          <cell r="I20984" t="str">
            <v>ADOUC.1L MARS. OMINO BIANCO</v>
          </cell>
          <cell r="J20984">
            <v>0</v>
          </cell>
        </row>
        <row r="20985">
          <cell r="I20985" t="str">
            <v>ASSOUP. 4L AGR&amp;SAV.</v>
          </cell>
          <cell r="J20985">
            <v>0</v>
          </cell>
        </row>
        <row r="20986">
          <cell r="I20986" t="str">
            <v>ASSOUP. 4L CLEM&amp;FL/CERI</v>
          </cell>
          <cell r="J20986">
            <v>0</v>
          </cell>
        </row>
        <row r="20987">
          <cell r="I20987" t="str">
            <v>ASSOUP. 4L HYPOA.SENS.D.</v>
          </cell>
          <cell r="J20987">
            <v>0</v>
          </cell>
        </row>
        <row r="20988">
          <cell r="I20988" t="str">
            <v>ASSOUP.COLOGNE MIMIDU 4L</v>
          </cell>
          <cell r="J20988">
            <v>0</v>
          </cell>
        </row>
        <row r="20989">
          <cell r="I20989" t="str">
            <v>ASSOUPL. CAJOLINE FL/PR 1L</v>
          </cell>
          <cell r="J20989">
            <v>0</v>
          </cell>
        </row>
        <row r="20990">
          <cell r="I20990" t="str">
            <v>ASSOUPL. CAJOLINE FL/PR 3L</v>
          </cell>
          <cell r="J20990">
            <v>0</v>
          </cell>
        </row>
        <row r="20991">
          <cell r="I20991" t="str">
            <v>APTA ADOU FRAICHEUR PURE 3L</v>
          </cell>
          <cell r="J20991">
            <v>0</v>
          </cell>
        </row>
        <row r="20992">
          <cell r="I20992" t="str">
            <v>APTA ADOU FL/LAVANDE 3L</v>
          </cell>
          <cell r="J20992">
            <v>0</v>
          </cell>
        </row>
        <row r="20993">
          <cell r="I20993" t="str">
            <v>APTA ADOU LAIT DE SOIE 3L</v>
          </cell>
          <cell r="J20993">
            <v>0</v>
          </cell>
        </row>
        <row r="20994">
          <cell r="I20994" t="str">
            <v>TOP BUDGET ADOU FRAICH 3L</v>
          </cell>
          <cell r="J20994">
            <v>0</v>
          </cell>
        </row>
        <row r="20995">
          <cell r="I20995" t="str">
            <v>ASSOUPLISSANT FRAICHEUR VEGETALE 750ML</v>
          </cell>
          <cell r="J20995">
            <v>0</v>
          </cell>
        </row>
        <row r="20996">
          <cell r="I20996" t="str">
            <v>ASSOUPL. LAVANDE 3L SOUPLINE</v>
          </cell>
          <cell r="J20996">
            <v>9907.5</v>
          </cell>
        </row>
        <row r="20997">
          <cell r="I20997" t="str">
            <v>LOT ASSOUPL SOUPLINE 2L LAVANDE + 1L GRT</v>
          </cell>
          <cell r="J20997">
            <v>0</v>
          </cell>
        </row>
        <row r="20998">
          <cell r="I20998" t="str">
            <v>LOT ASSOUPL SOUPLINE 2L GRAND AIR + 1L GRT</v>
          </cell>
          <cell r="J20998">
            <v>0</v>
          </cell>
        </row>
        <row r="20999">
          <cell r="I20999" t="str">
            <v>LOT ASSOUPL SOUPLINE 2L PETALES + 1L GRT</v>
          </cell>
          <cell r="J20999">
            <v>0</v>
          </cell>
        </row>
        <row r="21000">
          <cell r="I21000" t="str">
            <v>ASSOUPL. 3L PECHE APTA</v>
          </cell>
          <cell r="J21000">
            <v>0</v>
          </cell>
        </row>
        <row r="21001">
          <cell r="I21001" t="str">
            <v>DOUSSY ADOUCISSANT FR.NATURELLE 2L</v>
          </cell>
          <cell r="J21001">
            <v>0</v>
          </cell>
        </row>
        <row r="21002">
          <cell r="I21002" t="str">
            <v>DOUSSY ADOUCISSANT EAU DE COLOGNE 2L</v>
          </cell>
          <cell r="J21002">
            <v>0</v>
          </cell>
        </row>
        <row r="21003">
          <cell r="I21003" t="str">
            <v>CHANTECLAIR ASSOUPLISSANT MARSEILLE MUSK BLANC 3 L</v>
          </cell>
          <cell r="J21003">
            <v>0</v>
          </cell>
        </row>
        <row r="21004">
          <cell r="I21004" t="str">
            <v>CHANTECLAIR ASSOUP.MARSEILLE SAVON DE MRSEILLE 3L</v>
          </cell>
          <cell r="J21004">
            <v>0</v>
          </cell>
        </row>
        <row r="21005">
          <cell r="I21005" t="str">
            <v>PACK SOUPLINE1L LE 2EME A 1/2 PRIX(GRANDAIR+LAVAND</v>
          </cell>
          <cell r="J21005">
            <v>0</v>
          </cell>
        </row>
        <row r="21006">
          <cell r="I21006" t="str">
            <v>PACK SOUPLINE1L 2EME A1/2PRIX(GRANDAIR+PETALEROSE)</v>
          </cell>
          <cell r="J21006">
            <v>0</v>
          </cell>
        </row>
        <row r="21007">
          <cell r="I21007" t="str">
            <v>PACK SOUPLINE1L 2EME A1/2 PRIX(GRANDAIR+DOUCEUR)</v>
          </cell>
          <cell r="J21007">
            <v>0</v>
          </cell>
        </row>
        <row r="21008">
          <cell r="I21008" t="str">
            <v>LOT ASSOUPL SOUPLINE 2L DOUCEUR +1L GT</v>
          </cell>
          <cell r="J21008">
            <v>0</v>
          </cell>
        </row>
        <row r="21009">
          <cell r="I21009" t="str">
            <v>PACK SOUPLINE 2L GRAND AIR 20% REMISE</v>
          </cell>
          <cell r="J21009">
            <v>0</v>
          </cell>
        </row>
        <row r="21010">
          <cell r="I21010" t="str">
            <v>PACK SOUPLINE 2L LAVANDE 20% REMISE</v>
          </cell>
          <cell r="J21010">
            <v>0</v>
          </cell>
        </row>
        <row r="21011">
          <cell r="I21011" t="str">
            <v>PACK SOUPLINE 2L PETALES D EAU 20% REMISE</v>
          </cell>
          <cell r="J21011">
            <v>0</v>
          </cell>
        </row>
        <row r="21012">
          <cell r="I21012" t="str">
            <v>PACK SOUPLINE 2L DOUCEUR 20% REMISE</v>
          </cell>
          <cell r="J21012">
            <v>0</v>
          </cell>
        </row>
        <row r="21013">
          <cell r="I21013" t="str">
            <v>SOUPLINE,ADOUCISSANT.TEXT.PETALES D EAU3L DONT1LGT</v>
          </cell>
          <cell r="J21013">
            <v>0</v>
          </cell>
        </row>
        <row r="21014">
          <cell r="I21014" t="str">
            <v>ADOUCISSANT FRAICHEUR BLEUE MICAL 1,5L</v>
          </cell>
          <cell r="J21014">
            <v>0</v>
          </cell>
        </row>
        <row r="21015">
          <cell r="I21015" t="str">
            <v>ADOUCISSANT EAU DE COLOGNE MICAL 1,5 L</v>
          </cell>
          <cell r="J21015">
            <v>0</v>
          </cell>
        </row>
        <row r="21016">
          <cell r="I21016" t="str">
            <v>ADOUCISSANT TALC MICAL 1,5L</v>
          </cell>
          <cell r="J21016">
            <v>0</v>
          </cell>
        </row>
        <row r="21017">
          <cell r="I21017" t="str">
            <v>ASSOUPL.GR.AIR 3L SOUPLINE</v>
          </cell>
          <cell r="J21017">
            <v>17277.349999999999</v>
          </cell>
        </row>
        <row r="21018">
          <cell r="I21018" t="str">
            <v>LE CHATADOUCISSANTHYPOALLERGENIQUELAIT FRAICH3L30M</v>
          </cell>
          <cell r="J21018">
            <v>0</v>
          </cell>
        </row>
        <row r="21019">
          <cell r="I21019" t="str">
            <v>PERSAVON BAUME ADOUC. 750ML BEBE SENTEUR VEG.</v>
          </cell>
          <cell r="J21019">
            <v>404.25</v>
          </cell>
        </row>
        <row r="21020">
          <cell r="I21020" t="str">
            <v xml:space="preserve">ASSOUPLISSANT SOUPLINE 1L GRAND AIR </v>
          </cell>
          <cell r="J21020">
            <v>0</v>
          </cell>
        </row>
        <row r="21021">
          <cell r="I21021" t="str">
            <v xml:space="preserve">ASSOUPLISSANT SOUPLINE 1L LAVANDE </v>
          </cell>
          <cell r="J21021">
            <v>0</v>
          </cell>
        </row>
        <row r="21022">
          <cell r="I21022" t="str">
            <v>SOUPLINE 1L PETALES D  EAU -20% REMISE</v>
          </cell>
          <cell r="J21022">
            <v>0</v>
          </cell>
        </row>
        <row r="21023">
          <cell r="I21023" t="str">
            <v xml:space="preserve">ASSOUPLISSANT SOUPLINE 1L DOUCEUR </v>
          </cell>
          <cell r="J21023">
            <v>0</v>
          </cell>
        </row>
        <row r="21024">
          <cell r="I21024" t="str">
            <v>DOUSSY ADOUCISSANT FRAICHEUR NATURELLE 1L</v>
          </cell>
          <cell r="J21024">
            <v>0</v>
          </cell>
        </row>
        <row r="21025">
          <cell r="I21025" t="str">
            <v>DOUSSY ADOUCISSANT FRAICHEUR EAU DE COLOGNE 1L</v>
          </cell>
          <cell r="J21025">
            <v>0</v>
          </cell>
        </row>
        <row r="21026">
          <cell r="I21026" t="str">
            <v>DOUSSY ADOUCISSANT PETAL DE ROSE 1L</v>
          </cell>
          <cell r="J21026">
            <v>0</v>
          </cell>
        </row>
        <row r="21027">
          <cell r="I21027" t="str">
            <v>ADOUCISSANT FRAICHEUR EAU DE COLOGNE 3L DOUSSY</v>
          </cell>
          <cell r="J21027">
            <v>0</v>
          </cell>
        </row>
        <row r="21028">
          <cell r="I21028" t="str">
            <v>ADOUCISSANT FRAICHEUR NATURELLE 3L DOUSSY</v>
          </cell>
          <cell r="J21028">
            <v>0</v>
          </cell>
        </row>
        <row r="21029">
          <cell r="I21029" t="str">
            <v>ADOUCISSANT PETAL DE ROSE 3L DOUSSY</v>
          </cell>
          <cell r="J21029">
            <v>0</v>
          </cell>
        </row>
        <row r="21030">
          <cell r="I21030" t="str">
            <v>ECONET ASSOUPLISSANT CONCENTRE "SENSATION" 750 ML</v>
          </cell>
          <cell r="J21030">
            <v>0</v>
          </cell>
        </row>
        <row r="21031">
          <cell r="I21031" t="str">
            <v>ECONET ASSOUPLISSANT CONCENTRE "TENTATION" 750 ML</v>
          </cell>
          <cell r="J21031">
            <v>0</v>
          </cell>
        </row>
        <row r="21032">
          <cell r="I21032" t="str">
            <v>APTA ADOU BEBE 750ML</v>
          </cell>
          <cell r="J21032">
            <v>0</v>
          </cell>
        </row>
        <row r="21033">
          <cell r="I21033" t="str">
            <v>LE CHAT ADOUCISSANT HYPOALERGIQUE LAIT DEDOUCEUR3L</v>
          </cell>
          <cell r="J21033">
            <v>0</v>
          </cell>
        </row>
        <row r="21034">
          <cell r="I21034" t="str">
            <v>SOUPLINE GRAND AIR 3L AU PRIX DE 2L</v>
          </cell>
          <cell r="J21034">
            <v>0</v>
          </cell>
        </row>
        <row r="21035">
          <cell r="I21035" t="str">
            <v>SOUPLINE LAVENDE 3L AU PRIX DE 2L</v>
          </cell>
          <cell r="J21035">
            <v>0</v>
          </cell>
        </row>
        <row r="21036">
          <cell r="I21036" t="str">
            <v>SOUPLINE PETALE DE ROSE 3L AU PRIX DE 2L</v>
          </cell>
          <cell r="J21036">
            <v>0</v>
          </cell>
        </row>
        <row r="21037">
          <cell r="I21037" t="str">
            <v>SOUPLINE DOUCEUR 3L AU PRIX DE 2L</v>
          </cell>
          <cell r="J21037">
            <v>0</v>
          </cell>
        </row>
        <row r="21038">
          <cell r="I21038" t="str">
            <v>SOUPLINE DOUCEUR 3L</v>
          </cell>
          <cell r="J21038">
            <v>0</v>
          </cell>
        </row>
        <row r="21039">
          <cell r="I21039" t="str">
            <v>SOUPLINE AROMA THERAPY RELAXY 3L</v>
          </cell>
          <cell r="J21039">
            <v>0</v>
          </cell>
        </row>
        <row r="21040">
          <cell r="I21040" t="str">
            <v>SOUPLINE AROMA THERAPY ENERGY 3L</v>
          </cell>
          <cell r="J21040">
            <v>0</v>
          </cell>
        </row>
        <row r="21041">
          <cell r="I21041" t="str">
            <v>ACTIFF AVI ADOUCISSANT TEXTILE LAVANDE</v>
          </cell>
          <cell r="J21041">
            <v>0</v>
          </cell>
        </row>
        <row r="21042">
          <cell r="I21042" t="str">
            <v>APTA ADOU FRAICHEUR PUR3X250ML</v>
          </cell>
          <cell r="J21042">
            <v>0</v>
          </cell>
        </row>
        <row r="21043">
          <cell r="I21043" t="str">
            <v>ASSOUPL. AGRUMES&amp;SAV. MARSEILLE 3L ACTIFF AVI</v>
          </cell>
          <cell r="J21043">
            <v>0</v>
          </cell>
        </row>
        <row r="21044">
          <cell r="I21044" t="str">
            <v>ASSOUPL. CLEMENT&amp;FL.CERISIER 3L ACTIFF AVI</v>
          </cell>
          <cell r="J21044">
            <v>0</v>
          </cell>
        </row>
        <row r="21045">
          <cell r="I21045" t="str">
            <v>ASSOUPL. COLOGNE 3L ACTIFF AVI</v>
          </cell>
          <cell r="J21045">
            <v>0</v>
          </cell>
        </row>
        <row r="21046">
          <cell r="I21046" t="str">
            <v>ECONET ASSOUPLISSANT 1L TALC</v>
          </cell>
          <cell r="J21046">
            <v>8171.85</v>
          </cell>
        </row>
        <row r="21047">
          <cell r="I21047" t="str">
            <v>ECONET ASSOUPLISSANT 1L JASMIN</v>
          </cell>
          <cell r="J21047">
            <v>9966.06</v>
          </cell>
        </row>
        <row r="21048">
          <cell r="I21048" t="str">
            <v>ECONET ASSOUPLISSANT FRESH  3L AU PRIX DE 2L</v>
          </cell>
          <cell r="J21048">
            <v>0</v>
          </cell>
        </row>
        <row r="21049">
          <cell r="I21049" t="str">
            <v>ASSOUPLISSANT AMBRE &amp; MUSK 3L DUAL POWER</v>
          </cell>
          <cell r="J21049">
            <v>0</v>
          </cell>
        </row>
        <row r="21050">
          <cell r="I21050" t="str">
            <v>ASSOUPLISSANT FRUITS DES BOIS 3L DUAL POWER</v>
          </cell>
          <cell r="J21050">
            <v>0</v>
          </cell>
        </row>
        <row r="21051">
          <cell r="I21051" t="str">
            <v>ECONET ASOUPLISSANT "JASMIN" 3L</v>
          </cell>
          <cell r="J21051">
            <v>7169</v>
          </cell>
        </row>
        <row r="21052">
          <cell r="I21052" t="str">
            <v>ECONET ASOUPLISSANT "TALC" 3L</v>
          </cell>
          <cell r="J21052">
            <v>4961.3500000000004</v>
          </cell>
        </row>
        <row r="21053">
          <cell r="I21053" t="str">
            <v>ECONET ASOUPLISSANT "JASMIN" 3L AU PRIX DE 2L</v>
          </cell>
          <cell r="J21053">
            <v>0</v>
          </cell>
        </row>
        <row r="21054">
          <cell r="I21054" t="str">
            <v>APTA ADOU ALOE VERA 3X250ML</v>
          </cell>
          <cell r="J21054">
            <v>0</v>
          </cell>
        </row>
        <row r="21055">
          <cell r="I21055" t="str">
            <v>APTA ADOU FL/LAVANDE 3X250ML</v>
          </cell>
          <cell r="J21055">
            <v>0</v>
          </cell>
        </row>
        <row r="21056">
          <cell r="I21056" t="str">
            <v>APTA ADOU VEL/DE PECHE3X250ML</v>
          </cell>
          <cell r="J21056">
            <v>0</v>
          </cell>
        </row>
        <row r="21057">
          <cell r="I21057" t="str">
            <v>CHANTECLAIR ASSOUPLISSANT SAVON DE MARSEILLE 3L</v>
          </cell>
          <cell r="J21057">
            <v>0</v>
          </cell>
        </row>
        <row r="21058">
          <cell r="I21058" t="str">
            <v>CHANTECLAIR ASSOUPLISSANT LAVANDE 3L</v>
          </cell>
          <cell r="J21058">
            <v>0</v>
          </cell>
        </row>
        <row r="21059">
          <cell r="I21059" t="str">
            <v>CHANTECLAIR ASSOUPLISSANT ROSE  3 L</v>
          </cell>
          <cell r="J21059">
            <v>0</v>
          </cell>
        </row>
        <row r="21060">
          <cell r="I21060" t="str">
            <v xml:space="preserve">MINIDOU BOUFFEE D AIR FRAIS  ASSOUPLISSANT 3L </v>
          </cell>
          <cell r="J21060">
            <v>0</v>
          </cell>
        </row>
        <row r="21061">
          <cell r="I21061" t="str">
            <v xml:space="preserve">MINIDOU SIESTE SOUS LES PECHERS ASSOUPLISSANT 3L </v>
          </cell>
          <cell r="J21061">
            <v>0</v>
          </cell>
        </row>
        <row r="21062">
          <cell r="I21062" t="str">
            <v>ASSOUPLISSANT 2L ROSE PRDT ECO</v>
          </cell>
          <cell r="J21062">
            <v>0</v>
          </cell>
        </row>
        <row r="21063">
          <cell r="I21063" t="str">
            <v>ASSOUPLISSANT 2L ALOE VERA PRDT ECO</v>
          </cell>
          <cell r="J21063">
            <v>0</v>
          </cell>
        </row>
        <row r="21064">
          <cell r="I21064" t="str">
            <v>ASSOUPLISSANT 2L MARINE PRDT ECO</v>
          </cell>
          <cell r="J21064">
            <v>0</v>
          </cell>
        </row>
        <row r="21065">
          <cell r="I21065" t="str">
            <v>DOUSSY ADOUCISSANT   3L  LAVANDE</v>
          </cell>
          <cell r="J21065">
            <v>0</v>
          </cell>
        </row>
        <row r="21066">
          <cell r="I21066" t="str">
            <v>DOUSSY ADOUCISSANT 1L  LAVANDE</v>
          </cell>
          <cell r="J21066">
            <v>0</v>
          </cell>
        </row>
        <row r="21067">
          <cell r="I21067" t="str">
            <v xml:space="preserve">DOUSSY ADOUCISSANT 1L ORCHIDEE VANILLE </v>
          </cell>
          <cell r="J21067">
            <v>0</v>
          </cell>
        </row>
        <row r="21068">
          <cell r="I21068" t="str">
            <v>ADOUCISSANT TALC MICAL 2L</v>
          </cell>
          <cell r="J21068">
            <v>0</v>
          </cell>
        </row>
        <row r="21069">
          <cell r="I21069" t="str">
            <v>PACK SOUPLINE GRAND AIR 2L 30% REMISE</v>
          </cell>
          <cell r="J21069">
            <v>0</v>
          </cell>
        </row>
        <row r="21070">
          <cell r="I21070" t="str">
            <v>PACK SOUPLINE LAVANDE 2L  30% REMISE</v>
          </cell>
          <cell r="J21070">
            <v>0</v>
          </cell>
        </row>
        <row r="21071">
          <cell r="I21071" t="str">
            <v>PACK SOUPLINE DOUCEUR 2L 30% REMISE</v>
          </cell>
          <cell r="J21071">
            <v>0</v>
          </cell>
        </row>
        <row r="21072">
          <cell r="I21072" t="str">
            <v>PACK SOUPLINE PET.D EAU 2L 30% REMISE</v>
          </cell>
          <cell r="J21072">
            <v>0</v>
          </cell>
        </row>
        <row r="21073">
          <cell r="I21073" t="str">
            <v>CADI ASSOUPLISSANT 2L DOUCEUR DE SOIE</v>
          </cell>
          <cell r="J21073">
            <v>0</v>
          </cell>
        </row>
        <row r="21074">
          <cell r="I21074" t="str">
            <v>CADI ASSOUPLISSANT 2L FRAICHEUR INTENSE</v>
          </cell>
          <cell r="J21074">
            <v>0</v>
          </cell>
        </row>
        <row r="21075">
          <cell r="I21075" t="str">
            <v>CADI ASSOUPLISSANT 2L SENTEUR DES ALPES</v>
          </cell>
          <cell r="J21075">
            <v>0</v>
          </cell>
        </row>
        <row r="21076">
          <cell r="I21076" t="str">
            <v>CADI ASSOUPLISSANT 2L MOMENTS MAGIQUES</v>
          </cell>
          <cell r="J21076">
            <v>0</v>
          </cell>
        </row>
        <row r="21077">
          <cell r="I21077" t="str">
            <v>CADI ASSOUPLISSANT 2L DOUX CALIN</v>
          </cell>
          <cell r="J21077">
            <v>0</v>
          </cell>
        </row>
        <row r="21078">
          <cell r="I21078" t="str">
            <v>PACK SOUPLINE GRAND AIR 2L + AJAX VITRE 500ML GRT</v>
          </cell>
          <cell r="J21078">
            <v>0</v>
          </cell>
        </row>
        <row r="21079">
          <cell r="I21079" t="str">
            <v>PACK SOUPLINE LAVANDE 2L + AJAX VITRE 500ML GRT</v>
          </cell>
          <cell r="J21079">
            <v>0</v>
          </cell>
        </row>
        <row r="21080">
          <cell r="I21080" t="str">
            <v>PACK SOUPLINE DOUCEUR 2L + AJAX VITRE 500ML GRT</v>
          </cell>
          <cell r="J21080">
            <v>0</v>
          </cell>
        </row>
        <row r="21081">
          <cell r="I21081" t="str">
            <v>PACK SOUPLINE PET.D EAU 2L + AJAX VITRE 500ML GR</v>
          </cell>
          <cell r="J21081">
            <v>0</v>
          </cell>
        </row>
        <row r="21082">
          <cell r="I21082" t="str">
            <v>LOT ECONET ADOUCFRESH 3 L+ECONET  VITRE 475 ML GR</v>
          </cell>
          <cell r="J21082">
            <v>0</v>
          </cell>
        </row>
        <row r="21083">
          <cell r="I21083" t="str">
            <v>LOT ECONET ADOUC TALC 3 L+ECONET  VITRE 475 ML GR</v>
          </cell>
          <cell r="J21083">
            <v>0</v>
          </cell>
        </row>
        <row r="21084">
          <cell r="I21084" t="str">
            <v xml:space="preserve">LOT ECONET ADOUC JASMIN 3 L+ECONET  VITRE 475 ML </v>
          </cell>
          <cell r="J21084">
            <v>0</v>
          </cell>
        </row>
        <row r="21085">
          <cell r="I21085" t="str">
            <v xml:space="preserve">LOT IDEAL 100% BLANC  1 ACHETE = IDEAL 100% NOIR </v>
          </cell>
          <cell r="J21085">
            <v>0</v>
          </cell>
        </row>
        <row r="21086">
          <cell r="I21086" t="str">
            <v>APTA DETACH AV.LAV AERO 400ML</v>
          </cell>
          <cell r="J21086">
            <v>0</v>
          </cell>
        </row>
        <row r="21087">
          <cell r="I21087" t="str">
            <v xml:space="preserve"> ANTI TACHES LIQUIDEVANISH 100ML</v>
          </cell>
          <cell r="J21087">
            <v>0</v>
          </cell>
        </row>
        <row r="21088">
          <cell r="I21088" t="str">
            <v>ANTI TACHES POUDRE VANISH 30GRS</v>
          </cell>
          <cell r="J21088">
            <v>0</v>
          </cell>
        </row>
        <row r="21089">
          <cell r="I21089" t="str">
            <v>EAU ECARLATE DECOLOR STOP LINGETTES X12  2+1 GRT</v>
          </cell>
          <cell r="J21089">
            <v>0</v>
          </cell>
        </row>
        <row r="21090">
          <cell r="I21090" t="str">
            <v>DESODO TEXTILE 500ML CO CASINO</v>
          </cell>
          <cell r="J21090">
            <v>7915.95</v>
          </cell>
        </row>
        <row r="21091">
          <cell r="I21091" t="str">
            <v>DETACHANT SS JAVEL CO 2L CASINO</v>
          </cell>
          <cell r="J21091">
            <v>6318</v>
          </cell>
        </row>
        <row r="21092">
          <cell r="I21092" t="str">
            <v>OXY DETACHANT CO PIST500ML CASINO</v>
          </cell>
          <cell r="J21092">
            <v>8926.7999999999993</v>
          </cell>
        </row>
        <row r="21093">
          <cell r="I21093" t="str">
            <v>POUDRE OXY DETACHANT 1 KG CASINO</v>
          </cell>
          <cell r="J21093">
            <v>8573.4599999999991</v>
          </cell>
        </row>
        <row r="21094">
          <cell r="I21094" t="str">
            <v>SCH.ANTI TRANS.COUL+DETACHANT.X12 CASINO</v>
          </cell>
          <cell r="J21094">
            <v>15596.63</v>
          </cell>
        </row>
        <row r="21095">
          <cell r="I21095" t="str">
            <v>PAST.ACTIV.LAV.BLC.10X20G CASINO</v>
          </cell>
          <cell r="J21095">
            <v>5819.91</v>
          </cell>
        </row>
        <row r="21096">
          <cell r="I21096" t="str">
            <v>AIDE REPASSAGE AERO 400ML CASINO</v>
          </cell>
          <cell r="J21096">
            <v>0</v>
          </cell>
        </row>
        <row r="21097">
          <cell r="I21097" t="str">
            <v>LINGETTE.A-TRANSFERT.COUL.X25 CASINO</v>
          </cell>
          <cell r="J21097">
            <v>0</v>
          </cell>
        </row>
        <row r="21098">
          <cell r="I21098" t="str">
            <v>LOTx 2 ANTI TACHES LIQUIDE VANISH 450ML  A -25%</v>
          </cell>
          <cell r="J21098">
            <v>0</v>
          </cell>
        </row>
        <row r="21099">
          <cell r="I21099" t="str">
            <v>LOT 2X  ANTI TACHES LIQUID VANISH 450ML 2EME A-50%</v>
          </cell>
          <cell r="J21099">
            <v>0</v>
          </cell>
        </row>
        <row r="21100">
          <cell r="I21100" t="str">
            <v xml:space="preserve">DETAC.SANG/LAIT 50ML DIABLE DETACHEUR </v>
          </cell>
          <cell r="J21100">
            <v>813.26</v>
          </cell>
        </row>
        <row r="21101">
          <cell r="I21101" t="str">
            <v xml:space="preserve">DETAC.GRAIS/HUIL50ML DIABLE DETACHEUR </v>
          </cell>
          <cell r="J21101">
            <v>1793.57</v>
          </cell>
        </row>
        <row r="21102">
          <cell r="I21102" t="str">
            <v xml:space="preserve">DETA.FRUITS/VIN 50ML DIABLE DETACHEUR </v>
          </cell>
          <cell r="J21102">
            <v>732.97</v>
          </cell>
        </row>
        <row r="21103">
          <cell r="I21103" t="str">
            <v xml:space="preserve">DETACHEUR ROUIL.50ML DIABLE DETACHEUR </v>
          </cell>
          <cell r="J21103">
            <v>1711.99</v>
          </cell>
        </row>
        <row r="21104">
          <cell r="I21104" t="str">
            <v xml:space="preserve">DETA.GOUD/CIRE 50ML DIABLE DETACHEUR </v>
          </cell>
          <cell r="J21104">
            <v>19.95</v>
          </cell>
        </row>
        <row r="21105">
          <cell r="I21105" t="str">
            <v xml:space="preserve">DETACHEUR HERBE 50ML DIABLE DETACHEUR </v>
          </cell>
          <cell r="J21105">
            <v>487.65</v>
          </cell>
        </row>
        <row r="21106">
          <cell r="I21106" t="str">
            <v xml:space="preserve">DETAC STYLO ET ENCRE 50 DIABLE DETACHEUR </v>
          </cell>
          <cell r="J21106">
            <v>3535.35</v>
          </cell>
        </row>
        <row r="21107">
          <cell r="I21107" t="str">
            <v>ANTI TACHES LIQUIDE VANISH 940ML</v>
          </cell>
          <cell r="J21107">
            <v>0</v>
          </cell>
        </row>
        <row r="21108">
          <cell r="I21108" t="str">
            <v>DETACH.GEL  AV.LAVAG.200ML K2R</v>
          </cell>
          <cell r="J21108">
            <v>0</v>
          </cell>
        </row>
        <row r="21109">
          <cell r="I21109" t="str">
            <v xml:space="preserve">DESINFECTANT LINGE 500ML CASINO </v>
          </cell>
          <cell r="J21109">
            <v>0</v>
          </cell>
        </row>
        <row r="21110">
          <cell r="I21110" t="str">
            <v>DETACH. A SEC 270ML K2R</v>
          </cell>
          <cell r="J21110">
            <v>0</v>
          </cell>
        </row>
        <row r="21111">
          <cell r="I21111" t="str">
            <v>PACK VANISH 940ML 2EME @-50%</v>
          </cell>
          <cell r="J21111">
            <v>0</v>
          </cell>
        </row>
        <row r="21112">
          <cell r="I21112" t="str">
            <v>DETACH.12 PASTILLES  NEO</v>
          </cell>
          <cell r="J21112">
            <v>0</v>
          </cell>
        </row>
        <row r="21113">
          <cell r="I21113" t="str">
            <v>LOT  POUD. ANTI TACHES PINK  450G VANISH  LE  2EM</v>
          </cell>
          <cell r="J21113">
            <v>0</v>
          </cell>
        </row>
        <row r="21114">
          <cell r="I21114" t="str">
            <v>AIDE REPASS. 500ML  ACTIFF</v>
          </cell>
          <cell r="J21114">
            <v>0</v>
          </cell>
        </row>
        <row r="21115">
          <cell r="I21115" t="str">
            <v>DETACH.LIQ.AV.LAVAGE 500ML K2R</v>
          </cell>
          <cell r="J21115">
            <v>0</v>
          </cell>
        </row>
        <row r="21116">
          <cell r="I21116" t="str">
            <v>LOT 2 VANISH ANTI-TACHES LIQ 450 ML A -15%</v>
          </cell>
          <cell r="J21116">
            <v>0</v>
          </cell>
        </row>
        <row r="21117">
          <cell r="I21117" t="str">
            <v>LOT 2 VANISH POUDRE 250G A -20%</v>
          </cell>
          <cell r="J21117">
            <v>0</v>
          </cell>
        </row>
        <row r="21118">
          <cell r="I21118" t="str">
            <v>NETTOYANT LAVE-LINGE 2X250ML C CASINO</v>
          </cell>
          <cell r="J21118">
            <v>9898.91</v>
          </cell>
        </row>
        <row r="21119">
          <cell r="I21119" t="str">
            <v>DETACHT AVT LAVAG 300ML CO CASINO</v>
          </cell>
          <cell r="J21119">
            <v>1996.3</v>
          </cell>
        </row>
        <row r="21120">
          <cell r="I21120" t="str">
            <v>DETACHANT GEL PRECISION 250ML CASINO</v>
          </cell>
          <cell r="J21120">
            <v>0</v>
          </cell>
        </row>
        <row r="21121">
          <cell r="I21121" t="str">
            <v>DR. BECKMANN PARFUM DE LINGE GARDENNIP 13</v>
          </cell>
          <cell r="J21121">
            <v>0</v>
          </cell>
        </row>
        <row r="21122">
          <cell r="I21122" t="str">
            <v>DR.BECKMANN PARF.DE LINGE FRESH 250NIP 13</v>
          </cell>
          <cell r="J21122">
            <v>0</v>
          </cell>
        </row>
        <row r="21123">
          <cell r="I21123" t="str">
            <v>DR. BECKMANN PARF.DE LINGE ROMANCENIP 13</v>
          </cell>
          <cell r="J21123">
            <v>0</v>
          </cell>
        </row>
        <row r="21124">
          <cell r="I21124" t="str">
            <v>DECOLOR STOP ECO PROTECTION X25 NIP 32</v>
          </cell>
          <cell r="J21124">
            <v>1582.35</v>
          </cell>
        </row>
        <row r="21125">
          <cell r="I21125" t="str">
            <v>DECOLOR STOP AC 25 NIP 32</v>
          </cell>
          <cell r="J21125">
            <v>1947.8</v>
          </cell>
        </row>
        <row r="21126">
          <cell r="I21126" t="str">
            <v>DECOLOR STOP COULEURS LINGETTES X20 NIP 32</v>
          </cell>
          <cell r="J21126">
            <v>1342.6</v>
          </cell>
        </row>
        <row r="21127">
          <cell r="I21127" t="str">
            <v>DECO. STOP.CLAS.XXL X28 LINGETTES NIP 33</v>
          </cell>
          <cell r="J21127">
            <v>2176.35</v>
          </cell>
        </row>
        <row r="21128">
          <cell r="I21128" t="str">
            <v>DECOLOR STOP LING.X35 NIP 33</v>
          </cell>
          <cell r="J21128">
            <v>4088.9</v>
          </cell>
        </row>
        <row r="21129">
          <cell r="I21129" t="str">
            <v>DR.BECKMANN NETT.LAVE L.4EN1 250ML NIP 33</v>
          </cell>
          <cell r="J21129">
            <v>1198</v>
          </cell>
        </row>
        <row r="21130">
          <cell r="I21130" t="str">
            <v>EAU ECARL,DETA,AEROSOL400ML NIP34</v>
          </cell>
          <cell r="J21130">
            <v>0</v>
          </cell>
        </row>
        <row r="21131">
          <cell r="I21131" t="str">
            <v>DR BECK LING ANTI DECOLORA REUTILIS NIP 28</v>
          </cell>
          <cell r="J21131">
            <v>0</v>
          </cell>
        </row>
        <row r="21132">
          <cell r="I21132" t="str">
            <v>ACE DELICAT SYSTEME 8+2 LITRES NIP 35</v>
          </cell>
          <cell r="J21132">
            <v>0</v>
          </cell>
        </row>
        <row r="21133">
          <cell r="I21133" t="str">
            <v>ACE DELICAT SYSTÈME 8+ 2L MEDITERRA NIP 35</v>
          </cell>
          <cell r="J21133">
            <v>0</v>
          </cell>
        </row>
        <row r="21134">
          <cell r="I21134" t="str">
            <v>K2R SUPER POWER FRIZZ AEROSOL300ML NIP 36</v>
          </cell>
          <cell r="J21134">
            <v>1806.2</v>
          </cell>
        </row>
        <row r="21135">
          <cell r="I21135" t="str">
            <v>K2R PISTIL.SUPER POWER 550ML NIP 36</v>
          </cell>
          <cell r="J21135">
            <v>1902.3</v>
          </cell>
        </row>
        <row r="21136">
          <cell r="I21136" t="str">
            <v>K2R DET.AVANT LAV.PISTOL.750ML NIP 36</v>
          </cell>
          <cell r="J21136">
            <v>3916.5</v>
          </cell>
        </row>
        <row r="21137">
          <cell r="I21137" t="str">
            <v>K2R.DET..AC.CPT.A.LAV.750ML NIP 36</v>
          </cell>
          <cell r="J21137">
            <v>2679.65</v>
          </cell>
        </row>
        <row r="21138">
          <cell r="I21138" t="str">
            <v xml:space="preserve">VANISH DÉTACH.PIST.A SEC 500ML NIP 42 </v>
          </cell>
          <cell r="J21138">
            <v>2038.5</v>
          </cell>
        </row>
        <row r="21139">
          <cell r="I21139" t="str">
            <v xml:space="preserve">VANISH GEL OXI ACT GOLD 30° 750ML NIP 42 </v>
          </cell>
          <cell r="J21139">
            <v>3287.65</v>
          </cell>
        </row>
        <row r="21140">
          <cell r="I21140" t="str">
            <v xml:space="preserve">VANISH GEL GOLD BLC 30° 750ML NIP 42 </v>
          </cell>
          <cell r="J21140">
            <v>3147.55</v>
          </cell>
        </row>
        <row r="21141">
          <cell r="I21141" t="str">
            <v xml:space="preserve">VANISH PDRE OXI ACT GOLD 30° 470GR NIP 42 </v>
          </cell>
          <cell r="J21141">
            <v>3007.85</v>
          </cell>
        </row>
        <row r="21142">
          <cell r="I21142" t="str">
            <v xml:space="preserve">VANISH OXI POUD.WHITE GOLD 30°470GR NIP 42 </v>
          </cell>
          <cell r="J21142">
            <v>4127.05</v>
          </cell>
        </row>
        <row r="21143">
          <cell r="I21143" t="str">
            <v xml:space="preserve">VANISH DÉT..OXI ACT.PIST.500ML NIP 42 </v>
          </cell>
          <cell r="J21143">
            <v>1259.0999999999999</v>
          </cell>
        </row>
        <row r="21144">
          <cell r="I21144" t="str">
            <v xml:space="preserve">VANISH PIST MAXI PACK 950ML NIP 42 </v>
          </cell>
          <cell r="J21144">
            <v>0</v>
          </cell>
        </row>
        <row r="21145">
          <cell r="I21145" t="str">
            <v xml:space="preserve">VANISH PDRE OXI ACT STOP ODEU 470GR NIP 42 </v>
          </cell>
          <cell r="J21145">
            <v>909.35</v>
          </cell>
        </row>
        <row r="21146">
          <cell r="I21146" t="str">
            <v>VANISH DET.A/LAV.OXI ACT.GOLD1+1GRT</v>
          </cell>
          <cell r="J21146">
            <v>0</v>
          </cell>
        </row>
        <row r="21147">
          <cell r="I21147" t="str">
            <v>VANISH DET.OXI ACT.GL WHT 30° 1+1GT</v>
          </cell>
          <cell r="J21147">
            <v>0</v>
          </cell>
        </row>
        <row r="21148">
          <cell r="I21148" t="str">
            <v>VANISH OXI ACTION POUD.GOLD 470+470</v>
          </cell>
          <cell r="J21148">
            <v>0</v>
          </cell>
        </row>
        <row r="21149">
          <cell r="I21149" t="str">
            <v>VANISH OXI ACTION POUD.BLAN 470G+1G</v>
          </cell>
          <cell r="J21149">
            <v>0</v>
          </cell>
        </row>
        <row r="21150">
          <cell r="I21150" t="str">
            <v>VANISH LING ANTI DECOLO LT 30+30</v>
          </cell>
          <cell r="J21150">
            <v>0</v>
          </cell>
        </row>
        <row r="21151">
          <cell r="I21151" t="str">
            <v>VANISH DETACH.POUD.ANTI.OD 470+470G</v>
          </cell>
          <cell r="J21151">
            <v>0</v>
          </cell>
        </row>
        <row r="21152">
          <cell r="I21152" t="str">
            <v>1L EAU REPASS.PARF.A-CAL  CADI</v>
          </cell>
          <cell r="J21152">
            <v>1586.05</v>
          </cell>
        </row>
        <row r="21153">
          <cell r="I21153" t="str">
            <v>DETACHANT A SEC 200ML  Z- 7</v>
          </cell>
          <cell r="J21153">
            <v>9960</v>
          </cell>
        </row>
        <row r="21154">
          <cell r="I21154" t="str">
            <v>DS INTENSE LINGETTES X20 NIP 07-21</v>
          </cell>
          <cell r="J21154">
            <v>4795</v>
          </cell>
        </row>
        <row r="21155">
          <cell r="I21155" t="str">
            <v>EAU ECARLATE SUBLIM NOIR X20 LINGET NIP 07-21</v>
          </cell>
          <cell r="J21155">
            <v>0</v>
          </cell>
        </row>
        <row r="21156">
          <cell r="I21156" t="str">
            <v>EAU ECARLATE BLANC INTENSE LING X25 NIP 07-21</v>
          </cell>
          <cell r="J21156">
            <v>47.95</v>
          </cell>
        </row>
        <row r="21157">
          <cell r="I21157" t="str">
            <v>SUN CAPSULES X30 OPTIMUM STANDARD NIP 09-21</v>
          </cell>
          <cell r="J21157">
            <v>1223.3</v>
          </cell>
        </row>
        <row r="21158">
          <cell r="I21158" t="str">
            <v>DR.BECKMANN NETT.LAVE L.CAPSX3 NIP10-21</v>
          </cell>
          <cell r="J21158">
            <v>1238</v>
          </cell>
        </row>
        <row r="21159">
          <cell r="I21159" t="str">
            <v>DR.BECKMANN NETT.LAVE L.VINAIG.BLC NIP10-21</v>
          </cell>
          <cell r="J21159">
            <v>1608.9</v>
          </cell>
        </row>
        <row r="21160">
          <cell r="I21160" t="str">
            <v>VANISH LING.ANTI TRANSF.COULEUR X30 NIP13-21</v>
          </cell>
          <cell r="J21160">
            <v>10080.450000000001</v>
          </cell>
        </row>
        <row r="21161">
          <cell r="I21161" t="str">
            <v>K2R DETACH.AVT LAVAGE 400ML NIP24-21</v>
          </cell>
          <cell r="J21161">
            <v>2290.9</v>
          </cell>
        </row>
        <row r="21162">
          <cell r="I21162" t="str">
            <v>VANISH DETACH.OXI ACT.GEL DES.750ML NIP 18-21</v>
          </cell>
          <cell r="J21162">
            <v>2759.95</v>
          </cell>
        </row>
        <row r="21163">
          <cell r="I21163" t="str">
            <v xml:space="preserve"> DETACHANT  LIQUIDE VANISH 900ML</v>
          </cell>
          <cell r="J21163">
            <v>16362.9</v>
          </cell>
        </row>
        <row r="21164">
          <cell r="I21164" t="str">
            <v>DETACHANT SPRAY OXI ACTION VANISH 500ML</v>
          </cell>
          <cell r="J21164">
            <v>10790</v>
          </cell>
        </row>
        <row r="21165">
          <cell r="I21165" t="str">
            <v>PDR ANTI-TACHE 500GR VANISH OX</v>
          </cell>
          <cell r="J21165">
            <v>0</v>
          </cell>
        </row>
        <row r="21166">
          <cell r="I21166" t="str">
            <v>DETACHANT SANS JAVEL 1L ACTIFF</v>
          </cell>
          <cell r="J21166">
            <v>0</v>
          </cell>
        </row>
        <row r="21167">
          <cell r="I21167" t="str">
            <v xml:space="preserve"> DETACHANT VANISH LIQUIDE  EG 900ML 1+1 GRT</v>
          </cell>
          <cell r="J21167">
            <v>33519.25</v>
          </cell>
        </row>
        <row r="21168">
          <cell r="I21168" t="str">
            <v>AIDE REPASS.400+100ML MERITO</v>
          </cell>
          <cell r="J21168">
            <v>4060.5</v>
          </cell>
        </row>
        <row r="21169">
          <cell r="I21169" t="str">
            <v>VANISH POWERGEL GOLD 2 X 200ML</v>
          </cell>
          <cell r="J21169">
            <v>0</v>
          </cell>
        </row>
        <row r="21170">
          <cell r="I21170" t="str">
            <v>LA X LINGETTE 6 INGR CUIS 70PC</v>
          </cell>
          <cell r="J21170">
            <v>0</v>
          </cell>
        </row>
        <row r="21171">
          <cell r="I21171" t="str">
            <v>DET.GEL PIST.500 OMINO SOLITAI</v>
          </cell>
          <cell r="J21171">
            <v>0</v>
          </cell>
        </row>
        <row r="21172">
          <cell r="I21172" t="str">
            <v>AER.AID REPASS.LAV.500 CADI</v>
          </cell>
          <cell r="J21172">
            <v>14</v>
          </cell>
        </row>
        <row r="21173">
          <cell r="I21173" t="str">
            <v>VANISH OXI WHITE 450GR+20%GRT</v>
          </cell>
          <cell r="J21173">
            <v>0</v>
          </cell>
        </row>
        <row r="21174">
          <cell r="I21174" t="str">
            <v>APTA AIDE REPASS.AMIDON 400ML</v>
          </cell>
          <cell r="J21174">
            <v>0</v>
          </cell>
        </row>
        <row r="21175">
          <cell r="I21175" t="str">
            <v>APTA DESODO TEXTIL 500ML EXTRA</v>
          </cell>
          <cell r="J21175">
            <v>0</v>
          </cell>
        </row>
        <row r="21176">
          <cell r="I21176" t="str">
            <v>AMIDON PARF. PIST. 650ML CADI</v>
          </cell>
          <cell r="J21176">
            <v>0</v>
          </cell>
        </row>
        <row r="21177">
          <cell r="I21177" t="str">
            <v>DETACHANT AVANT LAVAGE GEL 500ML</v>
          </cell>
          <cell r="J21177">
            <v>0</v>
          </cell>
        </row>
        <row r="21178">
          <cell r="I21178" t="str">
            <v>LING.20U IDEAL PROT.COLOR</v>
          </cell>
          <cell r="J21178">
            <v>17184.72</v>
          </cell>
        </row>
        <row r="21179">
          <cell r="I21179" t="str">
            <v>DESINFECT LING. BB 500ML SANYTOL</v>
          </cell>
          <cell r="J21179">
            <v>15111.29</v>
          </cell>
        </row>
        <row r="21180">
          <cell r="I21180" t="str">
            <v>APTA DETACHANT SANS JAVEL 2L</v>
          </cell>
          <cell r="J21180">
            <v>0</v>
          </cell>
        </row>
        <row r="21181">
          <cell r="I21181" t="str">
            <v>DETACHANT RUBIGINE HUILE GRAISSE CIRAGE</v>
          </cell>
          <cell r="J21181">
            <v>1091</v>
          </cell>
        </row>
        <row r="21182">
          <cell r="I21182" t="str">
            <v>DETACHANT RUBIGINE ANTI ROUILLE</v>
          </cell>
          <cell r="J21182">
            <v>2011.5</v>
          </cell>
        </row>
        <row r="21183">
          <cell r="I21183" t="str">
            <v>DETACHANT RUBIGINE SANG OEUF CHOCOLAT</v>
          </cell>
          <cell r="J21183">
            <v>0</v>
          </cell>
        </row>
        <row r="21184">
          <cell r="I21184" t="str">
            <v>DETACHANT RUBIGINE BILLE ENCRE FEUTRE</v>
          </cell>
          <cell r="J21184">
            <v>66</v>
          </cell>
        </row>
        <row r="21185">
          <cell r="I21185" t="str">
            <v>DETACHANT RUBIGINE HERBE TERRE POLLEN</v>
          </cell>
          <cell r="J21185">
            <v>0</v>
          </cell>
        </row>
        <row r="21186">
          <cell r="I21186" t="str">
            <v>DETACHANT RUBIGINE FRUITS CAFE VIN</v>
          </cell>
          <cell r="J21186">
            <v>0</v>
          </cell>
        </row>
        <row r="21187">
          <cell r="I21187" t="str">
            <v>EAU ECARLATE DETACHEUR UNIVERSEL A SEC</v>
          </cell>
          <cell r="J21187">
            <v>0</v>
          </cell>
        </row>
        <row r="21188">
          <cell r="I21188" t="str">
            <v>EAU ECARLATE DETACHEUR A SEC TACHES COLOR 250ML</v>
          </cell>
          <cell r="J21188">
            <v>0</v>
          </cell>
        </row>
        <row r="21189">
          <cell r="I21189" t="str">
            <v>EAU ECARLATE DETACHEUR EXPRESS LINGETTE X 12 A SEC</v>
          </cell>
          <cell r="J21189">
            <v>0</v>
          </cell>
        </row>
        <row r="21190">
          <cell r="I21190" t="str">
            <v>EAU ECARLATE DETACHEUR A SEC STYLO</v>
          </cell>
          <cell r="J21190">
            <v>0</v>
          </cell>
        </row>
        <row r="21191">
          <cell r="I21191" t="str">
            <v>EAU ECARLATE DETACHEUR EXPRESS BRICOLAGE 100ML</v>
          </cell>
          <cell r="J21191">
            <v>0</v>
          </cell>
        </row>
        <row r="21192">
          <cell r="I21192" t="str">
            <v>EAU ECARLATE DETACHEUR EXPRESS TACHES COLOR 100ML</v>
          </cell>
          <cell r="J21192">
            <v>0</v>
          </cell>
        </row>
        <row r="21193">
          <cell r="I21193" t="str">
            <v>EAU ECARLATE DETACHEUR EXPRESS ENCRE 100ML</v>
          </cell>
          <cell r="J21193">
            <v>0</v>
          </cell>
        </row>
        <row r="21194">
          <cell r="I21194" t="str">
            <v>EAU ECARLATE DETACHEUR EXPRESS SANG 100ML</v>
          </cell>
          <cell r="J21194">
            <v>0</v>
          </cell>
        </row>
        <row r="21195">
          <cell r="I21195" t="str">
            <v>EAU ECARLATE DETACHEUR EXPRESS ROUILLE 100ML</v>
          </cell>
          <cell r="J21195">
            <v>0</v>
          </cell>
        </row>
        <row r="21196">
          <cell r="I21196" t="str">
            <v>EAU ECARLATE DETACHEUR EXPRESS SPORT 100ML</v>
          </cell>
          <cell r="J21196">
            <v>0</v>
          </cell>
        </row>
        <row r="21197">
          <cell r="I21197" t="str">
            <v>EAU ECARLATE DETACHEUR EXPRESS GRASSE 100ML</v>
          </cell>
          <cell r="J21197">
            <v>0</v>
          </cell>
        </row>
        <row r="21198">
          <cell r="I21198" t="str">
            <v>EAU ECARLATE DETACH   AVANT LAVAGE AERO 300ML</v>
          </cell>
          <cell r="J21198">
            <v>0</v>
          </cell>
        </row>
        <row r="21199">
          <cell r="I21199" t="str">
            <v>EAU ECARLATE DETACH AVANT LAVAGE TOUS TEXTILE500ML</v>
          </cell>
          <cell r="J21199">
            <v>0</v>
          </cell>
        </row>
        <row r="21200">
          <cell r="I21200" t="str">
            <v>EAU ECARLATE DETACH AVANT LAVAGE TEXT DELICAT500ML</v>
          </cell>
          <cell r="J21200">
            <v>0</v>
          </cell>
        </row>
        <row r="21201">
          <cell r="I21201" t="str">
            <v>EAU ECARLATE SOS LINGE DETEINT POUDRE 200GRS</v>
          </cell>
          <cell r="J21201">
            <v>0</v>
          </cell>
        </row>
        <row r="21202">
          <cell r="I21202" t="str">
            <v>EAU ECARLATE 2EN1 DECOLOR STOP+DETACHEUR x 10SCHT</v>
          </cell>
          <cell r="J21202">
            <v>0</v>
          </cell>
        </row>
        <row r="21203">
          <cell r="I21203" t="str">
            <v>EAU ECARLATE2EN1DECOLOR STOP+ANTI-CALCAIRE x10SCHT</v>
          </cell>
          <cell r="J21203">
            <v>0</v>
          </cell>
        </row>
        <row r="21204">
          <cell r="I21204" t="str">
            <v>EAU ECARLATE DECOLOR STOP LINGETTE X 12</v>
          </cell>
          <cell r="J21204">
            <v>0</v>
          </cell>
        </row>
        <row r="21205">
          <cell r="I21205" t="str">
            <v>EAU ECARLATE ULTRA BLANC 15 LINGETTES</v>
          </cell>
          <cell r="J21205">
            <v>0</v>
          </cell>
        </row>
        <row r="21206">
          <cell r="I21206" t="str">
            <v>EAU ECARLATE 2EN1 ULTRA BLANC + DETACHEUR x10SCHT</v>
          </cell>
          <cell r="J21206">
            <v>0</v>
          </cell>
        </row>
        <row r="21207">
          <cell r="I21207" t="str">
            <v>EAU ECARLATE REBLANCHISSEUR 1L</v>
          </cell>
          <cell r="J21207">
            <v>0</v>
          </cell>
        </row>
        <row r="21208">
          <cell r="I21208" t="str">
            <v>ACTIVATEUR LESSIVE OXIMAX MICAL 800 G</v>
          </cell>
          <cell r="J21208">
            <v>0</v>
          </cell>
        </row>
        <row r="21209">
          <cell r="I21209" t="str">
            <v>POUDRE VANISH 500G + UN VANISH POUDRE 250G</v>
          </cell>
          <cell r="J21209">
            <v>0</v>
          </cell>
        </row>
        <row r="21210">
          <cell r="I21210" t="str">
            <v>K2R DETACHANT AVANT LAVAGE</v>
          </cell>
          <cell r="J21210">
            <v>0</v>
          </cell>
        </row>
        <row r="21211">
          <cell r="I21211" t="str">
            <v>IDEAL 100% NOIR 400GR</v>
          </cell>
          <cell r="J21211">
            <v>6331.7</v>
          </cell>
        </row>
        <row r="21212">
          <cell r="I21212" t="str">
            <v>IDEAL 100% BLANC 400GR</v>
          </cell>
          <cell r="J21212">
            <v>6560.25</v>
          </cell>
        </row>
        <row r="21213">
          <cell r="I21213" t="str">
            <v>NETTOYEUR CHEMISE COL ET MA</v>
          </cell>
          <cell r="J21213">
            <v>0</v>
          </cell>
        </row>
        <row r="21214">
          <cell r="I21214" t="str">
            <v>NETTOYEUR GRAISSE ALL-CLEAN</v>
          </cell>
          <cell r="J21214">
            <v>0</v>
          </cell>
        </row>
        <row r="21215">
          <cell r="I21215" t="str">
            <v>DETACH AV.LAV AERO APTA 300ML</v>
          </cell>
          <cell r="J21215">
            <v>0</v>
          </cell>
        </row>
        <row r="21216">
          <cell r="I21216" t="str">
            <v>APTA SPR.OXYDETACH 500ML</v>
          </cell>
          <cell r="J21216">
            <v>0</v>
          </cell>
        </row>
        <row r="21217">
          <cell r="I21217" t="str">
            <v>IDEAL DETACHANT TETE ROLL-ON</v>
          </cell>
          <cell r="J21217">
            <v>0</v>
          </cell>
        </row>
        <row r="21218">
          <cell r="I21218" t="str">
            <v>IDEAL DETACHANT TETE GRATTANTE</v>
          </cell>
          <cell r="J21218">
            <v>0</v>
          </cell>
        </row>
        <row r="21219">
          <cell r="I21219" t="str">
            <v>IDEAL DETACHANT TETE MASSANTE</v>
          </cell>
          <cell r="J21219">
            <v>0</v>
          </cell>
        </row>
        <row r="21220">
          <cell r="I21220" t="str">
            <v>ANTI TACHES LIQUIDE VANISH 450ML</v>
          </cell>
          <cell r="J21220">
            <v>0</v>
          </cell>
        </row>
        <row r="21221">
          <cell r="I21221" t="str">
            <v>ANTI TACHES POUDRE VANISH 250GRS</v>
          </cell>
          <cell r="J21221">
            <v>6989.58</v>
          </cell>
        </row>
        <row r="21222">
          <cell r="I21222" t="str">
            <v>ANTI TACHES POUDRE VANISH  450GRS</v>
          </cell>
          <cell r="J21222">
            <v>16628.05</v>
          </cell>
        </row>
        <row r="21223">
          <cell r="I21223" t="str">
            <v>APTA LINGETTES ANTIDECOLO X24</v>
          </cell>
          <cell r="J21223">
            <v>0</v>
          </cell>
        </row>
        <row r="21224">
          <cell r="I21224" t="str">
            <v>DETACHEUR OXYGENE ACTIF 1LDUAL POWER</v>
          </cell>
          <cell r="J21224">
            <v>0</v>
          </cell>
        </row>
        <row r="21225">
          <cell r="I21225" t="str">
            <v>DETACHANT TISSUS PISTOLET  750ML DUAL POWER</v>
          </cell>
          <cell r="J21225">
            <v>0</v>
          </cell>
        </row>
        <row r="21226">
          <cell r="I21226" t="str">
            <v>AIDE REPASSAGE MERITO</v>
          </cell>
          <cell r="J21226">
            <v>0</v>
          </cell>
        </row>
        <row r="21227">
          <cell r="I21227" t="str">
            <v>PERSAVON BEBE DETACHEUR AVANT LAVAGE</v>
          </cell>
          <cell r="J21227">
            <v>0</v>
          </cell>
        </row>
        <row r="21228">
          <cell r="I21228" t="str">
            <v xml:space="preserve">APTA POUDRE DETACH OXY 500GR      </v>
          </cell>
          <cell r="J21228">
            <v>0</v>
          </cell>
        </row>
        <row r="21229">
          <cell r="I21229" t="str">
            <v>SANYTOL DESINFECTANT FRAICHEUR FLEURS BLANCHES  3</v>
          </cell>
          <cell r="J21229">
            <v>13126.75</v>
          </cell>
        </row>
        <row r="21230">
          <cell r="I21230" t="str">
            <v>SANYTOL DESINFECTANT FRAICHEUR MONTAGNE  300ML</v>
          </cell>
          <cell r="J21230">
            <v>9236.39</v>
          </cell>
        </row>
        <row r="21231">
          <cell r="I21231" t="str">
            <v>LOT 2 DETACHANTS VANISH 500ML</v>
          </cell>
          <cell r="J21231">
            <v>0</v>
          </cell>
        </row>
        <row r="21232">
          <cell r="I21232" t="str">
            <v>DETACH.AERO. AV.LAV.300ML K2R</v>
          </cell>
          <cell r="J21232">
            <v>0</v>
          </cell>
        </row>
        <row r="21233">
          <cell r="I21233" t="str">
            <v xml:space="preserve"> LOT LAVE VAISSELLE 750 ML 2EME A -50% PRIX</v>
          </cell>
          <cell r="J21233">
            <v>0</v>
          </cell>
        </row>
        <row r="21234">
          <cell r="I21234" t="str">
            <v>LOT DEGRAISSANT 750 ML 2EME A - 50% PRIX</v>
          </cell>
          <cell r="J21234">
            <v>0</v>
          </cell>
        </row>
        <row r="21235">
          <cell r="I21235" t="str">
            <v>LAVE VAISSELLE ULTRA CONCENTRE MAYORDOMO 600ML</v>
          </cell>
          <cell r="J21235">
            <v>0</v>
          </cell>
        </row>
        <row r="21236">
          <cell r="I21236" t="str">
            <v>LIQ.VSL 5L FRESH</v>
          </cell>
          <cell r="J21236">
            <v>0</v>
          </cell>
        </row>
        <row r="21237">
          <cell r="I21237" t="str">
            <v xml:space="preserve"> LIQUIDE RINCAGEFINISH 800ML</v>
          </cell>
          <cell r="J21237">
            <v>59682.1</v>
          </cell>
        </row>
        <row r="21238">
          <cell r="I21238" t="str">
            <v>FINISH PASTILLE ALL IN1 30</v>
          </cell>
          <cell r="J21238">
            <v>95725.54</v>
          </cell>
        </row>
        <row r="21239">
          <cell r="I21239" t="str">
            <v>FINISH PASTILLE CLASSIC  40</v>
          </cell>
          <cell r="J21239">
            <v>0</v>
          </cell>
        </row>
        <row r="21240">
          <cell r="I21240" t="str">
            <v>LIQ.RINCAGE 500ML YPLON</v>
          </cell>
          <cell r="J21240">
            <v>0</v>
          </cell>
        </row>
        <row r="21241">
          <cell r="I21241" t="str">
            <v>LOT ECONET PASTILLE LAVE VAISSELLE 7EN1 2EME A1/2P</v>
          </cell>
          <cell r="J21241">
            <v>0</v>
          </cell>
        </row>
        <row r="21242">
          <cell r="I21242" t="str">
            <v>LIQUIDE VAISSELLE CITRON ONI 300ML</v>
          </cell>
          <cell r="J21242">
            <v>8610.85</v>
          </cell>
        </row>
        <row r="21243">
          <cell r="I21243" t="str">
            <v>LIQUIDE VAISSELLE POMME ONI 300ML</v>
          </cell>
          <cell r="J21243">
            <v>4149.3999999999996</v>
          </cell>
        </row>
        <row r="21244">
          <cell r="I21244" t="str">
            <v>LIQUIDE VAISSELLE LAVANDE ONI 300ML</v>
          </cell>
          <cell r="J21244">
            <v>6320</v>
          </cell>
        </row>
        <row r="21245">
          <cell r="I21245" t="str">
            <v>LIQUIDE VAISSELLE FRAISE ONI 300ML</v>
          </cell>
          <cell r="J21245">
            <v>3948.25</v>
          </cell>
        </row>
        <row r="21246">
          <cell r="I21246" t="str">
            <v>APTA TABS CLASSIQUES CITR X45</v>
          </cell>
          <cell r="J21246">
            <v>0</v>
          </cell>
        </row>
        <row r="21247">
          <cell r="I21247" t="str">
            <v>APTA TABS CLASSIQUES X70</v>
          </cell>
          <cell r="J21247">
            <v>0</v>
          </cell>
        </row>
        <row r="21248">
          <cell r="I21248" t="str">
            <v>ACTIFF AVI LIQUIDE VAISELLLE CITRON 5L</v>
          </cell>
          <cell r="J21248">
            <v>0</v>
          </cell>
        </row>
        <row r="21249">
          <cell r="I21249" t="str">
            <v>PASTILLE LAVE VAISSELLE FINISH ALL IN1 13 SACHET</v>
          </cell>
          <cell r="J21249">
            <v>19314.63</v>
          </cell>
        </row>
        <row r="21250">
          <cell r="I21250" t="str">
            <v xml:space="preserve">MAXIS LIQUIDE VAISSELLE 1250ML CITRON </v>
          </cell>
          <cell r="J21250">
            <v>37206.15</v>
          </cell>
        </row>
        <row r="21251">
          <cell r="I21251" t="str">
            <v xml:space="preserve">MAXIS LIQUIDE VAISSELLE 1250ML POMME </v>
          </cell>
          <cell r="J21251">
            <v>0</v>
          </cell>
        </row>
        <row r="21252">
          <cell r="I21252" t="str">
            <v xml:space="preserve">MAXIS LIQUIDE VAISSELLE 1250ML DOUCEUR D ALOE </v>
          </cell>
          <cell r="J21252">
            <v>60181.99</v>
          </cell>
        </row>
        <row r="21253">
          <cell r="I21253" t="str">
            <v>LOT ECONET GEL LAVE V 1L+SEL LAVE V 1KG=RINCAGE GR</v>
          </cell>
          <cell r="J21253">
            <v>0</v>
          </cell>
        </row>
        <row r="21254">
          <cell r="I21254" t="str">
            <v>LIQUIDE VAISSELLE MIO 1250ML  CITRON</v>
          </cell>
          <cell r="J21254">
            <v>34281.35</v>
          </cell>
        </row>
        <row r="21255">
          <cell r="I21255" t="str">
            <v>LIQUIDE VAISSELLE MIO 1250ML  LAVANDE</v>
          </cell>
          <cell r="J21255">
            <v>25082.85</v>
          </cell>
        </row>
        <row r="21256">
          <cell r="I21256" t="str">
            <v>LIQUIDE VAISSELLE MIO 1250ML  POMME</v>
          </cell>
          <cell r="J21256">
            <v>18449.95</v>
          </cell>
        </row>
        <row r="21257">
          <cell r="I21257" t="str">
            <v>LIQUIDE VAISSELLE MIO 750ML  CITRON</v>
          </cell>
          <cell r="J21257">
            <v>34652.800000000003</v>
          </cell>
        </row>
        <row r="21258">
          <cell r="I21258" t="str">
            <v>LIQUIDE VAISSELLE MIO 750ML  LAVANDE</v>
          </cell>
          <cell r="J21258">
            <v>8804</v>
          </cell>
        </row>
        <row r="21259">
          <cell r="I21259" t="str">
            <v>LIQUIDE VAISSELLE MIO 750ML  POMME</v>
          </cell>
          <cell r="J21259">
            <v>5901.1</v>
          </cell>
        </row>
        <row r="21260">
          <cell r="I21260" t="str">
            <v>LIQUIDE VAISSELE DOUSSY 1,250 L +  DETERGENT 180G</v>
          </cell>
          <cell r="J21260">
            <v>0</v>
          </cell>
        </row>
        <row r="21261">
          <cell r="I21261" t="str">
            <v>TAB L VAISS TTEN1 CITX56 896GR CASINO</v>
          </cell>
          <cell r="J21261">
            <v>0</v>
          </cell>
        </row>
        <row r="21262">
          <cell r="I21262" t="str">
            <v>LIQ VAISS. CITRON CO 750ML CASINO</v>
          </cell>
          <cell r="J21262">
            <v>14.95</v>
          </cell>
        </row>
        <row r="21263">
          <cell r="I21263" t="str">
            <v>LIQ VAISS. CITRON CO 1.5L CASINO</v>
          </cell>
          <cell r="J21263">
            <v>0</v>
          </cell>
        </row>
        <row r="21264">
          <cell r="I21264" t="str">
            <v>LIQ.VAISSELL.POMME 750ML CASINO</v>
          </cell>
          <cell r="J21264">
            <v>0</v>
          </cell>
        </row>
        <row r="21265">
          <cell r="I21265" t="str">
            <v>LIQ. VAISS. CITRON VERT 1.5L CASINO</v>
          </cell>
          <cell r="J21265">
            <v>0</v>
          </cell>
        </row>
        <row r="21266">
          <cell r="I21266" t="str">
            <v>LIQU.VAIS.SENS.AMANDE 750ML CO CASINO</v>
          </cell>
          <cell r="J21266">
            <v>9763.2000000000007</v>
          </cell>
        </row>
        <row r="21267">
          <cell r="I21267" t="str">
            <v>LIQ.RINCAGE CASINO 750ML CASINO</v>
          </cell>
          <cell r="J21267">
            <v>63152.3</v>
          </cell>
        </row>
        <row r="21268">
          <cell r="I21268" t="str">
            <v>TABLETTES L VAISS X45 675GR CASINO</v>
          </cell>
          <cell r="J21268">
            <v>0</v>
          </cell>
        </row>
        <row r="21269">
          <cell r="I21269" t="str">
            <v>TAB L VAISS TTEN1 CITX30 480GR CASINO</v>
          </cell>
          <cell r="J21269">
            <v>0</v>
          </cell>
        </row>
        <row r="21270">
          <cell r="I21270" t="str">
            <v>TAB L VAISS TT EN 1 X30 480GR CASINO</v>
          </cell>
          <cell r="J21270">
            <v>0</v>
          </cell>
        </row>
        <row r="21271">
          <cell r="I21271" t="str">
            <v xml:space="preserve">NETT.LAVE.VAI.BIPHASE 250ML CO CASINO </v>
          </cell>
          <cell r="J21271">
            <v>28682.78</v>
          </cell>
        </row>
        <row r="21272">
          <cell r="I21272" t="str">
            <v>PDR LAV.VSL DI-MATIC 1KG YPLON</v>
          </cell>
          <cell r="J21272">
            <v>0</v>
          </cell>
        </row>
        <row r="21273">
          <cell r="I21273" t="str">
            <v>LOT LIQ VAISSELLE MAXIS 2X 750ML = 300ML GRATUIT</v>
          </cell>
          <cell r="J21273">
            <v>55158.25</v>
          </cell>
        </row>
        <row r="21274">
          <cell r="I21274" t="str">
            <v>LOT MAXIS LIQUIDE VAISSELLE  1250ML + 750ML</v>
          </cell>
          <cell r="J21274">
            <v>0</v>
          </cell>
        </row>
        <row r="21275">
          <cell r="I21275" t="str">
            <v>CADI LIQUIDE VAISSELLES 1L  2+1 GRATUIT</v>
          </cell>
          <cell r="J21275">
            <v>0</v>
          </cell>
        </row>
        <row r="21276">
          <cell r="I21276" t="str">
            <v>LIQUIDE VAISSELLE REGULIER 750 ML MARJANE</v>
          </cell>
          <cell r="J21276">
            <v>1380.02</v>
          </cell>
        </row>
        <row r="21277">
          <cell r="I21277" t="str">
            <v>LIQUIDE VAISSELLE LEMON 750 ML MARJANE</v>
          </cell>
          <cell r="J21277">
            <v>1214.76</v>
          </cell>
        </row>
        <row r="21278">
          <cell r="I21278" t="str">
            <v>FAIRY CONCENTRE LEMON 450 ML</v>
          </cell>
          <cell r="J21278">
            <v>15854.48</v>
          </cell>
        </row>
        <row r="21279">
          <cell r="I21279" t="str">
            <v>FAIRY CONCENTRE LEMON  650 ML</v>
          </cell>
          <cell r="J21279">
            <v>43245.5</v>
          </cell>
        </row>
        <row r="21280">
          <cell r="I21280" t="str">
            <v>FAIRY CONCENTRE  ORIGINAL 450 ML</v>
          </cell>
          <cell r="J21280">
            <v>0</v>
          </cell>
        </row>
        <row r="21281">
          <cell r="I21281" t="str">
            <v>FAIRY CONCENTRE ORIGINAL  650 ML</v>
          </cell>
          <cell r="J21281">
            <v>57002.5</v>
          </cell>
        </row>
        <row r="21282">
          <cell r="I21282" t="str">
            <v>LOTS 2 LIQUIDE VAISSELLE MIO 750ML+ 1L JAVEL GRATU</v>
          </cell>
          <cell r="J21282">
            <v>0</v>
          </cell>
        </row>
        <row r="21283">
          <cell r="I21283" t="str">
            <v xml:space="preserve"> FINISH 13 UNITES PACK X 2   / 2EME A 1/2 PX</v>
          </cell>
          <cell r="J21283">
            <v>0</v>
          </cell>
        </row>
        <row r="21284">
          <cell r="I21284" t="str">
            <v xml:space="preserve">LIQUIDE VAISSELLE 500ML TLJ </v>
          </cell>
          <cell r="J21284">
            <v>0</v>
          </cell>
        </row>
        <row r="21285">
          <cell r="I21285" t="str">
            <v xml:space="preserve">TABS.LAV.VAISS.15X50 TLJ </v>
          </cell>
          <cell r="J21285">
            <v>0</v>
          </cell>
        </row>
        <row r="21286">
          <cell r="I21286" t="str">
            <v>LIQ. VSL 5L SAPOL</v>
          </cell>
          <cell r="J21286">
            <v>0</v>
          </cell>
        </row>
        <row r="21287">
          <cell r="I21287" t="str">
            <v>GEL LAVE  VSL 1.5L CALGONIT</v>
          </cell>
          <cell r="J21287">
            <v>0</v>
          </cell>
        </row>
        <row r="21288">
          <cell r="I21288" t="str">
            <v>LIQ.VSL.CIT750ML SOLIVAISSELLE</v>
          </cell>
          <cell r="J21288">
            <v>0</v>
          </cell>
        </row>
        <row r="21289">
          <cell r="I21289" t="str">
            <v>LIQ. VSL 5L PALMOLIVE</v>
          </cell>
          <cell r="J21289">
            <v>0</v>
          </cell>
        </row>
        <row r="21290">
          <cell r="I21290" t="str">
            <v>LIQ.VSL  750ML PALMOLIVE</v>
          </cell>
          <cell r="J21290">
            <v>0</v>
          </cell>
        </row>
        <row r="21291">
          <cell r="I21291" t="str">
            <v>LIQ. VSL 1L  SAP0L</v>
          </cell>
          <cell r="J21291">
            <v>0</v>
          </cell>
        </row>
        <row r="21292">
          <cell r="I21292" t="str">
            <v>LIQ. VSL CITRON 1L CADI</v>
          </cell>
          <cell r="J21292">
            <v>1653.3</v>
          </cell>
        </row>
        <row r="21293">
          <cell r="I21293" t="str">
            <v>LIQ. VSL CITRON 1L NAJAL</v>
          </cell>
          <cell r="J21293">
            <v>0</v>
          </cell>
        </row>
        <row r="21294">
          <cell r="I21294" t="str">
            <v>PDR LAVE VSL 2.5 KG CALGONIT</v>
          </cell>
          <cell r="J21294">
            <v>0</v>
          </cell>
        </row>
        <row r="21295">
          <cell r="I21295" t="str">
            <v>LOT LIQUIDE VAISSELLE ONI 750ML X 2 + MATIC 200GR</v>
          </cell>
          <cell r="J21295">
            <v>0</v>
          </cell>
        </row>
        <row r="21296">
          <cell r="I21296" t="str">
            <v>LOT LAVE VAISSELLE DOUSSY 1250ML + 300ML GRATUIT</v>
          </cell>
          <cell r="J21296">
            <v>0</v>
          </cell>
        </row>
        <row r="21297">
          <cell r="I21297" t="str">
            <v>MIR LIQUIDE VAISSELLE ALOE VERA 500ML</v>
          </cell>
          <cell r="J21297">
            <v>1416.45</v>
          </cell>
        </row>
        <row r="21298">
          <cell r="I21298" t="str">
            <v>MIR VAISSELLE SECRETS DE VINAIGRE PAMPLEMOUSSE PO</v>
          </cell>
          <cell r="J21298">
            <v>0</v>
          </cell>
        </row>
        <row r="21299">
          <cell r="I21299" t="str">
            <v>LOT LAVE VAISSELLE DOUSSY 750ML +  300ML GRATUIT</v>
          </cell>
          <cell r="J21299">
            <v>0</v>
          </cell>
        </row>
        <row r="21300">
          <cell r="I21300" t="str">
            <v>LIQUIDE VAISSELLE FAIRY ORIGINAL 625GR</v>
          </cell>
          <cell r="J21300">
            <v>50852.45</v>
          </cell>
        </row>
        <row r="21301">
          <cell r="I21301" t="str">
            <v>LIQUIDE VAISSELLE FAIRY CITRON 625GR</v>
          </cell>
          <cell r="J21301">
            <v>99893.4</v>
          </cell>
        </row>
        <row r="21302">
          <cell r="I21302" t="str">
            <v>LIQUIDE VAISSELLE FAIRY ORIGINAL 900GR</v>
          </cell>
          <cell r="J21302">
            <v>109844.75</v>
          </cell>
        </row>
        <row r="21303">
          <cell r="I21303" t="str">
            <v>LIQUIDE VAISSELLE FAIRY CITRON 900GR</v>
          </cell>
          <cell r="J21303">
            <v>110700.58</v>
          </cell>
        </row>
        <row r="21304">
          <cell r="I21304" t="str">
            <v xml:space="preserve">PACK X2 PASTILLES FINISH 40 </v>
          </cell>
          <cell r="J21304">
            <v>0</v>
          </cell>
        </row>
        <row r="21305">
          <cell r="I21305" t="str">
            <v>LIQUIDE VAISSELLE  FLOTA VAJILLAS 1250</v>
          </cell>
          <cell r="J21305">
            <v>0</v>
          </cell>
        </row>
        <row r="21306">
          <cell r="I21306" t="str">
            <v>PDR LAVE VSL 3KG YPLON</v>
          </cell>
          <cell r="J21306">
            <v>0</v>
          </cell>
        </row>
        <row r="21307">
          <cell r="I21307" t="str">
            <v>FAIRY LAVE VAISSELLE PASTILLE ALL IN ONE - 24 UNI</v>
          </cell>
          <cell r="J21307">
            <v>0</v>
          </cell>
        </row>
        <row r="21308">
          <cell r="I21308" t="str">
            <v>FAIRY LAVE VAISSELLE PASTILLE ALL IN ONE - 48 UNI</v>
          </cell>
          <cell r="J21308">
            <v>0</v>
          </cell>
        </row>
        <row r="21309">
          <cell r="I21309" t="str">
            <v>FAIRY LAVE VAISSELLE PASTILLE PLATINUM - 18 UNITE</v>
          </cell>
          <cell r="J21309">
            <v>0</v>
          </cell>
        </row>
        <row r="21310">
          <cell r="I21310" t="str">
            <v>FAIRY LAVE VAISSELLE PASTILLE PLATINUM - 10 UNITE</v>
          </cell>
          <cell r="J21310">
            <v>0</v>
          </cell>
        </row>
        <row r="21311">
          <cell r="I21311" t="str">
            <v>LOT 2 LAVE VAISSELLE 1250ML AVEC LE 2EME A -50%</v>
          </cell>
          <cell r="J21311">
            <v>0</v>
          </cell>
        </row>
        <row r="21312">
          <cell r="I21312" t="str">
            <v xml:space="preserve">MAXIS LIQUIDE VAISSELLE 300ML LAVANDE </v>
          </cell>
          <cell r="J21312">
            <v>241.5</v>
          </cell>
        </row>
        <row r="21313">
          <cell r="I21313" t="str">
            <v xml:space="preserve">MAXIS LIQUIDE VAISSELLE 750ML LAVANDE </v>
          </cell>
          <cell r="J21313">
            <v>8578.5</v>
          </cell>
        </row>
        <row r="21314">
          <cell r="I21314" t="str">
            <v xml:space="preserve">MAXIS LIQUIDE VAISSELLE 1250ML LAVANDE </v>
          </cell>
          <cell r="J21314">
            <v>18375</v>
          </cell>
        </row>
        <row r="21315">
          <cell r="I21315" t="str">
            <v>LOT 2MAXIS LIQ VAISSELLE 750ML + MAGIX POUDRE MAI</v>
          </cell>
          <cell r="J21315">
            <v>0</v>
          </cell>
        </row>
        <row r="21316">
          <cell r="I21316" t="str">
            <v>LOT 2MAXIS LIQ VAISSELLE 750ML + MAGIX POUDRE MAI</v>
          </cell>
          <cell r="J21316">
            <v>0</v>
          </cell>
        </row>
        <row r="21317">
          <cell r="I21317" t="str">
            <v>LOT 2MAXIS LIQ VAISSELLE 750ML + MAGIX POUDRE MAI</v>
          </cell>
          <cell r="J21317">
            <v>0</v>
          </cell>
        </row>
        <row r="21318">
          <cell r="I21318" t="str">
            <v>LOT 2MAXIS LIQ VAISSELLE 750ML + MAGIX POUDRE MAI</v>
          </cell>
          <cell r="J21318">
            <v>0</v>
          </cell>
        </row>
        <row r="21319">
          <cell r="I21319" t="str">
            <v>LOT 2MAXIS LIQ VAISSELLE 750ML + MAGIX POUDRE MAI</v>
          </cell>
          <cell r="J21319">
            <v>0</v>
          </cell>
        </row>
        <row r="21320">
          <cell r="I21320" t="str">
            <v>LIQ.VSL ULT.500ML SAMOUSS</v>
          </cell>
          <cell r="J21320">
            <v>0</v>
          </cell>
        </row>
        <row r="21321">
          <cell r="I21321" t="str">
            <v>LIQ.VSL POMM.500ML SAMOUSS</v>
          </cell>
          <cell r="J21321">
            <v>0</v>
          </cell>
        </row>
        <row r="21322">
          <cell r="I21322" t="str">
            <v>LIQ.VSL FRUTTI 500ML SAMOUSS</v>
          </cell>
          <cell r="J21322">
            <v>0</v>
          </cell>
        </row>
        <row r="21323">
          <cell r="I21323" t="str">
            <v>LIQ.VSL MAND.500ML SAMOUSS</v>
          </cell>
          <cell r="J21323">
            <v>0</v>
          </cell>
        </row>
        <row r="21324">
          <cell r="I21324" t="str">
            <v>LIQ.VSL DERMO 500ML SAMOUSS</v>
          </cell>
          <cell r="J21324">
            <v>0</v>
          </cell>
        </row>
        <row r="21325">
          <cell r="I21325" t="str">
            <v>LIQ.VSL CITRON 5L KWIK</v>
          </cell>
          <cell r="J21325">
            <v>0</v>
          </cell>
        </row>
        <row r="21326">
          <cell r="I21326" t="str">
            <v>LIQ. VSL CITRON 2L KWIK</v>
          </cell>
          <cell r="J21326">
            <v>0</v>
          </cell>
        </row>
        <row r="21327">
          <cell r="I21327" t="str">
            <v>DUAL POWER LIQUIDE VAISS BICARBONATE &amp; MENTHE 1 L</v>
          </cell>
          <cell r="J21327">
            <v>0</v>
          </cell>
        </row>
        <row r="21328">
          <cell r="I21328" t="str">
            <v>LIQ.VSL.TRAMARIN 500ML SAMOUSS</v>
          </cell>
          <cell r="J21328">
            <v>0</v>
          </cell>
        </row>
        <row r="21329">
          <cell r="I21329" t="str">
            <v>LIQU VAISSELLE SUP CONCENTRE CITRON500 G MARJANE</v>
          </cell>
          <cell r="J21329">
            <v>5362.92</v>
          </cell>
        </row>
        <row r="21330">
          <cell r="I21330" t="str">
            <v>LIQU VAISSELLE SUP CONCENTRE REGULER500 G MARJANE</v>
          </cell>
          <cell r="J21330">
            <v>6869.18</v>
          </cell>
        </row>
        <row r="21331">
          <cell r="I21331" t="str">
            <v>FINISH TTEN1 X45 REGULAR NIP27</v>
          </cell>
          <cell r="J21331">
            <v>14165.05</v>
          </cell>
        </row>
        <row r="21332">
          <cell r="I21332" t="str">
            <v>FINISH,TTEN1,BICARBONATE X45 NIP27</v>
          </cell>
          <cell r="J21332">
            <v>13451.55</v>
          </cell>
        </row>
        <row r="21333">
          <cell r="I21333" t="str">
            <v>LIQ.VSL SPECTRA 1L SAMOUSS</v>
          </cell>
          <cell r="J21333">
            <v>0</v>
          </cell>
        </row>
        <row r="21334">
          <cell r="I21334" t="str">
            <v>LOT 2 BOUTEILLES LIQUIDE VAISSELLE MAXIS 750ML</v>
          </cell>
          <cell r="J21334">
            <v>88727.16</v>
          </cell>
        </row>
        <row r="21335">
          <cell r="I21335" t="str">
            <v>LIQ. VSL DERMO.SPEC.1L SAMOUSS</v>
          </cell>
          <cell r="J21335">
            <v>0</v>
          </cell>
        </row>
        <row r="21336">
          <cell r="I21336" t="str">
            <v>DETERGENT PDR 3KG CALGONIT</v>
          </cell>
          <cell r="J21336">
            <v>0</v>
          </cell>
        </row>
        <row r="21337">
          <cell r="I21337" t="str">
            <v>PALMOLIVE  REGULIER ORIGINAL 750ML 20% GRT</v>
          </cell>
          <cell r="J21337">
            <v>4131.05</v>
          </cell>
        </row>
        <row r="21338">
          <cell r="I21338" t="str">
            <v>PALMOLIVE  REGULIER CITRON 750ML 20% GRT</v>
          </cell>
          <cell r="J21338">
            <v>3158.1</v>
          </cell>
        </row>
        <row r="21339">
          <cell r="I21339" t="str">
            <v>TAB,LV,TT,EN1 30X16GR 0,48KG C CASINO</v>
          </cell>
          <cell r="J21339">
            <v>32917.050000000003</v>
          </cell>
        </row>
        <row r="21340">
          <cell r="I21340" t="str">
            <v>TAB LV 4 EN 1 FRAIX30 480GR CASINO</v>
          </cell>
          <cell r="J21340">
            <v>31514.09</v>
          </cell>
        </row>
        <row r="21341">
          <cell r="I21341" t="str">
            <v>GEL LAV,MACH,TTEN1 CITRON720ML CASINO</v>
          </cell>
          <cell r="J21341">
            <v>0</v>
          </cell>
        </row>
        <row r="21342">
          <cell r="I21342" t="str">
            <v>LV PX SENSIBLE 500ML AVE CASINO</v>
          </cell>
          <cell r="J21342">
            <v>9591.1</v>
          </cell>
        </row>
        <row r="21343">
          <cell r="I21343" t="str">
            <v>MIR VAISS S VINAIG POMM/POIR 750ML NIP36</v>
          </cell>
          <cell r="J21343">
            <v>1421.15</v>
          </cell>
        </row>
        <row r="21344">
          <cell r="I21344" t="str">
            <v>MIR VAISS S C BICAR/CITRON 750ML NIP36</v>
          </cell>
          <cell r="J21344">
            <v>1339.05</v>
          </cell>
        </row>
        <row r="21345">
          <cell r="I21345" t="str">
            <v xml:space="preserve">MAXIS LIQUIDE VAISSELLE 300ML DOUCEUR D AMANDES </v>
          </cell>
          <cell r="J21345">
            <v>501.6</v>
          </cell>
        </row>
        <row r="21346">
          <cell r="I21346" t="str">
            <v xml:space="preserve">MAXIS LIQUIDE VAISSELLE 750ML DOUCEUR D AMANDES </v>
          </cell>
          <cell r="J21346">
            <v>9946.0300000000007</v>
          </cell>
        </row>
        <row r="21347">
          <cell r="I21347" t="str">
            <v>MAXIS LIQUIDE VAISSELLE 1250ML DOUCEUR D AMANDES</v>
          </cell>
          <cell r="J21347">
            <v>24237.5</v>
          </cell>
        </row>
        <row r="21348">
          <cell r="I21348" t="str">
            <v>LIQUIDE VAISSELLE CONCENTRE ALOE VERA 500G MARJAN</v>
          </cell>
          <cell r="J21348">
            <v>5470.06</v>
          </cell>
        </row>
        <row r="21349">
          <cell r="I21349" t="str">
            <v>SUN TABS STAND.X52 4 MOIS DE LAV. NIP 11</v>
          </cell>
          <cell r="J21349">
            <v>0</v>
          </cell>
        </row>
        <row r="21350">
          <cell r="I21350" t="str">
            <v>SUN TABS CITRON X52 4 MOIS LAVAGE NIP 11</v>
          </cell>
          <cell r="J21350">
            <v>0</v>
          </cell>
        </row>
        <row r="21351">
          <cell r="I21351" t="str">
            <v>SUN CLASSIC 60 TABS STANDARD 0,570K NIP 29</v>
          </cell>
          <cell r="J21351">
            <v>3739.6</v>
          </cell>
        </row>
        <row r="21352">
          <cell r="I21352" t="str">
            <v>MIR VAISS S V FRAMBOIS/GROS 750ML NIP36</v>
          </cell>
          <cell r="J21352">
            <v>1508.55</v>
          </cell>
        </row>
        <row r="21353">
          <cell r="I21353" t="str">
            <v>MIR VAIS S DU MONDE MADAGASCAR 750M NIP 14</v>
          </cell>
          <cell r="J21353">
            <v>416.7</v>
          </cell>
        </row>
        <row r="21354">
          <cell r="I21354" t="str">
            <v>SUN TURBO GEL TTEN1 CITRON 720 ML 36 LAV NIP 14</v>
          </cell>
          <cell r="J21354">
            <v>0</v>
          </cell>
        </row>
        <row r="21355">
          <cell r="I21355" t="str">
            <v>LOT X 3 LQ VAISS 750 ML MIO  CITRON+LAVANDE+POMME</v>
          </cell>
          <cell r="J21355">
            <v>1646.55</v>
          </cell>
        </row>
        <row r="21356">
          <cell r="I21356" t="str">
            <v>FINISH ALL IN ONE MAX REGULAR X68 NIP38</v>
          </cell>
          <cell r="J21356">
            <v>4318.2</v>
          </cell>
        </row>
        <row r="21357">
          <cell r="I21357" t="str">
            <v>FINISH ALL IN ONE MAX CITR,X68  NIP25</v>
          </cell>
          <cell r="J21357">
            <v>0</v>
          </cell>
        </row>
        <row r="21358">
          <cell r="I21358" t="str">
            <v xml:space="preserve">CALG.FIN.POW.CLAS.X60 1,118KG NIP 19 </v>
          </cell>
          <cell r="J21358">
            <v>23012.85</v>
          </cell>
        </row>
        <row r="21359">
          <cell r="I21359" t="str">
            <v xml:space="preserve">FINISH GEL TOUT EN 1 1000ML NIP 19 </v>
          </cell>
          <cell r="J21359">
            <v>18448.7</v>
          </cell>
        </row>
        <row r="21360">
          <cell r="I21360" t="str">
            <v xml:space="preserve">FINISH GEL TOUT EN 1 CITRON 1L NIP 19 </v>
          </cell>
          <cell r="J21360">
            <v>7581.25</v>
          </cell>
        </row>
        <row r="21361">
          <cell r="I21361" t="str">
            <v>FINISH,TTEN1,CITR X45PASTILLE NIP27</v>
          </cell>
          <cell r="J21361">
            <v>4481.05</v>
          </cell>
        </row>
        <row r="21362">
          <cell r="I21362" t="str">
            <v>FINISH ALL IN 1 MAX SP GRAI S4 NIP27</v>
          </cell>
          <cell r="J21362">
            <v>18577</v>
          </cell>
        </row>
        <row r="21363">
          <cell r="I21363" t="str">
            <v>FINISH ULTIMATE QUANTUM X52 NIP38</v>
          </cell>
          <cell r="J21363">
            <v>3358.6</v>
          </cell>
        </row>
        <row r="21364">
          <cell r="I21364" t="str">
            <v>FINISH ULTIMATE QUANTUM LEMON X52 NIP31</v>
          </cell>
          <cell r="J21364">
            <v>0</v>
          </cell>
        </row>
        <row r="21365">
          <cell r="I21365" t="str">
            <v>LV CITR,VERT ECOLABEL RAINETT 750ML  NIP25</v>
          </cell>
          <cell r="J21365">
            <v>1368.35</v>
          </cell>
        </row>
        <row r="21366">
          <cell r="I21366" t="str">
            <v>RAINETT LIQ.VAIS.ECO.AMANDE750ML NIP 22</v>
          </cell>
          <cell r="J21366">
            <v>0</v>
          </cell>
        </row>
        <row r="21367">
          <cell r="I21367" t="str">
            <v>RAINETTE LIQ VAISS CITRON 750ML  NIP25</v>
          </cell>
          <cell r="J21367">
            <v>755.65</v>
          </cell>
        </row>
        <row r="21368">
          <cell r="I21368" t="str">
            <v>RAINET TABL LV TOUT EN 1 BICARB X30 NIP 22</v>
          </cell>
          <cell r="J21368">
            <v>1938.1</v>
          </cell>
        </row>
        <row r="21369">
          <cell r="I21369" t="str">
            <v>RAINET TABL LV TOUT EN 1 CITRON X30 NIP 22</v>
          </cell>
          <cell r="J21369">
            <v>1593.55</v>
          </cell>
        </row>
        <row r="21370">
          <cell r="I21370" t="str">
            <v>ARB VERT TAB LAV VAIS HYDROSOLUB 30 NIP36</v>
          </cell>
          <cell r="J21370">
            <v>5557.17</v>
          </cell>
        </row>
        <row r="21371">
          <cell r="I21371" t="str">
            <v>FINISH CLASSICX100 FF NIP38</v>
          </cell>
          <cell r="J21371">
            <v>109.95</v>
          </cell>
        </row>
        <row r="21372">
          <cell r="I21372" t="str">
            <v>FINISH GEL ALL IN ONE FF 1,5L NIP38</v>
          </cell>
          <cell r="J21372">
            <v>228</v>
          </cell>
        </row>
        <row r="21373">
          <cell r="I21373" t="str">
            <v>LAVE VSL 750ML FRAISE ONIX</v>
          </cell>
          <cell r="J21373">
            <v>0</v>
          </cell>
        </row>
        <row r="21374">
          <cell r="I21374" t="str">
            <v>LAVE VSL 750ML POMME ONIX</v>
          </cell>
          <cell r="J21374">
            <v>0</v>
          </cell>
        </row>
        <row r="21375">
          <cell r="I21375" t="str">
            <v>FINISH ULTIMATE QUANTUM X35 NIP27</v>
          </cell>
          <cell r="J21375">
            <v>16033.35</v>
          </cell>
        </row>
        <row r="21376">
          <cell r="I21376" t="str">
            <v>FINISH ULTIMATE QUANTUM LEMONX35 NIP27</v>
          </cell>
          <cell r="J21376">
            <v>9194.25</v>
          </cell>
        </row>
        <row r="21377">
          <cell r="I21377" t="str">
            <v>SUN RINCAGE SHINE BOOST 450 ML REGU NIP 28</v>
          </cell>
          <cell r="J21377">
            <v>0</v>
          </cell>
        </row>
        <row r="21378">
          <cell r="I21378" t="str">
            <v>MAISON NET GEL CC BICARB SOUDE 1L NIP 28</v>
          </cell>
          <cell r="J21378">
            <v>923.15</v>
          </cell>
        </row>
        <row r="21379">
          <cell r="I21379" t="str">
            <v>SUN CLASSIC 60 TABS CITRON 0.570K NIP 29</v>
          </cell>
          <cell r="J21379">
            <v>4167.51</v>
          </cell>
        </row>
        <row r="21380">
          <cell r="I21380" t="str">
            <v>GEL LAV.VAISSELLE TT EN 1 42LAV. 720 ML NIP 29</v>
          </cell>
          <cell r="J21380">
            <v>1552.65</v>
          </cell>
        </row>
        <row r="21381">
          <cell r="I21381" t="str">
            <v>MIR VAS.SECRET DU MONDE ANDAL 750ML NIP 36</v>
          </cell>
          <cell r="J21381">
            <v>1119.5</v>
          </cell>
        </row>
        <row r="21382">
          <cell r="I21382" t="str">
            <v>SUN EFF&amp;RES TT1 STANDX48 840GR NIP 37</v>
          </cell>
          <cell r="J21382">
            <v>16403.36</v>
          </cell>
        </row>
        <row r="21383">
          <cell r="I21383" t="str">
            <v>SUN DW EFF&amp;RES TT1 CITX48 NIP 37</v>
          </cell>
          <cell r="J21383">
            <v>18961.080000000002</v>
          </cell>
        </row>
        <row r="21384">
          <cell r="I21384" t="str">
            <v>SUN EFF&amp;RES TT1 P&amp;PX48 770G NIP 37</v>
          </cell>
          <cell r="J21384">
            <v>11030.11</v>
          </cell>
        </row>
        <row r="21385">
          <cell r="I21385" t="str">
            <v>SUN TABS TT1 ETRA.PW CITRONX44 770G NIP 37</v>
          </cell>
          <cell r="J21385">
            <v>20217.400000000001</v>
          </cell>
        </row>
        <row r="21386">
          <cell r="I21386" t="str">
            <v>SUN TABS TT1 EXTRA POWER +3MOIS NIP 37</v>
          </cell>
          <cell r="J21386">
            <v>22439.56</v>
          </cell>
        </row>
        <row r="21387">
          <cell r="I21387" t="str">
            <v>SUN TABS TT1 EXTRA SHINEX44 770G NIP 37</v>
          </cell>
          <cell r="J21387">
            <v>22778.02</v>
          </cell>
        </row>
        <row r="21388">
          <cell r="I21388" t="str">
            <v>LIQ.VSL  OPAQUE 1L ECONET</v>
          </cell>
          <cell r="J21388">
            <v>0</v>
          </cell>
        </row>
        <row r="21389">
          <cell r="I21389" t="str">
            <v>LIQ.VSL OPAQUE 3L ECONET</v>
          </cell>
          <cell r="J21389">
            <v>0</v>
          </cell>
        </row>
        <row r="21390">
          <cell r="I21390" t="str">
            <v>SUN GL LAVV,TOUT EN 1 STD 52L 900ML NIP40</v>
          </cell>
          <cell r="J21390">
            <v>1259.3</v>
          </cell>
        </row>
        <row r="21391">
          <cell r="I21391" t="str">
            <v>SUN GL L,V TT1 FRESH 52L 900ML NIP40</v>
          </cell>
          <cell r="J21391">
            <v>1079.4000000000001</v>
          </cell>
        </row>
        <row r="21392">
          <cell r="I21392" t="str">
            <v>FINISH ALL IN GEL 0% 900ML NIP40</v>
          </cell>
          <cell r="J21392">
            <v>9157.0499999999993</v>
          </cell>
        </row>
        <row r="21393">
          <cell r="I21393" t="str">
            <v>FINISH TOUT EN 1 0% X40 NIP40</v>
          </cell>
          <cell r="J21393">
            <v>9963.85</v>
          </cell>
        </row>
        <row r="21394">
          <cell r="I21394" t="str">
            <v>PERSIL LIQ.SPEC.LAINE.SOIE ROS990ML</v>
          </cell>
          <cell r="J21394">
            <v>188.85</v>
          </cell>
        </row>
        <row r="21395">
          <cell r="I21395" t="str">
            <v>CIF SP INSP NAT ANTI CALC 750ML ECO</v>
          </cell>
          <cell r="J21395">
            <v>169.75</v>
          </cell>
        </row>
        <row r="21396">
          <cell r="I21396" t="str">
            <v>LIQ.VAISS.ARBRE VERT CITR JAU 750ML</v>
          </cell>
          <cell r="J21396">
            <v>3446.4</v>
          </cell>
        </row>
        <row r="21397">
          <cell r="I21397" t="str">
            <v>ARB V LIQ.V.AM DCE FLR ABRIC 750ML</v>
          </cell>
          <cell r="J21397">
            <v>1168.55</v>
          </cell>
        </row>
        <row r="21398">
          <cell r="I21398" t="str">
            <v>LIQ. VSL 750ML   PDT ECO.</v>
          </cell>
          <cell r="J21398">
            <v>0</v>
          </cell>
        </row>
        <row r="21399">
          <cell r="I21399" t="str">
            <v>PASTILLE VSL 30U ECONET</v>
          </cell>
          <cell r="J21399">
            <v>28278.75</v>
          </cell>
        </row>
        <row r="21400">
          <cell r="I21400" t="str">
            <v>LIQUIDE VSL CITRON 750ML ONIX</v>
          </cell>
          <cell r="J21400">
            <v>0</v>
          </cell>
        </row>
        <row r="21401">
          <cell r="I21401" t="str">
            <v>LIQUIDE VAISSELLE 750ML EXXXET</v>
          </cell>
          <cell r="J21401">
            <v>0</v>
          </cell>
        </row>
        <row r="21402">
          <cell r="I21402" t="str">
            <v>LIQ.VAISS.MAIN.HYPOALLERG 500ML NIP 05-21</v>
          </cell>
          <cell r="J21402">
            <v>859</v>
          </cell>
        </row>
        <row r="21403">
          <cell r="I21403" t="str">
            <v>RECH.VAISS.MAIN.HYPOAL 500ML NIP 05-21</v>
          </cell>
          <cell r="J21403">
            <v>359.5</v>
          </cell>
        </row>
        <row r="21404">
          <cell r="I21404" t="str">
            <v>AV LIQ.VAIS.&amp; MAIN.PX SENS.BIB750ML NIP 06-21</v>
          </cell>
          <cell r="J21404">
            <v>179.5</v>
          </cell>
        </row>
        <row r="21405">
          <cell r="I21405" t="str">
            <v>LIQ VAISELLE AMANDEX3 500ML 2+1GRT NIP 07-21</v>
          </cell>
          <cell r="J21405">
            <v>203.8</v>
          </cell>
        </row>
        <row r="21406">
          <cell r="I21406" t="str">
            <v>LIQ.VAISSEL. PX SENS.3X500ML 2+1GRT NIP 07-21</v>
          </cell>
          <cell r="J21406">
            <v>50.95</v>
          </cell>
        </row>
        <row r="21407">
          <cell r="I21407" t="str">
            <v>LIQ.VAISSEL.MENTH.BASIL.3X500 2+1GT NIP 07-21</v>
          </cell>
          <cell r="J21407">
            <v>50.95</v>
          </cell>
        </row>
        <row r="21408">
          <cell r="I21408" t="str">
            <v>SUN CAPSULES X30 OPTIMUM CITRON NIP 09-21</v>
          </cell>
          <cell r="J21408">
            <v>1469.15</v>
          </cell>
        </row>
        <row r="21409">
          <cell r="I21409" t="str">
            <v>SUN CAPSULES X28 OPTIMUM PURE SAVON NIP 09-21</v>
          </cell>
          <cell r="J21409">
            <v>851.5</v>
          </cell>
        </row>
        <row r="21410">
          <cell r="I21410" t="str">
            <v>SUN CAPSULES X28 OPTIMUM PURE 0% NIP 09-21</v>
          </cell>
          <cell r="J21410">
            <v>359.8</v>
          </cell>
        </row>
        <row r="21411">
          <cell r="I21411" t="str">
            <v>MIR VAIS. SDF CERISIER LOTUS 500ML NIP 09-21</v>
          </cell>
          <cell r="J21411">
            <v>478.8</v>
          </cell>
        </row>
        <row r="21412">
          <cell r="I21412" t="str">
            <v>MIR VAISSEL ECORCE ORANGE 500ML NIP 09-21</v>
          </cell>
          <cell r="J21412">
            <v>837.9</v>
          </cell>
        </row>
        <row r="21413">
          <cell r="I21413" t="str">
            <v>MIR VAISSELLE THE VERT 500ML NIP 09-21</v>
          </cell>
          <cell r="J21413">
            <v>498.75</v>
          </cell>
        </row>
        <row r="21414">
          <cell r="I21414" t="str">
            <v>MIR VAISS.SECRET NAT PIVOIN R 500ML NIP 09-21</v>
          </cell>
          <cell r="J21414">
            <v>379.05</v>
          </cell>
        </row>
        <row r="21415">
          <cell r="I21415" t="str">
            <v>LIQUIDE VAISSELLE CONCENTRE  ORIGINAL FAIRY  800M</v>
          </cell>
          <cell r="J21415">
            <v>49856.05</v>
          </cell>
        </row>
        <row r="21416">
          <cell r="I21416" t="str">
            <v>LAVE VAISSELLE FAIRY PASTILLE ALL IN ONE - 26 UNI</v>
          </cell>
          <cell r="J21416">
            <v>31954.55</v>
          </cell>
        </row>
        <row r="21417">
          <cell r="I21417" t="str">
            <v>LAVE VAISSELLE FAIRY PASTILLE ALL IN ONE - 42 UNI</v>
          </cell>
          <cell r="J21417">
            <v>60228.95</v>
          </cell>
        </row>
        <row r="21418">
          <cell r="I21418" t="str">
            <v>CAPSULES LAVE VAISSELLE TT EN1 FAIRY ONE PLUS 20U</v>
          </cell>
          <cell r="J21418">
            <v>21909.56</v>
          </cell>
        </row>
        <row r="21419">
          <cell r="I21419" t="str">
            <v>LAVE VAISSELLE FAIRY PASTILLE ALL IN ONE PLUS- 30</v>
          </cell>
          <cell r="J21419">
            <v>39232.620000000003</v>
          </cell>
        </row>
        <row r="21420">
          <cell r="I21420" t="str">
            <v>SUN TABLETTE TOUT EN 1 POUVOIR NATU NIP17-21</v>
          </cell>
          <cell r="J21420">
            <v>1615.15</v>
          </cell>
        </row>
        <row r="21421">
          <cell r="I21421" t="str">
            <v>SUN EXTRA SHINE X56TABS FF 1.115KG NIP11-21</v>
          </cell>
          <cell r="J21421">
            <v>1889.3</v>
          </cell>
        </row>
        <row r="21422">
          <cell r="I21422" t="str">
            <v>SUN ETT 1 PURIFIE&amp;PROTEGE X62TABS NIP11-21</v>
          </cell>
          <cell r="J21422">
            <v>2504.0500000000002</v>
          </cell>
        </row>
        <row r="21423">
          <cell r="I21423" t="str">
            <v>SUN TABS STD EFF&amp;RES X62 FF 1.231KG NIP11-21</v>
          </cell>
          <cell r="J21423">
            <v>2968.9</v>
          </cell>
        </row>
        <row r="21424">
          <cell r="I21424" t="str">
            <v>SUN TABS EFFICACITE CITRON X62 FF NIP11-21</v>
          </cell>
          <cell r="J21424">
            <v>2833.95</v>
          </cell>
        </row>
        <row r="21425">
          <cell r="I21425" t="str">
            <v>SUN EXTRA POWER FORMAT FAMILIAL X56 NIP11-21</v>
          </cell>
          <cell r="J21425">
            <v>2544.0500000000002</v>
          </cell>
        </row>
        <row r="21426">
          <cell r="I21426" t="str">
            <v>SUN GEL LAV VAISSELL TOUT EN 1 STD NIP22-21</v>
          </cell>
          <cell r="J21426">
            <v>1291.2</v>
          </cell>
        </row>
        <row r="21427">
          <cell r="I21427" t="str">
            <v>SUN GEL LAV VAISSE TOUT EN 1 CITRON NIP22-21</v>
          </cell>
          <cell r="J21427">
            <v>2120.6999999999998</v>
          </cell>
        </row>
        <row r="21428">
          <cell r="I21428" t="str">
            <v>SUN LIQ RINCAGE TRIPL ACTION 1L NIP22-21</v>
          </cell>
          <cell r="J21428">
            <v>1641.45</v>
          </cell>
        </row>
        <row r="21429">
          <cell r="I21429" t="str">
            <v>SUN TT1 EFFI&amp;RES STD X48 LOT 2 NIP 18-21</v>
          </cell>
          <cell r="J21429">
            <v>829.8</v>
          </cell>
        </row>
        <row r="21430">
          <cell r="I21430" t="str">
            <v>SUN TT1 EFFICAC &amp;RES CITRON X48 X2 NIP 18-21</v>
          </cell>
          <cell r="J21430">
            <v>644.85</v>
          </cell>
        </row>
        <row r="21431">
          <cell r="I21431" t="str">
            <v>SUN TT1 EXTRA POWER - 2X44 LOT DE 2 NIP 18-21</v>
          </cell>
          <cell r="J21431">
            <v>569.9</v>
          </cell>
        </row>
        <row r="21432">
          <cell r="I21432" t="str">
            <v>SUN CAPS X30 STD LOTX2 NIP 18-21</v>
          </cell>
          <cell r="J21432">
            <v>214.95</v>
          </cell>
        </row>
        <row r="21433">
          <cell r="I21433" t="str">
            <v>SUN GEL TT1 CIT X52 LOT2 NIP 18-21</v>
          </cell>
          <cell r="J21433">
            <v>554.9</v>
          </cell>
        </row>
        <row r="21434">
          <cell r="I21434" t="str">
            <v>SUN GEL TT1 STD X52 LOTX2 NIP 18-21</v>
          </cell>
          <cell r="J21434">
            <v>0</v>
          </cell>
        </row>
        <row r="21435">
          <cell r="I21435" t="str">
            <v>GEL VAISSELLE MACHINE CITRON FINISH 1L</v>
          </cell>
          <cell r="J21435">
            <v>20677.810000000001</v>
          </cell>
        </row>
        <row r="21436">
          <cell r="I21436" t="str">
            <v>LIQUIDE VAISSELLE CONCOMBRE ALOE VERA FAIRY 500ML</v>
          </cell>
          <cell r="J21436">
            <v>15615.72</v>
          </cell>
        </row>
        <row r="21437">
          <cell r="I21437" t="str">
            <v>LIQ. VSL 750ML MAGIX</v>
          </cell>
          <cell r="J21437">
            <v>0</v>
          </cell>
        </row>
        <row r="21438">
          <cell r="I21438" t="str">
            <v>FINISH QUANT ULT BICAR 35D 490G</v>
          </cell>
          <cell r="J21438">
            <v>0</v>
          </cell>
        </row>
        <row r="21439">
          <cell r="I21439" t="str">
            <v>SUN CAPSX48 696G OPTIMUM CITRON</v>
          </cell>
          <cell r="J21439">
            <v>0</v>
          </cell>
        </row>
        <row r="21440">
          <cell r="I21440" t="str">
            <v>SUN CAPSX48 696G OPTIMUM TT1 STD</v>
          </cell>
          <cell r="J21440">
            <v>0</v>
          </cell>
        </row>
        <row r="21441">
          <cell r="I21441" t="str">
            <v>DETACHANT VANISH LIQUIDE EG 450ML 1+1 GRT</v>
          </cell>
          <cell r="J21441">
            <v>47111.75</v>
          </cell>
        </row>
        <row r="21442">
          <cell r="I21442" t="str">
            <v>FINISH QUANTUM X46</v>
          </cell>
          <cell r="J21442">
            <v>0</v>
          </cell>
        </row>
        <row r="21443">
          <cell r="I21443" t="str">
            <v>FINISH QUANTUM CITRON X46</v>
          </cell>
          <cell r="J21443">
            <v>0</v>
          </cell>
        </row>
        <row r="21444">
          <cell r="I21444" t="str">
            <v>FINISH ULTIMATE X42</v>
          </cell>
          <cell r="J21444">
            <v>0</v>
          </cell>
        </row>
        <row r="21445">
          <cell r="I21445" t="str">
            <v>FINISH ULTIMATE CITRON X42</v>
          </cell>
          <cell r="J21445">
            <v>0</v>
          </cell>
        </row>
        <row r="21446">
          <cell r="I21446" t="str">
            <v>FINISH ULTIMATE BICARBONATE X42</v>
          </cell>
          <cell r="J21446">
            <v>0</v>
          </cell>
        </row>
        <row r="21447">
          <cell r="I21447" t="str">
            <v>LOT 2 LIQ VAIS 750ML CIT LVD MIO+ LV 300 ML CITRO</v>
          </cell>
          <cell r="J21447">
            <v>0</v>
          </cell>
        </row>
        <row r="21448">
          <cell r="I21448" t="str">
            <v>LIQ.VSL 750ML PAMPL. PALMOLIVE</v>
          </cell>
          <cell r="J21448">
            <v>0</v>
          </cell>
        </row>
        <row r="21449">
          <cell r="I21449" t="str">
            <v>LIQ.VSL 5L PAMPL. PALMOLIVE</v>
          </cell>
          <cell r="J21449">
            <v>0</v>
          </cell>
        </row>
        <row r="21450">
          <cell r="I21450" t="str">
            <v>LAVE VAISSELLE 1,5L DOUSSY</v>
          </cell>
          <cell r="J21450">
            <v>0</v>
          </cell>
        </row>
        <row r="21451">
          <cell r="I21451" t="str">
            <v>LAVE VSL 750ML DOUSSY</v>
          </cell>
          <cell r="J21451">
            <v>0</v>
          </cell>
        </row>
        <row r="21452">
          <cell r="I21452" t="str">
            <v>LIQUIDE VAISSELLE 1.250L MAGIX</v>
          </cell>
          <cell r="J21452">
            <v>0</v>
          </cell>
        </row>
        <row r="21453">
          <cell r="I21453" t="str">
            <v>LAVE VAISELLE 1,5L DOUSSY FRAISE</v>
          </cell>
          <cell r="J21453">
            <v>0</v>
          </cell>
        </row>
        <row r="21454">
          <cell r="I21454" t="str">
            <v>LAVE VSL 750ML DOUSSY FRAISE</v>
          </cell>
          <cell r="J21454">
            <v>0</v>
          </cell>
        </row>
        <row r="21455">
          <cell r="I21455" t="str">
            <v>TABLETS LAVE VSL 5EN1 ACTIFF 20U</v>
          </cell>
          <cell r="J21455">
            <v>0</v>
          </cell>
        </row>
        <row r="21456">
          <cell r="I21456" t="str">
            <v>LIQ. VSL CITRON &amp; LIME 500ML YPLON</v>
          </cell>
          <cell r="J21456">
            <v>0</v>
          </cell>
        </row>
        <row r="21457">
          <cell r="I21457" t="str">
            <v>LIQ.VSL ALOE VERA 500ML YPLON</v>
          </cell>
          <cell r="J21457">
            <v>0</v>
          </cell>
        </row>
        <row r="21458">
          <cell r="I21458" t="str">
            <v>LIQ. VSL PAMP&amp;FL.OR.500ML YPLON</v>
          </cell>
          <cell r="J21458">
            <v>0</v>
          </cell>
        </row>
        <row r="21459">
          <cell r="I21459" t="str">
            <v>LIQ.VSL POMME 500ML YPLON</v>
          </cell>
          <cell r="J21459">
            <v>0</v>
          </cell>
        </row>
        <row r="21460">
          <cell r="I21460" t="str">
            <v>LAVE VSL EN PASTILLE 15U DOUSSY</v>
          </cell>
          <cell r="J21460">
            <v>0</v>
          </cell>
        </row>
        <row r="21461">
          <cell r="I21461" t="str">
            <v>LIQUIDE VAISSELLE CONCENTRE PEAUX SENSIBLES 500ML</v>
          </cell>
          <cell r="J21461">
            <v>9583.9500000000007</v>
          </cell>
        </row>
        <row r="21462">
          <cell r="I21462" t="str">
            <v>LIQUIDE VAISSELLE CONCENTRE AMANDE 500ML</v>
          </cell>
          <cell r="J21462">
            <v>4514.95</v>
          </cell>
        </row>
        <row r="21463">
          <cell r="I21463" t="str">
            <v>LIQUIDE VAISSELLE CONCENTRE FRUIT EXOTIQUE 500ML</v>
          </cell>
          <cell r="J21463">
            <v>0</v>
          </cell>
        </row>
        <row r="21464">
          <cell r="I21464" t="str">
            <v>TABLETTES LAVE VAISSELLE BOITE DE 40</v>
          </cell>
          <cell r="J21464">
            <v>0</v>
          </cell>
        </row>
        <row r="21465">
          <cell r="I21465" t="str">
            <v>APTA LAVE VSL POUDRE 3KG</v>
          </cell>
          <cell r="J21465">
            <v>0</v>
          </cell>
        </row>
        <row r="21466">
          <cell r="I21466" t="str">
            <v>APTA LAVE VSL 5/1 X32PASTILLES</v>
          </cell>
          <cell r="J21466">
            <v>0</v>
          </cell>
        </row>
        <row r="21467">
          <cell r="I21467" t="str">
            <v>APTA LAVE VSL 5/1 X32PAST CIT</v>
          </cell>
          <cell r="J21467">
            <v>0</v>
          </cell>
        </row>
        <row r="21468">
          <cell r="I21468" t="str">
            <v>APTA VSL X45 DOSES PERFBOOSTER</v>
          </cell>
          <cell r="J21468">
            <v>0</v>
          </cell>
        </row>
        <row r="21469">
          <cell r="I21469" t="str">
            <v>LIQUIDE VSL MAGIX 5L</v>
          </cell>
          <cell r="J21469">
            <v>0</v>
          </cell>
        </row>
        <row r="21470">
          <cell r="I21470" t="str">
            <v>LIQUIDE VAISSELLE 1.25L REO</v>
          </cell>
          <cell r="J21470">
            <v>0</v>
          </cell>
        </row>
        <row r="21471">
          <cell r="I21471" t="str">
            <v>ECONET LIQUIDE VAISSELLE ANTIBACTERIEN</v>
          </cell>
          <cell r="J21471">
            <v>0</v>
          </cell>
        </row>
        <row r="21472">
          <cell r="I21472" t="str">
            <v>ECONET LIQUIDE DE RINCAGE</v>
          </cell>
          <cell r="J21472">
            <v>30885.8</v>
          </cell>
        </row>
        <row r="21473">
          <cell r="I21473" t="str">
            <v>ECONET PASTILLE LAVE VAISSELLE 7 EN 1</v>
          </cell>
          <cell r="J21473">
            <v>10995.15</v>
          </cell>
        </row>
        <row r="21474">
          <cell r="I21474" t="str">
            <v>ECONET POUDRE POUR LAVE VAISSELLE</v>
          </cell>
          <cell r="J21474">
            <v>15807.7</v>
          </cell>
        </row>
        <row r="21475">
          <cell r="I21475" t="str">
            <v>LIQ.VAISSELLE FAIRY LEMON 375ML</v>
          </cell>
          <cell r="J21475">
            <v>0</v>
          </cell>
        </row>
        <row r="21476">
          <cell r="I21476" t="str">
            <v>LIQ. VAISSELLE FAIRY ORIGINAL 375ML</v>
          </cell>
          <cell r="J21476">
            <v>0</v>
          </cell>
        </row>
        <row r="21477">
          <cell r="I21477" t="str">
            <v>LIQ.VAISSELLE FAIRY LEMON 750ML</v>
          </cell>
          <cell r="J21477">
            <v>0</v>
          </cell>
        </row>
        <row r="21478">
          <cell r="I21478" t="str">
            <v>LIQ. VAISSELLE FAIRY ORIGINAL 750ML</v>
          </cell>
          <cell r="J21478">
            <v>0</v>
          </cell>
        </row>
        <row r="21479">
          <cell r="I21479" t="str">
            <v>DETERGENT FINISH POUDRE LEMON 2.5 KG</v>
          </cell>
          <cell r="J21479">
            <v>0</v>
          </cell>
        </row>
        <row r="21480">
          <cell r="I21480" t="str">
            <v>PASTILLE FINISH LEMON 15 TABS</v>
          </cell>
          <cell r="J21480">
            <v>0</v>
          </cell>
        </row>
        <row r="21481">
          <cell r="I21481" t="str">
            <v>LIQUIDE VAISSELLE 5L EXXXET</v>
          </cell>
          <cell r="J21481">
            <v>0</v>
          </cell>
        </row>
        <row r="21482">
          <cell r="I21482" t="str">
            <v>DOUSSY LIQ VSL AU SAVON DE MARSEILLE 750 ML</v>
          </cell>
          <cell r="J21482">
            <v>0</v>
          </cell>
        </row>
        <row r="21483">
          <cell r="I21483" t="str">
            <v>DOUSSY LIQ VSL AU SAVON DE MARSEILLE 1500 ML</v>
          </cell>
          <cell r="J21483">
            <v>0</v>
          </cell>
        </row>
        <row r="21484">
          <cell r="I21484" t="str">
            <v>DETERGENT GEL PR LAVE VAISSEL FINISH 1L</v>
          </cell>
          <cell r="J21484">
            <v>16886.25</v>
          </cell>
        </row>
        <row r="21485">
          <cell r="I21485" t="str">
            <v>DETERGENT POUDRE POUR LAVE VAISSELLE FINISH 1KG RE</v>
          </cell>
          <cell r="J21485">
            <v>0</v>
          </cell>
        </row>
        <row r="21486">
          <cell r="I21486" t="str">
            <v>MAGIX LIQUIDE VSL 750ML POMME</v>
          </cell>
          <cell r="J21486">
            <v>0</v>
          </cell>
        </row>
        <row r="21487">
          <cell r="I21487" t="str">
            <v>AGENT DE BRILLANTAGE AUTOMATIQUE MICAL 500 ML</v>
          </cell>
          <cell r="J21487">
            <v>0</v>
          </cell>
        </row>
        <row r="21488">
          <cell r="I21488" t="str">
            <v>LAVE-VAISSELLE CONCENTRE MICAL 750 ML</v>
          </cell>
          <cell r="J21488">
            <v>0</v>
          </cell>
        </row>
        <row r="21489">
          <cell r="I21489" t="str">
            <v>LAVE-VAISSELLE MICAL 1,5 L</v>
          </cell>
          <cell r="J21489">
            <v>0</v>
          </cell>
        </row>
        <row r="21490">
          <cell r="I21490" t="str">
            <v>LIQUIDE VAISSELLE CITRON 750 ML PRODUIT ECONOMIQUE</v>
          </cell>
          <cell r="J21490">
            <v>0</v>
          </cell>
        </row>
        <row r="21491">
          <cell r="I21491" t="str">
            <v>LAVE VAISELLE DOUSSY MANDARINE 1.5L</v>
          </cell>
          <cell r="J21491">
            <v>0</v>
          </cell>
        </row>
        <row r="21492">
          <cell r="I21492" t="str">
            <v>LAVE VAISSELLE DOUSSY MANDARINE 750 ML</v>
          </cell>
          <cell r="J21492">
            <v>0</v>
          </cell>
        </row>
        <row r="21493">
          <cell r="I21493" t="str">
            <v>MIR VAISSELLE MAIN VINAIGRE DE FRUITS 750ML</v>
          </cell>
          <cell r="J21493">
            <v>0</v>
          </cell>
        </row>
        <row r="21494">
          <cell r="I21494" t="str">
            <v>MIR VAISSELLE MAIN PEAUX SENSIBLES 750ML</v>
          </cell>
          <cell r="J21494">
            <v>0</v>
          </cell>
        </row>
        <row r="21495">
          <cell r="I21495" t="str">
            <v>ECONET GEL LAVE VAISELLE 1L</v>
          </cell>
          <cell r="J21495">
            <v>11080.15</v>
          </cell>
        </row>
        <row r="21496">
          <cell r="I21496" t="str">
            <v>LOT PASTILLE VAISELLE 30U ECONET + LE 2EME A 50%</v>
          </cell>
          <cell r="J21496">
            <v>26968.05</v>
          </cell>
        </row>
        <row r="21497">
          <cell r="I21497" t="str">
            <v>CADIPASTILLE LAVE VAISSELLE 5 EN 1  - 16 LAVAGES</v>
          </cell>
          <cell r="J21497">
            <v>3340.09</v>
          </cell>
        </row>
        <row r="21498">
          <cell r="I21498" t="str">
            <v>CADI PASTILLE ANTI CALCAIRE 3 EN 1 -  16 LAVAGES</v>
          </cell>
          <cell r="J21498">
            <v>5738</v>
          </cell>
        </row>
        <row r="21499">
          <cell r="I21499" t="str">
            <v>FRIXA, LAVE VAISSELLE LIQUIDE CITRON 1L</v>
          </cell>
          <cell r="J21499">
            <v>0</v>
          </cell>
        </row>
        <row r="21500">
          <cell r="I21500" t="str">
            <v>FRIXA, LAVE VAISSELLE LIQUIDE FRUITS ROUGES 1L</v>
          </cell>
          <cell r="J21500">
            <v>0</v>
          </cell>
        </row>
        <row r="21501">
          <cell r="I21501" t="str">
            <v>FRIXA, LAVE VAISSELLE LIQUIDE A LA JAVEL 1L</v>
          </cell>
          <cell r="J21501">
            <v>0</v>
          </cell>
        </row>
        <row r="21502">
          <cell r="I21502" t="str">
            <v>FRIXA, LAVE VAISSELLE LIQUIDE CITRON MENTHE 1L</v>
          </cell>
          <cell r="J21502">
            <v>0</v>
          </cell>
        </row>
        <row r="21503">
          <cell r="I21503" t="str">
            <v>2LIQUIDE VAISELLE FRIXA+UN NETTOYANT VITRE500MLGRT</v>
          </cell>
          <cell r="J21503">
            <v>0</v>
          </cell>
        </row>
        <row r="21504">
          <cell r="I21504" t="str">
            <v>L.VAISSELLE750 ML EXXXET+LAVE VITRE 500 ML1/2PRIX</v>
          </cell>
          <cell r="J21504">
            <v>0</v>
          </cell>
        </row>
        <row r="21505">
          <cell r="I21505" t="str">
            <v>MIR VAISSELLE MAIN PECHE ABRICOT 750ML</v>
          </cell>
          <cell r="J21505">
            <v>0</v>
          </cell>
        </row>
        <row r="21506">
          <cell r="I21506" t="str">
            <v>LIQUIDE VAISELLE ACTIFF AVI CITRON VERT 1,300L</v>
          </cell>
          <cell r="J21506">
            <v>0</v>
          </cell>
        </row>
        <row r="21507">
          <cell r="I21507" t="str">
            <v>DOUSSY  LIQUIDE VAISSELLE CITRON 500 ML</v>
          </cell>
          <cell r="J21507">
            <v>0</v>
          </cell>
        </row>
        <row r="21508">
          <cell r="I21508" t="str">
            <v>DOUSSY  LIQUIDE VAISSELLE FRAISE  500 ML</v>
          </cell>
          <cell r="J21508">
            <v>0</v>
          </cell>
        </row>
        <row r="21509">
          <cell r="I21509" t="str">
            <v>DOUSSY  LIQUIDE VAISSELLE LAVANDE  500 ML</v>
          </cell>
          <cell r="J21509">
            <v>0</v>
          </cell>
        </row>
        <row r="21510">
          <cell r="I21510" t="str">
            <v>DOUSSY  LIQUIDE VAISSELLE LAVANDE  750 ML</v>
          </cell>
          <cell r="J21510">
            <v>0</v>
          </cell>
        </row>
        <row r="21511">
          <cell r="I21511" t="str">
            <v>LAVE VAISELLE 1,5L DOUSSY LAVANDE</v>
          </cell>
          <cell r="J21511">
            <v>0</v>
          </cell>
        </row>
        <row r="21512">
          <cell r="I21512" t="str">
            <v>DOUSSY  LIQUIDE VAISSELLE CITRON 3L</v>
          </cell>
          <cell r="J21512">
            <v>0</v>
          </cell>
        </row>
        <row r="21513">
          <cell r="I21513" t="str">
            <v>DOUSSY  LIQUIDE VAISSELLE FRAISE 3L</v>
          </cell>
          <cell r="J21513">
            <v>0</v>
          </cell>
        </row>
        <row r="21514">
          <cell r="I21514" t="str">
            <v>DOUSSY  LIQUIDE VAISSELLE LAVANDE 3L</v>
          </cell>
          <cell r="J21514">
            <v>0</v>
          </cell>
        </row>
        <row r="21515">
          <cell r="I21515" t="str">
            <v>PALMOLIVE  REGULIER ORIGINAL 500ML</v>
          </cell>
          <cell r="J21515">
            <v>0</v>
          </cell>
        </row>
        <row r="21516">
          <cell r="I21516" t="str">
            <v>PALMOLIVE  REGULIER ORIGINAL 750ML</v>
          </cell>
          <cell r="J21516">
            <v>14920.95</v>
          </cell>
        </row>
        <row r="21517">
          <cell r="I21517" t="str">
            <v>PALMOLIVE  REGULIER ORIGINAL 4L</v>
          </cell>
          <cell r="J21517">
            <v>0</v>
          </cell>
        </row>
        <row r="21518">
          <cell r="I21518" t="str">
            <v>PALMOLIVE  REGULIER CITRON 500ML</v>
          </cell>
          <cell r="J21518">
            <v>0</v>
          </cell>
        </row>
        <row r="21519">
          <cell r="I21519" t="str">
            <v>PALMOLIVE  REGULIER CITRON 750ML</v>
          </cell>
          <cell r="J21519">
            <v>8057.45</v>
          </cell>
        </row>
        <row r="21520">
          <cell r="I21520" t="str">
            <v>LIQUIDE VAISSELLE FAIRY 700GR LEMON</v>
          </cell>
          <cell r="J21520">
            <v>0</v>
          </cell>
        </row>
        <row r="21521">
          <cell r="I21521" t="str">
            <v>LIQUIDE VAISSELLE  FAIRY 700GR ORIGINAL</v>
          </cell>
          <cell r="J21521">
            <v>0</v>
          </cell>
        </row>
        <row r="21522">
          <cell r="I21522" t="str">
            <v>DETERGENT POUDRE LAVE VAISSELLE FINISH LEM 1KG</v>
          </cell>
          <cell r="J21522">
            <v>0</v>
          </cell>
        </row>
        <row r="21523">
          <cell r="I21523" t="str">
            <v>PASTILLE FINISH ALL IN 1 LEM 30</v>
          </cell>
          <cell r="J21523">
            <v>0</v>
          </cell>
        </row>
        <row r="21524">
          <cell r="I21524" t="str">
            <v xml:space="preserve">FAIRY 12X350GR LEMON </v>
          </cell>
          <cell r="J21524">
            <v>0</v>
          </cell>
        </row>
        <row r="21525">
          <cell r="I21525" t="str">
            <v xml:space="preserve">FAIRY 12X350GR ORIGINAL </v>
          </cell>
          <cell r="J21525">
            <v>0</v>
          </cell>
        </row>
        <row r="21526">
          <cell r="I21526" t="str">
            <v>APTA TAB VSL CLAS NATURE 70</v>
          </cell>
          <cell r="J21526">
            <v>0</v>
          </cell>
        </row>
        <row r="21527">
          <cell r="I21527" t="str">
            <v>LOT (2 MIR VSL MAIN PEAUX SENSIBLE 750ML )</v>
          </cell>
          <cell r="J21527">
            <v>0</v>
          </cell>
        </row>
        <row r="21528">
          <cell r="I21528" t="str">
            <v>PACK LIQUIDE VAISELLE 600ML , 20% GRATUIT</v>
          </cell>
          <cell r="J21528">
            <v>0</v>
          </cell>
        </row>
        <row r="21529">
          <cell r="I21529" t="str">
            <v>LIQUIDE VAISSELLE POMME 750 ML PRODUIT ECONOMIQUE</v>
          </cell>
          <cell r="J21529">
            <v>0</v>
          </cell>
        </row>
        <row r="21530">
          <cell r="I21530" t="str">
            <v>LIQUIDE VAISSELLE  FLOTA VAJILLAS 3500</v>
          </cell>
          <cell r="J21530">
            <v>0</v>
          </cell>
        </row>
        <row r="21531">
          <cell r="I21531" t="str">
            <v xml:space="preserve">PASTILLES LAVE VAISSELLE FLOTA P 8 EN 1 40 U </v>
          </cell>
          <cell r="J21531">
            <v>0</v>
          </cell>
        </row>
        <row r="21532">
          <cell r="I21532" t="str">
            <v>GEL LAVE VAISSELLE POMME VERTE 1L DUAL POWER</v>
          </cell>
          <cell r="J21532">
            <v>0</v>
          </cell>
        </row>
        <row r="21533">
          <cell r="I21533" t="str">
            <v>GEL LAVE VAISSELLE CEDRAT 1L DUAL POWER</v>
          </cell>
          <cell r="J21533">
            <v>0</v>
          </cell>
        </row>
        <row r="21534">
          <cell r="I21534" t="str">
            <v>LIQUIDE DE RINCAGE 300ML DUAL POWER</v>
          </cell>
          <cell r="J21534">
            <v>0</v>
          </cell>
        </row>
        <row r="21535">
          <cell r="I21535" t="str">
            <v>GEL VAISSELLE CONCENTRE AGRUMES DOSEUR 1L DUAL PO</v>
          </cell>
          <cell r="J21535">
            <v>0</v>
          </cell>
        </row>
        <row r="21536">
          <cell r="I21536" t="str">
            <v xml:space="preserve">GEL VAISSELLE CONCENTRE PAMPLEMOUSSSE  DOSEUR 1L </v>
          </cell>
          <cell r="J21536">
            <v>0</v>
          </cell>
        </row>
        <row r="21537">
          <cell r="I21537" t="str">
            <v>LIQUIDE  VAISSELLE FLEURS D ORANGER 1L DUAL POWE</v>
          </cell>
          <cell r="J21537">
            <v>17.5</v>
          </cell>
        </row>
        <row r="21538">
          <cell r="I21538" t="str">
            <v>LIQUIDE VAISSELLE CITRON VERT 1L DUAL POWER</v>
          </cell>
          <cell r="J21538">
            <v>17.5</v>
          </cell>
        </row>
        <row r="21539">
          <cell r="I21539" t="str">
            <v>LIQUIDE VAISELLE MAXIS CITRON 750ML</v>
          </cell>
          <cell r="J21539">
            <v>14163.55</v>
          </cell>
        </row>
        <row r="21540">
          <cell r="I21540" t="str">
            <v>LIQUIDE VAISELLE MAXIS DOUCEUR D ALOE 750ML</v>
          </cell>
          <cell r="J21540">
            <v>23869.94</v>
          </cell>
        </row>
        <row r="21541">
          <cell r="I21541" t="str">
            <v>LIQUIDE VAISSELLE REO 1,25L FRAISE</v>
          </cell>
          <cell r="J21541">
            <v>0</v>
          </cell>
        </row>
        <row r="21542">
          <cell r="I21542" t="str">
            <v>LIQUIDE VAISSELLE REO 1,25L  PECHE</v>
          </cell>
          <cell r="J21542">
            <v>0</v>
          </cell>
        </row>
        <row r="21543">
          <cell r="I21543" t="str">
            <v>POUDRE LAVE VAISSELLE TOUT EN ARBRE VERT 45 LAVAG</v>
          </cell>
          <cell r="J21543">
            <v>0</v>
          </cell>
        </row>
        <row r="21544">
          <cell r="I21544" t="str">
            <v>FRIXA ,LIQUIDE VAISSELLE A L’ EAU DE JAVEL  350ML</v>
          </cell>
          <cell r="J21544">
            <v>0</v>
          </cell>
        </row>
        <row r="21545">
          <cell r="I21545" t="str">
            <v>FRIXA ,LIQUIDE VAISSELLE CITRON  350ML</v>
          </cell>
          <cell r="J21545">
            <v>0</v>
          </cell>
        </row>
        <row r="21546">
          <cell r="I21546" t="str">
            <v>FRIXA ,LIQUIDE VAISSELLE CITRON MENTHE  350ML</v>
          </cell>
          <cell r="J21546">
            <v>0</v>
          </cell>
        </row>
        <row r="21547">
          <cell r="I21547" t="str">
            <v>FRIXA ,LIQUIDE VAISSELLE ORANGE  350ML</v>
          </cell>
          <cell r="J21547">
            <v>0</v>
          </cell>
        </row>
        <row r="21548">
          <cell r="I21548" t="str">
            <v>FRIXA ,LIQUIDE VAISSELLE AMANDE DOUCE 350ML</v>
          </cell>
          <cell r="J21548">
            <v>0</v>
          </cell>
        </row>
        <row r="21549">
          <cell r="I21549" t="str">
            <v>FRIXA ,LIQUIDE VAISSELLE A L’ EAU DE JAVEL  750ML</v>
          </cell>
          <cell r="J21549">
            <v>0</v>
          </cell>
        </row>
        <row r="21550">
          <cell r="I21550" t="str">
            <v>FRIXA ,LIQUIDE VAISSELLE CITRON 750ML</v>
          </cell>
          <cell r="J21550">
            <v>0</v>
          </cell>
        </row>
        <row r="21551">
          <cell r="I21551" t="str">
            <v>FRIXA ,LIQUIDE VAISSELLE CITRON MENTHE 750ML</v>
          </cell>
          <cell r="J21551">
            <v>0</v>
          </cell>
        </row>
        <row r="21552">
          <cell r="I21552" t="str">
            <v>FRIXA ,LIQUIDE VAISSELLE ORANGE  750ML</v>
          </cell>
          <cell r="J21552">
            <v>0</v>
          </cell>
        </row>
        <row r="21553">
          <cell r="I21553" t="str">
            <v>FRIXA ,LIQUIDE VAISSELLE AMANDE DOUCE 750ML</v>
          </cell>
          <cell r="J21553">
            <v>0</v>
          </cell>
        </row>
        <row r="21554">
          <cell r="I21554" t="str">
            <v>SUN PASTILLE  CITRON VERT 540 GR EN 30 DOSES</v>
          </cell>
          <cell r="J21554">
            <v>0</v>
          </cell>
        </row>
        <row r="21555">
          <cell r="I21555" t="str">
            <v>SUN PASTILLE  STANDARD 540 GR EN 30 DOSES</v>
          </cell>
          <cell r="J21555">
            <v>0</v>
          </cell>
        </row>
        <row r="21556">
          <cell r="I21556" t="str">
            <v>SUN LIQUIDE DE RINCAGE 500ML TRIPLE ACTION 500ML</v>
          </cell>
          <cell r="J21556">
            <v>3875.15</v>
          </cell>
        </row>
        <row r="21557">
          <cell r="I21557" t="str">
            <v>SUN TTEN1 26DOZ MS NEW +  DESODORISANT LAVE-VAISS</v>
          </cell>
          <cell r="J21557">
            <v>0</v>
          </cell>
        </row>
        <row r="21558">
          <cell r="I21558" t="str">
            <v>SUN TTEN1 30DOZ CIT  NEW + DESODORISANT LAVE-VAIS</v>
          </cell>
          <cell r="J21558">
            <v>0</v>
          </cell>
        </row>
        <row r="21559">
          <cell r="I21559" t="str">
            <v>MAXIS  VAISSELLE, PARFUM DE POMME 750 ML</v>
          </cell>
          <cell r="J21559">
            <v>0</v>
          </cell>
        </row>
        <row r="21560">
          <cell r="I21560" t="str">
            <v>PACK LIQUIDE VAISELLE PALMOLIVE CLASSIC 500ML 3 A</v>
          </cell>
          <cell r="J21560">
            <v>0</v>
          </cell>
        </row>
        <row r="21561">
          <cell r="I21561" t="str">
            <v>PACK LIQUIDE VAISELLE PALMOLIVE CITRON 500ML 3 AU</v>
          </cell>
          <cell r="J21561">
            <v>0</v>
          </cell>
        </row>
        <row r="21562">
          <cell r="I21562" t="str">
            <v>SUN TTEN1 40 DOSES CITRON  NEW</v>
          </cell>
          <cell r="J21562">
            <v>0</v>
          </cell>
        </row>
        <row r="21563">
          <cell r="I21563" t="str">
            <v>SUN TTEN1 40 DOSES STANDARD  NEW</v>
          </cell>
          <cell r="J21563">
            <v>0</v>
          </cell>
        </row>
        <row r="21564">
          <cell r="I21564" t="str">
            <v>MAXIS  LIQUIDE VAISSELLE CITRON 300 ML</v>
          </cell>
          <cell r="J21564">
            <v>745.9</v>
          </cell>
        </row>
        <row r="21565">
          <cell r="I21565" t="str">
            <v>MAXIS  LIQUIDE VAISELLE DOUCEUR D ALOE 300 ML</v>
          </cell>
          <cell r="J21565">
            <v>654.25</v>
          </cell>
        </row>
        <row r="21566">
          <cell r="I21566" t="str">
            <v>MAXIS  LIQUIDE VAISSELLE POMME 300 ML</v>
          </cell>
          <cell r="J21566">
            <v>0</v>
          </cell>
        </row>
        <row r="21567">
          <cell r="I21567" t="str">
            <v>PASTILLE FINSH ALL IN 1 LEMON 16X14 S</v>
          </cell>
          <cell r="J21567">
            <v>0</v>
          </cell>
        </row>
        <row r="21568">
          <cell r="I21568" t="str">
            <v>APTA NETTOYANT LVS 250ML</v>
          </cell>
          <cell r="J21568">
            <v>0</v>
          </cell>
        </row>
        <row r="21569">
          <cell r="I21569" t="str">
            <v>MIR VAISSELLE MAIN PETALES DE ROSE 750 ML</v>
          </cell>
          <cell r="J21569">
            <v>0</v>
          </cell>
        </row>
        <row r="21570">
          <cell r="I21570" t="str">
            <v>LOT 2LIQ VAISSELLE 750ML MAGIX+MAGIXMAIN 180G SACH</v>
          </cell>
          <cell r="J21570">
            <v>0</v>
          </cell>
        </row>
        <row r="21571">
          <cell r="I21571" t="str">
            <v xml:space="preserve">LIQUIDE VAISSELLE ONI 750 ML CITRON </v>
          </cell>
          <cell r="J21571">
            <v>36428.29</v>
          </cell>
        </row>
        <row r="21572">
          <cell r="I21572" t="str">
            <v xml:space="preserve">LIQUIDE VAISSELLE ONI 750 ML POMME </v>
          </cell>
          <cell r="J21572">
            <v>10770.8</v>
          </cell>
        </row>
        <row r="21573">
          <cell r="I21573" t="str">
            <v>LIQUIDE VAISSELLE ONI 750 ML LAVANDE</v>
          </cell>
          <cell r="J21573">
            <v>17991.61</v>
          </cell>
        </row>
        <row r="21574">
          <cell r="I21574" t="str">
            <v>LIQUIDE VAISSELLE ONI 750 ML FRAISE</v>
          </cell>
          <cell r="J21574">
            <v>9122.35</v>
          </cell>
        </row>
        <row r="21575">
          <cell r="I21575" t="str">
            <v>LIQUIDE VAISSELLE ONI 1.25L CITRON</v>
          </cell>
          <cell r="J21575">
            <v>80993.75</v>
          </cell>
        </row>
        <row r="21576">
          <cell r="I21576" t="str">
            <v>LIQUIDE VAISSELLE ONI 1.25L  POMME</v>
          </cell>
          <cell r="J21576">
            <v>31145.48</v>
          </cell>
        </row>
        <row r="21577">
          <cell r="I21577" t="str">
            <v>LIQUIDE VAISSELLE ONI 1.25L  LAVANDE</v>
          </cell>
          <cell r="J21577">
            <v>50178.59</v>
          </cell>
        </row>
        <row r="21578">
          <cell r="I21578" t="str">
            <v>LIQUIDE VAISSELLE ONI 1.25L FRAISE</v>
          </cell>
          <cell r="J21578">
            <v>22905.51</v>
          </cell>
        </row>
        <row r="21579">
          <cell r="I21579" t="str">
            <v>LOT 2 LIQUIDES VAISS ONI 750ML+1.25L ENDIVER PARFU</v>
          </cell>
          <cell r="J21579">
            <v>0</v>
          </cell>
        </row>
        <row r="21580">
          <cell r="I21580" t="str">
            <v>LOT 2 LIQ VAIS FRIXA 750ML+1 LIQ VAIS FRIXA 350ML</v>
          </cell>
          <cell r="J21580">
            <v>0</v>
          </cell>
        </row>
        <row r="21581">
          <cell r="I21581" t="str">
            <v>MAGIX LIQUIDE VAISSELLE 750ML LAVANDE</v>
          </cell>
          <cell r="J21581">
            <v>0</v>
          </cell>
        </row>
        <row r="21582">
          <cell r="I21582" t="str">
            <v>MAGIX LIQUIDE VAISSELLE 750ML ROSE</v>
          </cell>
          <cell r="J21582">
            <v>0</v>
          </cell>
        </row>
        <row r="21583">
          <cell r="I21583" t="str">
            <v>LIQUIDE RINCAGE FINISH 400ML LEMON</v>
          </cell>
          <cell r="J21583">
            <v>0</v>
          </cell>
        </row>
        <row r="21584">
          <cell r="I21584" t="str">
            <v>PASTILLE FINISH ALL IN 1 LEMON 28U</v>
          </cell>
          <cell r="J21584">
            <v>0</v>
          </cell>
        </row>
        <row r="21585">
          <cell r="I21585" t="str">
            <v>PASTILLE FINISH ALL IN 1 REGULIER 28U</v>
          </cell>
          <cell r="J21585">
            <v>0</v>
          </cell>
        </row>
        <row r="21586">
          <cell r="I21586" t="str">
            <v>LIQUIDE VAISSELLE 1250ML CITRON PRODUIT ECONOMIQU</v>
          </cell>
          <cell r="J21586">
            <v>0</v>
          </cell>
        </row>
        <row r="21587">
          <cell r="I21587" t="str">
            <v>LIQUIDE VAISSELLE 1250ML POMME PRODUIT ECONOMIQUE</v>
          </cell>
          <cell r="J21587">
            <v>0</v>
          </cell>
        </row>
        <row r="21588">
          <cell r="I21588" t="str">
            <v>LOT3 LIQUIDES VAISSELLES REO 750ML (1+1=3)</v>
          </cell>
          <cell r="J21588">
            <v>0</v>
          </cell>
        </row>
        <row r="21589">
          <cell r="I21589" t="str">
            <v>LIQUIDE VAISSELLE  FAIRY ORANGE 700G</v>
          </cell>
          <cell r="J21589">
            <v>0</v>
          </cell>
        </row>
        <row r="21590">
          <cell r="I21590" t="str">
            <v>1 LOT 2LIQUI VAIS ONI 750MLCITR&amp;LAVAND=2EME -20%</v>
          </cell>
          <cell r="J21590">
            <v>12535.5</v>
          </cell>
        </row>
        <row r="21591">
          <cell r="I21591" t="str">
            <v>PACK PALMOLIVE  REGULIER ORIGINAL 750ML+ AJAX VIT</v>
          </cell>
          <cell r="J21591">
            <v>0</v>
          </cell>
        </row>
        <row r="21592">
          <cell r="I21592" t="str">
            <v>PACK PALMOLIVE  REGULIER CITRON 750ML+ AJAX VITRE</v>
          </cell>
          <cell r="J21592">
            <v>0</v>
          </cell>
        </row>
        <row r="21593">
          <cell r="I21593" t="str">
            <v>SUN TURBO GEL TTEN1 STD 36 LAV NIP 14</v>
          </cell>
          <cell r="J21593">
            <v>0</v>
          </cell>
        </row>
        <row r="21594">
          <cell r="I21594" t="str">
            <v>PASTILLE FINSH ALL IN 1 14 S (2+1 GRT)</v>
          </cell>
          <cell r="J21594">
            <v>0</v>
          </cell>
        </row>
        <row r="21595">
          <cell r="I21595" t="str">
            <v xml:space="preserve"> LIQUIDE  VAISSELLE DOUSSY  FRAISE   300 ML</v>
          </cell>
          <cell r="J21595">
            <v>0</v>
          </cell>
        </row>
        <row r="21596">
          <cell r="I21596" t="str">
            <v xml:space="preserve"> LIQUIDE  VAISSELLE LAVANDE 300 ML</v>
          </cell>
          <cell r="J21596">
            <v>0</v>
          </cell>
        </row>
        <row r="21597">
          <cell r="I21597" t="str">
            <v xml:space="preserve">  LIQUIDE  VAISSELLE DOUSSY CITRON  300 ML</v>
          </cell>
          <cell r="J21597">
            <v>0</v>
          </cell>
        </row>
        <row r="21598">
          <cell r="I21598" t="str">
            <v>LIQUIDE  VAISSELLE DOUSSY FRAISE  1250ML</v>
          </cell>
          <cell r="J21598">
            <v>0</v>
          </cell>
        </row>
        <row r="21599">
          <cell r="I21599" t="str">
            <v xml:space="preserve"> LIQUIDE  VAISSELLE LAVANDE DOUSSY  1250ML</v>
          </cell>
          <cell r="J21599">
            <v>0</v>
          </cell>
        </row>
        <row r="21600">
          <cell r="I21600" t="str">
            <v xml:space="preserve">  LIQUIDE  VAISSELLE CITRON  1250ML</v>
          </cell>
          <cell r="J21600">
            <v>0</v>
          </cell>
        </row>
        <row r="21601">
          <cell r="I21601" t="str">
            <v xml:space="preserve">FINISH DET. POUDRE 1KG CTR+LIQ. RINCAGE CTR= SEL </v>
          </cell>
          <cell r="J21601">
            <v>0</v>
          </cell>
        </row>
        <row r="21602">
          <cell r="I21602" t="str">
            <v xml:space="preserve">FINISH DET. POUDRE 1KG REG+LIQ. RINCAGE REG= SEL </v>
          </cell>
          <cell r="J21602">
            <v>0</v>
          </cell>
        </row>
        <row r="21603">
          <cell r="I21603" t="str">
            <v>ECONET PASTIL LAV VAIS600GR+ECON RINCAGE 250MLGRT</v>
          </cell>
          <cell r="J21603">
            <v>0</v>
          </cell>
        </row>
        <row r="21604">
          <cell r="I21604" t="str">
            <v>APTA TAB TT/1 CITRON X30</v>
          </cell>
          <cell r="J21604">
            <v>0</v>
          </cell>
        </row>
        <row r="21605">
          <cell r="I21605" t="str">
            <v>APTA TAB TT/1 X30</v>
          </cell>
          <cell r="J21605">
            <v>0</v>
          </cell>
        </row>
        <row r="21606">
          <cell r="I21606" t="str">
            <v>MIR  VAISSELLE 750ML X 2+1 GRAT</v>
          </cell>
          <cell r="J21606">
            <v>0</v>
          </cell>
        </row>
        <row r="21607">
          <cell r="I21607" t="str">
            <v>LIQUIDE VAISELLE P SENSIBLE AUCHAN 750 ML</v>
          </cell>
          <cell r="J21607">
            <v>0</v>
          </cell>
        </row>
        <row r="21608">
          <cell r="I21608" t="str">
            <v>LOT ECONET PASTILLE ANTICALCAIRE 1 ACHET LE 2 A 5</v>
          </cell>
          <cell r="J21608">
            <v>0</v>
          </cell>
        </row>
        <row r="21609">
          <cell r="I21609" t="str">
            <v>LOT ARV  LIQUIDE  VAISSEL 500 ML =1 ACHTE LA 2EME</v>
          </cell>
          <cell r="J21609">
            <v>0</v>
          </cell>
        </row>
        <row r="21610">
          <cell r="I21610" t="str">
            <v>LOT ARV LIQUIDE VAISL CONCENTR P SENBL 500 ML 1 A</v>
          </cell>
          <cell r="J21610">
            <v>0</v>
          </cell>
        </row>
        <row r="21611">
          <cell r="I21611" t="str">
            <v xml:space="preserve"> LOT ARV LIQUIDE VAISEL CONCENTR AMANDE 500 ML = </v>
          </cell>
          <cell r="J21611">
            <v>0</v>
          </cell>
        </row>
        <row r="21612">
          <cell r="I21612" t="str">
            <v>PASTILLE FINISH ALL IN 1 LEM 30 +15 GRT</v>
          </cell>
          <cell r="J21612">
            <v>0</v>
          </cell>
        </row>
        <row r="21613">
          <cell r="I21613" t="str">
            <v>LIQ. VSL 1.5L NETTY</v>
          </cell>
          <cell r="J21613">
            <v>0</v>
          </cell>
        </row>
        <row r="21614">
          <cell r="I21614" t="str">
            <v>LING.AUTO 24 IBERIA</v>
          </cell>
          <cell r="J21614">
            <v>0</v>
          </cell>
        </row>
        <row r="21615">
          <cell r="I21615" t="str">
            <v>AJAX SPR ANTILIME 750ML TRIG FB NIP 25</v>
          </cell>
          <cell r="J21615">
            <v>0</v>
          </cell>
        </row>
        <row r="21616">
          <cell r="I21616" t="str">
            <v>AJAX SPR CUISINE 750ML NIP 25</v>
          </cell>
          <cell r="J21616">
            <v>0</v>
          </cell>
        </row>
        <row r="21617">
          <cell r="I21617" t="str">
            <v>AJAX SPR WC POWER 750ML ML FR NIP 25</v>
          </cell>
          <cell r="J21617">
            <v>0</v>
          </cell>
        </row>
        <row r="21618">
          <cell r="I21618" t="str">
            <v>MAISON NET DEGRAISS CUISINE 750ML NIP 33</v>
          </cell>
          <cell r="J21618">
            <v>0</v>
          </cell>
        </row>
        <row r="21619">
          <cell r="I21619" t="str">
            <v>MAISON NET VINAIG.CRISTA.CITR.750ML NIP 33</v>
          </cell>
          <cell r="J21619">
            <v>0</v>
          </cell>
        </row>
        <row r="21620">
          <cell r="I21620" t="str">
            <v>CHANT SPR DEGR,UNIVER,MARSEIL 625ML NIP34</v>
          </cell>
          <cell r="J21620">
            <v>1372.25</v>
          </cell>
        </row>
        <row r="21621">
          <cell r="I21621" t="str">
            <v>CHANT ,SPR DEGRAI,UNIVER,CITR 625ML NIP34</v>
          </cell>
          <cell r="J21621">
            <v>0</v>
          </cell>
        </row>
        <row r="21622">
          <cell r="I21622" t="str">
            <v>CHANT,SPR, DEGR,UNIV,BICARBO 625ML NIP34</v>
          </cell>
          <cell r="J21622">
            <v>0</v>
          </cell>
        </row>
        <row r="21623">
          <cell r="I21623" t="str">
            <v>CIF NET PIST CLEAN INOX&amp;VITRO 435ML NIP34</v>
          </cell>
          <cell r="J21623">
            <v>0</v>
          </cell>
        </row>
        <row r="21624">
          <cell r="I21624" t="str">
            <v>CIF SPRAY PISTOL SDB 750ML NIP34</v>
          </cell>
          <cell r="J21624">
            <v>3084.85</v>
          </cell>
        </row>
        <row r="21625">
          <cell r="I21625" t="str">
            <v>CIF PIST ANTIBAC SS JAVEL 750ML NIP34</v>
          </cell>
          <cell r="J21625">
            <v>479.2</v>
          </cell>
        </row>
        <row r="21626">
          <cell r="I21626" t="str">
            <v>LACROIX SPRAY 5 EN 1 BLEU 500ML NIP 35</v>
          </cell>
          <cell r="J21626">
            <v>2195</v>
          </cell>
        </row>
        <row r="21627">
          <cell r="I21627" t="str">
            <v>LACROIX SPRAY 5 EN 1 500ML NIP 35</v>
          </cell>
          <cell r="J21627">
            <v>307.3</v>
          </cell>
        </row>
        <row r="21628">
          <cell r="I21628" t="str">
            <v>CIF NETT SPRAY 5EN1 750ML ECO LABEL NIP 37</v>
          </cell>
          <cell r="J21628">
            <v>950.3</v>
          </cell>
        </row>
        <row r="21629">
          <cell r="I21629" t="str">
            <v>CIF NETT SDB CUISI PAMPLEMOUS 750ML NIP 37</v>
          </cell>
          <cell r="J21629">
            <v>1649.05</v>
          </cell>
        </row>
        <row r="21630">
          <cell r="I21630" t="str">
            <v>CIF NETT SPRAY SAVON MARSEILL 750ML NIP 37</v>
          </cell>
          <cell r="J21630">
            <v>1984.45</v>
          </cell>
        </row>
        <row r="21631">
          <cell r="I21631" t="str">
            <v>YOU - GEL VINAIG.A TOUT FAIRE 750ML NIP12-21</v>
          </cell>
          <cell r="J21631">
            <v>868.55</v>
          </cell>
        </row>
        <row r="21632">
          <cell r="I21632" t="str">
            <v>TOP BUDGET CR.A RECURER CITRON 750ML</v>
          </cell>
          <cell r="J21632">
            <v>0</v>
          </cell>
        </row>
        <row r="21633">
          <cell r="I21633" t="str">
            <v>LA PERDRIX TUBE DU BRICOLEUR 150 ML</v>
          </cell>
          <cell r="J21633">
            <v>0</v>
          </cell>
        </row>
        <row r="21634">
          <cell r="I21634" t="str">
            <v>RAINETT NET.VITR.ECOLOG.ALC.RECH.1L NIP 07-21</v>
          </cell>
          <cell r="J21634">
            <v>137.69999999999999</v>
          </cell>
        </row>
        <row r="21635">
          <cell r="I21635" t="str">
            <v>LINGETTES  VITRES MARJANE X30</v>
          </cell>
          <cell r="J21635">
            <v>7460.05</v>
          </cell>
        </row>
        <row r="21636">
          <cell r="I21636" t="str">
            <v>APTA LINGETTE VITRES RECHX20</v>
          </cell>
          <cell r="J21636">
            <v>0</v>
          </cell>
        </row>
        <row r="21637">
          <cell r="I21637" t="str">
            <v>TERRA COUP D ECLAT EXPRESS 1L</v>
          </cell>
          <cell r="J21637">
            <v>0</v>
          </cell>
        </row>
        <row r="21638">
          <cell r="I21638" t="str">
            <v>LOT WC NET 2 GELS INTENSE PARFUMES  OCE, LAVA, MO</v>
          </cell>
          <cell r="J21638">
            <v>0</v>
          </cell>
        </row>
        <row r="21639">
          <cell r="I21639" t="str">
            <v>LOT DE 2 WC NET GELS NRJ DETARTRANT  LE 2IEME A -</v>
          </cell>
          <cell r="J21639">
            <v>0</v>
          </cell>
        </row>
        <row r="21640">
          <cell r="I21640" t="str">
            <v>DOMESTOS GEL JAVEL 1L STD NIP 25</v>
          </cell>
          <cell r="J21640">
            <v>3141.25</v>
          </cell>
        </row>
        <row r="21641">
          <cell r="I21641" t="str">
            <v>DOMESTOS 1L GEL JAVEL FRESH MONTAIN NIP 25</v>
          </cell>
          <cell r="J21641">
            <v>2261.6999999999998</v>
          </cell>
        </row>
        <row r="21642">
          <cell r="I21642" t="str">
            <v>BREF WC LAVAND.COTON 50ML NIP 25</v>
          </cell>
          <cell r="J21642">
            <v>373.15</v>
          </cell>
        </row>
        <row r="21643">
          <cell r="I21643" t="str">
            <v>BREF WC POMME PECHE 50ML NIP 25</v>
          </cell>
          <cell r="J21643">
            <v>0</v>
          </cell>
        </row>
        <row r="21644">
          <cell r="I21644" t="str">
            <v>BREF WC POMME LOTUS 50ML NIP 25</v>
          </cell>
          <cell r="J21644">
            <v>285.35000000000002</v>
          </cell>
        </row>
        <row r="21645">
          <cell r="I21645" t="str">
            <v>DOMESTOS GEL WC 100% PUISSANT 750ML NIP 36</v>
          </cell>
          <cell r="J21645">
            <v>423.85</v>
          </cell>
        </row>
        <row r="21646">
          <cell r="I21646" t="str">
            <v>DOMESTOS GEL WC 100% DETARTRANT 750 NIP 36</v>
          </cell>
          <cell r="J21646">
            <v>339.15</v>
          </cell>
        </row>
        <row r="21647">
          <cell r="I21647" t="str">
            <v>CANARD FRESH DISC BLST MARINE NIP 37</v>
          </cell>
          <cell r="J21647">
            <v>0</v>
          </cell>
        </row>
        <row r="21648">
          <cell r="I21648" t="str">
            <v>DOMESTOS BLOC POWER 5 OCEAN X1 55GR NIP 37</v>
          </cell>
          <cell r="J21648">
            <v>2720.9</v>
          </cell>
        </row>
        <row r="21649">
          <cell r="I21649" t="str">
            <v>DOMESTOS BLOC POWER 5 JAVEL X1 55GR NIP 37</v>
          </cell>
          <cell r="J21649">
            <v>2392</v>
          </cell>
        </row>
        <row r="21650">
          <cell r="I21650" t="str">
            <v>DOMESTOS BLC POWER 5 FRAIC ALPINE NIP 37</v>
          </cell>
          <cell r="J21650">
            <v>1943.5</v>
          </cell>
        </row>
        <row r="21651">
          <cell r="I21651" t="str">
            <v>DOMESTOS BLOC WC EAU BLEUE 53G NIP 37</v>
          </cell>
          <cell r="J21651">
            <v>0</v>
          </cell>
        </row>
        <row r="21652">
          <cell r="I21652" t="str">
            <v>AQUAZUR BLOC WC MARINEX3</v>
          </cell>
          <cell r="J21652">
            <v>0</v>
          </cell>
        </row>
        <row r="21653">
          <cell r="I21653" t="str">
            <v>PDR LAVE LINGE  950GR CALGON</v>
          </cell>
          <cell r="J21653">
            <v>0</v>
          </cell>
        </row>
        <row r="21654">
          <cell r="I21654" t="str">
            <v>SEL REGENERANT4KG CALGONIT</v>
          </cell>
          <cell r="J21654">
            <v>0</v>
          </cell>
        </row>
        <row r="21655">
          <cell r="I21655" t="str">
            <v>SEL REGENERANT4KG YPLON</v>
          </cell>
          <cell r="J21655">
            <v>0</v>
          </cell>
        </row>
        <row r="21656">
          <cell r="I21656" t="str">
            <v>SEL REGENERANT CASINO 4X1KG CASINO</v>
          </cell>
          <cell r="J21656">
            <v>73196.73</v>
          </cell>
        </row>
        <row r="21657">
          <cell r="I21657" t="str">
            <v>DESODO LAV-VAIS CITRONX2 CASINO</v>
          </cell>
          <cell r="J21657">
            <v>0</v>
          </cell>
        </row>
        <row r="21658">
          <cell r="I21658" t="str">
            <v>NETTOYANT MACH 3X40G CO CASINO</v>
          </cell>
          <cell r="J21658">
            <v>9349.2999999999993</v>
          </cell>
        </row>
        <row r="21659">
          <cell r="I21659" t="str">
            <v xml:space="preserve">PAST.ANTI-CALC X15 CO 225G CASINO </v>
          </cell>
          <cell r="J21659">
            <v>12414.6</v>
          </cell>
        </row>
        <row r="21660">
          <cell r="I21660" t="str">
            <v>LOT ECONET SEL LAV VAISSELLE 1KG+RINCAGE 250ML 50%</v>
          </cell>
          <cell r="J21660">
            <v>0</v>
          </cell>
        </row>
        <row r="21661">
          <cell r="I21661" t="str">
            <v xml:space="preserve">PASTILLE ANTICALCAIRX16 256G TLJ </v>
          </cell>
          <cell r="J21661">
            <v>0</v>
          </cell>
        </row>
        <row r="21662">
          <cell r="I21662" t="str">
            <v>SEL REGENERANT 4KG AQUASEL</v>
          </cell>
          <cell r="J21662">
            <v>13928.1</v>
          </cell>
        </row>
        <row r="21663">
          <cell r="I21663" t="str">
            <v>NETTOY.LAV.LINGE 500G CALGON</v>
          </cell>
          <cell r="J21663">
            <v>0</v>
          </cell>
        </row>
        <row r="21664">
          <cell r="I21664" t="str">
            <v>DESODO LAVE-VAIS  CYCLONE X2 CASINO</v>
          </cell>
          <cell r="J21664">
            <v>8857.7999999999993</v>
          </cell>
        </row>
        <row r="21665">
          <cell r="I21665" t="str">
            <v>DESOD.LAVE VSL CITR. SAMOUSS</v>
          </cell>
          <cell r="J21665">
            <v>0</v>
          </cell>
        </row>
        <row r="21666">
          <cell r="I21666" t="str">
            <v>DR.BECKMANN NETT&amp;HYG.LAV.LIN 250GR NIP 33</v>
          </cell>
          <cell r="J21666">
            <v>3792.45</v>
          </cell>
        </row>
        <row r="21667">
          <cell r="I21667" t="str">
            <v>DR BECKMANN DETART MACHINES NIP 28</v>
          </cell>
          <cell r="J21667">
            <v>3955.05</v>
          </cell>
        </row>
        <row r="21668">
          <cell r="I21668" t="str">
            <v>SUN NETTOYANT 3 DOSES 0.120KG NIP 28</v>
          </cell>
          <cell r="J21668">
            <v>2698.05</v>
          </cell>
        </row>
        <row r="21669">
          <cell r="I21669" t="str">
            <v>LAVE VAISSELLE 2KG AQUASEL</v>
          </cell>
          <cell r="J21669">
            <v>25920.5</v>
          </cell>
        </row>
        <row r="21670">
          <cell r="I21670" t="str">
            <v>PAST. ANT-CALC.256 16U ECONET</v>
          </cell>
          <cell r="J21670">
            <v>6097.85</v>
          </cell>
        </row>
        <row r="21671">
          <cell r="I21671" t="str">
            <v>GEL A-C. LAVE LINGE 750 ACTIFF</v>
          </cell>
          <cell r="J21671">
            <v>0</v>
          </cell>
        </row>
        <row r="21672">
          <cell r="I21672" t="str">
            <v>APTA DESODORIS. LAVE VAISSELLE</v>
          </cell>
          <cell r="J21672">
            <v>0</v>
          </cell>
        </row>
        <row r="21673">
          <cell r="I21673" t="str">
            <v>APTA TABS ANTICAL 3/1X16 250G</v>
          </cell>
          <cell r="J21673">
            <v>0</v>
          </cell>
        </row>
        <row r="21674">
          <cell r="I21674" t="str">
            <v>APTA PASTILLE ANTICALX48 768G</v>
          </cell>
          <cell r="J21674">
            <v>0</v>
          </cell>
        </row>
        <row r="21675">
          <cell r="I21675" t="str">
            <v>ECONET SEL POUR LAVE VAISSELLE 1 KG</v>
          </cell>
          <cell r="J21675">
            <v>36209.33</v>
          </cell>
        </row>
        <row r="21676">
          <cell r="I21676" t="str">
            <v>APTA DETARTRANT UNIVERS 500ML</v>
          </cell>
          <cell r="J21676">
            <v>0</v>
          </cell>
        </row>
        <row r="21677">
          <cell r="I21677" t="str">
            <v>SEL REGENERANT 4X1KG NETTO</v>
          </cell>
          <cell r="J21677">
            <v>0</v>
          </cell>
        </row>
        <row r="21678">
          <cell r="I21678" t="str">
            <v>SEL POUR LAVE VAISSELLE FINISH 2KG</v>
          </cell>
          <cell r="J21678">
            <v>24532.58</v>
          </cell>
        </row>
        <row r="21679">
          <cell r="I21679" t="str">
            <v>WK ULTRA DETARTRANT LAVE LINGE 250G</v>
          </cell>
          <cell r="J21679">
            <v>0</v>
          </cell>
        </row>
        <row r="21680">
          <cell r="I21680" t="str">
            <v>ECONET SEL POUR LAVE VAISSELLE</v>
          </cell>
          <cell r="J21680">
            <v>34707.4</v>
          </cell>
        </row>
        <row r="21681">
          <cell r="I21681" t="str">
            <v>ECONET DESODORISSANT LAVE VAISELLE CITRON 24 DOSES</v>
          </cell>
          <cell r="J21681">
            <v>0</v>
          </cell>
        </row>
        <row r="21682">
          <cell r="I21682" t="str">
            <v>CADI SEL REGENERANT SPECIAL LAVE VAISSELLE 2KG</v>
          </cell>
          <cell r="J21682">
            <v>9690</v>
          </cell>
        </row>
        <row r="21683">
          <cell r="I21683" t="str">
            <v>SUN SEL REGENERANT 1KG</v>
          </cell>
          <cell r="J21683">
            <v>0</v>
          </cell>
        </row>
        <row r="21684">
          <cell r="I21684" t="str">
            <v>ACTIFF AVI  SEL REGENERANT</v>
          </cell>
          <cell r="J21684">
            <v>0</v>
          </cell>
        </row>
        <row r="21685">
          <cell r="I21685" t="str">
            <v>SUN NEUTRALISEUR LAVE VAISSELLE 60 LAVAGES</v>
          </cell>
          <cell r="J21685">
            <v>0</v>
          </cell>
        </row>
        <row r="21686">
          <cell r="I21686" t="str">
            <v>LOT ECONET VAISS(2KG SEL+1KG POUDR=LIQ RINC250MLGR</v>
          </cell>
          <cell r="J21686">
            <v>0</v>
          </cell>
        </row>
        <row r="21687">
          <cell r="I21687" t="str">
            <v>LOT SEL REGENERANT SUN 1KG (3+1GRATUIT)</v>
          </cell>
          <cell r="J21687">
            <v>0</v>
          </cell>
        </row>
        <row r="21688">
          <cell r="I21688" t="str">
            <v>LOT LAVE SOL FRIXA 1L (2EME A MOITIE PRIX)</v>
          </cell>
          <cell r="J21688">
            <v>0</v>
          </cell>
        </row>
        <row r="21689">
          <cell r="I21689" t="str">
            <v>NETTOYANT MENAGER CITRON MAXIS’ MAISON 3 L  </v>
          </cell>
          <cell r="J21689">
            <v>28243.05</v>
          </cell>
        </row>
        <row r="21690">
          <cell r="I21690" t="str">
            <v xml:space="preserve"> NETTOYANT MENAGER LAVANDE MAXIS’ MAISON 3 L  </v>
          </cell>
          <cell r="J21690">
            <v>57628.5</v>
          </cell>
        </row>
        <row r="21691">
          <cell r="I21691" t="str">
            <v>NETTOYANT MENAGER ROSE M GOUNA MAXIS’ MAISON3 L </v>
          </cell>
          <cell r="J21691">
            <v>18802.400000000001</v>
          </cell>
        </row>
        <row r="21692">
          <cell r="I21692" t="str">
            <v xml:space="preserve"> NETTOYANT MENAGER OUD PRESIEUX MAXIS’ MAISON 3 L</v>
          </cell>
          <cell r="J21692">
            <v>24929.7</v>
          </cell>
        </row>
        <row r="21693">
          <cell r="I21693" t="str">
            <v>LOT  DEGRAISSANT DOUSSY 500ML  ( LE 2EME A MOITIE</v>
          </cell>
          <cell r="J21693">
            <v>0</v>
          </cell>
        </row>
        <row r="21694">
          <cell r="I21694" t="str">
            <v>LOT NETTOYANT SOL DOUSSY 1L 2EME A 50% PRIX</v>
          </cell>
          <cell r="J21694">
            <v>0</v>
          </cell>
        </row>
        <row r="21695">
          <cell r="I21695" t="str">
            <v>LAVE SOLS FRAICHEUR COLOGNE 1,5 L MAYORDOMO</v>
          </cell>
          <cell r="J21695">
            <v>0</v>
          </cell>
        </row>
        <row r="21696">
          <cell r="I21696" t="str">
            <v>LAVE SOLS TALC 1,5 L MAYORDOMO</v>
          </cell>
          <cell r="J21696">
            <v>0</v>
          </cell>
        </row>
        <row r="21697">
          <cell r="I21697" t="str">
            <v xml:space="preserve">NETTOIE-TOUT CRISTAL 1000 ML MAYORDOMO           </v>
          </cell>
          <cell r="J21697">
            <v>0</v>
          </cell>
        </row>
        <row r="21698">
          <cell r="I21698" t="str">
            <v>NETT SAVONNEUX MEUBLES ET PARQUET 1000 ML MAYORDO</v>
          </cell>
          <cell r="J21698">
            <v>0</v>
          </cell>
        </row>
        <row r="21699">
          <cell r="I21699" t="str">
            <v>DEGRAISSANT PISTOLET 750 ML MAYORDOMO</v>
          </cell>
          <cell r="J21699">
            <v>0</v>
          </cell>
        </row>
        <row r="21700">
          <cell r="I21700" t="str">
            <v xml:space="preserve">NETTOIE-TOUT 1000 ML MAYORDOMO                   </v>
          </cell>
          <cell r="J21700">
            <v>0</v>
          </cell>
        </row>
        <row r="21701">
          <cell r="I21701" t="str">
            <v>SPRAY NETTOYANT MEUBLES 520 CC MAYORDOMO</v>
          </cell>
          <cell r="J21701">
            <v>0</v>
          </cell>
        </row>
        <row r="21702">
          <cell r="I21702" t="str">
            <v>GEL DETARTRANT WC OCEANIC DESTELLO</v>
          </cell>
          <cell r="J21702">
            <v>0</v>
          </cell>
        </row>
        <row r="21703">
          <cell r="I21703" t="str">
            <v>GEL DETARTRANT WC JAVEL CITRON DESTELLO</v>
          </cell>
          <cell r="J21703">
            <v>0</v>
          </cell>
        </row>
        <row r="21704">
          <cell r="I21704" t="str">
            <v>LOT NETTOYANT VITRE DOUSSY 750 ML 1+1 A MOITIE PR</v>
          </cell>
          <cell r="J21704">
            <v>0</v>
          </cell>
        </row>
        <row r="21705">
          <cell r="I21705" t="str">
            <v>JAVEL 5L  BAX</v>
          </cell>
          <cell r="J21705">
            <v>0</v>
          </cell>
        </row>
        <row r="21706">
          <cell r="I21706" t="str">
            <v>JAVEL PARF.5L FRANCE</v>
          </cell>
          <cell r="J21706">
            <v>0</v>
          </cell>
        </row>
        <row r="21707">
          <cell r="I21707" t="str">
            <v>NETT.MENAG.LAVAN.5L SANIBAX</v>
          </cell>
          <cell r="J21707">
            <v>0</v>
          </cell>
        </row>
        <row r="21708">
          <cell r="I21708" t="str">
            <v>NETT.MENAG.CIT.5L SANIBAX</v>
          </cell>
          <cell r="J21708">
            <v>0</v>
          </cell>
        </row>
        <row r="21709">
          <cell r="I21709" t="str">
            <v>JAVEL 5L FRANCE COULEUR</v>
          </cell>
          <cell r="J21709">
            <v>0</v>
          </cell>
        </row>
        <row r="21710">
          <cell r="I21710" t="str">
            <v>GEL OCEANE 750ML HARPIC</v>
          </cell>
          <cell r="J21710">
            <v>0</v>
          </cell>
        </row>
        <row r="21711">
          <cell r="I21711" t="str">
            <v>GEL POWER PLUS HARPIC ORIGINAL 750ML NIP38</v>
          </cell>
          <cell r="J21711">
            <v>499</v>
          </cell>
        </row>
        <row r="21712">
          <cell r="I21712" t="str">
            <v>GEL POWER PLUS DESINFECT HARPIC 750ML NIP38</v>
          </cell>
          <cell r="J21712">
            <v>378</v>
          </cell>
        </row>
        <row r="21713">
          <cell r="I21713" t="str">
            <v>NETTOYANT SOL PARFUM MARINE 5 L FAYZ</v>
          </cell>
          <cell r="J21713">
            <v>24159.45</v>
          </cell>
        </row>
        <row r="21714">
          <cell r="I21714" t="str">
            <v xml:space="preserve">DETTOL MPC JASMIN 1,8L </v>
          </cell>
          <cell r="J21714">
            <v>0</v>
          </cell>
        </row>
        <row r="21715">
          <cell r="I21715" t="str">
            <v>NETTOY.TAPIS&amp; MOQU.500ML K2R</v>
          </cell>
          <cell r="J21715">
            <v>0</v>
          </cell>
        </row>
        <row r="21716">
          <cell r="I21716" t="str">
            <v>DEPOUSS.MEUB.PARF.250ML PLIZ</v>
          </cell>
          <cell r="J21716">
            <v>0</v>
          </cell>
        </row>
        <row r="21717">
          <cell r="I21717" t="str">
            <v>AERO AIR PULS250M PLIZ</v>
          </cell>
          <cell r="J21717">
            <v>0</v>
          </cell>
        </row>
        <row r="21718">
          <cell r="I21718" t="str">
            <v>DEPOUSS.MEUB.C/ABEI.250ML PLIZ</v>
          </cell>
          <cell r="J21718">
            <v>0</v>
          </cell>
        </row>
        <row r="21719">
          <cell r="I21719" t="str">
            <v>LOT HARPIC 750ML FORCE OCEANE A -25%</v>
          </cell>
          <cell r="J21719">
            <v>0</v>
          </cell>
        </row>
        <row r="21720">
          <cell r="I21720" t="str">
            <v>LOT EDJ MAXIS NORMAL 2,5L + MAXIS NETTOYANT 1L</v>
          </cell>
          <cell r="J21720">
            <v>70966.8</v>
          </cell>
        </row>
        <row r="21721">
          <cell r="I21721" t="str">
            <v>LOT LAV VITRE 750+1MOITIE PRIX</v>
          </cell>
          <cell r="J21721">
            <v>0</v>
          </cell>
        </row>
        <row r="21722">
          <cell r="I21722" t="str">
            <v>NETTOYANT SOL EXXXET OUD 1L</v>
          </cell>
          <cell r="J21722">
            <v>8765.5</v>
          </cell>
        </row>
        <row r="21723">
          <cell r="I21723" t="str">
            <v>NETT.MENAG.AMMON.750ML AJAX</v>
          </cell>
          <cell r="J21723">
            <v>0</v>
          </cell>
        </row>
        <row r="21724">
          <cell r="I21724" t="str">
            <v>NETT.MENAG.CIT.VERT 750ML AJAX</v>
          </cell>
          <cell r="J21724">
            <v>0</v>
          </cell>
        </row>
        <row r="21725">
          <cell r="I21725" t="str">
            <v>APTA SPRAY JAVEL 750ML</v>
          </cell>
          <cell r="J21725">
            <v>0</v>
          </cell>
        </row>
        <row r="21726">
          <cell r="I21726" t="str">
            <v xml:space="preserve"> DESINFECTANT SOL DETTOL 4EN1 PINE 500ML (2+1 GRT</v>
          </cell>
          <cell r="J21726">
            <v>0</v>
          </cell>
        </row>
        <row r="21727">
          <cell r="I21727" t="str">
            <v xml:space="preserve"> DESINFECTANT SOL DETTOL 4EN1 ROSE 500ML (2+1 GRT</v>
          </cell>
          <cell r="J21727">
            <v>0</v>
          </cell>
        </row>
        <row r="21728">
          <cell r="I21728" t="str">
            <v>DESINFECTANT SOL  DETTOL 4EN1 POMME 500ML (2+1 GR</v>
          </cell>
          <cell r="J21728">
            <v>0</v>
          </cell>
        </row>
        <row r="21729">
          <cell r="I21729" t="str">
            <v>LOT 1 NETT SOL + 1 LIQUIDE VAISSEIL 750ML = JAVEL</v>
          </cell>
          <cell r="J21729">
            <v>0</v>
          </cell>
        </row>
        <row r="21730">
          <cell r="I21730" t="str">
            <v>LOT EAU DE JAVEL 2,5 ACEx 2</v>
          </cell>
          <cell r="J21730">
            <v>0</v>
          </cell>
        </row>
        <row r="21731">
          <cell r="I21731" t="str">
            <v>LOT WC NET GEL INTENSE+ BOITE BLOC INTENSE A -50%</v>
          </cell>
          <cell r="J21731">
            <v>0</v>
          </cell>
        </row>
        <row r="21732">
          <cell r="I21732" t="str">
            <v>ACTIFF AVI CREME A RECURER CITRON 1L</v>
          </cell>
          <cell r="J21732">
            <v>0</v>
          </cell>
        </row>
        <row r="21733">
          <cell r="I21733" t="str">
            <v>ACTIFF AVI GEL WC AVEC JAVEL 1L</v>
          </cell>
          <cell r="J21733">
            <v>0</v>
          </cell>
        </row>
        <row r="21734">
          <cell r="I21734" t="str">
            <v>NETT.MENAG.LAVAN.5L SANICLAIR</v>
          </cell>
          <cell r="J21734">
            <v>0</v>
          </cell>
        </row>
        <row r="21735">
          <cell r="I21735" t="str">
            <v>NETT.MENAG.CIT.5L SANICLAIR</v>
          </cell>
          <cell r="J21735">
            <v>0</v>
          </cell>
        </row>
        <row r="21736">
          <cell r="I21736" t="str">
            <v>NETT.MENAG.M/FLEUR 5L SANIBAX</v>
          </cell>
          <cell r="J21736">
            <v>0</v>
          </cell>
        </row>
        <row r="21737">
          <cell r="I21737" t="str">
            <v>NETT.MENAG.PISTA.5L SANIBAX</v>
          </cell>
          <cell r="J21737">
            <v>0</v>
          </cell>
        </row>
        <row r="21738">
          <cell r="I21738" t="str">
            <v>NETTOY.VITRE 5L FRESH</v>
          </cell>
          <cell r="J21738">
            <v>0</v>
          </cell>
        </row>
        <row r="21739">
          <cell r="I21739" t="str">
            <v>NETT.MENAG.AMMON.5L BAX</v>
          </cell>
          <cell r="J21739">
            <v>0</v>
          </cell>
        </row>
        <row r="21740">
          <cell r="I21740" t="str">
            <v>LOT ECONET POUDRE A RECURER 1 KG + ECONET 500 GRT</v>
          </cell>
          <cell r="J21740">
            <v>0</v>
          </cell>
        </row>
        <row r="21741">
          <cell r="I21741" t="str">
            <v>LOT ECONET PASTILLE WC DESINFECT 200GR +  ECON BL</v>
          </cell>
          <cell r="J21741">
            <v>0</v>
          </cell>
        </row>
        <row r="21742">
          <cell r="I21742" t="str">
            <v>NETTO GEL ANTI-CALCAIRE 500ML</v>
          </cell>
          <cell r="J21742">
            <v>0</v>
          </cell>
        </row>
        <row r="21743">
          <cell r="I21743" t="str">
            <v>NETT COT.AZ.FLR.AB.1,25L ST MARC</v>
          </cell>
          <cell r="J21743">
            <v>30</v>
          </cell>
        </row>
        <row r="21744">
          <cell r="I21744" t="str">
            <v>LIQ SAVON NOIR 1,25L ST MARC</v>
          </cell>
          <cell r="J21744">
            <v>0</v>
          </cell>
        </row>
        <row r="21745">
          <cell r="I21745" t="str">
            <v>LOT FRIXA LAVE VITRE + DEGRAISSANT = LAVE VITRE G</v>
          </cell>
          <cell r="J21745">
            <v>0</v>
          </cell>
        </row>
        <row r="21746">
          <cell r="I21746" t="str">
            <v>EAU DE JAVEL ACE  ROSE 2,5L</v>
          </cell>
          <cell r="J21746">
            <v>127.2</v>
          </cell>
        </row>
        <row r="21747">
          <cell r="I21747" t="str">
            <v>EAU DE JAVEL ACE  JASMINE 2,5L</v>
          </cell>
          <cell r="J21747">
            <v>222.6</v>
          </cell>
        </row>
        <row r="21748">
          <cell r="I21748" t="str">
            <v>EAU DE JAVEL ACE 1L ROSE</v>
          </cell>
          <cell r="J21748">
            <v>6986.47</v>
          </cell>
        </row>
        <row r="21749">
          <cell r="I21749" t="str">
            <v xml:space="preserve">EAU DE JAVEL ACE 1L JASMINE </v>
          </cell>
          <cell r="J21749">
            <v>9891.49</v>
          </cell>
        </row>
        <row r="21750">
          <cell r="I21750" t="str">
            <v>LOT FRIXA NETT SOL + LAVE VITRE = DEGRAISSANT GRT</v>
          </cell>
          <cell r="J21750">
            <v>0</v>
          </cell>
        </row>
        <row r="21751">
          <cell r="I21751" t="str">
            <v>JIF AMONIAQUE 750ML + LAVETTE GRT</v>
          </cell>
          <cell r="J21751">
            <v>0</v>
          </cell>
        </row>
        <row r="21752">
          <cell r="I21752" t="str">
            <v>JIF CITRON750ML + LAVETTE  GRT</v>
          </cell>
          <cell r="J21752">
            <v>0</v>
          </cell>
        </row>
        <row r="21753">
          <cell r="I21753" t="str">
            <v>JIF AMONIAQUE 500ML + LAVETTE  GRT</v>
          </cell>
          <cell r="J21753">
            <v>0</v>
          </cell>
        </row>
        <row r="21754">
          <cell r="I21754" t="str">
            <v>JIF CITRON 500ML + LAVETTE GRT</v>
          </cell>
          <cell r="J21754">
            <v>0</v>
          </cell>
        </row>
        <row r="21755">
          <cell r="I21755" t="str">
            <v>LOT CAROLIN  DEGRAISSANT SAVON NOIR  + NETT SOL A</v>
          </cell>
          <cell r="J21755">
            <v>0</v>
          </cell>
        </row>
        <row r="21756">
          <cell r="I21756" t="str">
            <v xml:space="preserve">LOT CAROLIN  DEGRAISSANT SAVON MARSEILLE  + NETT </v>
          </cell>
          <cell r="J21756">
            <v>0</v>
          </cell>
        </row>
        <row r="21757">
          <cell r="I21757" t="str">
            <v>LOT CAROLIN  DEGRAISSANT SAVON MARSEILLE PROVENCE</v>
          </cell>
          <cell r="J21757">
            <v>0</v>
          </cell>
        </row>
        <row r="21758">
          <cell r="I21758" t="str">
            <v>GEL ANTI TACHE.4EN1 750ML  CANARD</v>
          </cell>
          <cell r="J21758">
            <v>0</v>
          </cell>
        </row>
        <row r="21759">
          <cell r="I21759" t="str">
            <v>LIQ.WC FORM 750ML CANARD</v>
          </cell>
          <cell r="J21759">
            <v>0</v>
          </cell>
        </row>
        <row r="21760">
          <cell r="I21760" t="str">
            <v>LOT EAU DE JAVEL 2,5L REGULIER + LIQUIDE VAISSELL</v>
          </cell>
          <cell r="J21760">
            <v>0</v>
          </cell>
        </row>
        <row r="21761">
          <cell r="I21761" t="str">
            <v xml:space="preserve">LOT EAU DE JAVEL 2,5L CITRON + LIQUIDE VAISSELLE </v>
          </cell>
          <cell r="J21761">
            <v>0</v>
          </cell>
        </row>
        <row r="21762">
          <cell r="I21762" t="str">
            <v>LOT EAU DE JAVEL 2,5L LAVANDE + LIQUIDE VAISSELLE</v>
          </cell>
          <cell r="J21762">
            <v>0</v>
          </cell>
        </row>
        <row r="21763">
          <cell r="I21763" t="str">
            <v>LAVE VITRE FRIXA500ML+DEGRAIS500ML=LIQ V 350ML GRT</v>
          </cell>
          <cell r="J21763">
            <v>0</v>
          </cell>
        </row>
        <row r="21764">
          <cell r="I21764" t="str">
            <v>NETTOY.CUIVRE 150ML BUHLER</v>
          </cell>
          <cell r="J21764">
            <v>0</v>
          </cell>
        </row>
        <row r="21765">
          <cell r="I21765" t="str">
            <v>NETTOY. ARGENT.150ML BUHLER</v>
          </cell>
          <cell r="J21765">
            <v>0</v>
          </cell>
        </row>
        <row r="21766">
          <cell r="I21766" t="str">
            <v>NETT.MULTI-METAUX 375G BUHLER</v>
          </cell>
          <cell r="J21766">
            <v>0</v>
          </cell>
        </row>
        <row r="21767">
          <cell r="I21767" t="str">
            <v>EAU DE JAVEL MIO 1L REGULAR</v>
          </cell>
          <cell r="J21767">
            <v>5452.5</v>
          </cell>
        </row>
        <row r="21768">
          <cell r="I21768" t="str">
            <v>EAU DE JAVEL MIO 1L CITRON</v>
          </cell>
          <cell r="J21768">
            <v>5965.5</v>
          </cell>
        </row>
        <row r="21769">
          <cell r="I21769" t="str">
            <v>EAU DE JAVEL MIO 1L LAVANDE</v>
          </cell>
          <cell r="J21769">
            <v>5238.95</v>
          </cell>
        </row>
        <row r="21770">
          <cell r="I21770" t="str">
            <v>EAU DE JAVEL MIO 2,5L REGULAR</v>
          </cell>
          <cell r="J21770">
            <v>11882.8</v>
          </cell>
        </row>
        <row r="21771">
          <cell r="I21771" t="str">
            <v>EAU DE JAVEL MIO 2,5L LAVANDE</v>
          </cell>
          <cell r="J21771">
            <v>11365.5</v>
          </cell>
        </row>
        <row r="21772">
          <cell r="I21772" t="str">
            <v>DESINFECTANT LIQUIDE MIO 1,5L</v>
          </cell>
          <cell r="J21772">
            <v>2609.9499999999998</v>
          </cell>
        </row>
        <row r="21773">
          <cell r="I21773" t="str">
            <v>NETTOYANT SOL MIO 1 L ROSE</v>
          </cell>
          <cell r="J21773">
            <v>6753.75</v>
          </cell>
        </row>
        <row r="21774">
          <cell r="I21774" t="str">
            <v>NETTOYANT SOL MIO 1 L CITRON</v>
          </cell>
          <cell r="J21774">
            <v>15523</v>
          </cell>
        </row>
        <row r="21775">
          <cell r="I21775" t="str">
            <v>NETTOYANT SOL MIO 1 L LAVANDE</v>
          </cell>
          <cell r="J21775">
            <v>30312.5</v>
          </cell>
        </row>
        <row r="21776">
          <cell r="I21776" t="str">
            <v>NETTOYANT SOL MIO 2 L ROSE</v>
          </cell>
          <cell r="J21776">
            <v>0</v>
          </cell>
        </row>
        <row r="21777">
          <cell r="I21777" t="str">
            <v>NETTOYANT SOL MIO 2 L CITRON</v>
          </cell>
          <cell r="J21777">
            <v>0</v>
          </cell>
        </row>
        <row r="21778">
          <cell r="I21778" t="str">
            <v>NETTOYANT SOL MIO 2 L LAVANDE</v>
          </cell>
          <cell r="J21778">
            <v>0</v>
          </cell>
        </row>
        <row r="21779">
          <cell r="I21779" t="str">
            <v>LAVE VITRE VAPO 500ML MIO</v>
          </cell>
          <cell r="J21779">
            <v>9240.85</v>
          </cell>
        </row>
        <row r="21780">
          <cell r="I21780" t="str">
            <v>EAU DE JAVEL MIO 2,5L CITRON</v>
          </cell>
          <cell r="J21780">
            <v>11150</v>
          </cell>
        </row>
        <row r="21781">
          <cell r="I21781" t="str">
            <v>NETT CUISINE 500ML VIGOR</v>
          </cell>
          <cell r="J21781">
            <v>0</v>
          </cell>
        </row>
        <row r="21782">
          <cell r="I21782" t="str">
            <v>NETT FRAICHEUR ORANGE 1,3L VIGOR</v>
          </cell>
          <cell r="J21782">
            <v>332.5</v>
          </cell>
        </row>
        <row r="21783">
          <cell r="I21783" t="str">
            <v>NETT FORCE 5 1,3L VIGOR</v>
          </cell>
          <cell r="J21783">
            <v>37.5</v>
          </cell>
        </row>
        <row r="21784">
          <cell r="I21784" t="str">
            <v>LOT ECONET GELWC+ECONETBLOCWC</v>
          </cell>
          <cell r="J21784">
            <v>0</v>
          </cell>
        </row>
        <row r="21785">
          <cell r="I21785" t="str">
            <v xml:space="preserve">LOT NET VITRE DOUSSY 750ML+DEGRAI DOUS 750ML+NET </v>
          </cell>
          <cell r="J21785">
            <v>0</v>
          </cell>
        </row>
        <row r="21786">
          <cell r="I21786" t="str">
            <v>BLOC WC EAU BLEUE X2 CASINO</v>
          </cell>
          <cell r="J21786">
            <v>17110.37</v>
          </cell>
        </row>
        <row r="21787">
          <cell r="I21787" t="str">
            <v>GEL ENTR.CANAL.JAVEL 750ML CO CASINO</v>
          </cell>
          <cell r="J21787">
            <v>1655.05</v>
          </cell>
        </row>
        <row r="21788">
          <cell r="I21788" t="str">
            <v>DEBOUCHEURS EVIER CASINO 1L CASINO</v>
          </cell>
          <cell r="J21788">
            <v>6110.9</v>
          </cell>
        </row>
        <row r="21789">
          <cell r="I21789" t="str">
            <v>DEBOUCHEUR GEL 1L CASINO</v>
          </cell>
          <cell r="J21789">
            <v>6249.39</v>
          </cell>
        </row>
        <row r="21790">
          <cell r="I21790" t="str">
            <v>GEL WC AVEC JAVEL CO 750ML CASINO</v>
          </cell>
          <cell r="J21790">
            <v>45922.05</v>
          </cell>
        </row>
        <row r="21791">
          <cell r="I21791" t="str">
            <v>GEL WC JAVEL AGRUMES 750ML CASINO</v>
          </cell>
          <cell r="J21791">
            <v>22615.16</v>
          </cell>
        </row>
        <row r="21792">
          <cell r="I21792" t="str">
            <v>GEL WC FRAI.MARINE 750ML CASINO</v>
          </cell>
          <cell r="J21792">
            <v>24204.2</v>
          </cell>
        </row>
        <row r="21793">
          <cell r="I21793" t="str">
            <v>GEL WC 750ML CO AVE CASINO</v>
          </cell>
          <cell r="J21793">
            <v>0</v>
          </cell>
        </row>
        <row r="21794">
          <cell r="I21794" t="str">
            <v>NETT.SOL CARRELES LIN 1L CASINO</v>
          </cell>
          <cell r="J21794">
            <v>4282.18</v>
          </cell>
        </row>
        <row r="21795">
          <cell r="I21795" t="str">
            <v>SPRAY NETT.JAVEL 750ML CASINO</v>
          </cell>
          <cell r="J21795">
            <v>0</v>
          </cell>
        </row>
        <row r="21796">
          <cell r="I21796" t="str">
            <v>SPRAY SAVON MARSEILLE 750ML CASINO</v>
          </cell>
          <cell r="J21796">
            <v>28799.040000000001</v>
          </cell>
        </row>
        <row r="21797">
          <cell r="I21797" t="str">
            <v>GEL JAVEL CASINO 1L CASINO</v>
          </cell>
          <cell r="J21797">
            <v>0</v>
          </cell>
        </row>
        <row r="21798">
          <cell r="I21798" t="str">
            <v>NETT.MEN.PIN/EUCALYPT.1.25L CASINO</v>
          </cell>
          <cell r="J21798">
            <v>19</v>
          </cell>
        </row>
        <row r="21799">
          <cell r="I21799" t="str">
            <v>NETT.MEN.CITRON/PAMPL 1.25L CASINO</v>
          </cell>
          <cell r="J21799">
            <v>0</v>
          </cell>
        </row>
        <row r="21800">
          <cell r="I21800" t="str">
            <v>NETT.MEN.MARS/VERVEIN 1.25L CASINO</v>
          </cell>
          <cell r="J21800">
            <v>6820.05</v>
          </cell>
        </row>
        <row r="21801">
          <cell r="I21801" t="str">
            <v>NETT.MEN.MUGUET /ALOE 1.25L CASINO</v>
          </cell>
          <cell r="J21801">
            <v>6954</v>
          </cell>
        </row>
        <row r="21802">
          <cell r="I21802" t="str">
            <v>NETT MENA SAVON NOIR 1,25L CO CASINO</v>
          </cell>
          <cell r="J21802">
            <v>0</v>
          </cell>
        </row>
        <row r="21803">
          <cell r="I21803" t="str">
            <v>LAVE VITRE PIST.750ML CO CASINO</v>
          </cell>
          <cell r="J21803">
            <v>11078.72</v>
          </cell>
        </row>
        <row r="21804">
          <cell r="I21804" t="str">
            <v>SPRAY ANTICALCAIRE 750ML CASINO</v>
          </cell>
          <cell r="J21804">
            <v>17683.55</v>
          </cell>
        </row>
        <row r="21805">
          <cell r="I21805" t="str">
            <v>NETTOY MOUSSE SDB CO 600ML CASINO</v>
          </cell>
          <cell r="J21805">
            <v>2295.4299999999998</v>
          </cell>
        </row>
        <row r="21806">
          <cell r="I21806" t="str">
            <v>MOUSSE TAPIS MOQUETTE 600MLCASINO</v>
          </cell>
          <cell r="J21806">
            <v>0</v>
          </cell>
        </row>
        <row r="21807">
          <cell r="I21807" t="str">
            <v>SPRAY CUISINE/SDB 750ML CASINO</v>
          </cell>
          <cell r="J21807">
            <v>30092.71</v>
          </cell>
        </row>
        <row r="21808">
          <cell r="I21808" t="str">
            <v>PLUMEAU DEPOUSSIERANT 360 CASINO</v>
          </cell>
          <cell r="J21808">
            <v>2136.6999999999998</v>
          </cell>
        </row>
        <row r="21809">
          <cell r="I21809" t="str">
            <v>SPRAY VITROCERAMIQ 500ML CASINO</v>
          </cell>
          <cell r="J21809">
            <v>2881.19</v>
          </cell>
        </row>
        <row r="21810">
          <cell r="I21810" t="str">
            <v>NETTOYANT FOUR CO SS SOUD500ML CASINO</v>
          </cell>
          <cell r="J21810">
            <v>22135.439999999999</v>
          </cell>
        </row>
        <row r="21811">
          <cell r="I21811" t="str">
            <v>CREME A RECURER CO JAVEL 750 ML CASINO</v>
          </cell>
          <cell r="J21811">
            <v>3043.99</v>
          </cell>
        </row>
        <row r="21812">
          <cell r="I21812" t="str">
            <v>CREME A RECURER CO FORCIM CITRON 750 ML CASINO</v>
          </cell>
          <cell r="J21812">
            <v>4215.26</v>
          </cell>
        </row>
        <row r="21813">
          <cell r="I21813" t="str">
            <v>RECHARGE LAV.VITRE 750ML CASINO</v>
          </cell>
          <cell r="J21813">
            <v>6513.85</v>
          </cell>
        </row>
        <row r="21814">
          <cell r="I21814" t="str">
            <v>NETT.PARQ VITRI/CIRE 1L CASINO</v>
          </cell>
          <cell r="J21814">
            <v>14537.98</v>
          </cell>
        </row>
        <row r="21815">
          <cell r="I21815" t="str">
            <v>GEL ANTICALCAIRE 750ML CO CASINO</v>
          </cell>
          <cell r="J21815">
            <v>447.2</v>
          </cell>
        </row>
        <row r="21816">
          <cell r="I21816" t="str">
            <v>DEPOUSSIERANT BRILLANT CO 300ML CASINO</v>
          </cell>
          <cell r="J21816">
            <v>4641.45</v>
          </cell>
        </row>
        <row r="21817">
          <cell r="I21817" t="str">
            <v>BLOC WC JAVEL X2 38G CASINO</v>
          </cell>
          <cell r="J21817">
            <v>20106</v>
          </cell>
        </row>
        <row r="21818">
          <cell r="I21818" t="str">
            <v>BLOC WC SOLIDE3X38 LAVAND CASINO</v>
          </cell>
          <cell r="J21818">
            <v>25961.81</v>
          </cell>
        </row>
        <row r="21819">
          <cell r="I21819" t="str">
            <v>CHASSE.BLEUE+JAV.2X50G CASINO</v>
          </cell>
          <cell r="J21819">
            <v>6215.18</v>
          </cell>
        </row>
        <row r="21820">
          <cell r="I21820" t="str">
            <v>BLOC WC MAXI 43G MARINE CASINO</v>
          </cell>
          <cell r="J21820">
            <v>0</v>
          </cell>
        </row>
        <row r="21821">
          <cell r="I21821" t="str">
            <v>BLOC WC MAXI 43G CITRON CASINO</v>
          </cell>
          <cell r="J21821">
            <v>0</v>
          </cell>
        </row>
        <row r="21822">
          <cell r="I21822" t="str">
            <v>PASTILLES WC 3 EN 1 X8 CASINO</v>
          </cell>
          <cell r="J21822">
            <v>0</v>
          </cell>
        </row>
        <row r="21823">
          <cell r="I21823" t="str">
            <v>PASTILLE JAVEL MENTHEX40 CO CASINO</v>
          </cell>
          <cell r="J21823">
            <v>1817.31</v>
          </cell>
        </row>
        <row r="21824">
          <cell r="I21824" t="str">
            <v>PASTILLES JAVEL X48 CO CASINO</v>
          </cell>
          <cell r="J21824">
            <v>4702.32</v>
          </cell>
        </row>
        <row r="21825">
          <cell r="I21825" t="str">
            <v xml:space="preserve">DEPOUSSIERANT NOURRIS CO 300ML CASINO </v>
          </cell>
          <cell r="J21825">
            <v>17685.12</v>
          </cell>
        </row>
        <row r="21826">
          <cell r="I21826" t="str">
            <v xml:space="preserve">NETT ANTI CALCAIRE CO 500ML CASINO </v>
          </cell>
          <cell r="J21826">
            <v>6447.7</v>
          </cell>
        </row>
        <row r="21827">
          <cell r="I21827" t="str">
            <v>GEL WC ORIG.500ML HARPIC</v>
          </cell>
          <cell r="J21827">
            <v>0</v>
          </cell>
        </row>
        <row r="21828">
          <cell r="I21828" t="str">
            <v>GEL WC PECH&amp;JASM. 500 HARPIC</v>
          </cell>
          <cell r="J21828">
            <v>0</v>
          </cell>
        </row>
        <row r="21829">
          <cell r="I21829" t="str">
            <v>BLOC CUV.MARINE X3 CANARD</v>
          </cell>
          <cell r="J21829">
            <v>0</v>
          </cell>
        </row>
        <row r="21830">
          <cell r="I21830" t="str">
            <v>LOT BLOC WC NET LAVANDER 34GR 3 + 1 GRT</v>
          </cell>
          <cell r="J21830">
            <v>2920</v>
          </cell>
        </row>
        <row r="21831">
          <cell r="I21831" t="str">
            <v>LOT BLOC WC NET  MOUNTAIN FRESH  34GR 3 + 1 GRT</v>
          </cell>
          <cell r="J21831">
            <v>2758.8</v>
          </cell>
        </row>
        <row r="21832">
          <cell r="I21832" t="str">
            <v>LOT BLOC WC NET OCEAN 34GR 3 + 1 GRT</v>
          </cell>
          <cell r="J21832">
            <v>3133.95</v>
          </cell>
        </row>
        <row r="21833">
          <cell r="I21833" t="str">
            <v>NETTOYANT MENAGER LEMON 1 L MARJANE</v>
          </cell>
          <cell r="J21833">
            <v>0</v>
          </cell>
        </row>
        <row r="21834">
          <cell r="I21834" t="str">
            <v>NETTOYANT MENAGER LAVANDE  1 L MARJANE</v>
          </cell>
          <cell r="J21834">
            <v>0</v>
          </cell>
        </row>
        <row r="21835">
          <cell r="I21835" t="str">
            <v>JAVEL MIO 2,5L + 1L GRATUIT</v>
          </cell>
          <cell r="J21835">
            <v>0</v>
          </cell>
        </row>
        <row r="21836">
          <cell r="I21836" t="str">
            <v>EAU DE JAVEL  1 L FAYZ</v>
          </cell>
          <cell r="J21836">
            <v>287.10000000000002</v>
          </cell>
        </row>
        <row r="21837">
          <cell r="I21837" t="str">
            <v>LOT GEL WC DOUSSY 750 ML LE 2 EME A -50%</v>
          </cell>
          <cell r="J21837">
            <v>0</v>
          </cell>
        </row>
        <row r="21838">
          <cell r="I21838" t="str">
            <v>LAVE VITRE FRIXA 500ML 1+1 GRATUIT</v>
          </cell>
          <cell r="J21838">
            <v>0</v>
          </cell>
        </row>
        <row r="21839">
          <cell r="I21839" t="str">
            <v>DEGRAISSANT FRIXA 500ML 1+1 GRATUIT</v>
          </cell>
          <cell r="J21839">
            <v>0</v>
          </cell>
        </row>
        <row r="21840">
          <cell r="I21840" t="str">
            <v>NETTOYANT MR PROPRE LEMON 1L +300ML GRT</v>
          </cell>
          <cell r="J21840">
            <v>0</v>
          </cell>
        </row>
        <row r="21841">
          <cell r="I21841" t="str">
            <v>NETTOYANT MR PROPRE LAVANDE 1L +300ML GRT</v>
          </cell>
          <cell r="J21841">
            <v>0</v>
          </cell>
        </row>
        <row r="21842">
          <cell r="I21842" t="str">
            <v>LOT DOUSSY NETTOYANTS SOL 1L / 2EME A 1/2 PRIX</v>
          </cell>
          <cell r="J21842">
            <v>0</v>
          </cell>
        </row>
        <row r="21843">
          <cell r="I21843" t="str">
            <v>LOT 1+1 GRATUIT / GEL WC NET INTENSE OCEAN 750 ML</v>
          </cell>
          <cell r="J21843">
            <v>0</v>
          </cell>
        </row>
        <row r="21844">
          <cell r="I21844" t="str">
            <v>LOT 1+1 GRATUIT / GEL WC NET  INTENSE PROVENCE 75</v>
          </cell>
          <cell r="J21844">
            <v>0</v>
          </cell>
        </row>
        <row r="21845">
          <cell r="I21845" t="str">
            <v>LOT 1+1 GRATUIT / GEL WC NET  INTENSE MONTAIN 750</v>
          </cell>
          <cell r="J21845">
            <v>0</v>
          </cell>
        </row>
        <row r="21846">
          <cell r="I21846" t="str">
            <v>LOT EAU DE JAVEL MIO 2 + 1 GRATUIT</v>
          </cell>
          <cell r="J21846">
            <v>0</v>
          </cell>
        </row>
        <row r="21847">
          <cell r="I21847" t="str">
            <v>EAU DE JAVEL CLOREL LAVANDE 5L</v>
          </cell>
          <cell r="J21847">
            <v>79147.38</v>
          </cell>
        </row>
        <row r="21848">
          <cell r="I21848" t="str">
            <v>EAU DE JAVEL CLOREL CITRON 5L</v>
          </cell>
          <cell r="J21848">
            <v>67807.95</v>
          </cell>
        </row>
        <row r="21849">
          <cell r="I21849" t="str">
            <v>HARPIC BLOC ACTIVE FRESH FLR TROPIC NIP 29</v>
          </cell>
          <cell r="J21849">
            <v>2367.75</v>
          </cell>
        </row>
        <row r="21850">
          <cell r="I21850" t="str">
            <v xml:space="preserve"> BLOC ACT.FRAICHEUR BOIS HARPIC</v>
          </cell>
          <cell r="J21850">
            <v>0</v>
          </cell>
        </row>
        <row r="21851">
          <cell r="I21851" t="str">
            <v>BLOC JAVEL CITR.VT X2 HARPIC</v>
          </cell>
          <cell r="J21851">
            <v>0</v>
          </cell>
        </row>
        <row r="21852">
          <cell r="I21852" t="str">
            <v>BLOC CUVETT COLOR EAU BLEU HARPIC</v>
          </cell>
          <cell r="J21852">
            <v>112.5</v>
          </cell>
        </row>
        <row r="21853">
          <cell r="I21853" t="str">
            <v>FR.DISC EUCALY.APPL+1RCH  CANARD</v>
          </cell>
          <cell r="J21853">
            <v>0</v>
          </cell>
        </row>
        <row r="21854">
          <cell r="I21854" t="str">
            <v>FR.DISC CITRUS.APPL+1RCH  CANARD</v>
          </cell>
          <cell r="J21854">
            <v>54.95</v>
          </cell>
        </row>
        <row r="21855">
          <cell r="I21855" t="str">
            <v>FR.DISC EUCALY.2RECHARGE  CANARD</v>
          </cell>
          <cell r="J21855">
            <v>0</v>
          </cell>
        </row>
        <row r="21856">
          <cell r="I21856" t="str">
            <v>TAB.POWER PLUS X8 200G HARPIC</v>
          </cell>
          <cell r="J21856">
            <v>0</v>
          </cell>
        </row>
        <row r="21857">
          <cell r="I21857" t="str">
            <v xml:space="preserve">BLOC CUBE EAU BLEUE 2X50G TLJ </v>
          </cell>
          <cell r="J21857">
            <v>0</v>
          </cell>
        </row>
        <row r="21858">
          <cell r="I21858" t="str">
            <v xml:space="preserve">GEL WC JAVEL 750ML TLJ </v>
          </cell>
          <cell r="J21858">
            <v>0</v>
          </cell>
        </row>
        <row r="21859">
          <cell r="I21859" t="str">
            <v xml:space="preserve">GEL WC PIN 750 ML TLJ </v>
          </cell>
          <cell r="J21859">
            <v>0</v>
          </cell>
        </row>
        <row r="21860">
          <cell r="I21860" t="str">
            <v>GEL.JAV.ECL.BLAN.750ML HARPIC</v>
          </cell>
          <cell r="J21860">
            <v>0</v>
          </cell>
        </row>
        <row r="21861">
          <cell r="I21861" t="str">
            <v>GEL JAVEL 3A CIT/PA 750 ML HARPIC</v>
          </cell>
          <cell r="J21861">
            <v>55.9</v>
          </cell>
        </row>
        <row r="21862">
          <cell r="I21862" t="str">
            <v>LQD GEL MENTHE 750ML  CANARD</v>
          </cell>
          <cell r="J21862">
            <v>0</v>
          </cell>
        </row>
        <row r="21863">
          <cell r="I21863" t="str">
            <v xml:space="preserve"> GEL WC LAVANDE 750ML 5EN1  CANARD</v>
          </cell>
          <cell r="J21863">
            <v>0</v>
          </cell>
        </row>
        <row r="21864">
          <cell r="I21864" t="str">
            <v xml:space="preserve">LINGETTE DEPOUSS X40 TLJ </v>
          </cell>
          <cell r="J21864">
            <v>47.8</v>
          </cell>
        </row>
        <row r="21865">
          <cell r="I21865" t="str">
            <v xml:space="preserve">LAVE VITRE PISTOLET 1L TLJ </v>
          </cell>
          <cell r="J21865">
            <v>0</v>
          </cell>
        </row>
        <row r="21866">
          <cell r="I21866" t="str">
            <v>LAVE VITRE PIST.CRYST.500ML ST MARC</v>
          </cell>
          <cell r="J21866">
            <v>0</v>
          </cell>
        </row>
        <row r="21867">
          <cell r="I21867" t="str">
            <v xml:space="preserve">NETT SALLE DE BAIN 500ML VIGOR </v>
          </cell>
          <cell r="J21867">
            <v>0</v>
          </cell>
        </row>
        <row r="21868">
          <cell r="I21868" t="str">
            <v xml:space="preserve">NETT ANTI MOISISSURES 500ML VIGOR </v>
          </cell>
          <cell r="J21868">
            <v>0</v>
          </cell>
        </row>
        <row r="21869">
          <cell r="I21869" t="str">
            <v xml:space="preserve">NETT FRAICHEUR VERTE 1,3L VIGOR </v>
          </cell>
          <cell r="J21869">
            <v>160</v>
          </cell>
        </row>
        <row r="21870">
          <cell r="I21870" t="str">
            <v xml:space="preserve">NETT FRAICH.ALPINE 1,3L VIGOR </v>
          </cell>
          <cell r="J21870">
            <v>130</v>
          </cell>
        </row>
        <row r="21871">
          <cell r="I21871" t="str">
            <v xml:space="preserve">NETT SPRAY JAVEL 500ML TLJ </v>
          </cell>
          <cell r="J21871">
            <v>0</v>
          </cell>
        </row>
        <row r="21872">
          <cell r="I21872" t="str">
            <v>NETT PIST.JAVEL 500ML ST MARC</v>
          </cell>
          <cell r="J21872">
            <v>0</v>
          </cell>
        </row>
        <row r="21873">
          <cell r="I21873" t="str">
            <v>NET.LIQ.BICARBONATE .1,25L ST MARC</v>
          </cell>
          <cell r="J21873">
            <v>89</v>
          </cell>
        </row>
        <row r="21874">
          <cell r="I21874" t="str">
            <v>NETT  FORET LANDES 1L250 ST MARC</v>
          </cell>
          <cell r="J21874">
            <v>0</v>
          </cell>
        </row>
        <row r="21875">
          <cell r="I21875" t="str">
            <v>NETT FLAC.ANTI.BAC.1,25L ST MARC</v>
          </cell>
          <cell r="J21875">
            <v>0</v>
          </cell>
        </row>
        <row r="21876">
          <cell r="I21876" t="str">
            <v>LINGETTTES 4EN1 X40 ST MARC</v>
          </cell>
          <cell r="J21876">
            <v>0</v>
          </cell>
        </row>
        <row r="21877">
          <cell r="I21877" t="str">
            <v xml:space="preserve">LING.MULTI-USAGE X80 TLJ </v>
          </cell>
          <cell r="J21877">
            <v>0</v>
          </cell>
        </row>
        <row r="21878">
          <cell r="I21878" t="str">
            <v xml:space="preserve">CREME RECURER CITRON 750ML TLJ </v>
          </cell>
          <cell r="J21878">
            <v>0</v>
          </cell>
        </row>
        <row r="21879">
          <cell r="I21879" t="str">
            <v>PIST.ANTI BACT.500ML ST MARC</v>
          </cell>
          <cell r="J21879">
            <v>5112.96</v>
          </cell>
        </row>
        <row r="21880">
          <cell r="I21880" t="str">
            <v>MOUSS ACTIV 600ML CILLIT BANG</v>
          </cell>
          <cell r="J21880">
            <v>559.70000000000005</v>
          </cell>
        </row>
        <row r="21881">
          <cell r="I21881" t="str">
            <v>CRASS/CALC.PIST750ML CILLIT BANG</v>
          </cell>
          <cell r="J21881">
            <v>5157.55</v>
          </cell>
        </row>
        <row r="21882">
          <cell r="I21882" t="str">
            <v>DEG.SURP.750ML CILLIT BANG</v>
          </cell>
          <cell r="J21882">
            <v>9353.1299999999992</v>
          </cell>
        </row>
        <row r="21883">
          <cell r="I21883" t="str">
            <v>PISTOLET 500ML 4EN1 ST MARC</v>
          </cell>
          <cell r="J21883">
            <v>0</v>
          </cell>
        </row>
        <row r="21884">
          <cell r="I21884" t="str">
            <v>PIST.SURP.JAV.750ML CILLIT BANG</v>
          </cell>
          <cell r="J21884">
            <v>494.85</v>
          </cell>
        </row>
        <row r="21885">
          <cell r="I21885" t="str">
            <v>ACTIFF AVI DEBOUCHEUR LIQUIDE 1L</v>
          </cell>
          <cell r="J21885">
            <v>0</v>
          </cell>
        </row>
        <row r="21886">
          <cell r="I21886" t="str">
            <v>JAVEL FRAISE 5L FRANCE</v>
          </cell>
          <cell r="J21886">
            <v>0</v>
          </cell>
        </row>
        <row r="21887">
          <cell r="I21887" t="str">
            <v>JAVEL CITR.5L FRANCE</v>
          </cell>
          <cell r="J21887">
            <v>0</v>
          </cell>
        </row>
        <row r="21888">
          <cell r="I21888" t="str">
            <v>JAVEL LAVANDE 5L FRANCE</v>
          </cell>
          <cell r="J21888">
            <v>0</v>
          </cell>
        </row>
        <row r="21889">
          <cell r="I21889" t="str">
            <v>JAVEL 5L OKE</v>
          </cell>
          <cell r="J21889">
            <v>0</v>
          </cell>
        </row>
        <row r="21890">
          <cell r="I21890" t="str">
            <v>PDR A-CALCAIRE 950G YPLON</v>
          </cell>
          <cell r="J21890">
            <v>0</v>
          </cell>
        </row>
        <row r="21891">
          <cell r="I21891" t="str">
            <v>AEROS.TAPIS&amp;MOQU.600ML</v>
          </cell>
          <cell r="J21891">
            <v>10149.1</v>
          </cell>
        </row>
        <row r="21892">
          <cell r="I21892" t="str">
            <v>NETTOY.FOUR 500ML</v>
          </cell>
          <cell r="J21892">
            <v>2700.45</v>
          </cell>
        </row>
        <row r="21893">
          <cell r="I21893" t="str">
            <v>GEL  JAVEL 750ML  WC NET</v>
          </cell>
          <cell r="J21893">
            <v>6741.76</v>
          </cell>
        </row>
        <row r="21894">
          <cell r="I21894" t="str">
            <v>GEL WC DETAR.DIFF.750ML WC NET</v>
          </cell>
          <cell r="J21894">
            <v>11810.15</v>
          </cell>
        </row>
        <row r="21895">
          <cell r="I21895" t="str">
            <v>GEL WC SUPER DETARTR 750ML HARPIC</v>
          </cell>
          <cell r="J21895">
            <v>0</v>
          </cell>
        </row>
        <row r="21896">
          <cell r="I21896" t="str">
            <v>LIQ. MOUNTAIN PIN 500 HARPIC</v>
          </cell>
          <cell r="J21896">
            <v>0</v>
          </cell>
        </row>
        <row r="21897">
          <cell r="I21897" t="str">
            <v>NETT.MENAG. LAVAN.5L OKE</v>
          </cell>
          <cell r="J21897">
            <v>0</v>
          </cell>
        </row>
        <row r="21898">
          <cell r="I21898" t="str">
            <v>NETT.MENAG.CIT.5L OKE</v>
          </cell>
          <cell r="J21898">
            <v>0</v>
          </cell>
        </row>
        <row r="21899">
          <cell r="I21899" t="str">
            <v>VAPO.VITRE 500ML AJAX</v>
          </cell>
          <cell r="J21899">
            <v>0</v>
          </cell>
        </row>
        <row r="21900">
          <cell r="I21900" t="str">
            <v>NETTOY.VITRE 5L AJAX</v>
          </cell>
          <cell r="J21900">
            <v>25354.2</v>
          </cell>
        </row>
        <row r="21901">
          <cell r="I21901" t="str">
            <v>NETTOY.SOL BRILLANT 1L CAROLIN</v>
          </cell>
          <cell r="J21901">
            <v>5683.63</v>
          </cell>
        </row>
        <row r="21902">
          <cell r="I21902" t="str">
            <v>LIQ. WC FRESH 500ML HARPIC</v>
          </cell>
          <cell r="J21902">
            <v>0</v>
          </cell>
        </row>
        <row r="21903">
          <cell r="I21903" t="str">
            <v>BLOC CUV.CIT.VERT X3 CANARD</v>
          </cell>
          <cell r="J21903">
            <v>0</v>
          </cell>
        </row>
        <row r="21904">
          <cell r="I21904" t="str">
            <v xml:space="preserve">SERPILLERE JETABLE DESINF,X15 CASINO     </v>
          </cell>
          <cell r="J21904">
            <v>0</v>
          </cell>
        </row>
        <row r="21905">
          <cell r="I21905" t="str">
            <v xml:space="preserve"> VAPO. VITRE 250ML AJAX</v>
          </cell>
          <cell r="J21905">
            <v>0</v>
          </cell>
        </row>
        <row r="21906">
          <cell r="I21906" t="str">
            <v>AJAX VITRE PISTOLET 750ML</v>
          </cell>
          <cell r="J21906">
            <v>0</v>
          </cell>
        </row>
        <row r="21907">
          <cell r="I21907" t="str">
            <v>AJAX  VITRE FLACON 750ML</v>
          </cell>
          <cell r="J21907">
            <v>14998.27</v>
          </cell>
        </row>
        <row r="21908">
          <cell r="I21908" t="str">
            <v xml:space="preserve">WC NET GEL INTENSE OCEAN  750ML + 33% GRATUIT </v>
          </cell>
          <cell r="J21908">
            <v>0</v>
          </cell>
        </row>
        <row r="21909">
          <cell r="I21909" t="str">
            <v>WC NET GEL INTENSE CITRON VERT 750ML + 33% GRATUI</v>
          </cell>
          <cell r="J21909">
            <v>0</v>
          </cell>
        </row>
        <row r="21910">
          <cell r="I21910" t="str">
            <v>DEPOUSS.MEUB.A-STAT.300ML KWIK</v>
          </cell>
          <cell r="J21910">
            <v>0</v>
          </cell>
        </row>
        <row r="21911">
          <cell r="I21911" t="str">
            <v xml:space="preserve">LOT WC NET BLOCS SOLIDES INTENSE OCEAN 750ML 3 + </v>
          </cell>
          <cell r="J21911">
            <v>0</v>
          </cell>
        </row>
        <row r="21912">
          <cell r="I21912" t="str">
            <v>PACK DOUSSY NETT SOL 3L + 1 L GRATUIT</v>
          </cell>
          <cell r="J21912">
            <v>0</v>
          </cell>
        </row>
        <row r="21913">
          <cell r="I21913" t="str">
            <v>DEGRAISSANT DOUSSY 750ML+NET VITRE DOUSSY 500ML</v>
          </cell>
          <cell r="J21913">
            <v>0</v>
          </cell>
        </row>
        <row r="21914">
          <cell r="I21914" t="str">
            <v>DEGRAISSANT DOUSSY 750ML+NET VITRE DOUSSY 500ML</v>
          </cell>
          <cell r="J21914">
            <v>0</v>
          </cell>
        </row>
        <row r="21915">
          <cell r="I21915" t="str">
            <v>LOT GEL WC DOUSSY 750ML 1+1 GRATUIT</v>
          </cell>
          <cell r="J21915">
            <v>0</v>
          </cell>
        </row>
        <row r="21916">
          <cell r="I21916" t="str">
            <v>1 DEGRAIS 750ML DOUSSY+NET SOL 1L+LAVE VAIS  750M</v>
          </cell>
          <cell r="J21916">
            <v>0</v>
          </cell>
        </row>
        <row r="21917">
          <cell r="I21917" t="str">
            <v>AJAX VITRE PISTOLET 750ML</v>
          </cell>
          <cell r="J21917">
            <v>75419.09</v>
          </cell>
        </row>
        <row r="21918">
          <cell r="I21918" t="str">
            <v>GEL WC JAVEL 750ML 1xx YPLON</v>
          </cell>
          <cell r="J21918">
            <v>0</v>
          </cell>
        </row>
        <row r="21919">
          <cell r="I21919" t="str">
            <v>HARPIC GEL POWERPLUS NETTOYANT SURPUISSANT EXPLOS</v>
          </cell>
          <cell r="J21919">
            <v>0</v>
          </cell>
        </row>
        <row r="21920">
          <cell r="I21920" t="str">
            <v>AJAX FETE DES FLEURS PARFUM MUGUET 1,25LITRES NIP</v>
          </cell>
          <cell r="J21920">
            <v>0</v>
          </cell>
        </row>
        <row r="21921">
          <cell r="I21921" t="str">
            <v>AJAX FETE DES FLEURS PARFUM COQUELICOT 1.25LITRES</v>
          </cell>
          <cell r="J21921">
            <v>20.95</v>
          </cell>
        </row>
        <row r="21922">
          <cell r="I21922" t="str">
            <v>NETTOYANT MENAGER AJAX MAISON PURE 1.25L NIP 13</v>
          </cell>
          <cell r="J21922">
            <v>0</v>
          </cell>
        </row>
        <row r="21923">
          <cell r="I21923" t="str">
            <v xml:space="preserve">ST MARC PISTOLET ANTI CALCAIRE AU VINAIGRE BLANC </v>
          </cell>
          <cell r="J21923">
            <v>0</v>
          </cell>
        </row>
        <row r="21924">
          <cell r="I21924" t="str">
            <v>AJAX VITRE 450ML</v>
          </cell>
          <cell r="J21924">
            <v>12584.45</v>
          </cell>
        </row>
        <row r="21925">
          <cell r="I21925" t="str">
            <v>ACTIFF AVI LAVE VITRE PISTOLET CITRON 1L</v>
          </cell>
          <cell r="J21925">
            <v>0</v>
          </cell>
        </row>
        <row r="21926">
          <cell r="I21926" t="str">
            <v>ACTIFF AVI LAVE VITRE PISTOLET OCEAN BLEU 1L</v>
          </cell>
          <cell r="J21926">
            <v>0</v>
          </cell>
        </row>
        <row r="21927">
          <cell r="I21927" t="str">
            <v>ACE WC GEL BLEACH 750ML</v>
          </cell>
          <cell r="J21927">
            <v>98.85</v>
          </cell>
        </row>
        <row r="21928">
          <cell r="I21928" t="str">
            <v>ACE WC GEL ANTICALCAIRE FRAICHEUR OCEAN 750ML</v>
          </cell>
          <cell r="J21928">
            <v>10176.9</v>
          </cell>
        </row>
        <row r="21929">
          <cell r="I21929" t="str">
            <v>ACE WC GEL DEBOUCHEUR FORET DE PIN 750ML</v>
          </cell>
          <cell r="J21929">
            <v>6721.7</v>
          </cell>
        </row>
        <row r="21930">
          <cell r="I21930" t="str">
            <v>ACE WC GEL CONCENTRE JAVEL EUCALYPTUS 750ML</v>
          </cell>
          <cell r="J21930">
            <v>7110.25</v>
          </cell>
        </row>
        <row r="21931">
          <cell r="I21931" t="str">
            <v>ACE SPRAY MOUSSE FLOWERS 750ML</v>
          </cell>
          <cell r="J21931">
            <v>0</v>
          </cell>
        </row>
        <row r="21932">
          <cell r="I21932" t="str">
            <v>ACE SPRAY MOUSSE FRESH  750ML</v>
          </cell>
          <cell r="J21932">
            <v>0</v>
          </cell>
        </row>
        <row r="21933">
          <cell r="I21933" t="str">
            <v>PACK MIO NETTOYANTS SOL LAVANDE  X2  + EDJ 1L GRT</v>
          </cell>
          <cell r="J21933">
            <v>0</v>
          </cell>
        </row>
        <row r="21934">
          <cell r="I21934" t="str">
            <v xml:space="preserve"> PACK MIO NETTOYANTS SOL CITRON X2  + EDJ 1L GRT</v>
          </cell>
          <cell r="J21934">
            <v>0</v>
          </cell>
        </row>
        <row r="21935">
          <cell r="I21935" t="str">
            <v>LOT "DEGRAISSANT 500ML + 250ML"</v>
          </cell>
          <cell r="J21935">
            <v>0</v>
          </cell>
        </row>
        <row r="21936">
          <cell r="I21936" t="str">
            <v>PDR.RECUR.BI-JAVEL 500G AJAX</v>
          </cell>
          <cell r="J21936">
            <v>0</v>
          </cell>
        </row>
        <row r="21937">
          <cell r="I21937" t="str">
            <v>PDR.RECUR.CITR.500G AJAX</v>
          </cell>
          <cell r="J21937">
            <v>0</v>
          </cell>
        </row>
        <row r="21938">
          <cell r="I21938" t="str">
            <v>LOT HARPIC DERTRANT 750ML 2EME A 60%</v>
          </cell>
          <cell r="J21938">
            <v>0</v>
          </cell>
        </row>
        <row r="21939">
          <cell r="I21939" t="str">
            <v>LOT HARPIC OCEANE 750ML 2EME A 60%</v>
          </cell>
          <cell r="J21939">
            <v>0</v>
          </cell>
        </row>
        <row r="21940">
          <cell r="I21940" t="str">
            <v>LOT HARPIC DESINFERCANT 750ML 2EME A 60%</v>
          </cell>
          <cell r="J21940">
            <v>0</v>
          </cell>
        </row>
        <row r="21941">
          <cell r="I21941" t="str">
            <v>LOT HARPIC ORIGINAL  750ML 2EME A 60%</v>
          </cell>
          <cell r="J21941">
            <v>0</v>
          </cell>
        </row>
        <row r="21942">
          <cell r="I21942" t="str">
            <v xml:space="preserve">DEGRAISSANT 750 ML AVEC PISTOLET MARJANE </v>
          </cell>
          <cell r="J21942">
            <v>21022.1</v>
          </cell>
        </row>
        <row r="21943">
          <cell r="I21943" t="str">
            <v xml:space="preserve">DEGRAISSANT 750 ML  MARJANE </v>
          </cell>
          <cell r="J21943">
            <v>7612.39</v>
          </cell>
        </row>
        <row r="21944">
          <cell r="I21944" t="str">
            <v>GEL A-CALCAIRE 1.5L MIMIDU</v>
          </cell>
          <cell r="J21944">
            <v>0</v>
          </cell>
        </row>
        <row r="21945">
          <cell r="I21945" t="str">
            <v>NETTOYANT SOL SANYTOL CITRON 1 L+ SACHET +  SERPI</v>
          </cell>
          <cell r="J21945">
            <v>0</v>
          </cell>
        </row>
        <row r="21946">
          <cell r="I21946" t="str">
            <v xml:space="preserve">NETTOYANT SOL SANYTOL  1L + SACHET+ SERPILLIAIRE </v>
          </cell>
          <cell r="J21946">
            <v>0</v>
          </cell>
        </row>
        <row r="21947">
          <cell r="I21947" t="str">
            <v>NETTOYANT SOL SANYTOL  FAICHEUR 1L + SACHET + SER</v>
          </cell>
          <cell r="J21947">
            <v>0</v>
          </cell>
        </row>
        <row r="21948">
          <cell r="I21948" t="str">
            <v>LOT BLOC WC NET  CITRON  34GR 3 + 1 GRT</v>
          </cell>
          <cell r="J21948">
            <v>2111.6999999999998</v>
          </cell>
        </row>
        <row r="21949">
          <cell r="I21949" t="str">
            <v xml:space="preserve">NETTOYANT VITRE 1000 ML AVEC PISTOLET MARJANE </v>
          </cell>
          <cell r="J21949">
            <v>33005.129999999997</v>
          </cell>
        </row>
        <row r="21950">
          <cell r="I21950" t="str">
            <v xml:space="preserve">NETTOYANT VITRE 1000 ML  MARJANE </v>
          </cell>
          <cell r="J21950">
            <v>10251.950000000001</v>
          </cell>
        </row>
        <row r="21951">
          <cell r="I21951" t="str">
            <v>GEL WC AVEC JAVEL  1000 ML MARJANE</v>
          </cell>
          <cell r="J21951">
            <v>29183</v>
          </cell>
        </row>
        <row r="21952">
          <cell r="I21952" t="str">
            <v>GEL WC FRAI.MARINE 1000 ML MARJANE</v>
          </cell>
          <cell r="J21952">
            <v>35737.81</v>
          </cell>
        </row>
        <row r="21953">
          <cell r="I21953" t="str">
            <v>GEL WC PIN OU EUCALYPTUS 1000 ML MARJANE</v>
          </cell>
          <cell r="J21953">
            <v>30680.05</v>
          </cell>
        </row>
        <row r="21954">
          <cell r="I21954" t="str">
            <v>YPLON SH. TAPIS 1L</v>
          </cell>
          <cell r="J21954">
            <v>0</v>
          </cell>
        </row>
        <row r="21955">
          <cell r="I21955" t="str">
            <v>BLOC CUV. ASS. 3X40G BONARIA</v>
          </cell>
          <cell r="J21955">
            <v>0</v>
          </cell>
        </row>
        <row r="21956">
          <cell r="I21956" t="str">
            <v>BLOC CUV.CIT.2X40G BONARIA</v>
          </cell>
          <cell r="J21956">
            <v>0</v>
          </cell>
        </row>
        <row r="21957">
          <cell r="I21957" t="str">
            <v>BLOCS WC CASINO</v>
          </cell>
          <cell r="J21957">
            <v>24464.32</v>
          </cell>
        </row>
        <row r="21958">
          <cell r="I21958" t="str">
            <v>GEL CRYSTAL FLEURS ROSES 750ML WC NET</v>
          </cell>
          <cell r="J21958">
            <v>9386</v>
          </cell>
        </row>
        <row r="21959">
          <cell r="I21959" t="str">
            <v>GEL CRYSTAL EAUX FRAICHES 750ML WC NET</v>
          </cell>
          <cell r="J21959">
            <v>10595.51</v>
          </cell>
        </row>
        <row r="21960">
          <cell r="I21960" t="str">
            <v>BLOC CUVETTE CITRON  3x38GR WC NET</v>
          </cell>
          <cell r="J21960">
            <v>8841.6</v>
          </cell>
        </row>
        <row r="21961">
          <cell r="I21961" t="str">
            <v>PISTOLET DEGRAISSANT CAROLIN / CITRON 650ML</v>
          </cell>
          <cell r="J21961">
            <v>12706.3</v>
          </cell>
        </row>
        <row r="21962">
          <cell r="I21962" t="str">
            <v xml:space="preserve">GEL JAVEL ENERGY WC NET 750ML </v>
          </cell>
          <cell r="J21962">
            <v>4342.05</v>
          </cell>
        </row>
        <row r="21963">
          <cell r="I21963" t="str">
            <v>DEGR ANTI CALC 650ML CAROLIN PIST,</v>
          </cell>
          <cell r="J21963">
            <v>13370.7</v>
          </cell>
        </row>
        <row r="21964">
          <cell r="I21964" t="str">
            <v>JAVEL 12?  5L KWIK</v>
          </cell>
          <cell r="J21964">
            <v>0</v>
          </cell>
        </row>
        <row r="21965">
          <cell r="I21965" t="str">
            <v>NETT.MENAG.LAVAN.5L SANIKIWIK</v>
          </cell>
          <cell r="J21965">
            <v>0</v>
          </cell>
        </row>
        <row r="21966">
          <cell r="I21966" t="str">
            <v>NETT.MENAG.MILL.5L SANIKWIK</v>
          </cell>
          <cell r="J21966">
            <v>0</v>
          </cell>
        </row>
        <row r="21967">
          <cell r="I21967" t="str">
            <v>NETT.MENAG.CIT.5L SANIKWIK</v>
          </cell>
          <cell r="J21967">
            <v>0</v>
          </cell>
        </row>
        <row r="21968">
          <cell r="I21968" t="str">
            <v>NETT.MENAG.OCEAN.5L SANIKWIK</v>
          </cell>
          <cell r="J21968">
            <v>0</v>
          </cell>
        </row>
        <row r="21969">
          <cell r="I21969" t="str">
            <v>NETT.MENAG.LAVAN.2L SANIKWIK</v>
          </cell>
          <cell r="J21969">
            <v>0</v>
          </cell>
        </row>
        <row r="21970">
          <cell r="I21970" t="str">
            <v>NETT.MENAG.CIT.2L SANIKWIK</v>
          </cell>
          <cell r="J21970">
            <v>0</v>
          </cell>
        </row>
        <row r="21971">
          <cell r="I21971" t="str">
            <v>NETT.MENAG.CIT.1L MAXI SMAISON</v>
          </cell>
          <cell r="J21971">
            <v>0</v>
          </cell>
        </row>
        <row r="21972">
          <cell r="I21972" t="str">
            <v>NETT.MENAG.PRI.1L MAXI SMAISON</v>
          </cell>
          <cell r="J21972">
            <v>0</v>
          </cell>
        </row>
        <row r="21973">
          <cell r="I21973" t="str">
            <v>NETT.MENAG.LAV.1L MAXI SMAISON</v>
          </cell>
          <cell r="J21973">
            <v>0</v>
          </cell>
        </row>
        <row r="21974">
          <cell r="I21974" t="str">
            <v>NETTOY. VITRE 5L KWIK</v>
          </cell>
          <cell r="J21974">
            <v>0</v>
          </cell>
        </row>
        <row r="21975">
          <cell r="I21975" t="str">
            <v>CHANTECLAIR ANTICALCAIRE  SALLE DE BAIN  625 ML</v>
          </cell>
          <cell r="J21975">
            <v>0</v>
          </cell>
        </row>
        <row r="21976">
          <cell r="I21976" t="str">
            <v>CHANTECLAIR DEGRAISSANT MARSEILLE &amp; CITRON 625 ML</v>
          </cell>
          <cell r="J21976">
            <v>0</v>
          </cell>
        </row>
        <row r="21977">
          <cell r="I21977" t="str">
            <v xml:space="preserve">CHANTECLAIR DEGRAISSANT FRAICHEUR PIN 625 ML </v>
          </cell>
          <cell r="J21977">
            <v>90.9</v>
          </cell>
        </row>
        <row r="21978">
          <cell r="I21978" t="str">
            <v xml:space="preserve">DUAL POWER NETTOYANT FOURS &amp; GRILL  500 ML </v>
          </cell>
          <cell r="J21978">
            <v>0</v>
          </cell>
        </row>
        <row r="21979">
          <cell r="I21979" t="str">
            <v>DUAL POWER NETTOYANT ACIER &amp; INOX 500 ML</v>
          </cell>
          <cell r="J21979">
            <v>0</v>
          </cell>
        </row>
        <row r="21980">
          <cell r="I21980" t="str">
            <v>DUAL POWER NETTOYANT ARGENT 500 ML</v>
          </cell>
          <cell r="J21980">
            <v>0</v>
          </cell>
        </row>
        <row r="21981">
          <cell r="I21981" t="str">
            <v>DUAL POWER NETTOYANT BOIS &amp; CUIRS 500 ML</v>
          </cell>
          <cell r="J21981">
            <v>0</v>
          </cell>
        </row>
        <row r="21982">
          <cell r="I21982" t="str">
            <v>KING DECAP FOUR 500 ML</v>
          </cell>
          <cell r="J21982">
            <v>71.900000000000006</v>
          </cell>
        </row>
        <row r="21983">
          <cell r="I21983" t="str">
            <v>BUNDLE ACE 750ML WC + 1L FREE</v>
          </cell>
          <cell r="J21983">
            <v>0</v>
          </cell>
        </row>
        <row r="21984">
          <cell r="I21984" t="str">
            <v>LOT 2 NETTOYANT SOL MIO 1L LAVANDE</v>
          </cell>
          <cell r="J21984">
            <v>0</v>
          </cell>
        </row>
        <row r="21985">
          <cell r="I21985" t="str">
            <v>LOT 2 NETTOYANT SOL MIO 1L ROSE</v>
          </cell>
          <cell r="J21985">
            <v>0</v>
          </cell>
        </row>
        <row r="21986">
          <cell r="I21986" t="str">
            <v>LOT 2 NETTOYANT SOL MIO 1L CITRON</v>
          </cell>
          <cell r="J21986">
            <v>0</v>
          </cell>
        </row>
        <row r="21987">
          <cell r="I21987" t="str">
            <v>LOT 2XDETTOL MPC CITRON 900 ML A -25%</v>
          </cell>
          <cell r="J21987">
            <v>15004.55</v>
          </cell>
        </row>
        <row r="21988">
          <cell r="I21988" t="str">
            <v>LOT 2XDETTOL MPC LAVANDE 900 ML A -25%</v>
          </cell>
          <cell r="J21988">
            <v>15636.8</v>
          </cell>
        </row>
        <row r="21989">
          <cell r="I21989" t="str">
            <v>LOT 2XDETTOL MPC JASMIN 900 ML A -25%</v>
          </cell>
          <cell r="J21989">
            <v>9794.4</v>
          </cell>
        </row>
        <row r="21990">
          <cell r="I21990" t="str">
            <v>LOT 2XDETTOL MPC PINE 900 ML A -25%</v>
          </cell>
          <cell r="J21990">
            <v>16331.75</v>
          </cell>
        </row>
        <row r="21991">
          <cell r="I21991" t="str">
            <v>BLOC CUV.X1 CADI</v>
          </cell>
          <cell r="J21991">
            <v>4550.3500000000004</v>
          </cell>
        </row>
        <row r="21992">
          <cell r="I21992" t="str">
            <v xml:space="preserve"> BLOC CUV. X 2 CADI</v>
          </cell>
          <cell r="J21992">
            <v>0</v>
          </cell>
        </row>
        <row r="21993">
          <cell r="I21993" t="str">
            <v>GEL WC F-BLEU 750ML SAMOUSS</v>
          </cell>
          <cell r="J21993">
            <v>0</v>
          </cell>
        </row>
        <row r="21994">
          <cell r="I21994" t="str">
            <v>GEL WC F-VERTE 750ML SAMOUSS</v>
          </cell>
          <cell r="J21994">
            <v>0</v>
          </cell>
        </row>
        <row r="21995">
          <cell r="I21995" t="str">
            <v>BLOC CHAS.E/ BLEU X2 SAMOUSS</v>
          </cell>
          <cell r="J21995">
            <v>0</v>
          </cell>
        </row>
        <row r="21996">
          <cell r="I21996" t="str">
            <v>DEBOUCHEUR 750ML SAMOUSS</v>
          </cell>
          <cell r="J21996">
            <v>0</v>
          </cell>
        </row>
        <row r="21997">
          <cell r="I21997" t="str">
            <v>CR.RECUR.500ML SPECTRA</v>
          </cell>
          <cell r="J21997">
            <v>0</v>
          </cell>
        </row>
        <row r="21998">
          <cell r="I21998" t="str">
            <v>NETT.TOUT CITRON 5L FRESH</v>
          </cell>
          <cell r="J21998">
            <v>0</v>
          </cell>
        </row>
        <row r="21999">
          <cell r="I21999" t="str">
            <v>NETT.TOUT LAVANDE 5L FRESH</v>
          </cell>
          <cell r="J21999">
            <v>0</v>
          </cell>
        </row>
        <row r="22000">
          <cell r="I22000" t="str">
            <v>LOT 2 BOUTEILLES  DE EAUDE JAVEL  MAXIS 1L</v>
          </cell>
          <cell r="J22000">
            <v>0</v>
          </cell>
        </row>
        <row r="22001">
          <cell r="I22001" t="str">
            <v>LING.MEUB.24 IBERIA</v>
          </cell>
          <cell r="J22001">
            <v>0</v>
          </cell>
        </row>
        <row r="22002">
          <cell r="I22002" t="str">
            <v>LING.MICRO-ONDES 24 IBERIA</v>
          </cell>
          <cell r="J22002">
            <v>0</v>
          </cell>
        </row>
        <row r="22003">
          <cell r="I22003" t="str">
            <v>LING.DEGRAISSANT 24 IBERIA</v>
          </cell>
          <cell r="J22003">
            <v>0</v>
          </cell>
        </row>
        <row r="22004">
          <cell r="I22004" t="str">
            <v>LOT ACE GEL WC 750ML + EDJ 1L GRATUIT</v>
          </cell>
          <cell r="J22004">
            <v>0</v>
          </cell>
        </row>
        <row r="22005">
          <cell r="I22005" t="str">
            <v>JAVEL 1L EXXXET</v>
          </cell>
          <cell r="J22005">
            <v>5153.51</v>
          </cell>
        </row>
        <row r="22006">
          <cell r="I22006" t="str">
            <v>JAVEL 2.5L EXXXET</v>
          </cell>
          <cell r="J22006">
            <v>27855.45</v>
          </cell>
        </row>
        <row r="22007">
          <cell r="I22007" t="str">
            <v>NETT.MENAG.CIT.1L EXXXET</v>
          </cell>
          <cell r="J22007">
            <v>10605.75</v>
          </cell>
        </row>
        <row r="22008">
          <cell r="I22008" t="str">
            <v>NETT.MENAG.LAV.1L  EXXXET</v>
          </cell>
          <cell r="J22008">
            <v>19783</v>
          </cell>
        </row>
        <row r="22009">
          <cell r="I22009" t="str">
            <v>LAVE VITRE 250ML EXXXET</v>
          </cell>
          <cell r="J22009">
            <v>0</v>
          </cell>
        </row>
        <row r="22010">
          <cell r="I22010" t="str">
            <v>LAVE  VITRE 500ML EXXXET</v>
          </cell>
          <cell r="J22010">
            <v>1078.5</v>
          </cell>
        </row>
        <row r="22011">
          <cell r="I22011" t="str">
            <v>NETT.MENAG.FLORALIE 5L NEUTRE</v>
          </cell>
          <cell r="J22011">
            <v>0</v>
          </cell>
        </row>
        <row r="22012">
          <cell r="I22012" t="str">
            <v>NETT.MENAG.CITRONNE. 5L NEUTRE</v>
          </cell>
          <cell r="J22012">
            <v>0</v>
          </cell>
        </row>
        <row r="22013">
          <cell r="I22013" t="str">
            <v>NETT.MENAG.LAVANDI. 5L NEUTRE</v>
          </cell>
          <cell r="J22013">
            <v>0</v>
          </cell>
        </row>
        <row r="22014">
          <cell r="I22014" t="str">
            <v>SAVON 5L MULTI-USAGE</v>
          </cell>
          <cell r="J22014">
            <v>0</v>
          </cell>
        </row>
        <row r="22015">
          <cell r="I22015" t="str">
            <v>DEPOUSS.CIR.BOIS 300ML SPLASH</v>
          </cell>
          <cell r="J22015">
            <v>20325.55</v>
          </cell>
        </row>
        <row r="22016">
          <cell r="I22016" t="str">
            <v>POUDRE A RECURER 1KG ECONET</v>
          </cell>
          <cell r="J22016">
            <v>8468.9</v>
          </cell>
        </row>
        <row r="22017">
          <cell r="I22017" t="str">
            <v>PDR RECUR.500G ECONET</v>
          </cell>
          <cell r="J22017">
            <v>0</v>
          </cell>
        </row>
        <row r="22018">
          <cell r="I22018" t="str">
            <v>NETT.S/DE BAIN 750ML SAMOUSS</v>
          </cell>
          <cell r="J22018">
            <v>0</v>
          </cell>
        </row>
        <row r="22019">
          <cell r="I22019" t="str">
            <v>LIQ.A-CALCAIRE 500ML SAMOUSS</v>
          </cell>
          <cell r="J22019">
            <v>0</v>
          </cell>
        </row>
        <row r="22020">
          <cell r="I22020" t="str">
            <v>DEGRAISS.750ML VAPATAC SAMOUSS</v>
          </cell>
          <cell r="J22020">
            <v>0</v>
          </cell>
        </row>
        <row r="22021">
          <cell r="I22021" t="str">
            <v>ACTIFF AVI NETTOYANT WC FRAICHEUR BLEU 1L</v>
          </cell>
          <cell r="J22021">
            <v>0</v>
          </cell>
        </row>
        <row r="22022">
          <cell r="I22022" t="str">
            <v>ACTIFF AVI NETTOYANT WC PIN 1L</v>
          </cell>
          <cell r="J22022">
            <v>0</v>
          </cell>
        </row>
        <row r="22023">
          <cell r="I22023" t="str">
            <v>NETT.FOUR CITRON 500ML  ACTIFF</v>
          </cell>
          <cell r="J22023">
            <v>0</v>
          </cell>
        </row>
        <row r="22024">
          <cell r="I22024" t="str">
            <v>NETTOYANT SOL ACE  MANZILI LEMON 1L</v>
          </cell>
          <cell r="J22024">
            <v>20311.849999999999</v>
          </cell>
        </row>
        <row r="22025">
          <cell r="I22025" t="str">
            <v>NETTOYANT SOL ACE  MANZILI LAVANDE 1L</v>
          </cell>
          <cell r="J22025">
            <v>26986</v>
          </cell>
        </row>
        <row r="22026">
          <cell r="I22026" t="str">
            <v>NETTOYANT SOL ACE  MANZILI ROSE 1L</v>
          </cell>
          <cell r="J22026">
            <v>8286.2999999999993</v>
          </cell>
        </row>
        <row r="22027">
          <cell r="I22027" t="str">
            <v xml:space="preserve"> NETTOYANT SOL ACE  LEMON  2.5L</v>
          </cell>
          <cell r="J22027">
            <v>0</v>
          </cell>
        </row>
        <row r="22028">
          <cell r="I22028" t="str">
            <v>NETTOYANT SOL ACE  LAVANDE  2.5L</v>
          </cell>
          <cell r="J22028">
            <v>0</v>
          </cell>
        </row>
        <row r="22029">
          <cell r="I22029" t="str">
            <v xml:space="preserve"> NETTOYANT SOL ACE  ROSE  2.5L</v>
          </cell>
          <cell r="J22029">
            <v>0</v>
          </cell>
        </row>
        <row r="22030">
          <cell r="I22030" t="str">
            <v>AJAX SPR BOOST BICAR CIT 750ML NIP 4</v>
          </cell>
          <cell r="J22030">
            <v>39.9</v>
          </cell>
        </row>
        <row r="22031">
          <cell r="I22031" t="str">
            <v>AJAX SPRAY OPT7 CUISINE 750ML NIP 4</v>
          </cell>
          <cell r="J22031">
            <v>0</v>
          </cell>
        </row>
        <row r="22032">
          <cell r="I22032" t="str">
            <v>LOT DE 2 NETTOYANT MENAGER MAXIS 1L</v>
          </cell>
          <cell r="J22032">
            <v>0</v>
          </cell>
        </row>
        <row r="22033">
          <cell r="I22033" t="str">
            <v>LOT NETT SOL MIO 1L LAVANDE+1L CITRON+ EDJ 1L</v>
          </cell>
          <cell r="J22033">
            <v>170798.2</v>
          </cell>
        </row>
        <row r="22034">
          <cell r="I22034" t="str">
            <v>BLOC WC  EAU BLEUE JAVEL CASINO</v>
          </cell>
          <cell r="J22034">
            <v>4507.01</v>
          </cell>
        </row>
        <row r="22035">
          <cell r="I22035" t="str">
            <v>BLOC WC  EAU BLEUE PARFUM CASINO</v>
          </cell>
          <cell r="J22035">
            <v>8352.06</v>
          </cell>
        </row>
        <row r="22036">
          <cell r="I22036" t="str">
            <v>BLOC 4EN1 OCEAN 55G CASINO</v>
          </cell>
          <cell r="J22036">
            <v>13007.85</v>
          </cell>
        </row>
        <row r="22037">
          <cell r="I22037" t="str">
            <v>BLOC 4EN1 PIN 55G CASINO</v>
          </cell>
          <cell r="J22037">
            <v>8273.17</v>
          </cell>
        </row>
        <row r="22038">
          <cell r="I22038" t="str">
            <v>GALET EAU BLEUE CASINO</v>
          </cell>
          <cell r="J22038">
            <v>5141.1499999999996</v>
          </cell>
        </row>
        <row r="22039">
          <cell r="I22039" t="str">
            <v>GEL WC EUCALYPTUS 750 ML CASINO</v>
          </cell>
          <cell r="J22039">
            <v>21144.03</v>
          </cell>
        </row>
        <row r="22040">
          <cell r="I22040" t="str">
            <v>DEBOUCHEUR SPECIAL CHEVEUX 400 CASINO</v>
          </cell>
          <cell r="J22040">
            <v>4355.12</v>
          </cell>
        </row>
        <row r="22041">
          <cell r="I22041" t="str">
            <v>DEBOUCHEUR EXPRESS 500 ML CASINO</v>
          </cell>
          <cell r="J22041">
            <v>6260.07</v>
          </cell>
        </row>
        <row r="22042">
          <cell r="I22042" t="str">
            <v>SPRAY LAVE VITRE 750 ML AVE CASINO</v>
          </cell>
          <cell r="J22042">
            <v>10005.6</v>
          </cell>
        </row>
        <row r="22043">
          <cell r="I22043" t="str">
            <v>NETTOY,VITRE INSERT/BARBEC 750 CASINO</v>
          </cell>
          <cell r="J22043">
            <v>4474.3999999999996</v>
          </cell>
        </row>
        <row r="22044">
          <cell r="I22044" t="str">
            <v>CANARD GL ACTION INTENSE MARINE NIP 5 NIP15</v>
          </cell>
          <cell r="J22044">
            <v>0</v>
          </cell>
        </row>
        <row r="22045">
          <cell r="I22045" t="str">
            <v>CANARD GEL ACTION INTENSE FRESH NIP 5 NIP15</v>
          </cell>
          <cell r="J22045">
            <v>0</v>
          </cell>
        </row>
        <row r="22046">
          <cell r="I22046" t="str">
            <v>CANARD GEL ACTION INT.FRH MENT.GL. NIP 5</v>
          </cell>
          <cell r="J22046">
            <v>0</v>
          </cell>
        </row>
        <row r="22047">
          <cell r="I22047" t="str">
            <v>NETT.POMME 1L EXXXET</v>
          </cell>
          <cell r="J22047">
            <v>0</v>
          </cell>
        </row>
        <row r="22048">
          <cell r="I22048" t="str">
            <v>NETT.PET/R.1L</v>
          </cell>
          <cell r="J22048">
            <v>0</v>
          </cell>
        </row>
        <row r="22049">
          <cell r="I22049" t="str">
            <v>NETTOYANT MENAGER LAVANDE 1 L FAYZ</v>
          </cell>
          <cell r="J22049">
            <v>8099.75</v>
          </cell>
        </row>
        <row r="22050">
          <cell r="I22050" t="str">
            <v>NETTOYANT MENAGER LEMON 1 L FAYZ</v>
          </cell>
          <cell r="J22050">
            <v>6318.7</v>
          </cell>
        </row>
        <row r="22051">
          <cell r="I22051" t="str">
            <v>NETTOYANT MENAGER ROSE 1 L FAYZ</v>
          </cell>
          <cell r="J22051">
            <v>4716.6499999999996</v>
          </cell>
        </row>
        <row r="22052">
          <cell r="I22052" t="str">
            <v>AJAX FDF FL CERISIER 1.25LNIP 13</v>
          </cell>
          <cell r="J22052">
            <v>0</v>
          </cell>
        </row>
        <row r="22053">
          <cell r="I22053" t="str">
            <v>CIF PIST,SPR NETT, ANTI CAL 750ML   NIP12</v>
          </cell>
          <cell r="J22053">
            <v>0</v>
          </cell>
        </row>
        <row r="22054">
          <cell r="I22054" t="str">
            <v>CIF PIST,SPR NETT,ULTRA DEGR 750ML   NIP12</v>
          </cell>
          <cell r="J22054">
            <v>0</v>
          </cell>
        </row>
        <row r="22055">
          <cell r="I22055" t="str">
            <v>LOT 2 NETTOYANT EXXET MAISON 1L</v>
          </cell>
          <cell r="J22055">
            <v>0</v>
          </cell>
        </row>
        <row r="22056">
          <cell r="I22056" t="str">
            <v>LOT JAVEL 2,5 L  CITRON+ LAVE SOL MIO CITRON 1L</v>
          </cell>
          <cell r="J22056">
            <v>17737.2</v>
          </cell>
        </row>
        <row r="22057">
          <cell r="I22057" t="str">
            <v>LOT JAVEL 2,5 L LAVANDE + LAVE SOL MIO CITRON 1L</v>
          </cell>
          <cell r="J22057">
            <v>18855.25</v>
          </cell>
        </row>
        <row r="22058">
          <cell r="I22058" t="str">
            <v>LOT MIO JAVEL 2,5 L REGULAR + LAVE SOL MIO CITRON</v>
          </cell>
          <cell r="J22058">
            <v>21925.15</v>
          </cell>
        </row>
        <row r="22059">
          <cell r="I22059" t="str">
            <v>LOT LAVE VITRES 500 ML + 500 ML RECHARGE MIO</v>
          </cell>
          <cell r="J22059">
            <v>297.8</v>
          </cell>
        </row>
        <row r="22060">
          <cell r="I22060" t="str">
            <v>CIF LINGETTES X120 FLORALES NIP 15</v>
          </cell>
          <cell r="J22060">
            <v>0</v>
          </cell>
        </row>
        <row r="22061">
          <cell r="I22061" t="str">
            <v>BLOC STYLE WC NET CRYSTAL ROSE 36,5G</v>
          </cell>
          <cell r="J22061">
            <v>2353.0500000000002</v>
          </cell>
        </row>
        <row r="22062">
          <cell r="I22062" t="str">
            <v>BLOC STYLE WC NET CRYSTAL BLEU 36,5G</v>
          </cell>
          <cell r="J22062">
            <v>1429.55</v>
          </cell>
        </row>
        <row r="22063">
          <cell r="I22063" t="str">
            <v>BLOC STYLE WC NET CRYSTAL VERT 36,5G</v>
          </cell>
          <cell r="J22063">
            <v>1374.9</v>
          </cell>
        </row>
        <row r="22064">
          <cell r="I22064" t="str">
            <v>LOT 2 CAROLIN NETT SOL MARS ORANGE 1L</v>
          </cell>
          <cell r="J22064">
            <v>0</v>
          </cell>
        </row>
        <row r="22065">
          <cell r="I22065" t="str">
            <v>LOT 2 CAROLIN NETT SOL LAVANT BRILLANT 1L</v>
          </cell>
          <cell r="J22065">
            <v>0</v>
          </cell>
        </row>
        <row r="22066">
          <cell r="I22066" t="str">
            <v>LOT 2 CAROLIN NETT SOL MARSEILLE 1L</v>
          </cell>
          <cell r="J22066">
            <v>0</v>
          </cell>
        </row>
        <row r="22067">
          <cell r="I22067" t="str">
            <v>LOT 2 CAROLIN NETT SOL SAVON NOIR 1L</v>
          </cell>
          <cell r="J22067">
            <v>0</v>
          </cell>
        </row>
        <row r="22068">
          <cell r="I22068" t="str">
            <v>LOT 2 CAROLIN NETT SOL PARQUETS 1L</v>
          </cell>
          <cell r="J22068">
            <v>0</v>
          </cell>
        </row>
        <row r="22069">
          <cell r="I22069" t="str">
            <v>GEL WC DETART,DESINF CO 750ML</v>
          </cell>
          <cell r="J22069">
            <v>0</v>
          </cell>
        </row>
        <row r="22070">
          <cell r="I22070" t="str">
            <v>LINGETTES MEUBLE X24 CO</v>
          </cell>
          <cell r="J22070">
            <v>0</v>
          </cell>
        </row>
        <row r="22071">
          <cell r="I22071" t="str">
            <v>LINGET,DEPOUSSIERANT,X20 CO</v>
          </cell>
          <cell r="J22071">
            <v>3378.7</v>
          </cell>
        </row>
        <row r="22072">
          <cell r="I22072" t="str">
            <v>LE VINAIGRE MENAGER 1L CO</v>
          </cell>
          <cell r="J22072">
            <v>14616.26</v>
          </cell>
        </row>
        <row r="22073">
          <cell r="I22073" t="str">
            <v>LE BICARBONATE DE SODIUM 500G</v>
          </cell>
          <cell r="J22073">
            <v>18438.05</v>
          </cell>
        </row>
        <row r="22074">
          <cell r="I22074" t="str">
            <v xml:space="preserve">PLIZ SUBLIME AER.CLASSIC 300ML NIP 19 </v>
          </cell>
          <cell r="J22074">
            <v>0</v>
          </cell>
        </row>
        <row r="22075">
          <cell r="I22075" t="str">
            <v xml:space="preserve">PLIZ SUBLIME AER.PARFUME 300ML NIP 19 </v>
          </cell>
          <cell r="J22075">
            <v>0</v>
          </cell>
        </row>
        <row r="22076">
          <cell r="I22076" t="str">
            <v xml:space="preserve">PLIZ AEROSOL FEE DU LOGIS 300M NIP 19 </v>
          </cell>
          <cell r="J22076">
            <v>0</v>
          </cell>
        </row>
        <row r="22077">
          <cell r="I22077" t="str">
            <v xml:space="preserve">PLIZ AER.NET.MULTI SURFACE 300 NIP 19 </v>
          </cell>
          <cell r="J22077">
            <v>0</v>
          </cell>
        </row>
        <row r="22078">
          <cell r="I22078" t="str">
            <v>EAU DE JAVEL 12  1L MAXIS</v>
          </cell>
          <cell r="J22078">
            <v>0</v>
          </cell>
        </row>
        <row r="22079">
          <cell r="I22079" t="str">
            <v>LOT EDJ 2,5 L CITRON MIO+ LIQ VAISS CITRON 750ML</v>
          </cell>
          <cell r="J22079">
            <v>6654.45</v>
          </cell>
        </row>
        <row r="22080">
          <cell r="I22080" t="str">
            <v>LOT EDJ 2,5 L  LAVANDE MIO + LIQ VAISS CITRON 750</v>
          </cell>
          <cell r="J22080">
            <v>1520.75</v>
          </cell>
        </row>
        <row r="22081">
          <cell r="I22081" t="str">
            <v>LOT EDJ 2,5 L  REGULAR  MIO+ LIQ VAISS CITRON 750</v>
          </cell>
          <cell r="J22081">
            <v>7196.95</v>
          </cell>
        </row>
        <row r="22082">
          <cell r="I22082" t="str">
            <v>BREF WC POWER ACTIV OCEAN DUOPACK NIP 22</v>
          </cell>
          <cell r="J22082">
            <v>598.79999999999995</v>
          </cell>
        </row>
        <row r="22083">
          <cell r="I22083" t="str">
            <v>BREF WC POWER ACTIV PIN DUOPACK NIP 22</v>
          </cell>
          <cell r="J22083">
            <v>742.45</v>
          </cell>
        </row>
        <row r="22084">
          <cell r="I22084" t="str">
            <v>BREF WC POWER ACTIV HYGIENE DUOPACK NIP 22</v>
          </cell>
          <cell r="J22084">
            <v>0</v>
          </cell>
        </row>
        <row r="22085">
          <cell r="I22085" t="str">
            <v>NETTOYANT  SPRAY SALLE DE BAIN DETTOL  500ML</v>
          </cell>
          <cell r="J22085">
            <v>0</v>
          </cell>
        </row>
        <row r="22086">
          <cell r="I22086" t="str">
            <v xml:space="preserve"> NETTOYANT  SPRAY  CUISINE  DETTOL   500ML</v>
          </cell>
          <cell r="J22086">
            <v>0</v>
          </cell>
        </row>
        <row r="22087">
          <cell r="I22087" t="str">
            <v>HARPIC BLOC GALET HYGIENE MARINE NIP38</v>
          </cell>
          <cell r="J22087">
            <v>1766.3</v>
          </cell>
        </row>
        <row r="22088">
          <cell r="I22088" t="str">
            <v>HARPIC GALET HYGIENE ANTITARTRE NIP 38</v>
          </cell>
          <cell r="J22088">
            <v>2090.6</v>
          </cell>
        </row>
        <row r="22089">
          <cell r="I22089" t="str">
            <v>HARPIC BLOC ACTIVE FRESH EXP,MARINE NIP 29</v>
          </cell>
          <cell r="J22089">
            <v>518.95000000000005</v>
          </cell>
        </row>
        <row r="22090">
          <cell r="I22090" t="str">
            <v>HARPIC BLOC ACTIV FRESH EAU BLEUE NIP 29</v>
          </cell>
          <cell r="J22090">
            <v>1486.75</v>
          </cell>
        </row>
        <row r="22091">
          <cell r="I22091" t="str">
            <v>HARPIC BLOC COLOR POWER 6 EAU TURQU NIP23</v>
          </cell>
          <cell r="J22091">
            <v>0</v>
          </cell>
        </row>
        <row r="22092">
          <cell r="I22092" t="str">
            <v>HARPIC GEL ECOLOGIQUE 750ML NIP 38</v>
          </cell>
          <cell r="J22092">
            <v>2070.5</v>
          </cell>
        </row>
        <row r="22093">
          <cell r="I22093" t="str">
            <v>HARPIC BLOC STOP BACTERIE SS JAVEL. NIP 38</v>
          </cell>
          <cell r="J22093">
            <v>1207.4000000000001</v>
          </cell>
        </row>
        <row r="22094">
          <cell r="I22094" t="str">
            <v>RAINETT GL WC ECOLOG.CITRON 750ML NIP 23</v>
          </cell>
          <cell r="J22094">
            <v>271.2</v>
          </cell>
        </row>
        <row r="22095">
          <cell r="I22095" t="str">
            <v>RAINETT GL WC ECOLOG.MENTHE 750ML NIP 23</v>
          </cell>
          <cell r="J22095">
            <v>135.6</v>
          </cell>
        </row>
        <row r="22096">
          <cell r="I22096" t="str">
            <v>RAINETT GL WC ECOL.VINAIG.FBR 750ML NIP 23</v>
          </cell>
          <cell r="J22096">
            <v>50.85</v>
          </cell>
        </row>
        <row r="22097">
          <cell r="I22097" t="str">
            <v>SAVON NOIR LIQ.HLE LIN 1L NIP 23</v>
          </cell>
          <cell r="J22097">
            <v>0</v>
          </cell>
        </row>
        <row r="22098">
          <cell r="I22098" t="str">
            <v>EAU DE JAVEL 5L CLOREL</v>
          </cell>
          <cell r="J22098">
            <v>78145.22</v>
          </cell>
        </row>
        <row r="22099">
          <cell r="I22099" t="str">
            <v>WC NET ENERGY BLOC OCEAN FRESH 38G NIP 31</v>
          </cell>
          <cell r="J22099">
            <v>0</v>
          </cell>
        </row>
        <row r="22100">
          <cell r="I22100" t="str">
            <v>WC NET BLC DEO CLIP PURE 38G NIP 31</v>
          </cell>
          <cell r="J22100">
            <v>0</v>
          </cell>
        </row>
        <row r="22101">
          <cell r="I22101" t="str">
            <v>WC NET ENERGY BLOC 5 ACT.LAVAN.38GR NIP 31</v>
          </cell>
          <cell r="J22101">
            <v>0</v>
          </cell>
        </row>
        <row r="22102">
          <cell r="I22102" t="str">
            <v>WC NET ENERG.BLOC 5 ACT.CITRUS 38GR NIP 31</v>
          </cell>
          <cell r="J22102">
            <v>0</v>
          </cell>
        </row>
        <row r="22103">
          <cell r="I22103" t="str">
            <v>WC NET ENERG.BLOC BLC EXT JAVE 38GR NIP 31</v>
          </cell>
          <cell r="J22103">
            <v>0</v>
          </cell>
        </row>
        <row r="22104">
          <cell r="I22104" t="str">
            <v>NET ENERG.BLOC WC EAU BL MAR.FRESH NIP 31</v>
          </cell>
          <cell r="J22104">
            <v>0</v>
          </cell>
        </row>
        <row r="22105">
          <cell r="I22105" t="str">
            <v>CAROLIN ANTI BACTERIEN .LING.X80 NIP 31</v>
          </cell>
          <cell r="J22105">
            <v>0</v>
          </cell>
        </row>
        <row r="22106">
          <cell r="I22106" t="str">
            <v>CAROLIN ULTRA DEGRAISS.AU CITRONX80 NIP 31</v>
          </cell>
          <cell r="J22106">
            <v>0</v>
          </cell>
        </row>
        <row r="22107">
          <cell r="I22107" t="str">
            <v>CAROLIN LING MULTI-SURF BICAR X80 NIP 31</v>
          </cell>
          <cell r="J22107">
            <v>0</v>
          </cell>
        </row>
        <row r="22108">
          <cell r="I22108" t="str">
            <v>CAROLIN ANTI BACT ARB THE LING.X80 NIP 31</v>
          </cell>
          <cell r="J22108">
            <v>0</v>
          </cell>
        </row>
        <row r="22109">
          <cell r="I22109" t="str">
            <v>NETT.MOQ. 300ML CARPET CLEANER</v>
          </cell>
          <cell r="J22109">
            <v>26747.95</v>
          </cell>
        </row>
        <row r="22110">
          <cell r="I22110" t="str">
            <v>NETT.300ML FOUR DECAPANT</v>
          </cell>
          <cell r="J22110">
            <v>8080.5</v>
          </cell>
        </row>
        <row r="22111">
          <cell r="I22111" t="str">
            <v>NETT.500ML INOX C/V/SMAC  CAROLIN</v>
          </cell>
          <cell r="J22111">
            <v>0</v>
          </cell>
        </row>
        <row r="22112">
          <cell r="I22112" t="str">
            <v>NETT.1L FR/FL. CAROLIN</v>
          </cell>
          <cell r="J22112">
            <v>0</v>
          </cell>
        </row>
        <row r="22113">
          <cell r="I22113" t="str">
            <v>WINGO LINGT SOLS CITRON VERT X15 NIP 33</v>
          </cell>
          <cell r="J22113">
            <v>0</v>
          </cell>
        </row>
        <row r="22114">
          <cell r="I22114" t="str">
            <v>CILIT B.NET PIST.SURP.CALC.FF 900ML NIP 33</v>
          </cell>
          <cell r="J22114">
            <v>4876.95</v>
          </cell>
        </row>
        <row r="22115">
          <cell r="I22115" t="str">
            <v>CILIT B.PIST.NET.SURP.JAVEL FF 900M NIP 33</v>
          </cell>
          <cell r="J22115">
            <v>4876.95</v>
          </cell>
        </row>
        <row r="22116">
          <cell r="I22116" t="str">
            <v>CILIT B. PIST.NET.SURP.DEGR.FF 900M NIP 33</v>
          </cell>
          <cell r="J22116">
            <v>3198</v>
          </cell>
        </row>
        <row r="22117">
          <cell r="I22117" t="str">
            <v>CILIT B.PIST.NET.ANTI MOIS.FF 900ML NIP 33</v>
          </cell>
          <cell r="J22117">
            <v>3523.8</v>
          </cell>
        </row>
        <row r="22118">
          <cell r="I22118" t="str">
            <v>CILLIT BG MULT USAG SURPUI JAV 1.8L NIP 33</v>
          </cell>
          <cell r="J22118">
            <v>0</v>
          </cell>
        </row>
        <row r="22119">
          <cell r="I22119" t="str">
            <v>CILLIT BANG MOUSSE ACTIVE OFFRE DEC NIP 33</v>
          </cell>
          <cell r="J22119">
            <v>827.1</v>
          </cell>
        </row>
        <row r="22120">
          <cell r="I22120" t="str">
            <v>CILIT BANG LINGETTES X54 FF NIP 33</v>
          </cell>
          <cell r="J22120">
            <v>0</v>
          </cell>
        </row>
        <row r="22121">
          <cell r="I22121" t="str">
            <v>MAISO NET DEGR MULTI USAG BICAR 750 NIP 33</v>
          </cell>
          <cell r="J22121">
            <v>139.65</v>
          </cell>
        </row>
        <row r="22122">
          <cell r="I22122" t="str">
            <v>CIF P SPR NETT,CLEA ANTI C 435ML NIP34</v>
          </cell>
          <cell r="J22122">
            <v>0</v>
          </cell>
        </row>
        <row r="22123">
          <cell r="I22123" t="str">
            <v>SUN GEL LV TOU EN1 CITR 52L 900ML NIP 36</v>
          </cell>
          <cell r="J22123">
            <v>2828.75</v>
          </cell>
        </row>
        <row r="22124">
          <cell r="I22124" t="str">
            <v>HARPIC GEL HYG.LONG.DUR.DETAR.680ML NIP 38</v>
          </cell>
          <cell r="J22124">
            <v>923.15</v>
          </cell>
        </row>
        <row r="22125">
          <cell r="I22125" t="str">
            <v>BREF WC HAWAI 50G NIP 38</v>
          </cell>
          <cell r="J22125">
            <v>0</v>
          </cell>
        </row>
        <row r="22126">
          <cell r="I22126" t="str">
            <v>BREF WC POWER ACTIV BOOST 50G NIP 38</v>
          </cell>
          <cell r="J22126">
            <v>99.75</v>
          </cell>
        </row>
        <row r="22127">
          <cell r="I22127" t="str">
            <v>LOT MAXIS NETTOYANT 1L + MAXIS EDJ 1L</v>
          </cell>
          <cell r="J22127">
            <v>50889.55</v>
          </cell>
        </row>
        <row r="22128">
          <cell r="I22128" t="str">
            <v>CANARD ACTIVE CLEAN MARINE (1BLOC) NIP39</v>
          </cell>
          <cell r="J22128">
            <v>516.95000000000005</v>
          </cell>
        </row>
        <row r="22129">
          <cell r="I22129" t="str">
            <v>CANARD ACTIVE CLEAN PIN (1 BLOC) NIP39</v>
          </cell>
          <cell r="J22129">
            <v>585.75</v>
          </cell>
        </row>
        <row r="22130">
          <cell r="I22130" t="str">
            <v>CANARD GEL X POW JAV MOUSS AGR 750ML NIP39</v>
          </cell>
          <cell r="J22130">
            <v>231.5</v>
          </cell>
        </row>
        <row r="22131">
          <cell r="I22131" t="str">
            <v>CANARD GEL X POW JAV MOUSS MAR 750ML NIP39</v>
          </cell>
          <cell r="J22131">
            <v>413.15</v>
          </cell>
        </row>
        <row r="22132">
          <cell r="I22132" t="str">
            <v>SAVON NOIR LIQUIDE, À L HUILE DE LIN 1L NIP39</v>
          </cell>
          <cell r="J22132">
            <v>620.04999999999995</v>
          </cell>
        </row>
        <row r="22133">
          <cell r="I22133" t="str">
            <v>BICARBONATE DE SOUDE 1L NIP39</v>
          </cell>
          <cell r="J22133">
            <v>0</v>
          </cell>
        </row>
        <row r="22134">
          <cell r="I22134" t="str">
            <v>CIF CREME ROSE JUICE 600G</v>
          </cell>
          <cell r="J22134">
            <v>6578.2</v>
          </cell>
        </row>
        <row r="22135">
          <cell r="I22135" t="str">
            <v>CIF CREME ROSE JUICE 900G</v>
          </cell>
          <cell r="J22135">
            <v>4734.25</v>
          </cell>
        </row>
        <row r="22136">
          <cell r="I22136" t="str">
            <v>AJAX BDC ECORESP VERT 1250ML</v>
          </cell>
          <cell r="J22136">
            <v>0</v>
          </cell>
        </row>
        <row r="22137">
          <cell r="I22137" t="str">
            <v>AJAX BDC ECORESP ROUGE1250ML NIP41</v>
          </cell>
          <cell r="J22137">
            <v>179.7</v>
          </cell>
        </row>
        <row r="22138">
          <cell r="I22138" t="str">
            <v>AJAX BDC ECORESP ROSE 1250ML NIP41</v>
          </cell>
          <cell r="J22138">
            <v>59.9</v>
          </cell>
        </row>
        <row r="22139">
          <cell r="I22139" t="str">
            <v>ST MARC LIQ ECOLOG AGRUME 1,95L NIP41</v>
          </cell>
          <cell r="J22139">
            <v>289.7</v>
          </cell>
        </row>
        <row r="22140">
          <cell r="I22140" t="str">
            <v>ST MARC LIQ ANTI ALLERGEN 1,95L NIP41</v>
          </cell>
          <cell r="J22140">
            <v>539.45000000000005</v>
          </cell>
        </row>
        <row r="22141">
          <cell r="I22141" t="str">
            <v>ST MARC PIST ECOLOGIQ MS 750ML NIP41</v>
          </cell>
          <cell r="J22141">
            <v>579.4</v>
          </cell>
        </row>
        <row r="22142">
          <cell r="I22142" t="str">
            <v xml:space="preserve">SAVON NOIR LIQUIDE 750ML NIP 42 </v>
          </cell>
          <cell r="J22142">
            <v>2269.0500000000002</v>
          </cell>
        </row>
        <row r="22143">
          <cell r="I22143" t="str">
            <v xml:space="preserve">ARBRE VERT BICARBBONAT SOUDE 500G NIP 42 </v>
          </cell>
          <cell r="J22143">
            <v>399.5</v>
          </cell>
        </row>
        <row r="22144">
          <cell r="I22144" t="str">
            <v>LOT DESINFECTANT LIQUIDE MIO 1,5L + 2EME A 50%</v>
          </cell>
          <cell r="J22144">
            <v>338.15</v>
          </cell>
        </row>
        <row r="22145">
          <cell r="I22145" t="str">
            <v>CANARD FRESH DISC BTIER 2 DISQ FLOR NIP43</v>
          </cell>
          <cell r="J22145">
            <v>129.75</v>
          </cell>
        </row>
        <row r="22146">
          <cell r="I22146" t="str">
            <v>CANARD ACTIV CLEAN FLORAL FANTASY 1 NIP43</v>
          </cell>
          <cell r="J22146">
            <v>431.2</v>
          </cell>
        </row>
        <row r="22147">
          <cell r="I22147" t="str">
            <v>CANARD ACTIV CLEAN FRUITOPIA 1BLOC NIP43</v>
          </cell>
          <cell r="J22147">
            <v>377.3</v>
          </cell>
        </row>
        <row r="22148">
          <cell r="I22148" t="str">
            <v>HARPIC GALET EUCALYPTUS</v>
          </cell>
          <cell r="J22148">
            <v>274.45</v>
          </cell>
        </row>
        <row r="22149">
          <cell r="I22149" t="str">
            <v>CIF SP INSP NAT UL DEGRAI 750ML ECO</v>
          </cell>
          <cell r="J22149">
            <v>0</v>
          </cell>
        </row>
        <row r="22150">
          <cell r="I22150" t="str">
            <v>AJAX BDC BST SAV MSL 1250ML</v>
          </cell>
          <cell r="J22150">
            <v>1605.9</v>
          </cell>
        </row>
        <row r="22151">
          <cell r="I22151" t="str">
            <v>AJAX BDC BST VIN LAV 1250ML</v>
          </cell>
          <cell r="J22151">
            <v>2054.9499999999998</v>
          </cell>
        </row>
        <row r="22152">
          <cell r="I22152" t="str">
            <v>AJAX BDC SAUGE &amp; SUREAU PH 1250ML</v>
          </cell>
          <cell r="J22152">
            <v>2210.75</v>
          </cell>
        </row>
        <row r="22153">
          <cell r="I22153" t="str">
            <v>RAINETT NETT SDB ECO CITRO SP 500ML</v>
          </cell>
          <cell r="J22153">
            <v>159.5</v>
          </cell>
        </row>
        <row r="22154">
          <cell r="I22154" t="str">
            <v>RAINETT NETT CUISI ECO BI SPR 500ML</v>
          </cell>
          <cell r="J22154">
            <v>56.85</v>
          </cell>
        </row>
        <row r="22155">
          <cell r="I22155" t="str">
            <v>RAINETT NETT MULTI USAG CIT VERT 1L</v>
          </cell>
          <cell r="J22155">
            <v>771.85</v>
          </cell>
        </row>
        <row r="22156">
          <cell r="I22156" t="str">
            <v>RAINETT NETT MULTI USAG SAV.MARS.1L</v>
          </cell>
          <cell r="J22156">
            <v>646.20000000000005</v>
          </cell>
        </row>
        <row r="22157">
          <cell r="I22157" t="str">
            <v>RAINETT NETT ANTI-CAL. ECO VIN.1L</v>
          </cell>
          <cell r="J22157">
            <v>1049.0999999999999</v>
          </cell>
        </row>
        <row r="22158">
          <cell r="I22158" t="str">
            <v>RAINETT ANTI CAL.ECOL.VING.MEN.FRB</v>
          </cell>
          <cell r="J22158">
            <v>1141.95</v>
          </cell>
        </row>
        <row r="22159">
          <cell r="I22159" t="str">
            <v>RAINETT NET.ANT.CAL.VING.FRB 500ML</v>
          </cell>
          <cell r="J22159">
            <v>1384.55</v>
          </cell>
        </row>
        <row r="22160">
          <cell r="I22160" t="str">
            <v>NETT.MULTI-USAGE PARF.5L L EXP</v>
          </cell>
          <cell r="J22160">
            <v>0</v>
          </cell>
        </row>
        <row r="22161">
          <cell r="I22161" t="str">
            <v>NETT.MEN.LAVANDE 1L MR.PROPRE</v>
          </cell>
          <cell r="J22161">
            <v>0</v>
          </cell>
        </row>
        <row r="22162">
          <cell r="I22162" t="str">
            <v>EAU DE JAVEL 1L PRODUIT ECONOMIQUE</v>
          </cell>
          <cell r="J22162">
            <v>0</v>
          </cell>
        </row>
        <row r="22163">
          <cell r="I22163" t="str">
            <v>NETTOYANT SOL 5L LAVANDE FAYZ</v>
          </cell>
          <cell r="J22163">
            <v>62882.400000000001</v>
          </cell>
        </row>
        <row r="22164">
          <cell r="I22164" t="str">
            <v>NETTOYANT SOL 5L CITRON FAYZ</v>
          </cell>
          <cell r="J22164">
            <v>42772.800000000003</v>
          </cell>
        </row>
        <row r="22165">
          <cell r="I22165" t="str">
            <v>NETTOYANT SOL 5L FLEURS FAYZ</v>
          </cell>
          <cell r="J22165">
            <v>30383.85</v>
          </cell>
        </row>
        <row r="22166">
          <cell r="I22166" t="str">
            <v>NETTOYANT SOL 5L COLOGNE PRODUIT ECONOMIQUE</v>
          </cell>
          <cell r="J22166">
            <v>18.95</v>
          </cell>
        </row>
        <row r="22167">
          <cell r="I22167" t="str">
            <v>LAVE VITRE AVEC PISTOLET 750 ML FAYZ</v>
          </cell>
          <cell r="J22167">
            <v>24862.5</v>
          </cell>
        </row>
        <row r="22168">
          <cell r="I22168" t="str">
            <v>NETT. METAUX 250ML  PDT ECO.</v>
          </cell>
          <cell r="J22168">
            <v>0</v>
          </cell>
        </row>
        <row r="22169">
          <cell r="I22169" t="str">
            <v>POUDRE A RECURE 500GR PDT ECO.</v>
          </cell>
          <cell r="J22169">
            <v>0</v>
          </cell>
        </row>
        <row r="22170">
          <cell r="I22170" t="str">
            <v>NETTOYANT WC 750ML MARINE  FAYZ</v>
          </cell>
          <cell r="J22170">
            <v>0</v>
          </cell>
        </row>
        <row r="22171">
          <cell r="I22171" t="str">
            <v>PAST.WC 200 DESINF. ECONET</v>
          </cell>
          <cell r="J22171">
            <v>0</v>
          </cell>
        </row>
        <row r="22172">
          <cell r="I22172" t="str">
            <v>NETTOYANT SOL 5L POMME PRODUIT ECONOMIQUE</v>
          </cell>
          <cell r="J22172">
            <v>0</v>
          </cell>
        </row>
        <row r="22173">
          <cell r="I22173" t="str">
            <v>JAVEL BLANCHISS.1/2L CLOROX</v>
          </cell>
          <cell r="J22173">
            <v>0</v>
          </cell>
        </row>
        <row r="22174">
          <cell r="I22174" t="str">
            <v>JAVEL BLANCHISS.1L CLOROX</v>
          </cell>
          <cell r="J22174">
            <v>0</v>
          </cell>
        </row>
        <row r="22175">
          <cell r="I22175" t="str">
            <v>JAVEL BLANCHISS.2L CLOROX</v>
          </cell>
          <cell r="J22175">
            <v>0</v>
          </cell>
        </row>
        <row r="22176">
          <cell r="I22176" t="str">
            <v>NETT.MENAGER 1L CLEAN-UP</v>
          </cell>
          <cell r="J22176">
            <v>0</v>
          </cell>
        </row>
        <row r="22177">
          <cell r="I22177" t="str">
            <v>DEISNF.750ML ANTIBAC. PINE-SOL</v>
          </cell>
          <cell r="J22177">
            <v>0</v>
          </cell>
        </row>
        <row r="22178">
          <cell r="I22178" t="str">
            <v>NETT.VITRES VIN/PAMP.500 AJAX</v>
          </cell>
          <cell r="J22178">
            <v>0</v>
          </cell>
        </row>
        <row r="22179">
          <cell r="I22179" t="str">
            <v>EAU DE JAVEL OMO 1L BIO</v>
          </cell>
          <cell r="J22179">
            <v>3242.9</v>
          </cell>
        </row>
        <row r="22180">
          <cell r="I22180" t="str">
            <v>EAU DE JAVEL OMO 1L LAVANDE</v>
          </cell>
          <cell r="J22180">
            <v>4771</v>
          </cell>
        </row>
        <row r="22181">
          <cell r="I22181" t="str">
            <v>EAU DE JAVEL OMO 2,5L BIO</v>
          </cell>
          <cell r="J22181">
            <v>5230.96</v>
          </cell>
        </row>
        <row r="22182">
          <cell r="I22182" t="str">
            <v>EAU DE JAVEL OMO 2,5L LAVANDE</v>
          </cell>
          <cell r="J22182">
            <v>4850.7</v>
          </cell>
        </row>
        <row r="22183">
          <cell r="I22183" t="str">
            <v>NETT MENAGER ARBR VERT ROMARIN 1L</v>
          </cell>
          <cell r="J22183">
            <v>538.5</v>
          </cell>
        </row>
        <row r="22184">
          <cell r="I22184" t="str">
            <v>ARB VERT NETT MULT SURF CITRO JA 1L</v>
          </cell>
          <cell r="J22184">
            <v>753.9</v>
          </cell>
        </row>
        <row r="22185">
          <cell r="I22185" t="str">
            <v>ARB V NET MENAG. MULTI SURF.PSEN 1L</v>
          </cell>
          <cell r="J22185">
            <v>154.65</v>
          </cell>
        </row>
        <row r="22186">
          <cell r="I22186" t="str">
            <v>ARB V. NETT MENAG.AMI DES AMINAUX1L</v>
          </cell>
          <cell r="J22186">
            <v>0</v>
          </cell>
        </row>
        <row r="22187">
          <cell r="I22187" t="str">
            <v>EAU DE JAVEL ACE REGULIER 4L</v>
          </cell>
          <cell r="J22187">
            <v>224545.15</v>
          </cell>
        </row>
        <row r="22188">
          <cell r="I22188" t="str">
            <v>EAU DE JAVEL ACE LEMON 4L</v>
          </cell>
          <cell r="J22188">
            <v>225404.9</v>
          </cell>
        </row>
        <row r="22189">
          <cell r="I22189" t="str">
            <v>WC NET GL CRYST.JARDIN D AGRU.750ML NIP 05-21</v>
          </cell>
          <cell r="J22189">
            <v>47.9</v>
          </cell>
        </row>
        <row r="22190">
          <cell r="I22190" t="str">
            <v>WC NET GEL NAT POWER PARFUM 700ML NIP 05-21</v>
          </cell>
          <cell r="J22190">
            <v>24.95</v>
          </cell>
        </row>
        <row r="22191">
          <cell r="I22191" t="str">
            <v>WC NET OURAGAN CANA CHARBON ACT 700 NIP 06-21</v>
          </cell>
          <cell r="J22191">
            <v>139.80000000000001</v>
          </cell>
        </row>
        <row r="22192">
          <cell r="I22192" t="str">
            <v>OURAGAN CANALIS.AU BICARB.GEL 700ML NIP 06-21</v>
          </cell>
          <cell r="J22192">
            <v>104.85</v>
          </cell>
        </row>
        <row r="22193">
          <cell r="I22193" t="str">
            <v>RAINET NET VITR ECO. 500ML NIP 07-21</v>
          </cell>
          <cell r="J22193">
            <v>15.95</v>
          </cell>
        </row>
        <row r="22194">
          <cell r="I22194" t="str">
            <v>CANARD FRESH DISC BLIS. CITRON VERT NIP 09-21</v>
          </cell>
          <cell r="J22194">
            <v>0</v>
          </cell>
        </row>
        <row r="22195">
          <cell r="I22195" t="str">
            <v>CANARD FRESH DISC BLIST ACTIV EUCAL NIP 09-21</v>
          </cell>
          <cell r="J22195">
            <v>51.9</v>
          </cell>
        </row>
        <row r="22196">
          <cell r="I22196" t="str">
            <v>LOT EDJ ACE 2.5L JAVEL + ACE  NETT 1L MANZILI CIT</v>
          </cell>
          <cell r="J22196">
            <v>10334.1</v>
          </cell>
        </row>
        <row r="22197">
          <cell r="I22197" t="str">
            <v>LOT EDJ ACE 2.5L JAVEL + ACE  NETT 1L MANZILI LAV</v>
          </cell>
          <cell r="J22197">
            <v>13575.4</v>
          </cell>
        </row>
        <row r="22198">
          <cell r="I22198" t="str">
            <v>LOT EDJ ACE 2.5L JAVEL + ACE  NETT 1L MANZILI ROS</v>
          </cell>
          <cell r="J22198">
            <v>4028.85</v>
          </cell>
        </row>
        <row r="22199">
          <cell r="I22199" t="str">
            <v>EAU DE JAVEL OMO 1L CITRON</v>
          </cell>
          <cell r="J22199">
            <v>0</v>
          </cell>
        </row>
        <row r="22200">
          <cell r="I22200" t="str">
            <v>SPRAY DEGRA CUISINE YOU SDB 500ML NIP12-21</v>
          </cell>
          <cell r="J22200">
            <v>1054.3499999999999</v>
          </cell>
        </row>
        <row r="22201">
          <cell r="I22201" t="str">
            <v>HARPIC BLOC ESSENTIAL POWER NIP17-21</v>
          </cell>
          <cell r="J22201">
            <v>898.2</v>
          </cell>
        </row>
        <row r="22202">
          <cell r="I22202" t="str">
            <v>EPARCYL ACTI.BIO.24 SACHETS NIP13-21</v>
          </cell>
          <cell r="J22202">
            <v>859.5</v>
          </cell>
        </row>
        <row r="22203">
          <cell r="I22203" t="str">
            <v xml:space="preserve">LOT EAU DE JAVEL 2,5L EXET + NETT SOL EXET 1L </v>
          </cell>
          <cell r="J22203">
            <v>45766.55</v>
          </cell>
        </row>
        <row r="22204">
          <cell r="I22204" t="str">
            <v xml:space="preserve"> LOT EDJ OMO 2.5L BIO + PATE LAVANTE 250G</v>
          </cell>
          <cell r="J22204">
            <v>15.95</v>
          </cell>
        </row>
        <row r="22205">
          <cell r="I22205" t="str">
            <v xml:space="preserve"> LOT EDJ OMO 2.5L LAVANDE+ PATE LAVANTE 250G</v>
          </cell>
          <cell r="J22205">
            <v>0</v>
          </cell>
        </row>
        <row r="22206">
          <cell r="I22206" t="str">
            <v>LOT MAXIS NETTOYANT 1L + MAXIS EDJ 1L+LIQ VAISS 3</v>
          </cell>
          <cell r="J22206">
            <v>13949.85</v>
          </cell>
        </row>
        <row r="22207">
          <cell r="I22207" t="str">
            <v>DETTOL LIQUIDE ANTISEPTIQUE 250ML</v>
          </cell>
          <cell r="J22207">
            <v>7821.1</v>
          </cell>
        </row>
        <row r="22208">
          <cell r="I22208" t="str">
            <v>DETTOL LIQUIDE ANTISEPTIQUE 500ML</v>
          </cell>
          <cell r="J22208">
            <v>25956.6</v>
          </cell>
        </row>
        <row r="22209">
          <cell r="I22209" t="str">
            <v>NETTOYANT SOL ACE MANZILI CITRON  3L</v>
          </cell>
          <cell r="J22209">
            <v>54483.37</v>
          </cell>
        </row>
        <row r="22210">
          <cell r="I22210" t="str">
            <v>NETTOYANT SOL ACE MANZILI LAVANDE  3L</v>
          </cell>
          <cell r="J22210">
            <v>78648</v>
          </cell>
        </row>
        <row r="22211">
          <cell r="I22211" t="str">
            <v>NETTOYANT SOL ACE MANZILI ROSE  3L</v>
          </cell>
          <cell r="J22211">
            <v>26708.92</v>
          </cell>
        </row>
        <row r="22212">
          <cell r="I22212" t="str">
            <v>LOT MAXIS EDJ 2.5L + MAXIS LIQ VAISS 750ML  (NV L</v>
          </cell>
          <cell r="J22212">
            <v>41773.65</v>
          </cell>
        </row>
        <row r="22213">
          <cell r="I22213" t="str">
            <v>LOT 2 +1  NETTOYANTS EXET MAISON 1 L</v>
          </cell>
          <cell r="J22213">
            <v>27520.45</v>
          </cell>
        </row>
        <row r="22214">
          <cell r="I22214" t="str">
            <v>LINGETTES LAVE-SOLMARJANE  X15</v>
          </cell>
          <cell r="J22214">
            <v>8938.6</v>
          </cell>
        </row>
        <row r="22215">
          <cell r="I22215" t="str">
            <v>LINGETTES BOIS&amp; PARQUETS MARJANE  X20</v>
          </cell>
          <cell r="J22215">
            <v>20607.349999999999</v>
          </cell>
        </row>
        <row r="22216">
          <cell r="I22216" t="str">
            <v>LINGETTES MULTI-USAGES MARJANE 144</v>
          </cell>
          <cell r="J22216">
            <v>2317.9499999999998</v>
          </cell>
        </row>
        <row r="22217">
          <cell r="I22217" t="str">
            <v>LINGETTES  NETTOYANTES WC ET SALLE DE BAIN  MARJA</v>
          </cell>
          <cell r="J22217">
            <v>16313.21</v>
          </cell>
        </row>
        <row r="22218">
          <cell r="I22218" t="str">
            <v xml:space="preserve">LOT NETT SOL EXET 1L+LAVE VIT 500ML+ EDJ 1L  GRT </v>
          </cell>
          <cell r="J22218">
            <v>1283.5999999999999</v>
          </cell>
        </row>
        <row r="22219">
          <cell r="I22219" t="str">
            <v>JAVEL 12 2L L EXPERT</v>
          </cell>
          <cell r="J22219">
            <v>0</v>
          </cell>
        </row>
        <row r="22220">
          <cell r="I22220" t="str">
            <v>LOT LAVE SOL LAVANDE 1L+ CITRON 1L +  OUD 1L GRT</v>
          </cell>
          <cell r="J22220">
            <v>646.79999999999995</v>
          </cell>
        </row>
        <row r="22221">
          <cell r="I22221" t="str">
            <v>LE CHAT LES ESSENTIELS BICARB 500G NIP22-21</v>
          </cell>
          <cell r="J22221">
            <v>2317.1</v>
          </cell>
        </row>
        <row r="22222">
          <cell r="I22222" t="str">
            <v>LE CHAT LES ESSENTIEL VINAIG 1L NIP22-21</v>
          </cell>
          <cell r="J22222">
            <v>979</v>
          </cell>
        </row>
        <row r="22223">
          <cell r="I22223" t="str">
            <v>CILLIT BANG PIST SDB 900ML FF NIP22-21</v>
          </cell>
          <cell r="J22223">
            <v>1519.05</v>
          </cell>
        </row>
        <row r="22224">
          <cell r="I22224" t="str">
            <v>CILLIT. PIST.NETT.PUISS.ACID CITRIQ NIP22-21</v>
          </cell>
          <cell r="J22224">
            <v>1051.6500000000001</v>
          </cell>
        </row>
        <row r="22225">
          <cell r="I22225" t="str">
            <v>CIF PISTOLET SPRAY AVEC JAVEL 750ML NIP22-21</v>
          </cell>
          <cell r="J22225">
            <v>2779.2</v>
          </cell>
        </row>
        <row r="22226">
          <cell r="I22226" t="str">
            <v>CIF LINGETTES ANTIBACTERIEN X120 NIP22-21</v>
          </cell>
          <cell r="J22226">
            <v>3354</v>
          </cell>
        </row>
        <row r="22227">
          <cell r="I22227" t="str">
            <v>CIF NETT. LING.BIODÉGRAD OCEAN X60 NIP22-21</v>
          </cell>
          <cell r="J22227">
            <v>2487.5500000000002</v>
          </cell>
        </row>
        <row r="22228">
          <cell r="I22228" t="str">
            <v>CAROLIN APC JASMIN EUCALYPT 1L NIP24-21</v>
          </cell>
          <cell r="J22228">
            <v>1167.75</v>
          </cell>
        </row>
        <row r="22229">
          <cell r="I22229" t="str">
            <v>CAROLIN APC PIVOINE MUSC 1L NIP24-21</v>
          </cell>
          <cell r="J22229">
            <v>804.45</v>
          </cell>
        </row>
        <row r="22230">
          <cell r="I22230" t="str">
            <v>CAROLIN APC EUCALYP&amp;ARB THE 1L NIP24-21</v>
          </cell>
          <cell r="J22230">
            <v>1158</v>
          </cell>
        </row>
        <row r="22231">
          <cell r="I22231" t="str">
            <v>ST MARC BICARBONAT SDE 850G FF NIP24-21</v>
          </cell>
          <cell r="J22231">
            <v>131.80000000000001</v>
          </cell>
        </row>
        <row r="22232">
          <cell r="I22232" t="str">
            <v>ST MARC CRISTAUX DE SOUDE 850G FF NIP24-21</v>
          </cell>
          <cell r="J22232">
            <v>1482.75</v>
          </cell>
        </row>
        <row r="22233">
          <cell r="I22233" t="str">
            <v>ST MARC ACIDE CRITIQUE OD 500G NIP24-21</v>
          </cell>
          <cell r="J22233">
            <v>973.75</v>
          </cell>
        </row>
        <row r="22234">
          <cell r="I22234" t="str">
            <v>CAROLIN MULT SURF.BICARB.PIST.650ML NIP 18-21</v>
          </cell>
          <cell r="J22234">
            <v>1257.9000000000001</v>
          </cell>
        </row>
        <row r="22235">
          <cell r="I22235" t="str">
            <v>NETT.1L JASMIN MAXIS MAISON</v>
          </cell>
          <cell r="J22235">
            <v>0</v>
          </cell>
        </row>
        <row r="22236">
          <cell r="I22236" t="str">
            <v>NETT.MEN.ORANGE 1L MR.PROPRE</v>
          </cell>
          <cell r="J22236">
            <v>0</v>
          </cell>
        </row>
        <row r="22237">
          <cell r="I22237" t="str">
            <v xml:space="preserve">EAU DE JAVEL PARFUM CITRON FAYZ  5L </v>
          </cell>
          <cell r="J22237">
            <v>51547.6</v>
          </cell>
        </row>
        <row r="22238">
          <cell r="I22238" t="str">
            <v>NETT.VITRE 500ML PISTOL.ECONET</v>
          </cell>
          <cell r="J22238">
            <v>10535.75</v>
          </cell>
        </row>
        <row r="22239">
          <cell r="I22239" t="str">
            <v>DEPOUSS.BOIS 500  SPECTRA WOOD</v>
          </cell>
          <cell r="J22239">
            <v>0</v>
          </cell>
        </row>
        <row r="22240">
          <cell r="I22240" t="str">
            <v>GEL WC PIN 750ML ECONET</v>
          </cell>
          <cell r="J22240">
            <v>658.3</v>
          </cell>
        </row>
        <row r="22241">
          <cell r="I22241" t="str">
            <v>GEL WC FLORAL 750ML ECONET</v>
          </cell>
          <cell r="J22241">
            <v>743.5</v>
          </cell>
        </row>
        <row r="22242">
          <cell r="I22242" t="str">
            <v>DEPOUSS. ANTI-STATIC 300 YPLON</v>
          </cell>
          <cell r="J22242">
            <v>0</v>
          </cell>
        </row>
        <row r="22243">
          <cell r="I22243" t="str">
            <v>DEPOUSS.M. CIRE D AB.300 ACTIF</v>
          </cell>
          <cell r="J22243">
            <v>0</v>
          </cell>
        </row>
        <row r="22244">
          <cell r="I22244" t="str">
            <v>JAVEL 1L ACE LEMON</v>
          </cell>
          <cell r="J22244">
            <v>40798.74</v>
          </cell>
        </row>
        <row r="22245">
          <cell r="I22245" t="str">
            <v>JAVEL 2.5L ACE LEMON</v>
          </cell>
          <cell r="J22245">
            <v>175124.81</v>
          </cell>
        </row>
        <row r="22246">
          <cell r="I22246" t="str">
            <v>LOT 2 WC NET GEL INTENSE LAVANDE  750ML</v>
          </cell>
          <cell r="J22246">
            <v>2848.9</v>
          </cell>
        </row>
        <row r="22247">
          <cell r="I22247" t="str">
            <v>LOT 2 WC NET GEL INTENSE OCEAN 750ML</v>
          </cell>
          <cell r="J22247">
            <v>2435.35</v>
          </cell>
        </row>
        <row r="22248">
          <cell r="I22248" t="str">
            <v>LOT 2 WC NET GEL  INTENSE MOUTAIN FRESH 750ML</v>
          </cell>
          <cell r="J22248">
            <v>3308.4</v>
          </cell>
        </row>
        <row r="22249">
          <cell r="I22249" t="str">
            <v>LOT SPLASH DEPOUSSI BOIS  300 ML+PAREX  EPONGE *1</v>
          </cell>
          <cell r="J22249">
            <v>1698.9</v>
          </cell>
        </row>
        <row r="22250">
          <cell r="I22250" t="str">
            <v>NETTOYANT SOL OUD 1L MOI</v>
          </cell>
          <cell r="J22250">
            <v>21087.25</v>
          </cell>
        </row>
        <row r="22251">
          <cell r="I22251" t="str">
            <v>NETT.MU/USAGE 1.5L CITR.MIMIDU</v>
          </cell>
          <cell r="J22251">
            <v>0</v>
          </cell>
        </row>
        <row r="22252">
          <cell r="I22252" t="str">
            <v>VINAIG NETT SURPUIS 14D 1 L</v>
          </cell>
          <cell r="J22252">
            <v>0</v>
          </cell>
        </row>
        <row r="22253">
          <cell r="I22253" t="str">
            <v>VINAIG NETT CITRON 9 5D 1 L</v>
          </cell>
          <cell r="J22253">
            <v>0</v>
          </cell>
        </row>
        <row r="22254">
          <cell r="I22254" t="str">
            <v>VINAIG NETT POMME VRT 9 5D 1 L</v>
          </cell>
          <cell r="J22254">
            <v>0</v>
          </cell>
        </row>
        <row r="22255">
          <cell r="I22255" t="str">
            <v>NETTOYANT MENAGER FLEURS DE VANILLE 1L MAXIS' MA</v>
          </cell>
          <cell r="J22255">
            <v>56068.2</v>
          </cell>
        </row>
        <row r="22256">
          <cell r="I22256" t="str">
            <v>LOT HARPIC GEL WC 2+1GRT J/PEC</v>
          </cell>
          <cell r="J22256">
            <v>0</v>
          </cell>
        </row>
        <row r="22257">
          <cell r="I22257" t="str">
            <v>LOT HARPIC GEL WC 2+1GRT M/P</v>
          </cell>
          <cell r="J22257">
            <v>0</v>
          </cell>
        </row>
        <row r="22258">
          <cell r="I22258" t="str">
            <v xml:space="preserve">EDJ ACE 4L LAVANDE </v>
          </cell>
          <cell r="J22258">
            <v>102963.9</v>
          </cell>
        </row>
        <row r="22259">
          <cell r="I22259" t="str">
            <v>NETTOYANT SOL ACE MANZILI JASMIN  1L</v>
          </cell>
          <cell r="J22259">
            <v>6816.1</v>
          </cell>
        </row>
        <row r="22260">
          <cell r="I22260" t="str">
            <v>ACE MANZILI NETTOYANT SOL 1L LEMON 2EME @ 50%</v>
          </cell>
          <cell r="J22260">
            <v>40649.11</v>
          </cell>
        </row>
        <row r="22261">
          <cell r="I22261" t="str">
            <v>ACE MANZILI NETTOYANT SOL 1L LAVANDE 2EME @ 50%</v>
          </cell>
          <cell r="J22261">
            <v>59351.25</v>
          </cell>
        </row>
        <row r="22262">
          <cell r="I22262" t="str">
            <v>ACE MANZILI NETTOYANT SOL 1L ROSE 2EME @ 50%</v>
          </cell>
          <cell r="J22262">
            <v>18673.2</v>
          </cell>
        </row>
        <row r="22263">
          <cell r="I22263" t="str">
            <v>LAVE VITRE VAPO 750ML EXXXET</v>
          </cell>
          <cell r="J22263">
            <v>9813.7999999999993</v>
          </cell>
        </row>
        <row r="22264">
          <cell r="I22264" t="str">
            <v>OURAGAN DEBOU GEL PARF 1L</v>
          </cell>
          <cell r="J22264">
            <v>0</v>
          </cell>
        </row>
        <row r="22265">
          <cell r="I22265" t="str">
            <v>LOT WC NET GEL INTENSE OCEAN 750ML+BLOC</v>
          </cell>
          <cell r="J22265">
            <v>1565.2</v>
          </cell>
        </row>
        <row r="22266">
          <cell r="I22266" t="str">
            <v>LOT WC NET GEL INTENSE LAVANDE  750ML+BLOC</v>
          </cell>
          <cell r="J22266">
            <v>1313.65</v>
          </cell>
        </row>
        <row r="22267">
          <cell r="I22267" t="str">
            <v>LOT WC NET GEL  INTENSE MOUTAIN FRESH 750ML+BLOC</v>
          </cell>
          <cell r="J22267">
            <v>363.35</v>
          </cell>
        </row>
        <row r="22268">
          <cell r="I22268" t="str">
            <v>LOT WC NET GEL  INTENSE CITRON 750ML+BLOC</v>
          </cell>
          <cell r="J22268">
            <v>531.04999999999995</v>
          </cell>
        </row>
        <row r="22269">
          <cell r="I22269" t="str">
            <v>NETTOYANT MÉNAGER MAXIS’ MAISON VANILLE BOUTEILLE</v>
          </cell>
          <cell r="J22269">
            <v>3870.3</v>
          </cell>
        </row>
        <row r="22270">
          <cell r="I22270" t="str">
            <v>GEL WC 750ML NET ENERGY</v>
          </cell>
          <cell r="J22270">
            <v>0</v>
          </cell>
        </row>
        <row r="22271">
          <cell r="I22271" t="str">
            <v>JAVEL MAXIS  MAISON 2.5L + 10%</v>
          </cell>
          <cell r="J22271">
            <v>0</v>
          </cell>
        </row>
        <row r="22272">
          <cell r="I22272" t="str">
            <v>CAROLIN PARQ.VITRIF. SOLITAIRE</v>
          </cell>
          <cell r="J22272">
            <v>22115.43</v>
          </cell>
        </row>
        <row r="22273">
          <cell r="I22273" t="str">
            <v>PISTOLET DEGRAISSANT CAROLIN  / PROVENCE  650ML</v>
          </cell>
          <cell r="J22273">
            <v>134.65</v>
          </cell>
        </row>
        <row r="22274">
          <cell r="I22274" t="str">
            <v>PISTOLET DEGRAISSANT CAROLIN  / MARSEILLE  650ML</v>
          </cell>
          <cell r="J22274">
            <v>9609.85</v>
          </cell>
        </row>
        <row r="22275">
          <cell r="I22275" t="str">
            <v>CAROLIN SAV.1L MARS/CARR.SOLIT</v>
          </cell>
          <cell r="J22275">
            <v>0</v>
          </cell>
        </row>
        <row r="22276">
          <cell r="I22276" t="str">
            <v>CAROLIN SAV. 1L ALOE VERA SOL.</v>
          </cell>
          <cell r="J22276">
            <v>0</v>
          </cell>
        </row>
        <row r="22277">
          <cell r="I22277" t="str">
            <v>DEBOUCHEUR GEL 1L OURAGAN</v>
          </cell>
          <cell r="J22277">
            <v>0</v>
          </cell>
        </row>
        <row r="22278">
          <cell r="I22278" t="str">
            <v>PISTOLET ORIGINAL 768ML WINDEX</v>
          </cell>
          <cell r="J22278">
            <v>0</v>
          </cell>
        </row>
        <row r="22279">
          <cell r="I22279" t="str">
            <v>NETTOYANT SOL 1L LAVANDE PRODUIT ECONOMIQUE</v>
          </cell>
          <cell r="J22279">
            <v>0</v>
          </cell>
        </row>
        <row r="22280">
          <cell r="I22280" t="str">
            <v>NETTOYANT SOL 1L CITRON PRODUIT ECONOMIQUE</v>
          </cell>
          <cell r="J22280">
            <v>0</v>
          </cell>
        </row>
        <row r="22281">
          <cell r="I22281" t="str">
            <v>NETT.MEN.1L MILLE FL.PRDT ECO</v>
          </cell>
          <cell r="J22281">
            <v>0</v>
          </cell>
        </row>
        <row r="22282">
          <cell r="I22282" t="str">
            <v>NETTOYANT MENAGER 1L ROSE PRODUIT ECONOMIQUE</v>
          </cell>
          <cell r="J22282">
            <v>0</v>
          </cell>
        </row>
        <row r="22283">
          <cell r="I22283" t="str">
            <v>EAU DE JAVEL 5L FAYZ</v>
          </cell>
          <cell r="J22283">
            <v>99223.15</v>
          </cell>
        </row>
        <row r="22284">
          <cell r="I22284" t="str">
            <v>EAU DE JAVEL 2.5L FAYZ.</v>
          </cell>
          <cell r="J22284">
            <v>22107.599999999999</v>
          </cell>
        </row>
        <row r="22285">
          <cell r="I22285" t="str">
            <v>NET.MENAGER MR PROPRE RSE1L</v>
          </cell>
          <cell r="J22285">
            <v>0</v>
          </cell>
        </row>
        <row r="22286">
          <cell r="I22286" t="str">
            <v>NETTOY MARBRE NAT PLEDGE 750ML</v>
          </cell>
          <cell r="J22286">
            <v>0</v>
          </cell>
        </row>
        <row r="22287">
          <cell r="I22287" t="str">
            <v>NET MARBRE FRESH PLEDGE 750ML</v>
          </cell>
          <cell r="J22287">
            <v>0</v>
          </cell>
        </row>
        <row r="22288">
          <cell r="I22288" t="str">
            <v>NETT.SOL PETALES DE ROSES 1L</v>
          </cell>
          <cell r="J22288">
            <v>4226.75</v>
          </cell>
        </row>
        <row r="22289">
          <cell r="I22289" t="str">
            <v>NETT.SOL ORANGE 1L EXXXET</v>
          </cell>
          <cell r="J22289">
            <v>110.85</v>
          </cell>
        </row>
        <row r="22290">
          <cell r="I22290" t="str">
            <v>ACE LAVANDE 2.5 L</v>
          </cell>
          <cell r="J22290">
            <v>136414.73000000001</v>
          </cell>
        </row>
        <row r="22291">
          <cell r="I22291" t="str">
            <v>ACE LAVANDE 1L</v>
          </cell>
          <cell r="J22291">
            <v>24310.31</v>
          </cell>
        </row>
        <row r="22292">
          <cell r="I22292" t="str">
            <v>APTA POUDRE ANTI CALCAIRE 950G</v>
          </cell>
          <cell r="J22292">
            <v>0</v>
          </cell>
        </row>
        <row r="22293">
          <cell r="I22293" t="str">
            <v>APTA DEPOUSSIERANT 300ML</v>
          </cell>
          <cell r="J22293">
            <v>0</v>
          </cell>
        </row>
        <row r="22294">
          <cell r="I22294" t="str">
            <v>APTA NET.FOUR S/SOUD.AERO600ML</v>
          </cell>
          <cell r="J22294">
            <v>0</v>
          </cell>
        </row>
        <row r="22295">
          <cell r="I22295" t="str">
            <v>APTA BLOC CHASSE O BLEUE 2X50G</v>
          </cell>
          <cell r="J22295">
            <v>0</v>
          </cell>
        </row>
        <row r="22296">
          <cell r="I22296" t="str">
            <v>APTA BLOC CUVETTE JAVEL 2X40G</v>
          </cell>
          <cell r="J22296">
            <v>0</v>
          </cell>
        </row>
        <row r="22297">
          <cell r="I22297" t="str">
            <v>APTA BLOC CHASSE JAV/CIT 2X50G</v>
          </cell>
          <cell r="J22297">
            <v>0</v>
          </cell>
        </row>
        <row r="22298">
          <cell r="I22298" t="str">
            <v>APTA GEL ANTI CALCAIRE 500ML</v>
          </cell>
          <cell r="J22298">
            <v>0</v>
          </cell>
        </row>
        <row r="22299">
          <cell r="I22299" t="str">
            <v>APTA MOUSSE SALLE DE B. 600ML</v>
          </cell>
          <cell r="J22299">
            <v>0</v>
          </cell>
        </row>
        <row r="22300">
          <cell r="I22300" t="str">
            <v>APTA SHOWER SALLE DE BAIN500ML</v>
          </cell>
          <cell r="J22300">
            <v>0</v>
          </cell>
        </row>
        <row r="22301">
          <cell r="I22301" t="str">
            <v>APTA SOL CARRELAGE 1L</v>
          </cell>
          <cell r="J22301">
            <v>0</v>
          </cell>
        </row>
        <row r="22302">
          <cell r="I22302" t="str">
            <v>APTA LINGET DEPOUSS X20</v>
          </cell>
          <cell r="J22302">
            <v>0</v>
          </cell>
        </row>
        <row r="22303">
          <cell r="I22303" t="str">
            <v>APTA GEL WC MARINE A/BACT750ML</v>
          </cell>
          <cell r="J22303">
            <v>0</v>
          </cell>
        </row>
        <row r="22304">
          <cell r="I22304" t="str">
            <v>APTA GEL WC FORMU JAVEL 750ML</v>
          </cell>
          <cell r="J22304">
            <v>0</v>
          </cell>
        </row>
        <row r="22305">
          <cell r="I22305" t="str">
            <v>LOT.2NET.EX1L LAV+1LCIT+1EDJ1L</v>
          </cell>
          <cell r="J22305">
            <v>0</v>
          </cell>
        </row>
        <row r="22306">
          <cell r="I22306" t="str">
            <v>JAVEL 1L  ACE</v>
          </cell>
          <cell r="J22306">
            <v>70174.600000000006</v>
          </cell>
        </row>
        <row r="22307">
          <cell r="I22307" t="str">
            <v>NETT. CUISINE PIST. 650ML CADI</v>
          </cell>
          <cell r="J22307">
            <v>0</v>
          </cell>
        </row>
        <row r="22308">
          <cell r="I22308" t="str">
            <v>NETT. FOUR PIST. 650ML CADI</v>
          </cell>
          <cell r="J22308">
            <v>0</v>
          </cell>
        </row>
        <row r="22309">
          <cell r="I22309" t="str">
            <v>ANTI TARTRE 650ML CADI</v>
          </cell>
          <cell r="J22309">
            <v>0</v>
          </cell>
        </row>
        <row r="22310">
          <cell r="I22310" t="str">
            <v>NETT. MEUBLES PIST. 650ML CADI</v>
          </cell>
          <cell r="J22310">
            <v>61</v>
          </cell>
        </row>
        <row r="22311">
          <cell r="I22311" t="str">
            <v>NETT. TAPIS PIST. 650ML CADI</v>
          </cell>
          <cell r="J22311">
            <v>0</v>
          </cell>
        </row>
        <row r="22312">
          <cell r="I22312" t="str">
            <v>NETT.FRIGO PIST.650ML CADI</v>
          </cell>
          <cell r="J22312">
            <v>0</v>
          </cell>
        </row>
        <row r="22313">
          <cell r="I22313" t="str">
            <v>NETT. MICRO ONDES PIST. 650ML CADI</v>
          </cell>
          <cell r="J22313">
            <v>0</v>
          </cell>
        </row>
        <row r="22314">
          <cell r="I22314" t="str">
            <v>NETT. GR/BARBECUE PIST. 650ML CADI</v>
          </cell>
          <cell r="J22314">
            <v>92.85</v>
          </cell>
        </row>
        <row r="22315">
          <cell r="I22315" t="str">
            <v>CADI. SPECIAL ECRAN LCD &amp; PLASMA 650ML</v>
          </cell>
          <cell r="J22315">
            <v>3809.6</v>
          </cell>
        </row>
        <row r="22316">
          <cell r="I22316" t="str">
            <v>EDJ MAXI S CITRON 1L</v>
          </cell>
          <cell r="J22316">
            <v>0</v>
          </cell>
        </row>
        <row r="22317">
          <cell r="I22317" t="str">
            <v>EDJ MAXI S CITRON 2.5L</v>
          </cell>
          <cell r="J22317">
            <v>0</v>
          </cell>
        </row>
        <row r="22318">
          <cell r="I22318" t="str">
            <v>EDJ MAXI S LAVANDE 1L</v>
          </cell>
          <cell r="J22318">
            <v>0</v>
          </cell>
        </row>
        <row r="22319">
          <cell r="I22319" t="str">
            <v>EDJ MAXI S LAVANDE 2,5L</v>
          </cell>
          <cell r="J22319">
            <v>0</v>
          </cell>
        </row>
        <row r="22320">
          <cell r="I22320" t="str">
            <v>NETT.S. DE BAIN 500ML PIST. MR. MUSCLE</v>
          </cell>
          <cell r="J22320">
            <v>0</v>
          </cell>
        </row>
        <row r="22321">
          <cell r="I22321" t="str">
            <v>NETT.CUISINE. 500ML PIST.MR.MUSCLE</v>
          </cell>
          <cell r="J22321">
            <v>0</v>
          </cell>
        </row>
        <row r="22322">
          <cell r="I22322" t="str">
            <v>TOP BUDGET GEL WC VERT 750ML</v>
          </cell>
          <cell r="J22322">
            <v>0</v>
          </cell>
        </row>
        <row r="22323">
          <cell r="I22323" t="str">
            <v>APTA NET. FOUR S/SOUD.AERO 500ML</v>
          </cell>
          <cell r="J22323">
            <v>0</v>
          </cell>
        </row>
        <row r="22324">
          <cell r="I22324" t="str">
            <v>JAVEL 2.5L ACE</v>
          </cell>
          <cell r="J22324">
            <v>177550.42</v>
          </cell>
        </row>
        <row r="22325">
          <cell r="I22325" t="str">
            <v>NETTOYANT LIQ MULTI SURFACE 1.25L AMANDE</v>
          </cell>
          <cell r="J22325">
            <v>0</v>
          </cell>
        </row>
        <row r="22326">
          <cell r="I22326" t="str">
            <v>NETTOYANT DEGRESSANT 1.25L</v>
          </cell>
          <cell r="J22326">
            <v>0</v>
          </cell>
        </row>
        <row r="22327">
          <cell r="I22327" t="str">
            <v>NETTOYANT GEL WC 750ML ROMARIN</v>
          </cell>
          <cell r="J22327">
            <v>1340.9</v>
          </cell>
        </row>
        <row r="22328">
          <cell r="I22328" t="str">
            <v>SPRAY DEPOUSSIERANT 500ML</v>
          </cell>
          <cell r="J22328">
            <v>0</v>
          </cell>
        </row>
        <row r="22329">
          <cell r="I22329" t="str">
            <v>PISTL 500ML MULT-USAGE SANYTOL</v>
          </cell>
          <cell r="J22329">
            <v>61574.03</v>
          </cell>
        </row>
        <row r="22330">
          <cell r="I22330" t="str">
            <v>NETT. 1L SOLS&amp;SURFACE SANYTOL</v>
          </cell>
          <cell r="J22330">
            <v>5659.95</v>
          </cell>
        </row>
        <row r="22331">
          <cell r="I22331" t="str">
            <v>LING. MULTI-USAGE 32U IBERIA</v>
          </cell>
          <cell r="J22331">
            <v>0</v>
          </cell>
        </row>
        <row r="22332">
          <cell r="I22332" t="str">
            <v>NETT. FOUR 500ML SPLASH</v>
          </cell>
          <cell r="J22332">
            <v>9242.2999999999993</v>
          </cell>
        </row>
        <row r="22333">
          <cell r="I22333" t="str">
            <v>APTA  LING MULTI US MUG/JASMX50</v>
          </cell>
          <cell r="J22333">
            <v>0</v>
          </cell>
        </row>
        <row r="22334">
          <cell r="I22334" t="str">
            <v>APTA LING CITRUS MANDARINE X50</v>
          </cell>
          <cell r="J22334">
            <v>0</v>
          </cell>
        </row>
        <row r="22335">
          <cell r="I22335" t="str">
            <v>APTA JAVEL CREAM 750ML</v>
          </cell>
          <cell r="J22335">
            <v>0</v>
          </cell>
        </row>
        <row r="22336">
          <cell r="I22336" t="str">
            <v>APTA SPRAY JAVEL&amp;MOUSSE 500ML</v>
          </cell>
          <cell r="J22336">
            <v>0</v>
          </cell>
        </row>
        <row r="22337">
          <cell r="I22337" t="str">
            <v>APTA CAPTIZZ KIT PLUMEAU+5RECH</v>
          </cell>
          <cell r="J22337">
            <v>0</v>
          </cell>
        </row>
        <row r="22338">
          <cell r="I22338" t="str">
            <v>APTA CAPTIZZ RECH MLUMEAUX X10</v>
          </cell>
          <cell r="J22338">
            <v>0</v>
          </cell>
        </row>
        <row r="22339">
          <cell r="I22339" t="str">
            <v>APTA LING NOURISS MEUBLEX24</v>
          </cell>
          <cell r="J22339">
            <v>0</v>
          </cell>
        </row>
        <row r="22340">
          <cell r="I22340" t="str">
            <v>APTA LING SOL ORCHID/LILASSX15</v>
          </cell>
          <cell r="J22340">
            <v>0</v>
          </cell>
        </row>
        <row r="22341">
          <cell r="I22341" t="str">
            <v>APTA DEBOUCHEUR LIQUIDE 1L</v>
          </cell>
          <cell r="J22341">
            <v>0</v>
          </cell>
        </row>
        <row r="22342">
          <cell r="I22342" t="str">
            <v>APTA WC ACTIV MARINE 3X40G</v>
          </cell>
          <cell r="J22342">
            <v>0</v>
          </cell>
        </row>
        <row r="22343">
          <cell r="I22343" t="str">
            <v>APTA WC ACTIV LAVANDE 3X40GR</v>
          </cell>
          <cell r="J22343">
            <v>0</v>
          </cell>
        </row>
        <row r="22344">
          <cell r="I22344" t="str">
            <v>APTA BLOC CUVETTE O BLEU2X40G</v>
          </cell>
          <cell r="J22344">
            <v>0</v>
          </cell>
        </row>
        <row r="22345">
          <cell r="I22345" t="str">
            <v>APTA LINGETTE WCX30</v>
          </cell>
          <cell r="J22345">
            <v>0</v>
          </cell>
        </row>
        <row r="22346">
          <cell r="I22346" t="str">
            <v>APTA WC TABLETS X8</v>
          </cell>
          <cell r="J22346">
            <v>0</v>
          </cell>
        </row>
        <row r="22347">
          <cell r="I22347" t="str">
            <v>APTA GEL CANALISATION 750ML</v>
          </cell>
          <cell r="J22347">
            <v>0</v>
          </cell>
        </row>
        <row r="22348">
          <cell r="I22348" t="str">
            <v>APTA GEL WC ECOLABEL 750ML</v>
          </cell>
          <cell r="J22348">
            <v>0</v>
          </cell>
        </row>
        <row r="22349">
          <cell r="I22349" t="str">
            <v>BRAISAL NETT BBQ/INSERT 750ML</v>
          </cell>
          <cell r="J22349">
            <v>0</v>
          </cell>
        </row>
        <row r="22350">
          <cell r="I22350" t="str">
            <v>AQUAZUR SPRAY JAVEL 750ML</v>
          </cell>
          <cell r="J22350">
            <v>0</v>
          </cell>
        </row>
        <row r="22351">
          <cell r="I22351" t="str">
            <v>AQUAZ SPRAY DEGRAI SAV.MARS750</v>
          </cell>
          <cell r="J22351">
            <v>0</v>
          </cell>
        </row>
        <row r="22352">
          <cell r="I22352" t="str">
            <v>AQUAZUR SPRAY SURPUISSANT 750ML</v>
          </cell>
          <cell r="J22352">
            <v>0</v>
          </cell>
        </row>
        <row r="22353">
          <cell r="I22353" t="str">
            <v>NETTO NET. SOL HUILE DE LIN 1L</v>
          </cell>
          <cell r="J22353">
            <v>0</v>
          </cell>
        </row>
        <row r="22354">
          <cell r="I22354" t="str">
            <v>AQUAZUR CREME A RECURER 750ML</v>
          </cell>
          <cell r="J22354">
            <v>0</v>
          </cell>
        </row>
        <row r="22355">
          <cell r="I22355" t="str">
            <v>NETTO.TAB.ANTICALCAIRE 16X18G</v>
          </cell>
          <cell r="J22355">
            <v>0</v>
          </cell>
        </row>
        <row r="22356">
          <cell r="I22356" t="str">
            <v>ACTIF MOUSSE SALLE BAIN 600ML</v>
          </cell>
          <cell r="J22356">
            <v>0</v>
          </cell>
        </row>
        <row r="22357">
          <cell r="I22357" t="str">
            <v>AQUAZUR GEL WC JAVEL 750ML</v>
          </cell>
          <cell r="J22357">
            <v>0</v>
          </cell>
        </row>
        <row r="22358">
          <cell r="I22358" t="str">
            <v>AQUAZUR BLOC WC JAVEL EUCALYP X2</v>
          </cell>
          <cell r="J22358">
            <v>0</v>
          </cell>
        </row>
        <row r="22359">
          <cell r="I22359" t="str">
            <v>NETTO DEBOUCHEUR LIQUIDE 1L</v>
          </cell>
          <cell r="J22359">
            <v>0</v>
          </cell>
        </row>
        <row r="22360">
          <cell r="I22360" t="str">
            <v>NETTO BLOC WC LAVANDE X3</v>
          </cell>
          <cell r="J22360">
            <v>0</v>
          </cell>
        </row>
        <row r="22361">
          <cell r="I22361" t="str">
            <v>AQUAZUR ANTICALCAIRE GEL 750ML</v>
          </cell>
          <cell r="J22361">
            <v>0</v>
          </cell>
        </row>
        <row r="22362">
          <cell r="I22362" t="str">
            <v>NETT.CIRE MEUBLE 400ML SMAC</v>
          </cell>
          <cell r="J22362">
            <v>11978.45</v>
          </cell>
        </row>
        <row r="22363">
          <cell r="I22363" t="str">
            <v>APTA GEL WC EUCALYPTUS 750 ML</v>
          </cell>
          <cell r="J22363">
            <v>0</v>
          </cell>
        </row>
        <row r="22364">
          <cell r="I22364" t="str">
            <v>BLOC WC MARIN AQUAZUR+3RECHARGES</v>
          </cell>
          <cell r="J22364">
            <v>0</v>
          </cell>
        </row>
        <row r="22365">
          <cell r="I22365" t="str">
            <v>DEPOUSS.CIRE/ABEILLE 300ML APTA</v>
          </cell>
          <cell r="J22365">
            <v>0</v>
          </cell>
        </row>
        <row r="22366">
          <cell r="I22366" t="str">
            <v>DEGR.S/BAIN ALOE VERA 750ML CAROLINE PIST.</v>
          </cell>
          <cell r="J22366">
            <v>0</v>
          </cell>
        </row>
        <row r="22367">
          <cell r="I22367" t="str">
            <v>CR. NETT. ARGENT 150ML SMAC</v>
          </cell>
          <cell r="J22367">
            <v>12691.85</v>
          </cell>
        </row>
        <row r="22368">
          <cell r="I22368" t="str">
            <v>GEL PARF. INTENSE OCEAN 750ML WC NET</v>
          </cell>
          <cell r="J22368">
            <v>13500.7</v>
          </cell>
        </row>
        <row r="22369">
          <cell r="I22369" t="str">
            <v>GEL PARF. INTENSE PROVENCE  750ML WC NET</v>
          </cell>
          <cell r="J22369">
            <v>13171.12</v>
          </cell>
        </row>
        <row r="22370">
          <cell r="I22370" t="str">
            <v>NETT. CANALISATION 1L WC NET</v>
          </cell>
          <cell r="J22370">
            <v>3485.55</v>
          </cell>
        </row>
        <row r="22371">
          <cell r="I22371" t="str">
            <v>DEBOUCHEUR GEL 1L WC NET</v>
          </cell>
          <cell r="J22371">
            <v>8271</v>
          </cell>
        </row>
        <row r="22372">
          <cell r="I22372" t="str">
            <v>WC NET BLOC SOLID OCEAN AUX HUILES ESSENT.38X3GR</v>
          </cell>
          <cell r="J22372">
            <v>1172.25</v>
          </cell>
        </row>
        <row r="22373">
          <cell r="I22373" t="str">
            <v>BLOC CUVETTE PROVENCE 3x38GR WC NET</v>
          </cell>
          <cell r="J22373">
            <v>10282.35</v>
          </cell>
        </row>
        <row r="22374">
          <cell r="I22374" t="str">
            <v>APTA DEPOUSSIERRANT 300ML</v>
          </cell>
          <cell r="J22374">
            <v>0</v>
          </cell>
        </row>
        <row r="22375">
          <cell r="I22375" t="str">
            <v>APTA GEL WC SURPUISSANT 750ML</v>
          </cell>
          <cell r="J22375">
            <v>0</v>
          </cell>
        </row>
        <row r="22376">
          <cell r="I22376" t="str">
            <v>DOUSSY DEGRAISSANT 750 ML</v>
          </cell>
          <cell r="J22376">
            <v>0</v>
          </cell>
        </row>
        <row r="22377">
          <cell r="I22377" t="str">
            <v>ECONET DEBOUCHE BIEN</v>
          </cell>
          <cell r="J22377">
            <v>11789.5</v>
          </cell>
        </row>
        <row r="22378">
          <cell r="I22378" t="str">
            <v>SANYTOL SALLE DE BAIN PISTOLET</v>
          </cell>
          <cell r="J22378">
            <v>8952.35</v>
          </cell>
        </row>
        <row r="22379">
          <cell r="I22379" t="str">
            <v>SANYTOL CUISINE PISTOLET</v>
          </cell>
          <cell r="J22379">
            <v>7596.85</v>
          </cell>
        </row>
        <row r="22380">
          <cell r="I22380" t="str">
            <v>EAU ECARLATE DETACHEUR SHAMPOOING TAPIS</v>
          </cell>
          <cell r="J22380">
            <v>0</v>
          </cell>
        </row>
        <row r="22381">
          <cell r="I22381" t="str">
            <v>CLARCYL GEL WC FRAICHEUR PIN 750 ML</v>
          </cell>
          <cell r="J22381">
            <v>0</v>
          </cell>
        </row>
        <row r="22382">
          <cell r="I22382" t="str">
            <v>VIGOR SOL HUILE DE LIN 1250 ML</v>
          </cell>
          <cell r="J22382">
            <v>0</v>
          </cell>
        </row>
        <row r="22383">
          <cell r="I22383" t="str">
            <v>VIGOR SOL FRAICHEUR VERTE 1250 ML</v>
          </cell>
          <cell r="J22383">
            <v>0</v>
          </cell>
        </row>
        <row r="22384">
          <cell r="I22384" t="str">
            <v>VIGOR SOL ULTRA BRILLANT FRAICHEUR ALPINE 1250 ML</v>
          </cell>
          <cell r="J22384">
            <v>0</v>
          </cell>
        </row>
        <row r="22385">
          <cell r="I22385" t="str">
            <v>VIGOR SOL JAVEL FRAICHEUR CITRON</v>
          </cell>
          <cell r="J22385">
            <v>0</v>
          </cell>
        </row>
        <row r="22386">
          <cell r="I22386" t="str">
            <v>VIGOR CANALISATION FRAICHEUR CITRON 1 L</v>
          </cell>
          <cell r="J22386">
            <v>0</v>
          </cell>
        </row>
        <row r="22387">
          <cell r="I22387" t="str">
            <v>VIGOR SEPTIFOS GEL WC 750 ML</v>
          </cell>
          <cell r="J22387">
            <v>0</v>
          </cell>
        </row>
        <row r="22388">
          <cell r="I22388" t="str">
            <v>CHANTECLAIR DEGRAISSANT MULTI-SAGE SAV. MARS.750ML</v>
          </cell>
          <cell r="J22388">
            <v>0</v>
          </cell>
        </row>
        <row r="22389">
          <cell r="I22389" t="str">
            <v>CHANTECLAIR DEGRAISS. SOL&amp;SURFACE MARSEILLE 1250ML</v>
          </cell>
          <cell r="J22389">
            <v>0</v>
          </cell>
        </row>
        <row r="22390">
          <cell r="I22390" t="str">
            <v>PUCK POLISH MEUBLE &amp; PARQUET 500 ML</v>
          </cell>
          <cell r="J22390">
            <v>0</v>
          </cell>
        </row>
        <row r="22391">
          <cell r="I22391" t="str">
            <v>EPARCYL FOSSE SEPTIQUE LIQUIDE 500 ML</v>
          </cell>
          <cell r="J22391">
            <v>0</v>
          </cell>
        </row>
        <row r="22392">
          <cell r="I22392" t="str">
            <v>EPARCYL FOOSE SEPTIQUE GRANULES 200 GRS</v>
          </cell>
          <cell r="J22392">
            <v>0</v>
          </cell>
        </row>
        <row r="22393">
          <cell r="I22393" t="str">
            <v>VIGOR SEPTIFOS 22 SACHETS DOSE</v>
          </cell>
          <cell r="J22393">
            <v>0</v>
          </cell>
        </row>
        <row r="22394">
          <cell r="I22394" t="str">
            <v>LINGETTES TOUT USAGE X 100 PDT ECO</v>
          </cell>
          <cell r="J22394">
            <v>0</v>
          </cell>
        </row>
        <row r="22395">
          <cell r="I22395" t="str">
            <v>PLIZ CREME A LA CIRE D ABEILLE 250 ML</v>
          </cell>
          <cell r="J22395">
            <v>0</v>
          </cell>
        </row>
        <row r="22396">
          <cell r="I22396" t="str">
            <v>NETT BRAVO ARGENT STANDARD</v>
          </cell>
          <cell r="J22396">
            <v>0</v>
          </cell>
        </row>
        <row r="22397">
          <cell r="I22397" t="str">
            <v>NETT BRAVO CUIVRE STANDARD</v>
          </cell>
          <cell r="J22397">
            <v>0</v>
          </cell>
        </row>
        <row r="22398">
          <cell r="I22398" t="str">
            <v>AQUAZUR MOUSSE SALLE BAIN 600ML</v>
          </cell>
          <cell r="J22398">
            <v>0</v>
          </cell>
        </row>
        <row r="22399">
          <cell r="I22399" t="str">
            <v>EAU DE JAVEL EXXXET CITRON 1L</v>
          </cell>
          <cell r="J22399">
            <v>5656.7</v>
          </cell>
        </row>
        <row r="22400">
          <cell r="I22400" t="str">
            <v>EAU DE JAVEL EXXXET CITRON 2.5L</v>
          </cell>
          <cell r="J22400">
            <v>34836.78</v>
          </cell>
        </row>
        <row r="22401">
          <cell r="I22401" t="str">
            <v>EAU DE JAVEL EXXXET LAVANDE 2.5 L</v>
          </cell>
          <cell r="J22401">
            <v>34338.21</v>
          </cell>
        </row>
        <row r="22402">
          <cell r="I22402" t="str">
            <v>EAU DE JAVEL EXXXET LAVANDE 1L</v>
          </cell>
          <cell r="J22402">
            <v>6474.21</v>
          </cell>
        </row>
        <row r="22403">
          <cell r="I22403" t="str">
            <v>GEL INTENSE MOUTAIN 750 ML WC NET</v>
          </cell>
          <cell r="J22403">
            <v>11396.76</v>
          </cell>
        </row>
        <row r="22404">
          <cell r="I22404" t="str">
            <v>WC NET BLOC SOLID MOUNTAIN AUX HUILES ESSENT.38X3G</v>
          </cell>
          <cell r="J22404">
            <v>0</v>
          </cell>
        </row>
        <row r="22405">
          <cell r="I22405" t="str">
            <v>SANYTOL DESINFECTANT PURIFICATEUR D AIR</v>
          </cell>
          <cell r="J22405">
            <v>3425.75</v>
          </cell>
        </row>
        <row r="22406">
          <cell r="I22406" t="str">
            <v>SANYTOL LINGETTE DESINFECTANTE MULTI USAGE</v>
          </cell>
          <cell r="J22406">
            <v>10654.1</v>
          </cell>
        </row>
        <row r="22407">
          <cell r="I22407" t="str">
            <v>REO NETTOYANT SOL LAVANDE 5L</v>
          </cell>
          <cell r="J22407">
            <v>43304.75</v>
          </cell>
        </row>
        <row r="22408">
          <cell r="I22408" t="str">
            <v>REO NETTOYANT SOL CITRON 5L</v>
          </cell>
          <cell r="J22408">
            <v>39054.9</v>
          </cell>
        </row>
        <row r="22409">
          <cell r="I22409" t="str">
            <v>MR MUSCLE NETT TOILETTES FOREST FRESH 440ML</v>
          </cell>
          <cell r="J22409">
            <v>0</v>
          </cell>
        </row>
        <row r="22410">
          <cell r="I22410" t="str">
            <v>MR MUSCLE NETT TOILETTES CITRUS 440ML</v>
          </cell>
          <cell r="J22410">
            <v>0</v>
          </cell>
        </row>
        <row r="22411">
          <cell r="I22411" t="str">
            <v>MR MUSCLE NETT CUISINE FLORAL 440ML</v>
          </cell>
          <cell r="J22411">
            <v>0</v>
          </cell>
        </row>
        <row r="22412">
          <cell r="I22412" t="str">
            <v>MR MUSCLE NETT CUISINE CITRUS 440ML</v>
          </cell>
          <cell r="J22412">
            <v>0</v>
          </cell>
        </row>
        <row r="22413">
          <cell r="I22413" t="str">
            <v xml:space="preserve">NETTOYANT VITRE AJAX 1L </v>
          </cell>
          <cell r="J22413">
            <v>0</v>
          </cell>
        </row>
        <row r="22414">
          <cell r="I22414" t="str">
            <v>LOT 2 BOUT.MAXIS NETTOY.+MAXIS EAU DE JAVEL1L GRT</v>
          </cell>
          <cell r="J22414">
            <v>120400</v>
          </cell>
        </row>
        <row r="22415">
          <cell r="I22415" t="str">
            <v>NETT. MENAG. ORANGE 1L MAXI S MAISON</v>
          </cell>
          <cell r="J22415">
            <v>23128.15</v>
          </cell>
        </row>
        <row r="22416">
          <cell r="I22416" t="str">
            <v>ECONET GEL WC 750ML 2 ACHETES + 1GRATUIT</v>
          </cell>
          <cell r="J22416">
            <v>0</v>
          </cell>
        </row>
        <row r="22417">
          <cell r="I22417" t="str">
            <v>LOT2ECONET VITRE500MLPISTOLET=RECH.ECON.V500MLGRT</v>
          </cell>
          <cell r="J22417">
            <v>0</v>
          </cell>
        </row>
        <row r="22418">
          <cell r="I22418" t="str">
            <v>NETTOYANT MENAGER BAIN MICAL 1,5 L</v>
          </cell>
          <cell r="J22418">
            <v>0</v>
          </cell>
        </row>
        <row r="22419">
          <cell r="I22419" t="str">
            <v>NETTOYANT MENAGER PIN MICAL 1,5 L</v>
          </cell>
          <cell r="J22419">
            <v>0</v>
          </cell>
        </row>
        <row r="22420">
          <cell r="I22420" t="str">
            <v>DEGRAISSANT PISTOLET MICAL 750 ML</v>
          </cell>
          <cell r="J22420">
            <v>0</v>
          </cell>
        </row>
        <row r="22421">
          <cell r="I22421" t="str">
            <v>EAU DE JAVEL COULEUR MICAL 2L</v>
          </cell>
          <cell r="J22421">
            <v>0</v>
          </cell>
        </row>
        <row r="22422">
          <cell r="I22422" t="str">
            <v>CAROLIN DEGR.ORANGE PIST.750 ML</v>
          </cell>
          <cell r="J22422">
            <v>0</v>
          </cell>
        </row>
        <row r="22423">
          <cell r="I22423" t="str">
            <v>NETT. MENAG. CITRON 1L MAXIS  MAISON</v>
          </cell>
          <cell r="J22423">
            <v>38697.160000000003</v>
          </cell>
        </row>
        <row r="22424">
          <cell r="I22424" t="str">
            <v>NETT. MENAG. LAVANDE 1L MAXIS  MAISON</v>
          </cell>
          <cell r="J22424">
            <v>73004.639999999999</v>
          </cell>
        </row>
        <row r="22425">
          <cell r="I22425" t="str">
            <v>NETT. MENAG. ROSES M GOUNA 1L MAXIS  MAISON</v>
          </cell>
          <cell r="J22425">
            <v>25130.9</v>
          </cell>
        </row>
        <row r="22426">
          <cell r="I22426" t="str">
            <v>NETT. MENAG. JASMIN DU RIAD 1L MAXIS  MAISON</v>
          </cell>
          <cell r="J22426">
            <v>0</v>
          </cell>
        </row>
        <row r="22427">
          <cell r="I22427" t="str">
            <v>NETT. MENAG. BOUQUET DE L ATLAS 1L MAXIS  MAISON</v>
          </cell>
          <cell r="J22427">
            <v>39494.230000000003</v>
          </cell>
        </row>
        <row r="22428">
          <cell r="I22428" t="str">
            <v>EDJ MAXI S NORMAL 1L</v>
          </cell>
          <cell r="J22428">
            <v>8790.8700000000008</v>
          </cell>
        </row>
        <row r="22429">
          <cell r="I22429" t="str">
            <v>EDJ MAXI S CITRON 1L</v>
          </cell>
          <cell r="J22429">
            <v>7581.94</v>
          </cell>
        </row>
        <row r="22430">
          <cell r="I22430" t="str">
            <v>EDJ MAXI S LAVANDE 1L</v>
          </cell>
          <cell r="J22430">
            <v>0</v>
          </cell>
        </row>
        <row r="22431">
          <cell r="I22431" t="str">
            <v>EDJ MAXI S NORMAL 2,5L</v>
          </cell>
          <cell r="J22431">
            <v>35828.35</v>
          </cell>
        </row>
        <row r="22432">
          <cell r="I22432" t="str">
            <v>EDJ MAXI S CITRON 2,5L</v>
          </cell>
          <cell r="J22432">
            <v>39460.949999999997</v>
          </cell>
        </row>
        <row r="22433">
          <cell r="I22433" t="str">
            <v>EDJ MAXI S LAVANDE 2,5L</v>
          </cell>
          <cell r="J22433">
            <v>33559.699999999997</v>
          </cell>
        </row>
        <row r="22434">
          <cell r="I22434" t="str">
            <v>DEGRAISSANT DOUSSY 500ML</v>
          </cell>
          <cell r="J22434">
            <v>0</v>
          </cell>
        </row>
        <row r="22435">
          <cell r="I22435" t="str">
            <v>MIROR NETTOYANT CUIVRE 250ML</v>
          </cell>
          <cell r="J22435">
            <v>0</v>
          </cell>
        </row>
        <row r="22436">
          <cell r="I22436" t="str">
            <v>MIROR NETTOYANT ARGENTIL 250ML</v>
          </cell>
          <cell r="J22436">
            <v>0</v>
          </cell>
        </row>
        <row r="22437">
          <cell r="I22437" t="str">
            <v>DECAP FOUR EXPRESS AEROSOL 500ML</v>
          </cell>
          <cell r="J22437">
            <v>0</v>
          </cell>
        </row>
        <row r="22438">
          <cell r="I22438" t="str">
            <v>MIR TAPIS MOQUETTE AEROSOL 600ML</v>
          </cell>
          <cell r="J22438">
            <v>0</v>
          </cell>
        </row>
        <row r="22439">
          <cell r="I22439" t="str">
            <v>TERRA SAVON NOIR 1L</v>
          </cell>
          <cell r="J22439">
            <v>0</v>
          </cell>
        </row>
        <row r="22440">
          <cell r="I22440" t="str">
            <v>TERRA BRILLANCE 1L</v>
          </cell>
          <cell r="J22440">
            <v>0</v>
          </cell>
        </row>
        <row r="22441">
          <cell r="I22441" t="str">
            <v>CAROLIN SAVON MARSEILLE 2 L NET SOL</v>
          </cell>
          <cell r="J22441">
            <v>0</v>
          </cell>
        </row>
        <row r="22442">
          <cell r="I22442" t="str">
            <v>BREF WC JUMBO FRESH BLEU 750ML</v>
          </cell>
          <cell r="J22442">
            <v>0</v>
          </cell>
        </row>
        <row r="22443">
          <cell r="I22443" t="str">
            <v>BREF WC DUO ACTIV FORET DE PINS 60ML</v>
          </cell>
          <cell r="J22443">
            <v>0</v>
          </cell>
        </row>
        <row r="22444">
          <cell r="I22444" t="str">
            <v>BREF WC 3-ACTIV PLEIN CIEL BLEU 60ML</v>
          </cell>
          <cell r="J22444">
            <v>0</v>
          </cell>
        </row>
        <row r="22445">
          <cell r="I22445" t="str">
            <v>BREF WC DUO-BLOCS FORET DE PINS 2X40G</v>
          </cell>
          <cell r="J22445">
            <v>0</v>
          </cell>
        </row>
        <row r="22446">
          <cell r="I22446" t="str">
            <v>EAU DE JAVEL ACE 10L</v>
          </cell>
          <cell r="J22446">
            <v>87990.17</v>
          </cell>
        </row>
        <row r="22447">
          <cell r="I22447" t="str">
            <v>PLIZ MULTI SURFACE PISTOLET</v>
          </cell>
          <cell r="J22447">
            <v>0</v>
          </cell>
        </row>
        <row r="22448">
          <cell r="I22448" t="str">
            <v>WC NETTOYANT JAVEL CITRON 750 ML</v>
          </cell>
          <cell r="J22448">
            <v>4192.4399999999996</v>
          </cell>
        </row>
        <row r="22449">
          <cell r="I22449" t="str">
            <v>ACTIF AVI DEPOUSSIRANT MEUBLES EN BOIS</v>
          </cell>
          <cell r="J22449">
            <v>0</v>
          </cell>
        </row>
        <row r="22450">
          <cell r="I22450" t="str">
            <v>ACTIFF AVI NETTOYANT POUR ARGENT</v>
          </cell>
          <cell r="J22450">
            <v>0</v>
          </cell>
        </row>
        <row r="22451">
          <cell r="I22451" t="str">
            <v>ACTIFF AVI NETTOYANT POUR METAUX</v>
          </cell>
          <cell r="J22451">
            <v>0</v>
          </cell>
        </row>
        <row r="22452">
          <cell r="I22452" t="str">
            <v>ECONET GEL ANTI CALCAIRE 500 ML</v>
          </cell>
          <cell r="J22452">
            <v>4269.25</v>
          </cell>
        </row>
        <row r="22453">
          <cell r="I22453" t="str">
            <v>LOTDE2WCNETGELINTENSEOCEAN750ML+LAVANDE750MLA1/2PR</v>
          </cell>
          <cell r="J22453">
            <v>0</v>
          </cell>
        </row>
        <row r="22454">
          <cell r="I22454" t="str">
            <v>LA PERDRIX SAVON NOIR LIQUIDE 1L</v>
          </cell>
          <cell r="J22454">
            <v>0</v>
          </cell>
        </row>
        <row r="22455">
          <cell r="I22455" t="str">
            <v>LA PERDRIX SAVON MOU NOIR 500 GRS</v>
          </cell>
          <cell r="J22455">
            <v>0</v>
          </cell>
        </row>
        <row r="22456">
          <cell r="I22456" t="str">
            <v>LOTACTIFFLAVE VITRE PIST.CITR1L+ACT. RECH.OCEAN1L</v>
          </cell>
          <cell r="J22456">
            <v>0</v>
          </cell>
        </row>
        <row r="22457">
          <cell r="I22457" t="str">
            <v>LOT ACTIFFLAVE VITRE PIST.OCEAN1L+ACT.RECH.CITR1L</v>
          </cell>
          <cell r="J22457">
            <v>0</v>
          </cell>
        </row>
        <row r="22458">
          <cell r="I22458" t="str">
            <v>CADI DESODORISANT WC LIQUIDE 3x55MLFRAICH CITRJAUN</v>
          </cell>
          <cell r="J22458">
            <v>0</v>
          </cell>
        </row>
        <row r="22459">
          <cell r="I22459" t="str">
            <v>CADI DESODORISANTWCLIQUI3x55MLFRAICHRED RIVER ROUG</v>
          </cell>
          <cell r="J22459">
            <v>0</v>
          </cell>
        </row>
        <row r="22460">
          <cell r="I22460" t="str">
            <v>CADI DESODORISANT WCLIQUI 3x55MLFRAICHPOLAAQUABLEU</v>
          </cell>
          <cell r="J22460">
            <v>0</v>
          </cell>
        </row>
        <row r="22461">
          <cell r="I22461" t="str">
            <v>CADI DESODORISANT WCLIQUD3x55MLFRAICH NATU VERT</v>
          </cell>
          <cell r="J22461">
            <v>0</v>
          </cell>
        </row>
        <row r="22462">
          <cell r="I22462" t="str">
            <v>FRIXA, LAVE VITRE LIQUIDE MARINE 500 ML</v>
          </cell>
          <cell r="J22462">
            <v>0</v>
          </cell>
        </row>
        <row r="22463">
          <cell r="I22463" t="str">
            <v>FRIXA , DETERGENT LIQUIDE TOUTES SURFACES CITRON1L</v>
          </cell>
          <cell r="J22463">
            <v>0</v>
          </cell>
        </row>
        <row r="22464">
          <cell r="I22464" t="str">
            <v>FRIXA,DETERGENT LIQUIDE TOUTES SURFACES LAVANDE 1L</v>
          </cell>
          <cell r="J22464">
            <v>0</v>
          </cell>
        </row>
        <row r="22465">
          <cell r="I22465" t="str">
            <v>FRIXA,DETERGENT LIQUIDETOUTES SURFACES ORIENTALE1L</v>
          </cell>
          <cell r="J22465">
            <v>0</v>
          </cell>
        </row>
        <row r="22466">
          <cell r="I22466" t="str">
            <v>FRIXA,DETERGENT LIQUIDE TOUTES SURFACES FLORALE 1L</v>
          </cell>
          <cell r="J22466">
            <v>0</v>
          </cell>
        </row>
        <row r="22467">
          <cell r="I22467" t="str">
            <v>PLIZCIRE D ABEIL.250ML/3A+BRISEAEROS.ALPINE300MLGT</v>
          </cell>
          <cell r="J22467">
            <v>0</v>
          </cell>
        </row>
        <row r="22468">
          <cell r="I22468" t="str">
            <v>2 NETTOYANTS SOL 1L + PATE SAVON 500G </v>
          </cell>
          <cell r="J22468">
            <v>0</v>
          </cell>
        </row>
        <row r="22469">
          <cell r="I22469" t="str">
            <v>NETTOYEUR VITRO CERAMIQUE 500ML</v>
          </cell>
          <cell r="J22469">
            <v>0</v>
          </cell>
        </row>
        <row r="22470">
          <cell r="I22470" t="str">
            <v>NETTOYANT  LAVANDE DOUSSY 1L</v>
          </cell>
          <cell r="J22470">
            <v>0</v>
          </cell>
        </row>
        <row r="22471">
          <cell r="I22471" t="str">
            <v>NETTOYANT CITRON DOUSSY 1L</v>
          </cell>
          <cell r="J22471">
            <v>0</v>
          </cell>
        </row>
        <row r="22472">
          <cell r="I22472" t="str">
            <v>NETTOYANT  ROSE DOUSSY 1L</v>
          </cell>
          <cell r="J22472">
            <v>0</v>
          </cell>
        </row>
        <row r="22473">
          <cell r="I22473" t="str">
            <v>BREF JAVEL SPRAY FLEURS DE CITRON 500ML</v>
          </cell>
          <cell r="J22473">
            <v>0</v>
          </cell>
        </row>
        <row r="22474">
          <cell r="I22474" t="str">
            <v>LOT LAVE SOL FRIXA 1L  1+1= 3</v>
          </cell>
          <cell r="J22474">
            <v>0</v>
          </cell>
        </row>
        <row r="22475">
          <cell r="I22475" t="str">
            <v>CIF CREME AMMONIAQUE 900G</v>
          </cell>
          <cell r="J22475">
            <v>6899.16</v>
          </cell>
        </row>
        <row r="22476">
          <cell r="I22476" t="str">
            <v>CIF CREME LEMON 600G</v>
          </cell>
          <cell r="J22476">
            <v>9688.7999999999993</v>
          </cell>
        </row>
        <row r="22477">
          <cell r="I22477" t="str">
            <v>NETTOYANT MAXIS  MAISON  BRISE D ESSAOUIRA  1L</v>
          </cell>
          <cell r="J22477">
            <v>45893.9</v>
          </cell>
        </row>
        <row r="22478">
          <cell r="I22478" t="str">
            <v>NETTOYANT MAXIS  MAISON  FLEUR D ORANGER  1L</v>
          </cell>
          <cell r="J22478">
            <v>59976.79</v>
          </cell>
        </row>
        <row r="22479">
          <cell r="I22479" t="str">
            <v>ECONET DEBOUCHEUR 1 L</v>
          </cell>
          <cell r="J22479">
            <v>8360.2999999999993</v>
          </cell>
        </row>
        <row r="22480">
          <cell r="I22480" t="str">
            <v>NETTOYANT MENAGER MR PROPRE 1L LAVANDE</v>
          </cell>
          <cell r="J22480">
            <v>100550.62</v>
          </cell>
        </row>
        <row r="22481">
          <cell r="I22481" t="str">
            <v>NETTOYANT MENAGER MR PROPRE 1L ROSE</v>
          </cell>
          <cell r="J22481">
            <v>13925.11</v>
          </cell>
        </row>
        <row r="22482">
          <cell r="I22482" t="str">
            <v>NETTOYANT MENAGER MR PROPRE 1L MENTHOL</v>
          </cell>
          <cell r="J22482">
            <v>0</v>
          </cell>
        </row>
        <row r="22483">
          <cell r="I22483" t="str">
            <v>NETTOYANT MENAGER MR PROPRE 1L CITRON</v>
          </cell>
          <cell r="J22483">
            <v>71353.7</v>
          </cell>
        </row>
        <row r="22484">
          <cell r="I22484" t="str">
            <v>LOT  BOUT.MAXIS NETTOY.+MAXIS EAU DE JAVEL1L</v>
          </cell>
          <cell r="J22484">
            <v>0</v>
          </cell>
        </row>
        <row r="22485">
          <cell r="I22485" t="str">
            <v>ACTIFF AVI JAVEL + DETERGENT 1,5L</v>
          </cell>
          <cell r="J22485">
            <v>0</v>
          </cell>
        </row>
        <row r="22486">
          <cell r="I22486" t="str">
            <v>LOT 2 NETTOYANT EXXXET 1L +1 EDJ 1L GRATUIT</v>
          </cell>
          <cell r="J22486">
            <v>108046.9</v>
          </cell>
        </row>
        <row r="22487">
          <cell r="I22487" t="str">
            <v>APTA SPR NET SURPUIS CUIS750ML</v>
          </cell>
          <cell r="J22487">
            <v>0</v>
          </cell>
        </row>
        <row r="22488">
          <cell r="I22488" t="str">
            <v>APTA SPR ANTICAL SURP SDB750ML</v>
          </cell>
          <cell r="J22488">
            <v>0</v>
          </cell>
        </row>
        <row r="22489">
          <cell r="I22489" t="str">
            <v>APTA SACHETS FOSSES SEPTIQX18</v>
          </cell>
          <cell r="J22489">
            <v>0</v>
          </cell>
        </row>
        <row r="22490">
          <cell r="I22490" t="str">
            <v>APTA NETT TAPIS MOQUETTE 600ML</v>
          </cell>
          <cell r="J22490">
            <v>0</v>
          </cell>
        </row>
        <row r="22491">
          <cell r="I22491" t="str">
            <v>KING POLISH BOIS &amp; CUIR</v>
          </cell>
          <cell r="J22491">
            <v>184.5</v>
          </cell>
        </row>
        <row r="22492">
          <cell r="I22492" t="str">
            <v>DOUSSY  NETTOYANT DE SOL LAVANDE 3L</v>
          </cell>
          <cell r="J22492">
            <v>0</v>
          </cell>
        </row>
        <row r="22493">
          <cell r="I22493" t="str">
            <v>DOUSSY  NETTOYANT DE SOL CITRON 3L</v>
          </cell>
          <cell r="J22493">
            <v>0</v>
          </cell>
        </row>
        <row r="22494">
          <cell r="I22494" t="str">
            <v>DOUSSY  NETTOYANT DE SOL ROSE 3L</v>
          </cell>
          <cell r="J22494">
            <v>0</v>
          </cell>
        </row>
        <row r="22495">
          <cell r="I22495" t="str">
            <v>DOUSSY  NETTOYANT VITRE  750 ML</v>
          </cell>
          <cell r="J22495">
            <v>0</v>
          </cell>
        </row>
        <row r="22496">
          <cell r="I22496" t="str">
            <v>CIF CREME LEMON 900G</v>
          </cell>
          <cell r="J22496">
            <v>15538.75</v>
          </cell>
        </row>
        <row r="22497">
          <cell r="I22497" t="str">
            <v>CIF CREME AMMONIAQUE 600G</v>
          </cell>
          <cell r="J22497">
            <v>6649.05</v>
          </cell>
        </row>
        <row r="22498">
          <cell r="I22498" t="str">
            <v>AJAX NETTOYANT AMONIAQUE 1L</v>
          </cell>
          <cell r="J22498">
            <v>0</v>
          </cell>
        </row>
        <row r="22499">
          <cell r="I22499" t="str">
            <v>AJAX NETTOYANT CITRON VERT 1L</v>
          </cell>
          <cell r="J22499">
            <v>0</v>
          </cell>
        </row>
        <row r="22500">
          <cell r="I22500" t="str">
            <v>PACK 2 NETTOYANTS AJAX 1 ACHETE= 2EME A MOITIE PRI</v>
          </cell>
          <cell r="J22500">
            <v>0</v>
          </cell>
        </row>
        <row r="22501">
          <cell r="I22501" t="str">
            <v>ECONET GEL ANTI-CALCAIRE SALLE DE BAIN 1,5 L</v>
          </cell>
          <cell r="J22501">
            <v>20393.04</v>
          </cell>
        </row>
        <row r="22502">
          <cell r="I22502" t="str">
            <v>LOT LAVE VITRE FRIXA 1+1=3</v>
          </cell>
          <cell r="J22502">
            <v>0</v>
          </cell>
        </row>
        <row r="22503">
          <cell r="I22503" t="str">
            <v>MR. PROPRE 1,5L LAVANDE</v>
          </cell>
          <cell r="J22503">
            <v>0</v>
          </cell>
        </row>
        <row r="22504">
          <cell r="I22504" t="str">
            <v>MR. PROPRE 1,5L CITRON</v>
          </cell>
          <cell r="J22504">
            <v>0</v>
          </cell>
        </row>
        <row r="22505">
          <cell r="I22505" t="str">
            <v>BLOCS WC X 3 FLORAL GRANFORTE</v>
          </cell>
          <cell r="J22505">
            <v>0</v>
          </cell>
        </row>
        <row r="22506">
          <cell r="I22506" t="str">
            <v>LOT MENAGER EXXXET+REO</v>
          </cell>
          <cell r="J22506">
            <v>0</v>
          </cell>
        </row>
        <row r="22507">
          <cell r="I22507" t="str">
            <v>KING HUILE LUSTRANTE SPECIAL TECK</v>
          </cell>
          <cell r="J22507">
            <v>0</v>
          </cell>
        </row>
        <row r="22508">
          <cell r="I22508" t="str">
            <v>KING NETTOYANT FER FORGE</v>
          </cell>
          <cell r="J22508">
            <v>0</v>
          </cell>
        </row>
        <row r="22509">
          <cell r="I22509" t="str">
            <v>KING NETTOYANT TOUTES SURFACES</v>
          </cell>
          <cell r="J22509">
            <v>0</v>
          </cell>
        </row>
        <row r="22510">
          <cell r="I22510" t="str">
            <v>LOT 2 GELS WC NET (1 ACHETE = 2EME A MOITIE PRIX)</v>
          </cell>
          <cell r="J22510">
            <v>0</v>
          </cell>
        </row>
        <row r="22511">
          <cell r="I22511" t="str">
            <v>DETTOL MPC 4IN1 LAVANDE 900ML</v>
          </cell>
          <cell r="J22511">
            <v>16124.85</v>
          </cell>
        </row>
        <row r="22512">
          <cell r="I22512" t="str">
            <v>DETTOL MPC 4IN1 AQUA  900ML</v>
          </cell>
          <cell r="J22512">
            <v>0</v>
          </cell>
        </row>
        <row r="22513">
          <cell r="I22513" t="str">
            <v>DETTOL MPC 4IN1 LEMON   900ML</v>
          </cell>
          <cell r="J22513">
            <v>19774.150000000001</v>
          </cell>
        </row>
        <row r="22514">
          <cell r="I22514" t="str">
            <v>DETTOL MPC 4IN1 PINE  900ML</v>
          </cell>
          <cell r="J22514">
            <v>15544.15</v>
          </cell>
        </row>
        <row r="22515">
          <cell r="I22515" t="str">
            <v>DETTOL MPC 4IN1 LAVANDE 1,8L</v>
          </cell>
          <cell r="J22515">
            <v>0</v>
          </cell>
        </row>
        <row r="22516">
          <cell r="I22516" t="str">
            <v>DETTOL MPC 4IN1 AQUA  1,8L</v>
          </cell>
          <cell r="J22516">
            <v>0</v>
          </cell>
        </row>
        <row r="22517">
          <cell r="I22517" t="str">
            <v>DETTOL MPC 4IN1 LEMON   1,8L</v>
          </cell>
          <cell r="J22517">
            <v>0</v>
          </cell>
        </row>
        <row r="22518">
          <cell r="I22518" t="str">
            <v>DETTOL MPC 4IN1 PINE  1,8L</v>
          </cell>
          <cell r="J22518">
            <v>0</v>
          </cell>
        </row>
        <row r="22519">
          <cell r="I22519" t="str">
            <v>MR MUSCLE WIN DESINFECTON 440ML</v>
          </cell>
          <cell r="J22519">
            <v>0</v>
          </cell>
        </row>
        <row r="22520">
          <cell r="I22520" t="str">
            <v>DEGRAISSANT FRIXA 500ML</v>
          </cell>
          <cell r="J22520">
            <v>0</v>
          </cell>
        </row>
        <row r="22521">
          <cell r="I22521" t="str">
            <v>EAU DE JAVEL MAXI S NORMAL  2,5L+NETT.SOL CITRON1L</v>
          </cell>
          <cell r="J22521">
            <v>0</v>
          </cell>
        </row>
        <row r="22522">
          <cell r="I22522" t="str">
            <v>LOT « NETTOYANT SOL EXXXET 1L+EAU DE JAVEL 1LEXXET</v>
          </cell>
          <cell r="J22522">
            <v>0</v>
          </cell>
        </row>
        <row r="22523">
          <cell r="I22523" t="str">
            <v>WC NET BLOC LIQUIDE 2X55ML BLEU</v>
          </cell>
          <cell r="J22523">
            <v>0</v>
          </cell>
        </row>
        <row r="22524">
          <cell r="I22524" t="str">
            <v>WC NET BLOC LIQUIDE 2X55ML VERT</v>
          </cell>
          <cell r="J22524">
            <v>0</v>
          </cell>
        </row>
        <row r="22525">
          <cell r="I22525" t="str">
            <v>CAROLIN SAV MAR &amp; FLEUR ORANGE 1L</v>
          </cell>
          <cell r="J22525">
            <v>6261.6</v>
          </cell>
        </row>
        <row r="22526">
          <cell r="I22526" t="str">
            <v>TERRA COUP D ECLAT EXPRESS 1L</v>
          </cell>
          <cell r="J22526">
            <v>0</v>
          </cell>
        </row>
        <row r="22527">
          <cell r="I22527" t="str">
            <v>BREF WC POWER ACTIV PIN 51G NIP38</v>
          </cell>
          <cell r="J22527">
            <v>82.5</v>
          </cell>
        </row>
        <row r="22528">
          <cell r="I22528" t="str">
            <v>BREF WC POWER ACTIV OCEAN 51G NIP38</v>
          </cell>
          <cell r="J22528">
            <v>0</v>
          </cell>
        </row>
        <row r="22529">
          <cell r="I22529" t="str">
            <v>BREF WC POWER ACTIV  HYGIENE 51G</v>
          </cell>
          <cell r="J22529">
            <v>0</v>
          </cell>
        </row>
        <row r="22530">
          <cell r="I22530" t="str">
            <v>GEL EAU DE JAVEL PISTOLET 750ML DUAL POWER</v>
          </cell>
          <cell r="J22530">
            <v>0</v>
          </cell>
        </row>
        <row r="22531">
          <cell r="I22531" t="str">
            <v>ULTRA DEGRAISSANT CITRON PISTOLET 750ML  DUAL POW</v>
          </cell>
          <cell r="J22531">
            <v>0</v>
          </cell>
        </row>
        <row r="22532">
          <cell r="I22532" t="str">
            <v>ULTRA DEGRAISSANT SAVON DE MARSEILLE PISTOLET 750</v>
          </cell>
          <cell r="J22532">
            <v>30.2</v>
          </cell>
        </row>
        <row r="22533">
          <cell r="I22533" t="str">
            <v>NETTOYANT ACIER &amp; INOX PISTOLET 750ML DUAL POWER</v>
          </cell>
          <cell r="J22533">
            <v>0</v>
          </cell>
        </row>
        <row r="22534">
          <cell r="I22534" t="str">
            <v>NETTOYANT LUSTRE CRISTAL PISTOLET 750ML DUAL POWE</v>
          </cell>
          <cell r="J22534">
            <v>59</v>
          </cell>
        </row>
        <row r="22535">
          <cell r="I22535" t="str">
            <v>NETTOYANT ARGENT PISTOLET 750ML DUAL POWER</v>
          </cell>
          <cell r="J22535">
            <v>0</v>
          </cell>
        </row>
        <row r="22536">
          <cell r="I22536" t="str">
            <v>NETTOYANT FOUR &amp; GRILL PISTOLET 750ML DUAL POWER</v>
          </cell>
          <cell r="J22536">
            <v>0</v>
          </cell>
        </row>
        <row r="22537">
          <cell r="I22537" t="str">
            <v>NETTOYANT BOIS &amp; CUIR PISTOLET 750ML DUAL POWER</v>
          </cell>
          <cell r="J22537">
            <v>0</v>
          </cell>
        </row>
        <row r="22538">
          <cell r="I22538" t="str">
            <v>GEL WC  750ML DUAL POWER</v>
          </cell>
          <cell r="J22538">
            <v>31.5</v>
          </cell>
        </row>
        <row r="22539">
          <cell r="I22539" t="str">
            <v>DEBOUCHER GEL 1L DUAL POWER</v>
          </cell>
          <cell r="J22539">
            <v>0</v>
          </cell>
        </row>
        <row r="22540">
          <cell r="I22540" t="str">
            <v>NETTOYANT SOLS PARFUM D ARABIE  1L DUAL POWER</v>
          </cell>
          <cell r="J22540">
            <v>0</v>
          </cell>
        </row>
        <row r="22541">
          <cell r="I22541" t="str">
            <v>NETTOYANT SOLS FLEURS DE MEDITERRANEE 1L DUAL POW</v>
          </cell>
          <cell r="J22541">
            <v>0</v>
          </cell>
        </row>
        <row r="22542">
          <cell r="I22542" t="str">
            <v>NETTOYANT PARQUET 1L DUAL POWER</v>
          </cell>
          <cell r="J22542">
            <v>57</v>
          </cell>
        </row>
        <row r="22543">
          <cell r="I22543" t="str">
            <v>DEBOUCHEUR WC 400G BRAVO</v>
          </cell>
          <cell r="J22543">
            <v>0</v>
          </cell>
        </row>
        <row r="22544">
          <cell r="I22544" t="str">
            <v>PACK 2 AJAX VITRE 1L , UN ACHETE = 2EME A -50%</v>
          </cell>
          <cell r="J22544">
            <v>0</v>
          </cell>
        </row>
        <row r="22545">
          <cell r="I22545" t="str">
            <v>NETT.MENAG.CIT.1L MR PROPRE</v>
          </cell>
          <cell r="J22545">
            <v>0</v>
          </cell>
        </row>
        <row r="22546">
          <cell r="I22546" t="str">
            <v>NETTOYANT SOL EXET ROSE 2L +0,5L GRATUIT</v>
          </cell>
          <cell r="J22546">
            <v>4536.3999999999996</v>
          </cell>
        </row>
        <row r="22547">
          <cell r="I22547" t="str">
            <v>NETTOYANT SOL EXET LAVANDE 2L +0,5L GRATUIT</v>
          </cell>
          <cell r="J22547">
            <v>13444.2</v>
          </cell>
        </row>
        <row r="22548">
          <cell r="I22548" t="str">
            <v>NETTOYANT SOL EXET  CITRON 2L +0,5L GRATUIT</v>
          </cell>
          <cell r="J22548">
            <v>7087.9</v>
          </cell>
        </row>
        <row r="22549">
          <cell r="I22549" t="str">
            <v>CAROLIN SNETTOYANT SOL SAVON DE MARSEILLE</v>
          </cell>
          <cell r="J22549">
            <v>16168.8</v>
          </cell>
        </row>
        <row r="22550">
          <cell r="I22550" t="str">
            <v>EAU DE JAVEL EXXXET 10L</v>
          </cell>
          <cell r="J22550">
            <v>16736.75</v>
          </cell>
        </row>
        <row r="22551">
          <cell r="I22551" t="str">
            <v>NETTOYANT MENAGER MR PROPRE 1L OCEAN</v>
          </cell>
          <cell r="J22551">
            <v>43554.95</v>
          </cell>
        </row>
        <row r="22552">
          <cell r="I22552" t="str">
            <v>MR PROPRE 1.5L OCEAN</v>
          </cell>
          <cell r="J22552">
            <v>0</v>
          </cell>
        </row>
        <row r="22553">
          <cell r="I22553" t="str">
            <v>SANYTOL NETTOYANT SOLS &amp; SURFACE CITRON  1L</v>
          </cell>
          <cell r="J22553">
            <v>4537.6000000000004</v>
          </cell>
        </row>
        <row r="22554">
          <cell r="I22554" t="str">
            <v>SANYTOL NETTOYANT SOLS &amp; SURFACES FAICHEUR  1L</v>
          </cell>
          <cell r="J22554">
            <v>8878</v>
          </cell>
        </row>
        <row r="22555">
          <cell r="I22555" t="str">
            <v>KING DEPOUSSIERANT SOUFFLEUR 178GR</v>
          </cell>
          <cell r="J22555">
            <v>0</v>
          </cell>
        </row>
        <row r="22556">
          <cell r="I22556" t="str">
            <v>KING NETTOYANT ECRAN 400ML</v>
          </cell>
          <cell r="J22556">
            <v>0</v>
          </cell>
        </row>
        <row r="22557">
          <cell r="I22557" t="str">
            <v>LOT DEGRAISSANT SAVON DE MARSEILLE DUAL POWER+RECH</v>
          </cell>
          <cell r="J22557">
            <v>0</v>
          </cell>
        </row>
        <row r="22558">
          <cell r="I22558" t="str">
            <v>ACTIFF AVI  SPECIAL MARBRE CERAMIQUE - PARQUET1,5</v>
          </cell>
          <cell r="J22558">
            <v>0</v>
          </cell>
        </row>
        <row r="22559">
          <cell r="I22559" t="str">
            <v>ACTIFF AVI  DEGRAISSANT 750ML</v>
          </cell>
          <cell r="J22559">
            <v>0</v>
          </cell>
        </row>
        <row r="22560">
          <cell r="I22560" t="str">
            <v>ACTIFF AVI NETTOYANT SAVONNEUX PLANCHERS&amp;MEUBLE 1L</v>
          </cell>
          <cell r="J22560">
            <v>0</v>
          </cell>
        </row>
        <row r="22561">
          <cell r="I22561" t="str">
            <v>ACTIFF AVI  GEL ANTI-CALCAIRE 750ML</v>
          </cell>
          <cell r="J22561">
            <v>0</v>
          </cell>
        </row>
        <row r="22562">
          <cell r="I22562" t="str">
            <v>ACTIFF AVI NETTOYANT CARRELAGE AU SAVON A L HUIL</v>
          </cell>
          <cell r="J22562">
            <v>0</v>
          </cell>
        </row>
        <row r="22563">
          <cell r="I22563" t="str">
            <v>DOUSSY  NETTOYANT DE SOL  MENTHE  3L</v>
          </cell>
          <cell r="J22563">
            <v>0</v>
          </cell>
        </row>
        <row r="22564">
          <cell r="I22564" t="str">
            <v>DOUSSY  NETTOYANT DE SOL  MARINE 3L</v>
          </cell>
          <cell r="J22564">
            <v>0</v>
          </cell>
        </row>
        <row r="22565">
          <cell r="I22565" t="str">
            <v>DOUSSY  NETTOYANT DE VITRE  500 ML</v>
          </cell>
          <cell r="J22565">
            <v>0</v>
          </cell>
        </row>
        <row r="22566">
          <cell r="I22566" t="str">
            <v>DOUSSY NETTOYANT SOL MARINE  1L</v>
          </cell>
          <cell r="J22566">
            <v>0</v>
          </cell>
        </row>
        <row r="22567">
          <cell r="I22567" t="str">
            <v>DOUSSY NETTOYANT  SOL  MENTHE  1L</v>
          </cell>
          <cell r="J22567">
            <v>0</v>
          </cell>
        </row>
        <row r="22568">
          <cell r="I22568" t="str">
            <v>DOUSSY  DEGRAISSANT 500ML</v>
          </cell>
          <cell r="J22568">
            <v>0</v>
          </cell>
        </row>
        <row r="22569">
          <cell r="I22569" t="str">
            <v xml:space="preserve">ARBRE VERT DEGRAISSANT 1L </v>
          </cell>
          <cell r="J22569">
            <v>0</v>
          </cell>
        </row>
        <row r="22570">
          <cell r="I22570" t="str">
            <v>ARBRE VERT SPRAY SDB 740ML NIP42</v>
          </cell>
          <cell r="J22570">
            <v>22.95</v>
          </cell>
        </row>
        <row r="22571">
          <cell r="I22571" t="str">
            <v>ARBRE VERT SPRAY VITRE 740ML  NIP12</v>
          </cell>
          <cell r="J22571">
            <v>339.15</v>
          </cell>
        </row>
        <row r="22572">
          <cell r="I22572" t="str">
            <v>ARBRE VERT SPRAY MULTI USAGE 740ML NIP42</v>
          </cell>
          <cell r="J22572">
            <v>0</v>
          </cell>
        </row>
        <row r="22573">
          <cell r="I22573" t="str">
            <v>NETTOYANT  MULTI SURFACE   ROMARIN ARV  1,25 L</v>
          </cell>
          <cell r="J22573">
            <v>0</v>
          </cell>
        </row>
        <row r="22574">
          <cell r="I22574" t="str">
            <v>NETTOYANT AMANDE ARV MULTI SURFACE 1,25 L</v>
          </cell>
          <cell r="J22574">
            <v>0</v>
          </cell>
        </row>
        <row r="22575">
          <cell r="I22575" t="str">
            <v>MAXIS  EAU DE JAVEL 3L NORMAL</v>
          </cell>
          <cell r="J22575">
            <v>0</v>
          </cell>
        </row>
        <row r="22576">
          <cell r="I22576" t="str">
            <v>MAXIS   EAU DE JAVEL 3L CITRON</v>
          </cell>
          <cell r="J22576">
            <v>0</v>
          </cell>
        </row>
        <row r="22577">
          <cell r="I22577" t="str">
            <v>MAXIS   EAU DE JAVEL 3L LAVANDE</v>
          </cell>
          <cell r="J22577">
            <v>0</v>
          </cell>
        </row>
        <row r="22578">
          <cell r="I22578" t="str">
            <v>LOT MAXIS(NETT SOL1L+LIQUIDE VAIS750ML=EDJ 1LGR)</v>
          </cell>
          <cell r="J22578">
            <v>0</v>
          </cell>
        </row>
        <row r="22579">
          <cell r="I22579" t="str">
            <v>LOTMENAGER FRIXA(NETVITRE 500ML+DEGR 500ML=LIQVAI</v>
          </cell>
          <cell r="J22579">
            <v>0</v>
          </cell>
        </row>
        <row r="22580">
          <cell r="I22580" t="str">
            <v>LOT DEGRAISSANT FRIXA 1+1=3</v>
          </cell>
          <cell r="J22580">
            <v>0</v>
          </cell>
        </row>
        <row r="22581">
          <cell r="I22581" t="str">
            <v>DESINFECTANT LIQUIDE DETTOL 4IN1 JASMINE 900ML</v>
          </cell>
          <cell r="J22581">
            <v>7786.8</v>
          </cell>
        </row>
        <row r="22582">
          <cell r="I22582" t="str">
            <v>GODDARDS NETTOYANT METAUX ARGENTERIE</v>
          </cell>
          <cell r="J22582">
            <v>0</v>
          </cell>
        </row>
        <row r="22583">
          <cell r="I22583" t="str">
            <v>ARV PARQUETS 1.25L </v>
          </cell>
          <cell r="J22583">
            <v>0</v>
          </cell>
        </row>
        <row r="22584">
          <cell r="I22584" t="str">
            <v>LAVE VITRE EXXET 750ML + 250ML GRATUIT</v>
          </cell>
          <cell r="J22584">
            <v>4270.45</v>
          </cell>
        </row>
        <row r="22585">
          <cell r="I22585" t="str">
            <v>LOT  YAK NOIR 2 + 1 GRT</v>
          </cell>
          <cell r="J22585">
            <v>0</v>
          </cell>
        </row>
        <row r="22586">
          <cell r="I22586" t="str">
            <v>APTA SPRAY SDB ANTICAL 750</v>
          </cell>
          <cell r="J22586">
            <v>0</v>
          </cell>
        </row>
        <row r="22587">
          <cell r="I22587" t="str">
            <v>NETT. MENAG. OUD PRECIEUX 1L MAXIS  MAISON</v>
          </cell>
          <cell r="J22587">
            <v>27855.75</v>
          </cell>
        </row>
        <row r="22588">
          <cell r="I22588" t="str">
            <v>LOT  2 NETTOYANT MENAGERS  1L + MAXIS EDJ 1L GRT</v>
          </cell>
          <cell r="J22588">
            <v>0</v>
          </cell>
        </row>
        <row r="22589">
          <cell r="I22589" t="str">
            <v>LOT2LIQUIDVAISSREO2+1LIQUIDVAISSGRTCITR,PECHE&amp;FRAI</v>
          </cell>
          <cell r="J22589">
            <v>0</v>
          </cell>
        </row>
        <row r="22590">
          <cell r="I22590" t="str">
            <v>MAXIS EDJ 3L +MAXIS NETTOYANT 1L</v>
          </cell>
          <cell r="J22590">
            <v>0</v>
          </cell>
        </row>
        <row r="22591">
          <cell r="I22591" t="str">
            <v>LOT DE 2xMAGIX LIQUIDE 750ML L</v>
          </cell>
          <cell r="J22591">
            <v>0</v>
          </cell>
        </row>
        <row r="22592">
          <cell r="I22592" t="str">
            <v>AERO SURFAC.MOD.BOIS 250M PLIZ</v>
          </cell>
          <cell r="J22592">
            <v>0</v>
          </cell>
        </row>
        <row r="22593">
          <cell r="I22593" t="str">
            <v>APTA DEBOUCHEUR GEL 1L</v>
          </cell>
          <cell r="J22593">
            <v>0</v>
          </cell>
        </row>
        <row r="22594">
          <cell r="I22594" t="str">
            <v>ECONET NETTOYANT  VITRE   475ML</v>
          </cell>
          <cell r="J22594">
            <v>12.55</v>
          </cell>
        </row>
        <row r="22595">
          <cell r="I22595" t="str">
            <v>CAROLIN NET SOL SAVON NOIR 1L</v>
          </cell>
          <cell r="J22595">
            <v>16053.43</v>
          </cell>
        </row>
        <row r="22596">
          <cell r="I22596" t="str">
            <v>LOT NETTOYANT MAXIS 1L + LIQUIDE VAISSELLE 750ML</v>
          </cell>
          <cell r="J22596">
            <v>0</v>
          </cell>
        </row>
        <row r="22597">
          <cell r="I22597" t="str">
            <v>PISTOLET DEGRAISSANT CAROLIN  / SAVON NOIR 650ML</v>
          </cell>
          <cell r="J22597">
            <v>9950.4</v>
          </cell>
        </row>
        <row r="22598">
          <cell r="I22598" t="str">
            <v>LOT 2 NETTOYANTS SOL  EXXXET  1L + LIQUIDE VAISELL</v>
          </cell>
          <cell r="J22598">
            <v>26.75</v>
          </cell>
        </row>
        <row r="22599">
          <cell r="I22599" t="str">
            <v>MR MUSCLECLE CREME A RECURER LAVANDE 450 ML</v>
          </cell>
          <cell r="J22599">
            <v>0</v>
          </cell>
        </row>
        <row r="22600">
          <cell r="I22600" t="str">
            <v>MR MUSCLECLE CREME A RECURER FRESH 450 ML</v>
          </cell>
          <cell r="J22600">
            <v>0</v>
          </cell>
        </row>
        <row r="22601">
          <cell r="I22601" t="str">
            <v>MR MUSCLECLE CREME A RECURER CITRUS 450 ML</v>
          </cell>
          <cell r="J22601">
            <v>0</v>
          </cell>
        </row>
        <row r="22602">
          <cell r="I22602" t="str">
            <v>LOTACTIFF AVI LAVEVITR PISTOLET500ML+RECHARGE500ML</v>
          </cell>
          <cell r="J22602">
            <v>0</v>
          </cell>
        </row>
        <row r="22603">
          <cell r="I22603" t="str">
            <v>DEGRAISSAN CHANTECLAIR MULTI-USAGE SAVON NOIR750ML</v>
          </cell>
          <cell r="J22603">
            <v>0</v>
          </cell>
        </row>
        <row r="22604">
          <cell r="I22604" t="str">
            <v>DEGRAISSANT CHANTECLAIR MULTI-USAGE CITRON 750ML</v>
          </cell>
          <cell r="J22604">
            <v>0</v>
          </cell>
        </row>
        <row r="22605">
          <cell r="I22605" t="str">
            <v>LOT MR MUSCLE CREME A RECURER LAVANDE 450ML + GLIT</v>
          </cell>
          <cell r="J22605">
            <v>0</v>
          </cell>
        </row>
        <row r="22606">
          <cell r="I22606" t="str">
            <v>LOT MR MUSCLE CREME A RECURER FRESH 450ML + GLITZI</v>
          </cell>
          <cell r="J22606">
            <v>0</v>
          </cell>
        </row>
        <row r="22607">
          <cell r="I22607" t="str">
            <v>DUAL POWER NETTOYANT MARBRE  1L</v>
          </cell>
          <cell r="J22607">
            <v>0</v>
          </cell>
        </row>
        <row r="22608">
          <cell r="I22608" t="str">
            <v>LOT DUAL POWER  NETT MARBR 1L+NETT SOL PARFUM D AR</v>
          </cell>
          <cell r="J22608">
            <v>0</v>
          </cell>
        </row>
        <row r="22609">
          <cell r="I22609" t="str">
            <v>LOT 2 NETTOYANTS SOL 1L FRIXA</v>
          </cell>
          <cell r="J22609">
            <v>0</v>
          </cell>
        </row>
        <row r="22610">
          <cell r="I22610" t="str">
            <v>AJAX NETTOYANT ULTRA FERSH 1L</v>
          </cell>
          <cell r="J22610">
            <v>0</v>
          </cell>
        </row>
        <row r="22611">
          <cell r="I22611" t="str">
            <v>NETTOYANT VITRE BRAVO 750ML</v>
          </cell>
          <cell r="J22611">
            <v>1517</v>
          </cell>
        </row>
        <row r="22612">
          <cell r="I22612" t="str">
            <v>KING POLISH BOIS &amp; CUIR AERO 500ML</v>
          </cell>
          <cell r="J22612">
            <v>270.60000000000002</v>
          </cell>
        </row>
        <row r="22613">
          <cell r="I22613" t="str">
            <v>NETTOYANT POLISH LEMON ABRO 415ML</v>
          </cell>
          <cell r="J22613">
            <v>3926.2</v>
          </cell>
        </row>
        <row r="22614">
          <cell r="I22614" t="str">
            <v>JIF CREME LEMON 250ML</v>
          </cell>
          <cell r="J22614">
            <v>0</v>
          </cell>
        </row>
        <row r="22615">
          <cell r="I22615" t="str">
            <v>NETTOYANT SOL CITRON MR PROPRE 2L</v>
          </cell>
          <cell r="J22615">
            <v>27674.95</v>
          </cell>
        </row>
        <row r="22616">
          <cell r="I22616" t="str">
            <v>NETTOYANT SOL LAVANDE MR PROPRE 2L</v>
          </cell>
          <cell r="J22616">
            <v>31150.3</v>
          </cell>
        </row>
        <row r="22617">
          <cell r="I22617" t="str">
            <v>MR PROPRE LEMON 3L</v>
          </cell>
          <cell r="J22617">
            <v>33543.599999999999</v>
          </cell>
        </row>
        <row r="22618">
          <cell r="I22618" t="str">
            <v>MR PROPRE LAVANDE 3L</v>
          </cell>
          <cell r="J22618">
            <v>46487.85</v>
          </cell>
        </row>
        <row r="22619">
          <cell r="I22619" t="str">
            <v>NETTOYANT  MR PROPRE FRAICHEUR DE PRINTEMPS 1L</v>
          </cell>
          <cell r="J22619">
            <v>0</v>
          </cell>
        </row>
        <row r="22620">
          <cell r="I22620" t="str">
            <v>ECONET GEL WC 750ML + INSETTE DESO A 50%</v>
          </cell>
          <cell r="J22620">
            <v>0</v>
          </cell>
        </row>
        <row r="22621">
          <cell r="I22621" t="str">
            <v>DEPOUS BOIS300ML+1INSETTEDESO=ECONET VITR475ML GR</v>
          </cell>
          <cell r="J22621">
            <v>0</v>
          </cell>
        </row>
        <row r="22622">
          <cell r="I22622" t="str">
            <v>NETTOYANT WC 750ML PIN  FAYZ</v>
          </cell>
          <cell r="J22622">
            <v>0</v>
          </cell>
        </row>
        <row r="22623">
          <cell r="I22623" t="str">
            <v>LOT NETTOYANT SOL FRIXA + LIQUIDE VAISSELLE 350ML</v>
          </cell>
          <cell r="J22623">
            <v>0</v>
          </cell>
        </row>
        <row r="22624">
          <cell r="I22624" t="str">
            <v>DETTOL DESINFECTANT SOL 4EN1 PINE 500ML</v>
          </cell>
          <cell r="J22624">
            <v>0</v>
          </cell>
        </row>
        <row r="22625">
          <cell r="I22625" t="str">
            <v>DETTOL DESINFECTANT SOL 4EN1 ROSE 500ML</v>
          </cell>
          <cell r="J22625">
            <v>0</v>
          </cell>
        </row>
        <row r="22626">
          <cell r="I22626" t="str">
            <v>DETTOL DESINFECTANT SOL 4EN1 POMME 500ML</v>
          </cell>
          <cell r="J22626">
            <v>0</v>
          </cell>
        </row>
        <row r="22627">
          <cell r="I22627" t="str">
            <v>LIQ.WC MAR.750ML CANARD</v>
          </cell>
          <cell r="J22627">
            <v>0</v>
          </cell>
        </row>
        <row r="22628">
          <cell r="I22628" t="str">
            <v>LIQ.WC FR.V.750ML CANARD</v>
          </cell>
          <cell r="J22628">
            <v>0</v>
          </cell>
        </row>
        <row r="22629">
          <cell r="I22629" t="str">
            <v>JIF SPRAY KITCHEN 500ML</v>
          </cell>
          <cell r="J22629">
            <v>0</v>
          </cell>
        </row>
        <row r="22630">
          <cell r="I22630" t="str">
            <v>JIF SPRAY BATHROOM 500ML</v>
          </cell>
          <cell r="J22630">
            <v>0</v>
          </cell>
        </row>
        <row r="22631">
          <cell r="I22631" t="str">
            <v>LOT 2 DETTOL MPC 900 ML A-20% AQUA</v>
          </cell>
          <cell r="J22631">
            <v>0</v>
          </cell>
        </row>
        <row r="22632">
          <cell r="I22632" t="str">
            <v>LOT DE 2 DETTOL MPC 900 ML A-20% PINE</v>
          </cell>
          <cell r="J22632">
            <v>0</v>
          </cell>
        </row>
        <row r="22633">
          <cell r="I22633" t="str">
            <v>LOT 2 DETTOL MPC 900 ML A-20% CITRON</v>
          </cell>
          <cell r="J22633">
            <v>0</v>
          </cell>
        </row>
        <row r="22634">
          <cell r="I22634" t="str">
            <v>LOT 2 DETTOL MPC 900 ML A-20% LAVANDE</v>
          </cell>
          <cell r="J22634">
            <v>0</v>
          </cell>
        </row>
        <row r="22635">
          <cell r="I22635" t="str">
            <v>LOT 2DETTOL MPC 900 ML A-20% JASMIN</v>
          </cell>
          <cell r="J22635">
            <v>0</v>
          </cell>
        </row>
        <row r="22636">
          <cell r="I22636" t="str">
            <v>LOT MR MUSCLE DESINFECTION 440 ML (1+1 GRT)</v>
          </cell>
          <cell r="J22636">
            <v>0</v>
          </cell>
        </row>
        <row r="22637">
          <cell r="I22637" t="str">
            <v>LINGETTES DESINFECTANTES  WC SANYTOL 60 U</v>
          </cell>
          <cell r="J22637">
            <v>5622.75</v>
          </cell>
        </row>
        <row r="22638">
          <cell r="I22638" t="str">
            <v>LINGETTES DESINFECTANTES  MULTI USAGES SANYT  48 U</v>
          </cell>
          <cell r="J22638">
            <v>5408.49</v>
          </cell>
        </row>
        <row r="22639">
          <cell r="I22639" t="str">
            <v xml:space="preserve">  NETTOYANT DE SOL DOUSSY CITRON 500 ML</v>
          </cell>
          <cell r="J22639">
            <v>0</v>
          </cell>
        </row>
        <row r="22640">
          <cell r="I22640" t="str">
            <v xml:space="preserve"> NETTOYANT DE SOL DOUSSY LAVANDE  500 ML</v>
          </cell>
          <cell r="J22640">
            <v>0</v>
          </cell>
        </row>
        <row r="22641">
          <cell r="I22641" t="str">
            <v xml:space="preserve"> NETTOYANT DE SOL  DOUSSY ROSE   500 ML</v>
          </cell>
          <cell r="J22641">
            <v>0</v>
          </cell>
        </row>
        <row r="22642">
          <cell r="I22642" t="str">
            <v xml:space="preserve">  NETTOYANT SOL DOUSSY MENTHE CITRON 500 ML</v>
          </cell>
          <cell r="J22642">
            <v>0</v>
          </cell>
        </row>
        <row r="22643">
          <cell r="I22643" t="str">
            <v xml:space="preserve">  NETTOYANT SOL DOUSSY OUD   500 ML</v>
          </cell>
          <cell r="J22643">
            <v>0</v>
          </cell>
        </row>
        <row r="22644">
          <cell r="I22644" t="str">
            <v xml:space="preserve">  NETTOYANT SOL DOUSSY OUD   1 L</v>
          </cell>
          <cell r="J22644">
            <v>0</v>
          </cell>
        </row>
        <row r="22645">
          <cell r="I22645" t="str">
            <v>NETTOYANT SOL   DOUSSY OUD   3 L</v>
          </cell>
          <cell r="J22645">
            <v>0</v>
          </cell>
        </row>
        <row r="22646">
          <cell r="I22646" t="str">
            <v>PACK 2 AJAX NETTOYANT ROUGE + CITRON VERT, 50% SU</v>
          </cell>
          <cell r="J22646">
            <v>0</v>
          </cell>
        </row>
        <row r="22647">
          <cell r="I22647" t="str">
            <v>PACK 2 AJAX LILAS + ULTRA FRESH, 50% SUR LE DEUXI</v>
          </cell>
          <cell r="J22647">
            <v>0</v>
          </cell>
        </row>
        <row r="22648">
          <cell r="I22648" t="str">
            <v>SANYTOL NETT SOLS &amp; SURFACE 1L+ LING DESINFECT GR</v>
          </cell>
          <cell r="J22648">
            <v>0</v>
          </cell>
        </row>
        <row r="22649">
          <cell r="I22649" t="str">
            <v>SANYTOL NETT SOLS &amp; SURFACE CITRON 1L+ LING DESIN</v>
          </cell>
          <cell r="J22649">
            <v>0</v>
          </cell>
        </row>
        <row r="22650">
          <cell r="I22650" t="str">
            <v>SANYTOL NETT SOLS &amp; SURFACES FAICHE 1L+LINGETTE D</v>
          </cell>
          <cell r="J22650">
            <v>0</v>
          </cell>
        </row>
        <row r="22651">
          <cell r="I22651" t="str">
            <v>LOT DE 2 DETTOL PARF MIXT MPC  500 ML A - 15%</v>
          </cell>
          <cell r="J22651">
            <v>0</v>
          </cell>
        </row>
        <row r="22652">
          <cell r="I22652" t="str">
            <v xml:space="preserve">LOT HARPIC FRESH 750 ML  2EME A -50% </v>
          </cell>
          <cell r="J22652">
            <v>0</v>
          </cell>
        </row>
        <row r="22653">
          <cell r="I22653" t="str">
            <v xml:space="preserve">LOT HARPIC PEACH &amp; JASMIN 750 ML 2EME A -50% </v>
          </cell>
          <cell r="J22653">
            <v>0</v>
          </cell>
        </row>
        <row r="22654">
          <cell r="I22654" t="str">
            <v xml:space="preserve">LOT HARPIC ORIGINAL750 ML 2EME A -50% </v>
          </cell>
          <cell r="J22654">
            <v>0</v>
          </cell>
        </row>
        <row r="22655">
          <cell r="I22655" t="str">
            <v>MR MUSCLE NET CUISINE FLORAL 440ML=1GRT</v>
          </cell>
          <cell r="J22655">
            <v>0</v>
          </cell>
        </row>
        <row r="22656">
          <cell r="I22656" t="str">
            <v>NETTOYANT MENAGER 1L+EDJ1L+LV 750ML MAXIS</v>
          </cell>
          <cell r="J22656">
            <v>0</v>
          </cell>
        </row>
        <row r="22657">
          <cell r="I22657" t="str">
            <v>LOT "MR MUSCLE WIN KITCHEN CITRUS 1 + 1 GRT</v>
          </cell>
          <cell r="J22657">
            <v>0</v>
          </cell>
        </row>
        <row r="22658">
          <cell r="I22658" t="str">
            <v>LOT NET ECONET VITRE  PST 500 M+ECO VTR 475 M A50%</v>
          </cell>
          <cell r="J22658">
            <v>154</v>
          </cell>
        </row>
        <row r="22659">
          <cell r="I22659" t="str">
            <v xml:space="preserve"> GEL WC PINE MINT DOUSSY 750ML </v>
          </cell>
          <cell r="J22659">
            <v>0</v>
          </cell>
        </row>
        <row r="22660">
          <cell r="I22660" t="str">
            <v xml:space="preserve">GEL WC  FRAICHEUR MARINE  DOUSSY 750ML  </v>
          </cell>
          <cell r="J22660">
            <v>0</v>
          </cell>
        </row>
        <row r="22661">
          <cell r="I22661" t="str">
            <v xml:space="preserve">NETTOYANT MAXIS 1L + MATIC SACHET 750G = 1NET 1L </v>
          </cell>
          <cell r="J22661">
            <v>0</v>
          </cell>
        </row>
        <row r="22662">
          <cell r="I22662" t="str">
            <v>APTA LING CITRUS MULTI USX100</v>
          </cell>
          <cell r="J22662">
            <v>0</v>
          </cell>
        </row>
        <row r="22663">
          <cell r="I22663" t="str">
            <v>APTA SPRAY CUISIN ECOLAB 750ML</v>
          </cell>
          <cell r="J22663">
            <v>0</v>
          </cell>
        </row>
        <row r="22664">
          <cell r="I22664" t="str">
            <v>APTA LINGETTES MU FLOWER X40</v>
          </cell>
          <cell r="J22664">
            <v>0</v>
          </cell>
        </row>
        <row r="22665">
          <cell r="I22665" t="str">
            <v>LOT SANYT SAL DE BAIN PISTOLET 500 ML 1 ACH 2 EME</v>
          </cell>
          <cell r="J22665">
            <v>0</v>
          </cell>
        </row>
        <row r="22666">
          <cell r="I22666" t="str">
            <v>LOT SANYT CUISINE PISTOLET 500 ML 1 ACH 2 EME GRT</v>
          </cell>
          <cell r="J22666">
            <v>0</v>
          </cell>
        </row>
        <row r="22667">
          <cell r="I22667" t="str">
            <v xml:space="preserve">LOT SANYT MULTI USAG PISTOLET 500 ML 1 ACH 2 EME </v>
          </cell>
          <cell r="J22667">
            <v>0</v>
          </cell>
        </row>
        <row r="22668">
          <cell r="I22668" t="str">
            <v>BLOC CUVETTE LAVANDE X3 HARPIC</v>
          </cell>
          <cell r="J22668">
            <v>0</v>
          </cell>
        </row>
        <row r="22669">
          <cell r="I22669" t="str">
            <v>EAU DE JAVEL 2.5L LAVANDE FAYZ</v>
          </cell>
          <cell r="J22669">
            <v>18148.8</v>
          </cell>
        </row>
        <row r="22670">
          <cell r="I22670" t="str">
            <v>EAU DE JAVEL 2.5L CITRON FAYZ</v>
          </cell>
          <cell r="J22670">
            <v>16178.7</v>
          </cell>
        </row>
        <row r="22671">
          <cell r="I22671" t="str">
            <v>CREME NETTOYANTE ORIGINAL  JIF  250ML</v>
          </cell>
          <cell r="J22671">
            <v>0</v>
          </cell>
        </row>
        <row r="22672">
          <cell r="I22672" t="str">
            <v>BLOC CUV.BLEU 2 X45G BONARIA</v>
          </cell>
          <cell r="J22672">
            <v>0</v>
          </cell>
        </row>
        <row r="22673">
          <cell r="I22673" t="str">
            <v>ACTIFF AVI LAVE VITRE OCEAN BLEU 5L</v>
          </cell>
          <cell r="J22673">
            <v>0</v>
          </cell>
        </row>
        <row r="22674">
          <cell r="I22674" t="str">
            <v>DESODORISANT SPRAY FLEUR BLANCHE 300ML MAYORDOMO</v>
          </cell>
          <cell r="J22674">
            <v>0</v>
          </cell>
        </row>
        <row r="22675">
          <cell r="I22675" t="str">
            <v>DESODORISANT SPRAY LAVANDE 300ML MAYORDOMO</v>
          </cell>
          <cell r="J22675">
            <v>0</v>
          </cell>
        </row>
        <row r="22676">
          <cell r="I22676" t="str">
            <v>RECHARGE AIRWICK FRECHMATIC AGRUMES 250ML</v>
          </cell>
          <cell r="J22676">
            <v>0</v>
          </cell>
        </row>
        <row r="22677">
          <cell r="I22677" t="str">
            <v>RECHARGE AIRWICK FRECHMATIC PETALES 250ML</v>
          </cell>
          <cell r="J22677">
            <v>0</v>
          </cell>
        </row>
        <row r="22678">
          <cell r="I22678" t="str">
            <v>RECHARGE AIRWICK FRECHMATIC VANILLE CARAMEL 250ML</v>
          </cell>
          <cell r="J22678">
            <v>0</v>
          </cell>
        </row>
        <row r="22679">
          <cell r="I22679" t="str">
            <v>RECHARGE AIRWICK FRECHMATIC COCKTAIL 250ML</v>
          </cell>
          <cell r="J22679">
            <v>0</v>
          </cell>
        </row>
        <row r="22680">
          <cell r="I22680" t="str">
            <v>RECHARGE AIRWICK FRECHMATIC FLEURS ROSES 250ML</v>
          </cell>
          <cell r="J22680">
            <v>0</v>
          </cell>
        </row>
        <row r="22681">
          <cell r="I22681" t="str">
            <v>RECHARGE AIRWICK FRECHMATIC ORCHIDEE 250ML</v>
          </cell>
          <cell r="J22681">
            <v>0</v>
          </cell>
        </row>
        <row r="22682">
          <cell r="I22682" t="str">
            <v>RECHARGE AIRWICK FRECHMATIC VANILLE ORCHID SP 250</v>
          </cell>
          <cell r="J22682">
            <v>0</v>
          </cell>
        </row>
        <row r="22683">
          <cell r="I22683" t="str">
            <v>AERO 4EN 1 ZESTE AGRUMES AIR WICK</v>
          </cell>
          <cell r="J22683">
            <v>0</v>
          </cell>
        </row>
        <row r="22684">
          <cell r="I22684" t="str">
            <v xml:space="preserve">   DESODORISANT AIRWICK 4EN1 EAUX FRAICHES AERO 3</v>
          </cell>
          <cell r="J22684">
            <v>0</v>
          </cell>
        </row>
        <row r="22685">
          <cell r="I22685" t="str">
            <v>AERO 4EN1 300ML LAVANDE AIR WICK</v>
          </cell>
          <cell r="J22685">
            <v>3216</v>
          </cell>
        </row>
        <row r="22686">
          <cell r="I22686" t="str">
            <v>AERO 4EN1 300ML MENTHE AIR WICK</v>
          </cell>
          <cell r="J22686">
            <v>4080.3</v>
          </cell>
        </row>
        <row r="22687">
          <cell r="I22687" t="str">
            <v xml:space="preserve">   DESODORISANT AIREWICK 4EN1 MUGUET AERO 300 ML</v>
          </cell>
          <cell r="J22687">
            <v>0</v>
          </cell>
        </row>
        <row r="22688">
          <cell r="I22688" t="str">
            <v>LOT2 DESODOR AIR FRESHENER ABRO (2EME A MOITIE PRX</v>
          </cell>
          <cell r="J22688">
            <v>0</v>
          </cell>
        </row>
        <row r="22689">
          <cell r="I22689" t="str">
            <v>DESO.VANILLE 300ML BRISE</v>
          </cell>
          <cell r="J22689">
            <v>0</v>
          </cell>
        </row>
        <row r="22690">
          <cell r="I22690" t="str">
            <v>LOT DESODORISANT HAPPYDAY400MLx2(LE2EME AMOITIE PR</v>
          </cell>
          <cell r="J22690">
            <v>0</v>
          </cell>
        </row>
        <row r="22691">
          <cell r="I22691" t="str">
            <v>DESO.MARINE 300ML BRISE</v>
          </cell>
          <cell r="J22691">
            <v>0</v>
          </cell>
        </row>
        <row r="22692">
          <cell r="I22692" t="str">
            <v>DESO.LAVANDE 300ML BRISE</v>
          </cell>
          <cell r="J22692">
            <v>0</v>
          </cell>
        </row>
        <row r="22693">
          <cell r="I22693" t="str">
            <v>DESO.EV.LAVANDE BRISE</v>
          </cell>
          <cell r="J22693">
            <v>0</v>
          </cell>
        </row>
        <row r="22694">
          <cell r="I22694" t="str">
            <v>DESO.EV.MARINE BRISE</v>
          </cell>
          <cell r="J22694">
            <v>0</v>
          </cell>
        </row>
        <row r="22695">
          <cell r="I22695" t="str">
            <v>DESO.BOUGI.CIT.X1 HYODAIR</v>
          </cell>
          <cell r="J22695">
            <v>0</v>
          </cell>
        </row>
        <row r="22696">
          <cell r="I22696" t="str">
            <v>LOT 2GEL SENTAL 130G ANTI TABAC /LAVANDE+UN GEL S</v>
          </cell>
          <cell r="J22696">
            <v>0</v>
          </cell>
        </row>
        <row r="22697">
          <cell r="I22697" t="str">
            <v>LOT 2GEL SENTAL 130G BOIS /CITRON+UN GEL SENTAL G</v>
          </cell>
          <cell r="J22697">
            <v>0</v>
          </cell>
        </row>
        <row r="22698">
          <cell r="I22698" t="str">
            <v>LOT 2GEL SENTAL 130G PARFUM INTERIEUR /FLEUR D O</v>
          </cell>
          <cell r="J22698">
            <v>0</v>
          </cell>
        </row>
        <row r="22699">
          <cell r="I22699" t="str">
            <v>LOT 2GEL SENTAL 130G MUSK /ROSE+UN GEL SENTAL GRA</v>
          </cell>
          <cell r="J22699">
            <v>0</v>
          </cell>
        </row>
        <row r="22700">
          <cell r="I22700" t="str">
            <v>HAPPY DAY 400ML + NETT SOL 1L = LIQ VAISS GRT</v>
          </cell>
          <cell r="J22700">
            <v>0</v>
          </cell>
        </row>
        <row r="22701">
          <cell r="I22701" t="str">
            <v>LOT HAPPY DAY 400ML X2 = LIQ VAISS 300ML GRT</v>
          </cell>
          <cell r="J22701">
            <v>0</v>
          </cell>
        </row>
        <row r="22702">
          <cell r="I22702" t="str">
            <v>DIFF AUTO+RCHG MUGUET ALOE VER CASINO</v>
          </cell>
          <cell r="J22702">
            <v>11170.08</v>
          </cell>
        </row>
        <row r="22703">
          <cell r="I22703" t="str">
            <v>DESODO DESTRUCTEUR ODEUR CASINO</v>
          </cell>
          <cell r="J22703">
            <v>0</v>
          </cell>
        </row>
        <row r="22704">
          <cell r="I22704" t="str">
            <v>DESO.AERO LAVANDE 300ML CASINO</v>
          </cell>
          <cell r="J22704">
            <v>0</v>
          </cell>
        </row>
        <row r="22705">
          <cell r="I22705" t="str">
            <v>DESODO AERO VANILLE 300ML CASINO</v>
          </cell>
          <cell r="J22705">
            <v>0</v>
          </cell>
        </row>
        <row r="22706">
          <cell r="I22706" t="str">
            <v>DESODO.FL.ORANG.ANTI-TABAC CASINO</v>
          </cell>
          <cell r="J22706">
            <v>0</v>
          </cell>
        </row>
        <row r="22707">
          <cell r="I22707" t="str">
            <v>DESODORISANT MENTHE CASINO</v>
          </cell>
          <cell r="J22707">
            <v>0</v>
          </cell>
        </row>
        <row r="22708">
          <cell r="I22708" t="str">
            <v>DESODO AERO BALI 250ML CASINO DESODO AERO BALI 250</v>
          </cell>
          <cell r="J22708">
            <v>0</v>
          </cell>
        </row>
        <row r="22709">
          <cell r="I22709" t="str">
            <v>DESODO AERO TIBET 250ML CASINO</v>
          </cell>
          <cell r="J22709">
            <v>0</v>
          </cell>
        </row>
        <row r="22710">
          <cell r="I22710" t="str">
            <v>DESODO AERO INDE 250ML CASINO</v>
          </cell>
          <cell r="J22710">
            <v>0</v>
          </cell>
        </row>
        <row r="22711">
          <cell r="I22711" t="str">
            <v xml:space="preserve">RCHRGE DIFF AUTO ORANGE/PECHE CASINO </v>
          </cell>
          <cell r="J22711">
            <v>19033.22</v>
          </cell>
        </row>
        <row r="22712">
          <cell r="I22712" t="str">
            <v xml:space="preserve">RCHRGE DIFF AUTO VANILLE/CERIS CASINO </v>
          </cell>
          <cell r="J22712">
            <v>18880.490000000002</v>
          </cell>
        </row>
        <row r="22713">
          <cell r="I22713" t="str">
            <v xml:space="preserve">RCHRGE DIFF AUTO MUGUET/ALOE C CASINO </v>
          </cell>
          <cell r="J22713">
            <v>14579.66</v>
          </cell>
        </row>
        <row r="22714">
          <cell r="I22714" t="str">
            <v>SPRAY VANILLE 15ML CO CASINO</v>
          </cell>
          <cell r="J22714">
            <v>0</v>
          </cell>
        </row>
        <row r="22715">
          <cell r="I22715" t="str">
            <v xml:space="preserve">DESODO GEL 2EN1 CO LAVAN.150G CASINO </v>
          </cell>
          <cell r="J22715">
            <v>36185.97</v>
          </cell>
        </row>
        <row r="22716">
          <cell r="I22716" t="str">
            <v xml:space="preserve">DESODO GEL 2EN1 CO MUGUET 150G CASINO </v>
          </cell>
          <cell r="J22716">
            <v>11430.96</v>
          </cell>
        </row>
        <row r="22717">
          <cell r="I22717" t="str">
            <v xml:space="preserve">DESODO GEL 2EN1 CO AGRUM.150G CASINO </v>
          </cell>
          <cell r="J22717">
            <v>16928.02</v>
          </cell>
        </row>
        <row r="22718">
          <cell r="I22718" t="str">
            <v xml:space="preserve">DES.MECH.2EN1 CO LVDE.375ML CASINO </v>
          </cell>
          <cell r="J22718">
            <v>10053.44</v>
          </cell>
        </row>
        <row r="22719">
          <cell r="I22719" t="str">
            <v xml:space="preserve">DESO.MECH.2EN1F.BLC.CO375ML CASINO </v>
          </cell>
          <cell r="J22719">
            <v>2884.19</v>
          </cell>
        </row>
        <row r="22720">
          <cell r="I22720" t="str">
            <v>DESO.MECH.2EN1 CERISE 375ML CASINO</v>
          </cell>
          <cell r="J22720">
            <v>6603.72</v>
          </cell>
        </row>
        <row r="22721">
          <cell r="I22721" t="str">
            <v xml:space="preserve">DESO.MECH.2EN1 PAMPL ROSE 375M CASINO </v>
          </cell>
          <cell r="J22721">
            <v>3062.27</v>
          </cell>
        </row>
        <row r="22722">
          <cell r="I22722" t="str">
            <v>BOUGIE PARFUM VANILLE CO CASINO</v>
          </cell>
          <cell r="J22722">
            <v>4888.17</v>
          </cell>
        </row>
        <row r="22723">
          <cell r="I22723" t="str">
            <v xml:space="preserve">BOUGIE FRUITS ROUGES CO CASINO </v>
          </cell>
          <cell r="J22723">
            <v>0</v>
          </cell>
        </row>
        <row r="22724">
          <cell r="I22724" t="str">
            <v>BOUGIE POMME CARAMEL CASINO</v>
          </cell>
          <cell r="J22724">
            <v>0</v>
          </cell>
        </row>
        <row r="22725">
          <cell r="I22725" t="str">
            <v>BOUGIE VIOLETTE CASINO</v>
          </cell>
          <cell r="J22725">
            <v>6983.59</v>
          </cell>
        </row>
        <row r="22726">
          <cell r="I22726" t="str">
            <v>BOUGIE ANTI TABAC CASINO</v>
          </cell>
          <cell r="J22726">
            <v>3293.3</v>
          </cell>
        </row>
        <row r="22727">
          <cell r="I22727" t="str">
            <v>RECH SPRAY VANILLE 15 ML CASINO</v>
          </cell>
          <cell r="J22727">
            <v>5423.76</v>
          </cell>
        </row>
        <row r="22728">
          <cell r="I22728" t="str">
            <v>RECH SPRAY FRAICHEUR 15ML CASINO</v>
          </cell>
          <cell r="J22728">
            <v>3861.36</v>
          </cell>
        </row>
        <row r="22729">
          <cell r="I22729" t="str">
            <v>DESO.ORANG&amp;JASM.300ML BRISE</v>
          </cell>
          <cell r="J22729">
            <v>0</v>
          </cell>
        </row>
        <row r="22730">
          <cell r="I22730" t="str">
            <v>LOT 2X AIRWICK  4EN1 AGRUMES 300ML 2EME A 1/2 PX</v>
          </cell>
          <cell r="J22730">
            <v>0</v>
          </cell>
        </row>
        <row r="22731">
          <cell r="I22731" t="str">
            <v>LOT 2X AIRWICK  4EN1 EAUX FRAICHE 300ML 2EME A 1/</v>
          </cell>
          <cell r="J22731">
            <v>0</v>
          </cell>
        </row>
        <row r="22732">
          <cell r="I22732" t="str">
            <v xml:space="preserve">LOT 2X AIRWICK  4EN1 LAVANDE 300ML 2EME A 1/2 PX </v>
          </cell>
          <cell r="J22732">
            <v>0</v>
          </cell>
        </row>
        <row r="22733">
          <cell r="I22733" t="str">
            <v>LOT 2X AIRWICK  4EN1 MENTHE AERO 300ML 2EME A 1/2</v>
          </cell>
          <cell r="J22733">
            <v>0</v>
          </cell>
        </row>
        <row r="22734">
          <cell r="I22734" t="str">
            <v>DESODORISANT SENTAL 320ML  +  1 GEL 130GR GRATUIT</v>
          </cell>
          <cell r="J22734">
            <v>0</v>
          </cell>
        </row>
        <row r="22735">
          <cell r="I22735" t="str">
            <v>DESO.SANDALWOOD 300ML AIRWICK</v>
          </cell>
          <cell r="J22735">
            <v>0</v>
          </cell>
        </row>
        <row r="22736">
          <cell r="I22736" t="str">
            <v>AIRWICK FRESH.JASMINE 300ML</v>
          </cell>
          <cell r="J22736">
            <v>0</v>
          </cell>
        </row>
        <row r="22737">
          <cell r="I22737" t="str">
            <v>DESO. FRESH.ROSE 300ML AIR WIC</v>
          </cell>
          <cell r="J22737">
            <v>0</v>
          </cell>
        </row>
        <row r="22738">
          <cell r="I22738" t="str">
            <v>AIRWICK FRESH.LAVANDE 300ML</v>
          </cell>
          <cell r="J22738">
            <v>0</v>
          </cell>
        </row>
        <row r="22739">
          <cell r="I22739" t="str">
            <v xml:space="preserve">MECHE DESODO 375ML OCEAN TLJ </v>
          </cell>
          <cell r="J22739">
            <v>0</v>
          </cell>
        </row>
        <row r="22740">
          <cell r="I22740" t="str">
            <v>AERO ALLERGENES F.COTON PURI AIR</v>
          </cell>
          <cell r="J22740">
            <v>0</v>
          </cell>
        </row>
        <row r="22741">
          <cell r="I22741" t="str">
            <v>AERO ALLERGENES AGRUMES PURI AIR</v>
          </cell>
          <cell r="J22741">
            <v>0</v>
          </cell>
        </row>
        <row r="22742">
          <cell r="I22742" t="str">
            <v>AERO ALLERGENES GRD AIR PURI AIR</v>
          </cell>
          <cell r="J22742">
            <v>0</v>
          </cell>
        </row>
        <row r="22743">
          <cell r="I22743" t="str">
            <v>DESO.EV. POTPOU/ VANIL.BRISE</v>
          </cell>
          <cell r="J22743">
            <v>0</v>
          </cell>
        </row>
        <row r="22744">
          <cell r="I22744" t="str">
            <v>DESO.DIF.AP.GR.TEA25ML AMBIPUR</v>
          </cell>
          <cell r="J22744">
            <v>0</v>
          </cell>
        </row>
        <row r="22745">
          <cell r="I22745" t="str">
            <v>DESO.FL.MARIN.55ML AMBI-PUR</v>
          </cell>
          <cell r="J22745">
            <v>0</v>
          </cell>
        </row>
        <row r="22746">
          <cell r="I22746" t="str">
            <v>DESOD.LAVAN.AIR/FR.ARRIXACA</v>
          </cell>
          <cell r="J22746">
            <v>0</v>
          </cell>
        </row>
        <row r="22747">
          <cell r="I22747" t="str">
            <v>DESO.LIMON 300 AIR/FR.ARRIXACA</v>
          </cell>
          <cell r="J22747">
            <v>0</v>
          </cell>
        </row>
        <row r="22748">
          <cell r="I22748" t="str">
            <v>DESO.PINO 300 AIR/FR.ARRIXACA</v>
          </cell>
          <cell r="J22748">
            <v>0</v>
          </cell>
        </row>
        <row r="22749">
          <cell r="I22749" t="str">
            <v>AIRWICK N&amp;F CERISIER JAP.300ML</v>
          </cell>
          <cell r="J22749">
            <v>0</v>
          </cell>
        </row>
        <row r="22750">
          <cell r="I22750" t="str">
            <v>DESO.N&amp;F FR.EV/TR.300M AIRWICK</v>
          </cell>
          <cell r="J22750">
            <v>0</v>
          </cell>
        </row>
        <row r="22751">
          <cell r="I22751" t="str">
            <v>DESOD.300ML B.DE SENTAL FLOWER</v>
          </cell>
          <cell r="J22751">
            <v>0</v>
          </cell>
        </row>
        <row r="22752">
          <cell r="I22752" t="str">
            <v>DESOD.300 JASM/MIEL FLOWER</v>
          </cell>
          <cell r="J22752">
            <v>0</v>
          </cell>
        </row>
        <row r="22753">
          <cell r="I22753" t="str">
            <v>DESO.PEACH 300ML INSETTE</v>
          </cell>
          <cell r="J22753">
            <v>0</v>
          </cell>
        </row>
        <row r="22754">
          <cell r="I22754" t="str">
            <v>DESO.FR.JASMINE 300ML INSETTE</v>
          </cell>
          <cell r="J22754">
            <v>4960.1499999999996</v>
          </cell>
        </row>
        <row r="22755">
          <cell r="I22755" t="str">
            <v>DESO.FR.WIL/BERR.300ML INSETTE</v>
          </cell>
          <cell r="J22755">
            <v>8466.5499999999993</v>
          </cell>
        </row>
        <row r="22756">
          <cell r="I22756" t="str">
            <v>DESO.POT POURRI 300ML INSETTE</v>
          </cell>
          <cell r="J22756">
            <v>16.100000000000001</v>
          </cell>
        </row>
        <row r="22757">
          <cell r="I22757" t="str">
            <v>DESO. WOOD 300ML INSETTE</v>
          </cell>
          <cell r="J22757">
            <v>0</v>
          </cell>
        </row>
        <row r="22758">
          <cell r="I22758" t="str">
            <v>DESO.N&amp;FL BLANC.300ML  AIRWICK</v>
          </cell>
          <cell r="J22758">
            <v>0</v>
          </cell>
        </row>
        <row r="22759">
          <cell r="I22759" t="str">
            <v>PACK DESODORISANT HAPPY DAY 400ML X2 + 1 GRATUIT</v>
          </cell>
          <cell r="J22759">
            <v>0</v>
          </cell>
        </row>
        <row r="22760">
          <cell r="I22760" t="str">
            <v>LOT AIRWICK ARSL  4EN1 ZESTE AGRUME 300 ML 2EME A</v>
          </cell>
          <cell r="J22760">
            <v>0</v>
          </cell>
        </row>
        <row r="22761">
          <cell r="I22761" t="str">
            <v xml:space="preserve">LOT AIRWICK ARSL 4EN1 EAUX FRAICHES 300ML 2EME A </v>
          </cell>
          <cell r="J22761">
            <v>0</v>
          </cell>
        </row>
        <row r="22762">
          <cell r="I22762" t="str">
            <v>LOT AIRWICK ARSL 4EN1 LAVANDE 300ML 2EME A 60%</v>
          </cell>
          <cell r="J22762">
            <v>0</v>
          </cell>
        </row>
        <row r="22763">
          <cell r="I22763" t="str">
            <v>LOT AIRWICK ARSL 4EN1 MENTHE 300ML 2EME A 60%</v>
          </cell>
          <cell r="J22763">
            <v>0</v>
          </cell>
        </row>
        <row r="22764">
          <cell r="I22764" t="str">
            <v>DIFF.LIQ.ULTRA HYG.AMBI PUR FL</v>
          </cell>
          <cell r="J22764">
            <v>0</v>
          </cell>
        </row>
        <row r="22765">
          <cell r="I22765" t="str">
            <v>DESO.RECH.A-TABA25ML AMBI PUR</v>
          </cell>
          <cell r="J22765">
            <v>0</v>
          </cell>
        </row>
        <row r="22766">
          <cell r="I22766" t="str">
            <v>DESO.DIF.A-TAB.25M AMBIPUR</v>
          </cell>
          <cell r="J22766">
            <v>0</v>
          </cell>
        </row>
        <row r="22767">
          <cell r="I22767" t="str">
            <v xml:space="preserve">GLADE  AUTOMATIC SPRAY VANILLA 269ML </v>
          </cell>
          <cell r="J22767">
            <v>9642.5</v>
          </cell>
        </row>
        <row r="22768">
          <cell r="I22768" t="str">
            <v>GLADE AUTOMATIC SPRAY PEONY 269ML</v>
          </cell>
          <cell r="J22768">
            <v>5363.95</v>
          </cell>
        </row>
        <row r="22769">
          <cell r="I22769" t="str">
            <v>GLADE AUTO HOLD PEONY 269ML</v>
          </cell>
          <cell r="J22769">
            <v>16463</v>
          </cell>
        </row>
        <row r="22770">
          <cell r="I22770" t="str">
            <v>GLADE AUTO HOLD VANILLA 269ML</v>
          </cell>
          <cell r="J22770">
            <v>3602.9</v>
          </cell>
        </row>
        <row r="22771">
          <cell r="I22771" t="str">
            <v>DESO.FR.LILLY THE 300 AMBI-PUR</v>
          </cell>
          <cell r="J22771">
            <v>0</v>
          </cell>
        </row>
        <row r="22772">
          <cell r="I22772" t="str">
            <v>DESO.OCEAN 300ML AMBI-PUR</v>
          </cell>
          <cell r="J22772">
            <v>0</v>
          </cell>
        </row>
        <row r="22773">
          <cell r="I22773" t="str">
            <v>DESO.CIT.300ML AMBI-PUR</v>
          </cell>
          <cell r="J22773">
            <v>0</v>
          </cell>
        </row>
        <row r="22774">
          <cell r="I22774" t="str">
            <v>DESO.BOUQUET300ML AMBI-PUR</v>
          </cell>
          <cell r="J22774">
            <v>0</v>
          </cell>
        </row>
        <row r="22775">
          <cell r="I22775" t="str">
            <v>DESO.A-TABAC 300ML AMBI PUR</v>
          </cell>
          <cell r="J22775">
            <v>0</v>
          </cell>
        </row>
        <row r="22776">
          <cell r="I22776" t="str">
            <v>DESO.FOREST 300ML AMBI-PUR</v>
          </cell>
          <cell r="J22776">
            <v>0</v>
          </cell>
        </row>
        <row r="22777">
          <cell r="I22777" t="str">
            <v>DESO.LAVAND.300ML AMBI-PUR</v>
          </cell>
          <cell r="J22777">
            <v>0</v>
          </cell>
        </row>
        <row r="22778">
          <cell r="I22778" t="str">
            <v xml:space="preserve">  DESODORISANT AEROSOL FLEUR D ORANGER SENTAL SP</v>
          </cell>
          <cell r="J22778">
            <v>26039.93</v>
          </cell>
        </row>
        <row r="22779">
          <cell r="I22779" t="str">
            <v xml:space="preserve">  DESODORISANT  AEROSOL  AMBRE SENTAL  SPRAY  400</v>
          </cell>
          <cell r="J22779">
            <v>12373.2</v>
          </cell>
        </row>
        <row r="22780">
          <cell r="I22780" t="str">
            <v xml:space="preserve">  DESODORISANT  AEROSOL  BOIS  SENTAL SPRAY 400ML</v>
          </cell>
          <cell r="J22780">
            <v>25743.85</v>
          </cell>
        </row>
        <row r="22781">
          <cell r="I22781" t="str">
            <v>DESODORISANT  AEROSOL  ROSE  SENTAL SPRAY 400ML</v>
          </cell>
          <cell r="J22781">
            <v>13014</v>
          </cell>
        </row>
        <row r="22782">
          <cell r="I22782" t="str">
            <v xml:space="preserve">DESODORISANT AEROSOL  BRISE DES MONTAGNES SENTAL </v>
          </cell>
          <cell r="J22782">
            <v>31630.9</v>
          </cell>
        </row>
        <row r="22783">
          <cell r="I22783" t="str">
            <v xml:space="preserve">   DESODORISANT AEROSOL  LAVANDE   SENTAL SPRAY 4</v>
          </cell>
          <cell r="J22783">
            <v>27648.560000000001</v>
          </cell>
        </row>
        <row r="22784">
          <cell r="I22784" t="str">
            <v xml:space="preserve">   DESODORISANT AEROSOL MUSK ROYALE  SENTAL SPRAY</v>
          </cell>
          <cell r="J22784">
            <v>15990.05</v>
          </cell>
        </row>
        <row r="22785">
          <cell r="I22785" t="str">
            <v xml:space="preserve"> DESODORISANT AEROSOL CITRON DES BOIS   SENTAL SP</v>
          </cell>
          <cell r="J22785">
            <v>16518.45</v>
          </cell>
        </row>
        <row r="22786">
          <cell r="I22786" t="str">
            <v>DESODORISANT FLEUR CERIS,250ML CASINO</v>
          </cell>
          <cell r="J22786">
            <v>0</v>
          </cell>
        </row>
        <row r="22787">
          <cell r="I22787" t="str">
            <v>DESODORISANT FLEUR COTON 250 M CASINO</v>
          </cell>
          <cell r="J22787">
            <v>0</v>
          </cell>
        </row>
        <row r="22788">
          <cell r="I22788" t="str">
            <v>DESODO FRIGO 40G CASINO</v>
          </cell>
          <cell r="J22788">
            <v>3336.7</v>
          </cell>
        </row>
        <row r="22789">
          <cell r="I22789" t="str">
            <v>BOUGIE MON AMOUR 125G CASINO</v>
          </cell>
          <cell r="J22789">
            <v>4658.8500000000004</v>
          </cell>
        </row>
        <row r="22790">
          <cell r="I22790" t="str">
            <v>BOUGIE AMBRE SCINTILLANTE 125G CASINO</v>
          </cell>
          <cell r="J22790">
            <v>2937.6</v>
          </cell>
        </row>
        <row r="22791">
          <cell r="I22791" t="str">
            <v>LOT 2 MINI DESODORISANTS 70G GLADE JASM+LAV</v>
          </cell>
          <cell r="J22791">
            <v>0</v>
          </cell>
        </row>
        <row r="22792">
          <cell r="I22792" t="str">
            <v>LOT 2 MINI DESODORISANTS 70G GLADE CITR+AQUA</v>
          </cell>
          <cell r="J22792">
            <v>0</v>
          </cell>
        </row>
        <row r="22793">
          <cell r="I22793" t="str">
            <v>AURA DIFF STICK LINGE FRAIS 20MLNIP 13</v>
          </cell>
          <cell r="J22793">
            <v>0</v>
          </cell>
        </row>
        <row r="22794">
          <cell r="I22794" t="str">
            <v>AURA DIF.STICK SPH FRT BOIS 20MLNIP 13</v>
          </cell>
          <cell r="J22794">
            <v>0</v>
          </cell>
        </row>
        <row r="22795">
          <cell r="I22795" t="str">
            <v>AURA DIFF STICK COCO DES ILES 20MLNIP 13</v>
          </cell>
          <cell r="J22795">
            <v>0</v>
          </cell>
        </row>
        <row r="22796">
          <cell r="I22796" t="str">
            <v>AW FRESHMAT MAX PUR RAFRAICH 250ML NIP 14</v>
          </cell>
          <cell r="J22796">
            <v>0</v>
          </cell>
        </row>
        <row r="22797">
          <cell r="I22797" t="str">
            <v>AW RECH FRESHMAT MANGUE 250ML NIP 14</v>
          </cell>
          <cell r="J22797">
            <v>34.950000000000003</v>
          </cell>
        </row>
        <row r="22798">
          <cell r="I22798" t="str">
            <v>AW,FRESH,MATIC,RECH,RAR,FLR,250 ML NIP 14</v>
          </cell>
          <cell r="J22798">
            <v>0</v>
          </cell>
        </row>
        <row r="22799">
          <cell r="I22799" t="str">
            <v>AW,FRESH,MATIC,RECH,BOIS,250ML NIP 14</v>
          </cell>
          <cell r="J22799">
            <v>209.7</v>
          </cell>
        </row>
        <row r="22800">
          <cell r="I22800" t="str">
            <v>SENTAL SPRAY 400ML BRISE DES MONTAGNE + GEL DESOD</v>
          </cell>
          <cell r="J22800">
            <v>0</v>
          </cell>
        </row>
        <row r="22801">
          <cell r="I22801" t="str">
            <v>SENTAL SPRAY 400ML MUSK ROYAL + GEL DESODO LAVAND</v>
          </cell>
          <cell r="J22801">
            <v>0</v>
          </cell>
        </row>
        <row r="22802">
          <cell r="I22802" t="str">
            <v xml:space="preserve">SENTAL SPRAY 400ML FLEUR D'ORANGER + GEL DESODO </v>
          </cell>
          <cell r="J22802">
            <v>0</v>
          </cell>
        </row>
        <row r="22803">
          <cell r="I22803" t="str">
            <v>SENTAL SPRAY 400ML LAVANDE + GEL DES PARFUM D'IN</v>
          </cell>
          <cell r="J22803">
            <v>0</v>
          </cell>
        </row>
        <row r="22804">
          <cell r="I22804" t="str">
            <v xml:space="preserve">LOT DE 2 SENTAL GEL B.SANTAL 130GRS </v>
          </cell>
          <cell r="J22804">
            <v>0</v>
          </cell>
        </row>
        <row r="22805">
          <cell r="I22805" t="str">
            <v xml:space="preserve">LOT DE 2  SENTAL GEL ROSE 130GRS </v>
          </cell>
          <cell r="J22805">
            <v>0</v>
          </cell>
        </row>
        <row r="22806">
          <cell r="I22806" t="str">
            <v xml:space="preserve">LOT DE 2 SENTAL GEL A.TABAC 130GRS </v>
          </cell>
          <cell r="J22806">
            <v>0</v>
          </cell>
        </row>
        <row r="22807">
          <cell r="I22807" t="str">
            <v xml:space="preserve">LOT DE 2 SENTAL GEL LAVANDE 130GRS </v>
          </cell>
          <cell r="J22807">
            <v>0</v>
          </cell>
        </row>
        <row r="22808">
          <cell r="I22808" t="str">
            <v xml:space="preserve">LOT DE 2 SENTAL GEL P.INTERIEUR 130GRS </v>
          </cell>
          <cell r="J22808">
            <v>0</v>
          </cell>
        </row>
        <row r="22809">
          <cell r="I22809" t="str">
            <v xml:space="preserve"> LOT DE 2 SENTAL GEL CITRON 130GRS </v>
          </cell>
          <cell r="J22809">
            <v>0</v>
          </cell>
        </row>
        <row r="22810">
          <cell r="I22810" t="str">
            <v xml:space="preserve">LOT DE 2  SENTAL GEL F.ORANGER 130GRS </v>
          </cell>
          <cell r="J22810">
            <v>0</v>
          </cell>
        </row>
        <row r="22811">
          <cell r="I22811" t="str">
            <v xml:space="preserve">LOT DE 2  SENTAL GEL MUSK 130GRS </v>
          </cell>
          <cell r="J22811">
            <v>0</v>
          </cell>
        </row>
        <row r="22812">
          <cell r="I22812" t="str">
            <v>SENTAL AEROSOL OUD+SPRAY BRISE MONTAGNE= GEL GRT</v>
          </cell>
          <cell r="J22812">
            <v>0</v>
          </cell>
        </row>
        <row r="22813">
          <cell r="I22813" t="str">
            <v>SENTAL AEROSOL FLEUR ORANGER+SPRAY OUD=GEL GRT</v>
          </cell>
          <cell r="J22813">
            <v>0</v>
          </cell>
        </row>
        <row r="22814">
          <cell r="I22814" t="str">
            <v>SENTAL AEROSOL LAVANDE+SPRAY MUSK=GEL GRT</v>
          </cell>
          <cell r="J22814">
            <v>0</v>
          </cell>
        </row>
        <row r="22815">
          <cell r="I22815" t="str">
            <v>SENTAL AEROSOL CITRON+SPRAY ROSE=GEL GRT</v>
          </cell>
          <cell r="J22815">
            <v>0</v>
          </cell>
        </row>
        <row r="22816">
          <cell r="I22816" t="str">
            <v>RAINT PARF AMBIANC ECO ORANG DCE 90 NIP 22</v>
          </cell>
          <cell r="J22816">
            <v>0</v>
          </cell>
        </row>
        <row r="22817">
          <cell r="I22817" t="str">
            <v>RAINT PARF AMBIANC ECO FLR VANIL 90 NIP 22</v>
          </cell>
          <cell r="J22817">
            <v>0</v>
          </cell>
        </row>
        <row r="22818">
          <cell r="I22818" t="str">
            <v>DEOD.GEL POT POURRI SAMOUSS</v>
          </cell>
          <cell r="J22818">
            <v>0</v>
          </cell>
        </row>
        <row r="22819">
          <cell r="I22819" t="str">
            <v>CROC'ODOR COCO FRIGO.CLIPSTRIPX2 NIP 38</v>
          </cell>
          <cell r="J22819">
            <v>79.900000000000006</v>
          </cell>
        </row>
        <row r="22820">
          <cell r="I22820" t="str">
            <v>SENTAL AEROSOL OUD + GEL ANTISEPTIQUE  65ML</v>
          </cell>
          <cell r="J22820">
            <v>0</v>
          </cell>
        </row>
        <row r="22821">
          <cell r="I22821" t="str">
            <v>SENTAL AEROSOL ANTI-TABAC + GEL ANTISEPTIQUE  65M</v>
          </cell>
          <cell r="J22821">
            <v>0</v>
          </cell>
        </row>
        <row r="22822">
          <cell r="I22822" t="str">
            <v>SENTAL AEROSOL LAVANDE + GEL ANTISEPTIQUE  65ML</v>
          </cell>
          <cell r="J22822">
            <v>0</v>
          </cell>
        </row>
        <row r="22823">
          <cell r="I22823" t="str">
            <v>SENTAL AEROSOL CITRON + GEL ANTISEPTIQUE  65ML</v>
          </cell>
          <cell r="J22823">
            <v>0</v>
          </cell>
        </row>
        <row r="22824">
          <cell r="I22824" t="str">
            <v>DESOD.AER.BOIS/S. 320 SENTAL</v>
          </cell>
          <cell r="J22824">
            <v>11715.1</v>
          </cell>
        </row>
        <row r="22825">
          <cell r="I22825" t="str">
            <v>AIR WICK PURE RAFRAICHIASSANT 250ML</v>
          </cell>
          <cell r="J22825">
            <v>3394.55</v>
          </cell>
        </row>
        <row r="22826">
          <cell r="I22826" t="str">
            <v>AIR WICK PURE RELAXANT 250ML</v>
          </cell>
          <cell r="J22826">
            <v>3923.15</v>
          </cell>
        </row>
        <row r="22827">
          <cell r="I22827" t="str">
            <v>AIR WICK AEROSOL PURE APAISANT250ML</v>
          </cell>
          <cell r="J22827">
            <v>1885.15</v>
          </cell>
        </row>
        <row r="22828">
          <cell r="I22828" t="str">
            <v>DESOD.AER.FL/ORG. 320 SENTAL</v>
          </cell>
          <cell r="J22828">
            <v>15495.06</v>
          </cell>
        </row>
        <row r="22829">
          <cell r="I22829" t="str">
            <v>DESOD.AER.A-TABAC 320 SENTAL</v>
          </cell>
          <cell r="J22829">
            <v>9064</v>
          </cell>
        </row>
        <row r="22830">
          <cell r="I22830" t="str">
            <v>DESOD.AER.LAVANDE 320 SENTAL</v>
          </cell>
          <cell r="J22830">
            <v>14929.5</v>
          </cell>
        </row>
        <row r="22831">
          <cell r="I22831" t="str">
            <v>DESOD.AER.CITRON 320 SENTAL</v>
          </cell>
          <cell r="J22831">
            <v>9056.6</v>
          </cell>
        </row>
        <row r="22832">
          <cell r="I22832" t="str">
            <v>DESOD.AER.ROSE 320 SENTAL</v>
          </cell>
          <cell r="J22832">
            <v>9478</v>
          </cell>
        </row>
        <row r="22833">
          <cell r="I22833" t="str">
            <v>DESOD.AER.PECHE 320 SENTAL</v>
          </cell>
          <cell r="J22833">
            <v>0</v>
          </cell>
        </row>
        <row r="22834">
          <cell r="I22834" t="str">
            <v>DESOD.AER. PARF./INT320 SENTAL</v>
          </cell>
          <cell r="J22834">
            <v>0</v>
          </cell>
        </row>
        <row r="22835">
          <cell r="I22835" t="str">
            <v>DESOD.GEL B/SENTAL 130G SENTAL</v>
          </cell>
          <cell r="J22835">
            <v>7740.6</v>
          </cell>
        </row>
        <row r="22836">
          <cell r="I22836" t="str">
            <v>DESOD.GEL FL/ORG. 130G SENTAL</v>
          </cell>
          <cell r="J22836">
            <v>9046.7000000000007</v>
          </cell>
        </row>
        <row r="22837">
          <cell r="I22837" t="str">
            <v>DESD.GEL A-TABAC 130 SENTAL</v>
          </cell>
          <cell r="J22837">
            <v>7210.15</v>
          </cell>
        </row>
        <row r="22838">
          <cell r="I22838" t="str">
            <v>DESOD.GEL LAVANDE 130G SENTAL</v>
          </cell>
          <cell r="J22838">
            <v>11787.6</v>
          </cell>
        </row>
        <row r="22839">
          <cell r="I22839" t="str">
            <v>DESOD.GEL P.POURRI 130G SENTAL</v>
          </cell>
          <cell r="J22839">
            <v>0</v>
          </cell>
        </row>
        <row r="22840">
          <cell r="I22840" t="str">
            <v>DESOD.GEL CITRON 130G SENTAL</v>
          </cell>
          <cell r="J22840">
            <v>8447</v>
          </cell>
        </row>
        <row r="22841">
          <cell r="I22841" t="str">
            <v>DESOD.GEL ROSE 130G SENTAL</v>
          </cell>
          <cell r="J22841">
            <v>6496.6</v>
          </cell>
        </row>
        <row r="22842">
          <cell r="I22842" t="str">
            <v>DESOD.GEL PARF/INT.130G SENTAL</v>
          </cell>
          <cell r="J22842">
            <v>11596.6</v>
          </cell>
        </row>
        <row r="22843">
          <cell r="I22843" t="str">
            <v xml:space="preserve"> LOT  DÉSO SENTAL SPRAY 400ML BRISE  MONT + 1 AER</v>
          </cell>
          <cell r="J22843">
            <v>0</v>
          </cell>
        </row>
        <row r="22844">
          <cell r="I22844" t="str">
            <v>LOT  DÉSO   SENTAL SPRAY 400ML MUSK ROYAL+1 AEROS</v>
          </cell>
          <cell r="J22844">
            <v>0</v>
          </cell>
        </row>
        <row r="22845">
          <cell r="I22845" t="str">
            <v>LOT  DÉSO  SENTAL SPRAY 400ML LAVANDE + 1 AEROSOL</v>
          </cell>
          <cell r="J22845">
            <v>0</v>
          </cell>
        </row>
        <row r="22846">
          <cell r="I22846" t="str">
            <v>LOT  DÉSO SENTAL SPRAY 400ML OUD+ 1 AEROSOL  F.OR</v>
          </cell>
          <cell r="J22846">
            <v>0</v>
          </cell>
        </row>
        <row r="22847">
          <cell r="I22847" t="str">
            <v xml:space="preserve"> LOT  DÉSO SENTAL SPRAY 400ML ANBAR +1 AEROSOL RO</v>
          </cell>
          <cell r="J22847">
            <v>0</v>
          </cell>
        </row>
        <row r="22848">
          <cell r="I22848" t="str">
            <v xml:space="preserve"> LOT  DÉSO SENTAL SPRAY 400ML ROSE +1 AEROSOL  AN</v>
          </cell>
          <cell r="J22848">
            <v>0</v>
          </cell>
        </row>
        <row r="22849">
          <cell r="I22849" t="str">
            <v xml:space="preserve"> LOT  DÉSO SENTAL SPRAY 400ML CITRON + 1 AEROSOL </v>
          </cell>
          <cell r="J22849">
            <v>0</v>
          </cell>
        </row>
        <row r="22850">
          <cell r="I22850" t="str">
            <v xml:space="preserve"> LOT  DÉSO SENTAL SPRAY 400MFLEUR D'ORANGER + 1 </v>
          </cell>
          <cell r="J22850">
            <v>0</v>
          </cell>
        </row>
        <row r="22851">
          <cell r="I22851" t="str">
            <v xml:space="preserve"> LOT DE 2  DESO SENTAL  400ML BRISE DES MONT + LA</v>
          </cell>
          <cell r="J22851">
            <v>0</v>
          </cell>
        </row>
        <row r="22852">
          <cell r="I22852" t="str">
            <v xml:space="preserve"> LOT DE 2  DESO SENTAL SPRAY 400ML MUSK ROYAL + R</v>
          </cell>
          <cell r="J22852">
            <v>249.85</v>
          </cell>
        </row>
        <row r="22853">
          <cell r="I22853" t="str">
            <v xml:space="preserve"> LOT DE 2  DESO  SENTAL SPRAY 400ML LAVANDE + L O</v>
          </cell>
          <cell r="J22853">
            <v>140</v>
          </cell>
        </row>
        <row r="22854">
          <cell r="I22854" t="str">
            <v xml:space="preserve"> LOT DE 2  DESO SENTAL SPRAY 400ML OUD+ CITRON</v>
          </cell>
          <cell r="J22854">
            <v>99.95</v>
          </cell>
        </row>
        <row r="22855">
          <cell r="I22855" t="str">
            <v xml:space="preserve">  LOT DE 2 DESO SENTAL SPRAY 400ML ANBAR +BRISE D</v>
          </cell>
          <cell r="J22855">
            <v>0</v>
          </cell>
        </row>
        <row r="22856">
          <cell r="I22856" t="str">
            <v xml:space="preserve">  LOT DE 2 DESO SENTAL SPRAY 400ML ROSE +ANBER</v>
          </cell>
          <cell r="J22856">
            <v>239.85</v>
          </cell>
        </row>
        <row r="22857">
          <cell r="I22857" t="str">
            <v xml:space="preserve">  LOT DE 2 DESOSENTAL SPRAY 400ML CITRON + FLEUR </v>
          </cell>
          <cell r="J22857">
            <v>179.8</v>
          </cell>
        </row>
        <row r="22858">
          <cell r="I22858" t="str">
            <v xml:space="preserve"> LOT DE 2 DESO SENTAL SPRAY 400ML FLEUR D'ORANGE</v>
          </cell>
          <cell r="J22858">
            <v>199.75</v>
          </cell>
        </row>
        <row r="22859">
          <cell r="I22859" t="str">
            <v>AIR WICK KIT FRESH. EBEN/VANIL 250M NIP 06-21</v>
          </cell>
          <cell r="J22859">
            <v>443.7</v>
          </cell>
        </row>
        <row r="22860">
          <cell r="I22860" t="str">
            <v>AW FRESHMAT MAX PUR RAFRAICH 250ML NIP 06-21</v>
          </cell>
          <cell r="J22860">
            <v>0</v>
          </cell>
        </row>
        <row r="22861">
          <cell r="I22861" t="str">
            <v>AW DIFF ESSENT MIST THYM CIT 20ML NIP 06-21</v>
          </cell>
          <cell r="J22861">
            <v>5620.2</v>
          </cell>
        </row>
        <row r="22862">
          <cell r="I22862" t="str">
            <v>AW FRESH REC PURE RARE BOIS 2X250M NIP 06-21</v>
          </cell>
          <cell r="J22862">
            <v>5685.4</v>
          </cell>
        </row>
        <row r="22863">
          <cell r="I22863" t="str">
            <v>GLADE TCH&amp;FRESH RELAX.1DIF+1REC10ML NIP 09-21</v>
          </cell>
          <cell r="J22863">
            <v>0</v>
          </cell>
        </row>
        <row r="22864">
          <cell r="I22864" t="str">
            <v>GLADE ELEG SS&amp;SPR DIF MINERAL&amp;MAGN+ NIP 09-21</v>
          </cell>
          <cell r="J22864">
            <v>125.9</v>
          </cell>
        </row>
        <row r="22865">
          <cell r="I22865" t="str">
            <v>GLADE ELEG SS&amp;SPR REC MINERAL&amp;MAGNX NIP 09-21</v>
          </cell>
          <cell r="J22865">
            <v>455.6</v>
          </cell>
        </row>
        <row r="22866">
          <cell r="I22866" t="str">
            <v>GLADE ELEG SS&amp;SPR REC VAN&amp;W ORCHIDX NIP 09-21</v>
          </cell>
          <cell r="J22866">
            <v>376.65</v>
          </cell>
        </row>
        <row r="22867">
          <cell r="I22867" t="str">
            <v xml:space="preserve">DESO SPRAY SENTAL 400 ML BRISE  MONTA + BIOB HYD </v>
          </cell>
          <cell r="J22867">
            <v>158.80000000000001</v>
          </cell>
        </row>
        <row r="22868">
          <cell r="I22868" t="str">
            <v xml:space="preserve"> DESO SENTAL SPRAY 400 ML MUSK ROY +BIOB HYD250ML</v>
          </cell>
          <cell r="J22868">
            <v>338.55</v>
          </cell>
        </row>
        <row r="22869">
          <cell r="I22869" t="str">
            <v xml:space="preserve"> DESO SENTAL SPRAY 400 ML LAVANDE +  BIOB HYD 250</v>
          </cell>
          <cell r="J22869">
            <v>163.80000000000001</v>
          </cell>
        </row>
        <row r="22870">
          <cell r="I22870" t="str">
            <v xml:space="preserve"> DESO SENTAL SPRAY 400 ML OUD+ BIOB HYD 250ML</v>
          </cell>
          <cell r="J22870">
            <v>116.85</v>
          </cell>
        </row>
        <row r="22871">
          <cell r="I22871" t="str">
            <v xml:space="preserve"> DESO SENTAL SPRAY 400 ML AMBER+  BIOB HYD 250ML</v>
          </cell>
          <cell r="J22871">
            <v>0</v>
          </cell>
        </row>
        <row r="22872">
          <cell r="I22872" t="str">
            <v xml:space="preserve"> DESO SENTAL SPRAY 400 ML ROSE + BIOB HYD 250ML</v>
          </cell>
          <cell r="J22872">
            <v>187.75</v>
          </cell>
        </row>
        <row r="22873">
          <cell r="I22873" t="str">
            <v xml:space="preserve"> DESO SENTAL SPRAY 400 ML CITRON + BIOB HYD 250ML</v>
          </cell>
          <cell r="J22873">
            <v>239.7</v>
          </cell>
        </row>
        <row r="22874">
          <cell r="I22874" t="str">
            <v xml:space="preserve"> DESO SENTAL SPRAY 400 ML F D'ORANGER + BIOB HYD</v>
          </cell>
          <cell r="J22874">
            <v>145.80000000000001</v>
          </cell>
        </row>
        <row r="22875">
          <cell r="I22875" t="str">
            <v xml:space="preserve"> SENTAL SPRAY 400 ML BR MONT + GEL 130G = BIO HYD</v>
          </cell>
          <cell r="J22875">
            <v>296.55</v>
          </cell>
        </row>
        <row r="22876">
          <cell r="I22876" t="str">
            <v xml:space="preserve"> SENTAL SPRAY 400 ML MUSK + GEL 130G = BIO HYD 65</v>
          </cell>
          <cell r="J22876">
            <v>65.900000000000006</v>
          </cell>
        </row>
        <row r="22877">
          <cell r="I22877" t="str">
            <v xml:space="preserve"> SENTAL SPRAY 400 ML LAVAND + GEL 130G = BIO HYD </v>
          </cell>
          <cell r="J22877">
            <v>98.85</v>
          </cell>
        </row>
        <row r="22878">
          <cell r="I22878" t="str">
            <v xml:space="preserve"> SENTAL SPRAY 400 ML OUD + GEL 130G = BIO HYD 65M</v>
          </cell>
          <cell r="J22878">
            <v>329.5</v>
          </cell>
        </row>
        <row r="22879">
          <cell r="I22879" t="str">
            <v xml:space="preserve"> SENTAL SPRAY 400 ML AMBERE + GEL 130G = BIO HYD </v>
          </cell>
          <cell r="J22879">
            <v>131.80000000000001</v>
          </cell>
        </row>
        <row r="22880">
          <cell r="I22880" t="str">
            <v xml:space="preserve"> SENTAL SPRAY 400 ML ROSE + GEL 130G = BIO HYD 65</v>
          </cell>
          <cell r="J22880">
            <v>98.85</v>
          </cell>
        </row>
        <row r="22881">
          <cell r="I22881" t="str">
            <v xml:space="preserve"> SENTAL SPRAY 400 ML CITRON + GEL 130G = BIO HYD </v>
          </cell>
          <cell r="J22881">
            <v>65.900000000000006</v>
          </cell>
        </row>
        <row r="22882">
          <cell r="I22882" t="str">
            <v xml:space="preserve"> SENTAL SPRAY 400 ML FLEUR D + GEL 130G = BIO HYD</v>
          </cell>
          <cell r="J22882">
            <v>230.65</v>
          </cell>
        </row>
        <row r="22883">
          <cell r="I22883" t="str">
            <v>GLADE GEL LONGUE DURÉE MARINE 150 GR</v>
          </cell>
          <cell r="J22883">
            <v>3526.95</v>
          </cell>
        </row>
        <row r="22884">
          <cell r="I22884" t="str">
            <v xml:space="preserve">GLADE GEL LONGUE DURÉE LAVANDE 150 GR </v>
          </cell>
          <cell r="J22884">
            <v>1984.35</v>
          </cell>
        </row>
        <row r="22885">
          <cell r="I22885" t="str">
            <v xml:space="preserve">GLADE AUTOMATIC HOLDER ORIENT 269ML </v>
          </cell>
          <cell r="J22885">
            <v>1716.35</v>
          </cell>
        </row>
        <row r="22886">
          <cell r="I22886" t="str">
            <v xml:space="preserve">GLADE AEROSOL CHERRY L'OPPIE 300ML </v>
          </cell>
          <cell r="J22886">
            <v>6053.1</v>
          </cell>
        </row>
        <row r="22887">
          <cell r="I22887" t="str">
            <v xml:space="preserve">GLADE AEROSOL ORIENT L'OPPIE 300ML </v>
          </cell>
          <cell r="J22887">
            <v>6906</v>
          </cell>
        </row>
        <row r="22888">
          <cell r="I22888" t="str">
            <v xml:space="preserve">GLADE AEROSOL VANILLA L'OPPIE 300ML </v>
          </cell>
          <cell r="J22888">
            <v>1617.6</v>
          </cell>
        </row>
        <row r="22889">
          <cell r="I22889" t="str">
            <v xml:space="preserve">GLADE AEROSOL ROSE 300ML </v>
          </cell>
          <cell r="J22889">
            <v>3454.15</v>
          </cell>
        </row>
        <row r="22890">
          <cell r="I22890" t="str">
            <v xml:space="preserve">GLADE AEROSOL LAVENDER 300ML </v>
          </cell>
          <cell r="J22890">
            <v>7553.75</v>
          </cell>
        </row>
        <row r="22891">
          <cell r="I22891" t="str">
            <v xml:space="preserve">GLADE AEROSOL OCEAN ESCAPE 300ML </v>
          </cell>
          <cell r="J22891">
            <v>2546.6</v>
          </cell>
        </row>
        <row r="22892">
          <cell r="I22892" t="str">
            <v xml:space="preserve">GLADE AEROSOL JASMINE 300ML </v>
          </cell>
          <cell r="J22892">
            <v>4126.3100000000004</v>
          </cell>
        </row>
        <row r="22893">
          <cell r="I22893" t="str">
            <v xml:space="preserve">GLADE MINI GEL JASMINE 70GR </v>
          </cell>
          <cell r="J22893">
            <v>4106.2</v>
          </cell>
        </row>
        <row r="22894">
          <cell r="I22894" t="str">
            <v xml:space="preserve">GLADE MINI GEL LAVENDER 70GR </v>
          </cell>
          <cell r="J22894">
            <v>1000.3</v>
          </cell>
        </row>
        <row r="22895">
          <cell r="I22895" t="str">
            <v xml:space="preserve">GLADE MINI GEL CITRUS 70GR </v>
          </cell>
          <cell r="J22895">
            <v>2184.9499999999998</v>
          </cell>
        </row>
        <row r="22896">
          <cell r="I22896" t="str">
            <v xml:space="preserve">GLADE MINI GEL AQUA 70GR </v>
          </cell>
          <cell r="J22896">
            <v>4075.65</v>
          </cell>
        </row>
        <row r="22897">
          <cell r="I22897" t="str">
            <v xml:space="preserve">GLADE AUTOMATIC SPRAY RECHARGE ORIENT 269ML </v>
          </cell>
          <cell r="J22897">
            <v>6551.9</v>
          </cell>
        </row>
        <row r="22898">
          <cell r="I22898" t="str">
            <v>LOT GLADE 2X RECHARGE CASHMERE WOOD 269ML + RECHA</v>
          </cell>
          <cell r="J22898">
            <v>2688.5</v>
          </cell>
        </row>
        <row r="22899">
          <cell r="I22899" t="str">
            <v>LOT GLADE 2X RECHARGE ORIENT 269ML + RECHARGE VAN</v>
          </cell>
          <cell r="J22899">
            <v>2788.45</v>
          </cell>
        </row>
        <row r="22900">
          <cell r="I22900" t="str">
            <v>LOT GLADE 2X RECHARGE PEONY 269ML + RECHARGE LAVE</v>
          </cell>
          <cell r="J22900">
            <v>4632.3999999999996</v>
          </cell>
        </row>
        <row r="22901">
          <cell r="I22901" t="str">
            <v xml:space="preserve">LOT GLADE 2X RECHARGE LAVENDER &amp; VANILLA 269ML + </v>
          </cell>
          <cell r="J22901">
            <v>2248.75</v>
          </cell>
        </row>
        <row r="22902">
          <cell r="I22902" t="str">
            <v>LOT GLADE 2X RECHARGE CLEAN LINEN 269ML + RECHARG</v>
          </cell>
          <cell r="J22902">
            <v>2283.6999999999998</v>
          </cell>
        </row>
        <row r="22903">
          <cell r="I22903" t="str">
            <v>LOT GLADE 2X RECHARGE VANILLA 269ML + RECHARGE PE</v>
          </cell>
          <cell r="J22903">
            <v>1699</v>
          </cell>
        </row>
        <row r="22904">
          <cell r="I22904" t="str">
            <v>LOT GLADE AÉRO CHERRY L'OPPIE 300ML + AÉRO ORIEN</v>
          </cell>
          <cell r="J22904">
            <v>1918.4</v>
          </cell>
        </row>
        <row r="22905">
          <cell r="I22905" t="str">
            <v xml:space="preserve">LOT GLADE AÉRO ORIENT L'OPPIE 300ML + AÉRO ROSE </v>
          </cell>
          <cell r="J22905">
            <v>2631.6</v>
          </cell>
        </row>
        <row r="22906">
          <cell r="I22906" t="str">
            <v>LOT GLADE AÉRO ROSE 300ML + AÉRO LAVENDER 300ML +</v>
          </cell>
          <cell r="J22906">
            <v>3531.05</v>
          </cell>
        </row>
        <row r="22907">
          <cell r="I22907" t="str">
            <v>LOT GLADE AÉRO LAVENDER 300ML + AÉRO OCEAN ESCAPE</v>
          </cell>
          <cell r="J22907">
            <v>2637.8</v>
          </cell>
        </row>
        <row r="22908">
          <cell r="I22908" t="str">
            <v xml:space="preserve">LOT GLADE AÉRO OCEAN ESCAPE 300ML + AÉRO JASMINE </v>
          </cell>
          <cell r="J22908">
            <v>4612.1499999999996</v>
          </cell>
        </row>
        <row r="22909">
          <cell r="I22909" t="str">
            <v>LOT GLADE AÉRO JASMINE 300ML + AÉRO CHERRY L'OPP</v>
          </cell>
          <cell r="J22909">
            <v>2995.14</v>
          </cell>
        </row>
        <row r="22910">
          <cell r="I22910" t="str">
            <v>LOT GLADE HOLDER + RECHARGE ORIENT 269ML + RECHAR</v>
          </cell>
          <cell r="J22910">
            <v>4909</v>
          </cell>
        </row>
        <row r="22911">
          <cell r="I22911" t="str">
            <v>LOT GLADE HOLDER + RECHARGE LAVENDER &amp; VANILLA 26</v>
          </cell>
          <cell r="J22911">
            <v>5876.9</v>
          </cell>
        </row>
        <row r="22912">
          <cell r="I22912" t="str">
            <v>LOT GLADE HOLDER + RECHARGE PEONY 269ML + RECHARG</v>
          </cell>
          <cell r="J22912">
            <v>3924.6</v>
          </cell>
        </row>
        <row r="22913">
          <cell r="I22913" t="str">
            <v>LOT GLADE HOLDER + RECHARGE VANILLA 269ML + RECHA</v>
          </cell>
          <cell r="J22913">
            <v>4640.3500000000004</v>
          </cell>
        </row>
        <row r="22914">
          <cell r="I22914" t="str">
            <v xml:space="preserve">2 SENTAL SPRAY BRISE DES MONTAGNE 400ML </v>
          </cell>
          <cell r="J22914">
            <v>34.950000000000003</v>
          </cell>
        </row>
        <row r="22915">
          <cell r="I22915" t="str">
            <v xml:space="preserve">2 SENTAL SPRAY MUSK ROYAL 400ML </v>
          </cell>
          <cell r="J22915">
            <v>0</v>
          </cell>
        </row>
        <row r="22916">
          <cell r="I22916" t="str">
            <v>2 SENTAL SPRAY LAVANDE 400ML</v>
          </cell>
          <cell r="J22916">
            <v>0</v>
          </cell>
        </row>
        <row r="22917">
          <cell r="I22917" t="str">
            <v>2 SENTAL SPRAY OUD 400ML</v>
          </cell>
          <cell r="J22917">
            <v>0</v>
          </cell>
        </row>
        <row r="22918">
          <cell r="I22918" t="str">
            <v xml:space="preserve">2 SENTAL SPRAY ANBER 400ML </v>
          </cell>
          <cell r="J22918">
            <v>69.900000000000006</v>
          </cell>
        </row>
        <row r="22919">
          <cell r="I22919" t="str">
            <v xml:space="preserve">2 SENTAL SPRAY ROSE 400ML </v>
          </cell>
          <cell r="J22919">
            <v>0</v>
          </cell>
        </row>
        <row r="22920">
          <cell r="I22920" t="str">
            <v xml:space="preserve">2 SENTAL SPRAY CITRON 400ML </v>
          </cell>
          <cell r="J22920">
            <v>0</v>
          </cell>
        </row>
        <row r="22921">
          <cell r="I22921" t="str">
            <v>2 SENTAL SPRAY FLEUR D'ORANGER 400ML</v>
          </cell>
          <cell r="J22921">
            <v>0</v>
          </cell>
        </row>
        <row r="22922">
          <cell r="I22922" t="str">
            <v>AIR WICK DIF.ESS.MIST LAVAN.20ML NIP24-21</v>
          </cell>
          <cell r="J22922">
            <v>1419</v>
          </cell>
        </row>
        <row r="22923">
          <cell r="I22923" t="str">
            <v>AW RECH FM PURE MANGUE LOT 2 NIP24-21</v>
          </cell>
          <cell r="J22923">
            <v>6373.9</v>
          </cell>
        </row>
        <row r="22924">
          <cell r="I22924" t="str">
            <v>AW BOTANICA SPR D'INTÉR.VETIVER 236 NIP 20-21</v>
          </cell>
          <cell r="J22924">
            <v>3461.15</v>
          </cell>
        </row>
        <row r="22925">
          <cell r="I22925" t="str">
            <v>AW BOTANICA SPRAY D'INT.GÉRANUM 236 NIP 20-21</v>
          </cell>
          <cell r="J22925">
            <v>2197.5</v>
          </cell>
        </row>
        <row r="22926">
          <cell r="I22926" t="str">
            <v>AW BOTANICA DIFF.ÉLEC.VÉTIVER 19ML NIP 20-21</v>
          </cell>
          <cell r="J22926">
            <v>1909.05</v>
          </cell>
        </row>
        <row r="22927">
          <cell r="I22927" t="str">
            <v>AW BOTANICA SPR.D'INTÉR.MENTHE 236M NIP 20-21</v>
          </cell>
          <cell r="J22927">
            <v>2549.1</v>
          </cell>
        </row>
        <row r="22928">
          <cell r="I22928" t="str">
            <v>INSETTE AIR FRE VANILLA &amp; COCO 350ML</v>
          </cell>
          <cell r="J22928">
            <v>11196.95</v>
          </cell>
        </row>
        <row r="22929">
          <cell r="I22929" t="str">
            <v>DESOD.AER.320ML MUSK SENTAL</v>
          </cell>
          <cell r="J22929">
            <v>9489.65</v>
          </cell>
        </row>
        <row r="22930">
          <cell r="I22930" t="str">
            <v>DESOD.300 POMME/JASM. FLOWER</v>
          </cell>
          <cell r="J22930">
            <v>119.2</v>
          </cell>
        </row>
        <row r="22931">
          <cell r="I22931" t="str">
            <v>DESOD.300 CHIEN/CHAT FLOWER</v>
          </cell>
          <cell r="J22931">
            <v>0</v>
          </cell>
        </row>
        <row r="22932">
          <cell r="I22932" t="str">
            <v>DESOD.300 CANDESCENCE FLOWER</v>
          </cell>
          <cell r="J22932">
            <v>0</v>
          </cell>
        </row>
        <row r="22933">
          <cell r="I22933" t="str">
            <v>DESOD.300ML LAVANDE FLOWER</v>
          </cell>
          <cell r="J22933">
            <v>59.6</v>
          </cell>
        </row>
        <row r="22934">
          <cell r="I22934" t="str">
            <v>DESOD.300ML ORG/PAMPL. FLOWER</v>
          </cell>
          <cell r="J22934">
            <v>0</v>
          </cell>
        </row>
        <row r="22935">
          <cell r="I22935" t="str">
            <v>DESOD.300 PECHE/TOURN. FLOWER</v>
          </cell>
          <cell r="J22935">
            <v>0</v>
          </cell>
        </row>
        <row r="22936">
          <cell r="I22936" t="str">
            <v>DESOD.300 SELS MARINS FLOWER</v>
          </cell>
          <cell r="J22936">
            <v>0</v>
          </cell>
        </row>
        <row r="22937">
          <cell r="I22937" t="str">
            <v>DESOD.300 FRAISE/ORC. FLOWER</v>
          </cell>
          <cell r="J22937">
            <v>0</v>
          </cell>
        </row>
        <row r="22938">
          <cell r="I22938" t="str">
            <v>DESOD.300 ANTI-TABAC FLOWER</v>
          </cell>
          <cell r="J22938">
            <v>0</v>
          </cell>
        </row>
        <row r="22939">
          <cell r="I22939" t="str">
            <v>DESOD.300 MURE SAUVAGE FLOWER</v>
          </cell>
          <cell r="J22939">
            <v>101.5</v>
          </cell>
        </row>
        <row r="22940">
          <cell r="I22940" t="str">
            <v>DESOD.300ML PINE FLOWER</v>
          </cell>
          <cell r="J22940">
            <v>312.45</v>
          </cell>
        </row>
        <row r="22941">
          <cell r="I22941" t="str">
            <v>DESOD.300ML FR/ROUGE FLOWER</v>
          </cell>
          <cell r="J22941">
            <v>238.4</v>
          </cell>
        </row>
        <row r="22942">
          <cell r="I22942" t="str">
            <v>DESOD.300 MENTHE VERTE FLOWER</v>
          </cell>
          <cell r="J22942">
            <v>133.80000000000001</v>
          </cell>
        </row>
        <row r="22943">
          <cell r="I22943" t="str">
            <v>LOT 3 DESOD.LAV.300ML  AIRWICK</v>
          </cell>
          <cell r="J22943">
            <v>0</v>
          </cell>
        </row>
        <row r="22944">
          <cell r="I22944" t="str">
            <v>LOT 3 DESOD.JAS. 300ML AIRWICK</v>
          </cell>
          <cell r="J22944">
            <v>0</v>
          </cell>
        </row>
        <row r="22945">
          <cell r="I22945" t="str">
            <v>LOT 3 DESOD.ROSE 300ML AIRWICK</v>
          </cell>
          <cell r="J22945">
            <v>0</v>
          </cell>
        </row>
        <row r="22946">
          <cell r="I22946" t="str">
            <v>LOT 3 DESOD.S/WD 300ML AIRWICK</v>
          </cell>
          <cell r="J22946">
            <v>0</v>
          </cell>
        </row>
        <row r="22947">
          <cell r="I22947" t="str">
            <v>RECH.TRIP.ULTRA HYG.AMBI PUR</v>
          </cell>
          <cell r="J22947">
            <v>0</v>
          </cell>
        </row>
        <row r="22948">
          <cell r="I22948" t="str">
            <v>RECH.ELECTR.S/L AMBI PUR</v>
          </cell>
          <cell r="J22948">
            <v>0</v>
          </cell>
        </row>
        <row r="22949">
          <cell r="I22949" t="str">
            <v>RECH.ELECT.AROM/WOOD AMBI PUR</v>
          </cell>
          <cell r="J22949">
            <v>0</v>
          </cell>
        </row>
        <row r="22950">
          <cell r="I22950" t="str">
            <v>GEL AFTER TABACOO AMBI PUR</v>
          </cell>
          <cell r="J22950">
            <v>0</v>
          </cell>
        </row>
        <row r="22951">
          <cell r="I22951" t="str">
            <v>GEL BLUE OCEAN AMBI PUR</v>
          </cell>
          <cell r="J22951">
            <v>0</v>
          </cell>
        </row>
        <row r="22952">
          <cell r="I22952" t="str">
            <v>GEL CITRUS AMBI PUR</v>
          </cell>
          <cell r="J22952">
            <v>0</v>
          </cell>
        </row>
        <row r="22953">
          <cell r="I22953" t="str">
            <v>DESOD.300ML LEMON ASMACO</v>
          </cell>
          <cell r="J22953">
            <v>0</v>
          </cell>
        </row>
        <row r="22954">
          <cell r="I22954" t="str">
            <v>DESOD.300ML JASMINE ASMACO</v>
          </cell>
          <cell r="J22954">
            <v>0</v>
          </cell>
        </row>
        <row r="22955">
          <cell r="I22955" t="str">
            <v>DESOD.300ML OUDHU ASMACO</v>
          </cell>
          <cell r="J22955">
            <v>0</v>
          </cell>
        </row>
        <row r="22956">
          <cell r="I22956" t="str">
            <v>DESOD.300ML SANDAL W. ASMACO</v>
          </cell>
          <cell r="J22956">
            <v>0</v>
          </cell>
        </row>
        <row r="22957">
          <cell r="I22957" t="str">
            <v>GLADE BOUGIE I LOVE YOU+BRI</v>
          </cell>
          <cell r="J22957">
            <v>0</v>
          </cell>
        </row>
        <row r="22958">
          <cell r="I22958" t="str">
            <v>GLADE BOUGIE HONEY CHOCO</v>
          </cell>
          <cell r="J22958">
            <v>0</v>
          </cell>
        </row>
        <row r="22959">
          <cell r="I22959" t="str">
            <v>GLADE BOUGIE ANTI TABAC+BRI</v>
          </cell>
          <cell r="J22959">
            <v>0</v>
          </cell>
        </row>
        <row r="22960">
          <cell r="I22960" t="str">
            <v>DESOD.300 AIR INFUSIONS VIOLET</v>
          </cell>
          <cell r="J22960">
            <v>0</v>
          </cell>
        </row>
        <row r="22961">
          <cell r="I22961" t="str">
            <v>DESOD.300 AIR INFUSIONS L&amp;J</v>
          </cell>
          <cell r="J22961">
            <v>0</v>
          </cell>
        </row>
        <row r="22962">
          <cell r="I22962" t="str">
            <v>BRISE AIR INFUS.RSE/FL 300ML</v>
          </cell>
          <cell r="J22962">
            <v>0</v>
          </cell>
        </row>
        <row r="22963">
          <cell r="I22963" t="str">
            <v>DESOD.300ML BRAIT LAVANDE</v>
          </cell>
          <cell r="J22963">
            <v>0</v>
          </cell>
        </row>
        <row r="22964">
          <cell r="I22964" t="str">
            <v>DESOD.300ML BRAIT PINO</v>
          </cell>
          <cell r="J22964">
            <v>0</v>
          </cell>
        </row>
        <row r="22965">
          <cell r="I22965" t="str">
            <v>DESOD.300ML BRAIT LEMON</v>
          </cell>
          <cell r="J22965">
            <v>0</v>
          </cell>
        </row>
        <row r="22966">
          <cell r="I22966" t="str">
            <v>VIVAIR 4MINI BOUGIE SENS GOURM</v>
          </cell>
          <cell r="J22966">
            <v>0</v>
          </cell>
        </row>
        <row r="22967">
          <cell r="I22967" t="str">
            <v>VIVAIR BOUGIE AIR ANTI TABAC</v>
          </cell>
          <cell r="J22967">
            <v>0</v>
          </cell>
        </row>
        <row r="22968">
          <cell r="I22968" t="str">
            <v>VIVAIR BOUGIE VANILLE CARAMEL</v>
          </cell>
          <cell r="J22968">
            <v>0</v>
          </cell>
        </row>
        <row r="22969">
          <cell r="I22969" t="str">
            <v>VIVAIR BOUGIE YLANG JASMIN</v>
          </cell>
          <cell r="J22969">
            <v>0</v>
          </cell>
        </row>
        <row r="22970">
          <cell r="I22970" t="str">
            <v>VIVAIR DIFFELEC ZENSPIRIT25ML</v>
          </cell>
          <cell r="J22970">
            <v>0</v>
          </cell>
        </row>
        <row r="22971">
          <cell r="I22971" t="str">
            <v>VIVAIR RECH ELEC ZENSPIRIT25ML</v>
          </cell>
          <cell r="J22971">
            <v>0</v>
          </cell>
        </row>
        <row r="22972">
          <cell r="I22972" t="str">
            <v>VIVAIR RECHELEC MEL/MUGUET250ML</v>
          </cell>
          <cell r="J22972">
            <v>0</v>
          </cell>
        </row>
        <row r="22973">
          <cell r="I22973" t="str">
            <v>APTA DIFF ELEC YLANGBOIS ORIEN</v>
          </cell>
          <cell r="J22973">
            <v>0</v>
          </cell>
        </row>
        <row r="22974">
          <cell r="I22974" t="str">
            <v>AQUAZUR BOUGIE PARF ANTI TABAC</v>
          </cell>
          <cell r="J22974">
            <v>0</v>
          </cell>
        </row>
        <row r="22975">
          <cell r="I22975" t="str">
            <v>BRISE AEHO ALPINE 300ML</v>
          </cell>
          <cell r="J22975">
            <v>0</v>
          </cell>
        </row>
        <row r="22976">
          <cell r="I22976" t="str">
            <v>ABSORBI DESHUMIDIFICATEUR ARMOIRES 300 GR</v>
          </cell>
          <cell r="J22976">
            <v>0</v>
          </cell>
        </row>
        <row r="22977">
          <cell r="I22977" t="str">
            <v>ABSORBI DESHUMIDIFICATEUR SACHETS 70 GR</v>
          </cell>
          <cell r="J22977">
            <v>0</v>
          </cell>
        </row>
        <row r="22978">
          <cell r="I22978" t="str">
            <v>ABSORBI ANTI-ODEURS FRIGO 200 GR</v>
          </cell>
          <cell r="J22978">
            <v>0</v>
          </cell>
        </row>
        <row r="22979">
          <cell r="I22979" t="str">
            <v>LOT BRISE AEO CLASSIC 300MLX2 + 1 GT</v>
          </cell>
          <cell r="J22979">
            <v>0</v>
          </cell>
        </row>
        <row r="22980">
          <cell r="I22980" t="str">
            <v>DESO AIRWICK POT POURRI 300ML</v>
          </cell>
          <cell r="J22980">
            <v>0</v>
          </cell>
        </row>
        <row r="22981">
          <cell r="I22981" t="str">
            <v>BRISE AEO RELAXING ZEN 300ML</v>
          </cell>
          <cell r="J22981">
            <v>0</v>
          </cell>
        </row>
        <row r="22982">
          <cell r="I22982" t="str">
            <v xml:space="preserve">DESOD. AIR FRESHENER CITRUS FRUIT 300ML INSETTE </v>
          </cell>
          <cell r="J22982">
            <v>4422.75</v>
          </cell>
        </row>
        <row r="22983">
          <cell r="I22983" t="str">
            <v xml:space="preserve">DESOD. AIR FRECHENER NATUREL BREZE 300ML INSETTE </v>
          </cell>
          <cell r="J22983">
            <v>0</v>
          </cell>
        </row>
        <row r="22984">
          <cell r="I22984" t="str">
            <v xml:space="preserve">DESOD. INSETTE AIR FRESH. LAVANDE  300ML INSETTE </v>
          </cell>
          <cell r="J22984">
            <v>10787.35</v>
          </cell>
        </row>
        <row r="22985">
          <cell r="I22985" t="str">
            <v>CADI BOULES DE NAPHTALINE-SACHET 100G</v>
          </cell>
          <cell r="J22985">
            <v>6245.15</v>
          </cell>
        </row>
        <row r="22986">
          <cell r="I22986" t="str">
            <v>BRISE AERO SANTAL &amp; JASMIN DE BALI 300 ML</v>
          </cell>
          <cell r="J22986">
            <v>0</v>
          </cell>
        </row>
        <row r="22987">
          <cell r="I22987" t="str">
            <v>DESODOR DESODORISANT D AMBIANCE CITRON 400ML</v>
          </cell>
          <cell r="J22987">
            <v>0</v>
          </cell>
        </row>
        <row r="22988">
          <cell r="I22988" t="str">
            <v>DESODOR DESODORISANT D AMBIANCE LAVANDE 400ML</v>
          </cell>
          <cell r="J22988">
            <v>0</v>
          </cell>
        </row>
        <row r="22989">
          <cell r="I22989" t="str">
            <v>LOT DESODOR 1 ACHETE =2EME A MOITIE PRIX</v>
          </cell>
          <cell r="J22989">
            <v>0</v>
          </cell>
        </row>
        <row r="22990">
          <cell r="I22990" t="str">
            <v>APTA DIFF ELEC+RECH ROS/JASMIN</v>
          </cell>
          <cell r="J22990">
            <v>0</v>
          </cell>
        </row>
        <row r="22991">
          <cell r="I22991" t="str">
            <v>DIFFUSEUR AWICK FM APLO LAVENDE HP 4x250GD</v>
          </cell>
          <cell r="J22991">
            <v>0</v>
          </cell>
        </row>
        <row r="22992">
          <cell r="I22992" t="str">
            <v>DIFFUSEUR AWICK FM APLO MD ROSE HP 4x250GD</v>
          </cell>
          <cell r="J22992">
            <v>0</v>
          </cell>
        </row>
        <row r="22993">
          <cell r="I22993" t="str">
            <v>DIFFUSEUR AWICK FM APLO CITRONS HP 4x250GD</v>
          </cell>
          <cell r="J22993">
            <v>0</v>
          </cell>
        </row>
        <row r="22994">
          <cell r="I22994" t="str">
            <v xml:space="preserve">RECHARGE AIRWICK FRESHMATIC LAVANDE  &amp; CAMOMILLE </v>
          </cell>
          <cell r="J22994">
            <v>0</v>
          </cell>
        </row>
        <row r="22995">
          <cell r="I22995" t="str">
            <v>RECHARGE AIRWICK FRESHMATIC CITRON 250 ML</v>
          </cell>
          <cell r="J22995">
            <v>0</v>
          </cell>
        </row>
        <row r="22996">
          <cell r="I22996" t="str">
            <v>ABSORBEUR D HUMIDITE CROC ODOR</v>
          </cell>
          <cell r="J22996">
            <v>0</v>
          </cell>
        </row>
        <row r="22997">
          <cell r="I22997" t="str">
            <v xml:space="preserve">NEUTRALISATEUR D ODEURS FRIGO CROC ODOR </v>
          </cell>
          <cell r="J22997">
            <v>0</v>
          </cell>
        </row>
        <row r="22998">
          <cell r="I22998" t="str">
            <v>NEUTRALISATEUR D ODEURS LAVE-VAISSELLE CROC ODOR</v>
          </cell>
          <cell r="J22998">
            <v>0</v>
          </cell>
        </row>
        <row r="22999">
          <cell r="I22999" t="str">
            <v>GLADE FABRIC &amp; AIR FRESH 0,650ML</v>
          </cell>
          <cell r="J22999">
            <v>0</v>
          </cell>
        </row>
        <row r="23000">
          <cell r="I23000" t="str">
            <v>GLADE FABRIC &amp; AIR CLEAN LINEN  0,650ML</v>
          </cell>
          <cell r="J23000">
            <v>0</v>
          </cell>
        </row>
        <row r="23001">
          <cell r="I23001" t="str">
            <v>GLADE FABRIC &amp; AIR MIST 0,650ML</v>
          </cell>
          <cell r="J23001">
            <v>0</v>
          </cell>
        </row>
        <row r="23002">
          <cell r="I23002" t="str">
            <v>APTA DIFF ELEC.RECH VAN/GOURM</v>
          </cell>
          <cell r="J23002">
            <v>0</v>
          </cell>
        </row>
        <row r="23003">
          <cell r="I23003" t="str">
            <v>APTA FRESH AERO MARIN 300ML</v>
          </cell>
          <cell r="J23003">
            <v>0</v>
          </cell>
        </row>
        <row r="23004">
          <cell r="I23004" t="str">
            <v>APTA FRESH AERO LAVANDE 300ML</v>
          </cell>
          <cell r="J23004">
            <v>0</v>
          </cell>
        </row>
        <row r="23005">
          <cell r="I23005" t="str">
            <v>APTA GEL FRESH LAVANDE 150GR</v>
          </cell>
          <cell r="J23005">
            <v>0</v>
          </cell>
        </row>
        <row r="23006">
          <cell r="I23006" t="str">
            <v>DESODORISANT ABRO ANTI TABAC 300ML</v>
          </cell>
          <cell r="J23006">
            <v>1829.35</v>
          </cell>
        </row>
        <row r="23007">
          <cell r="I23007" t="str">
            <v>DESODORISANT ABRO LILAC 300ML</v>
          </cell>
          <cell r="J23007">
            <v>2488.6999999999998</v>
          </cell>
        </row>
        <row r="23008">
          <cell r="I23008" t="str">
            <v>DESODORISANT ABRO OCEAN 300ML</v>
          </cell>
          <cell r="J23008">
            <v>603.25</v>
          </cell>
        </row>
        <row r="23009">
          <cell r="I23009" t="str">
            <v>DESODORISANT ABRO VANILLE 300ML</v>
          </cell>
          <cell r="J23009">
            <v>2258</v>
          </cell>
        </row>
        <row r="23010">
          <cell r="I23010" t="str">
            <v>DESODORISANT ABRO FRAISE 300ML</v>
          </cell>
          <cell r="J23010">
            <v>2141.35</v>
          </cell>
        </row>
        <row r="23011">
          <cell r="I23011" t="str">
            <v>GLADE AIR INFUSION VIOLETTE 300ML</v>
          </cell>
          <cell r="J23011">
            <v>0</v>
          </cell>
        </row>
        <row r="23012">
          <cell r="I23012" t="str">
            <v>GLADE AIR INFUSION FLEUR DE COTON 300ML</v>
          </cell>
          <cell r="J23012">
            <v>0</v>
          </cell>
        </row>
        <row r="23013">
          <cell r="I23013" t="str">
            <v>GLADE AIR UNFUSION LYS &amp; JASMIN 300ML</v>
          </cell>
          <cell r="J23013">
            <v>0</v>
          </cell>
        </row>
        <row r="23014">
          <cell r="I23014" t="str">
            <v>RECHARGE AIRWICK FRESHMATIC CANNELLE 250 ML</v>
          </cell>
          <cell r="J23014">
            <v>0</v>
          </cell>
        </row>
        <row r="23015">
          <cell r="I23015" t="str">
            <v>RECHARGE AIRWICK FRESHMATIC ROSE 250 ML</v>
          </cell>
          <cell r="J23015">
            <v>0</v>
          </cell>
        </row>
        <row r="23016">
          <cell r="I23016" t="str">
            <v>GLADE AUTOMATIC SPRAY CLEAN LINEN</v>
          </cell>
          <cell r="J23016">
            <v>0</v>
          </cell>
        </row>
        <row r="23017">
          <cell r="I23017" t="str">
            <v>GLADE AUTOMATIC SPRAY HAWAIIAN BREEZE</v>
          </cell>
          <cell r="J23017">
            <v>0</v>
          </cell>
        </row>
        <row r="23018">
          <cell r="I23018" t="str">
            <v>RECHARGE GLADE AUTOMATIC SPRAY HAWAIIAN BREEZE 26</v>
          </cell>
          <cell r="J23018">
            <v>364.4</v>
          </cell>
        </row>
        <row r="23019">
          <cell r="I23019" t="str">
            <v>RECHARGE GLADE AUTOMATIC SPRAY CLEAN LINEN  269ML</v>
          </cell>
          <cell r="J23019">
            <v>6568.1</v>
          </cell>
        </row>
        <row r="23020">
          <cell r="I23020" t="str">
            <v xml:space="preserve">RECHARGE GLADE AUTOMATIC SPRAY LAVENDER/ VANILLA </v>
          </cell>
          <cell r="J23020">
            <v>7953.35</v>
          </cell>
        </row>
        <row r="23021">
          <cell r="I23021" t="str">
            <v>RECHARGE GLADE AUTOMATIC SPRAY APPLE/ CINAMON  26</v>
          </cell>
          <cell r="J23021">
            <v>0</v>
          </cell>
        </row>
        <row r="23022">
          <cell r="I23022" t="str">
            <v>RECHARGE GLADE AUTOMATIC SPRAY SPRING WATER  269M</v>
          </cell>
          <cell r="J23022">
            <v>0</v>
          </cell>
        </row>
        <row r="23023">
          <cell r="I23023" t="str">
            <v>RECHARGE GLADE AUTOMATIC SPRAY WHITE LILAC  269ML</v>
          </cell>
          <cell r="J23023">
            <v>0</v>
          </cell>
        </row>
        <row r="23024">
          <cell r="I23024" t="str">
            <v xml:space="preserve">RECHARGE GLADE AUTOMATIC SPRAY OCEAN RELAXATION  </v>
          </cell>
          <cell r="J23024">
            <v>0</v>
          </cell>
        </row>
        <row r="23025">
          <cell r="I23025" t="str">
            <v>RECHARGE GLADE AUTOMATIC SPRAY CASHMER WOODS 269ML</v>
          </cell>
          <cell r="J23025">
            <v>4416.95</v>
          </cell>
        </row>
        <row r="23026">
          <cell r="I23026" t="str">
            <v>DESODORISANT MARINE 300ML FAYZ</v>
          </cell>
          <cell r="J23026">
            <v>0</v>
          </cell>
        </row>
        <row r="23027">
          <cell r="I23027" t="str">
            <v>DESODORISANT AGRUMES 300ML FAYZ</v>
          </cell>
          <cell r="J23027">
            <v>0</v>
          </cell>
        </row>
        <row r="23028">
          <cell r="I23028" t="str">
            <v>DESODORISANT LAVANDE 300ML FAYZ</v>
          </cell>
          <cell r="J23028">
            <v>0</v>
          </cell>
        </row>
        <row r="23029">
          <cell r="I23029" t="str">
            <v>DESODORISANT ROSE 300ML FAYZ</v>
          </cell>
          <cell r="J23029">
            <v>0</v>
          </cell>
        </row>
        <row r="23030">
          <cell r="I23030" t="str">
            <v>DESODORISANT SANTAL 300ML FAYZ</v>
          </cell>
          <cell r="J23030">
            <v>59.75</v>
          </cell>
        </row>
        <row r="23031">
          <cell r="I23031" t="str">
            <v>RENUZIT GEL PETALES D’ORCHIDEE 212GR</v>
          </cell>
          <cell r="J23031">
            <v>0</v>
          </cell>
        </row>
        <row r="23032">
          <cell r="I23032" t="str">
            <v>RENUZIT GEL BRISE FEERIQUE 212GR</v>
          </cell>
          <cell r="J23032">
            <v>0</v>
          </cell>
        </row>
        <row r="23033">
          <cell r="I23033" t="str">
            <v>RENUZIT GEL FRAICHEUR D AGRUMES 212GR</v>
          </cell>
          <cell r="J23033">
            <v>0</v>
          </cell>
        </row>
        <row r="23034">
          <cell r="I23034" t="str">
            <v>RENUZIT GEL DOUCE BRISE 212GR</v>
          </cell>
          <cell r="J23034">
            <v>0</v>
          </cell>
        </row>
        <row r="23035">
          <cell r="I23035" t="str">
            <v>RENUZIT GEL FRAMBOISE 212GR</v>
          </cell>
          <cell r="J23035">
            <v>0</v>
          </cell>
        </row>
        <row r="23036">
          <cell r="I23036" t="str">
            <v>RENUZIT GEL ONDEE FRAICHE 212GR</v>
          </cell>
          <cell r="J23036">
            <v>0</v>
          </cell>
        </row>
        <row r="23037">
          <cell r="I23037" t="str">
            <v>SENTAL GEL MUSK</v>
          </cell>
          <cell r="J23037">
            <v>10012.6</v>
          </cell>
        </row>
        <row r="23038">
          <cell r="I23038" t="str">
            <v>LOT3DESO SPRINGFRESH 300ML(VANILLE+AZUR BREEZE+ AN</v>
          </cell>
          <cell r="J23038">
            <v>0</v>
          </cell>
        </row>
        <row r="23039">
          <cell r="I23039" t="str">
            <v>LOT 3DESO SPRINGFRESH 300ML(FLEUR ROSE+LEMON+AZUR</v>
          </cell>
          <cell r="J23039">
            <v>0</v>
          </cell>
        </row>
        <row r="23040">
          <cell r="I23040" t="str">
            <v>LOT3DESO SPRINGFRESH 300ML(VANILLE+LAVANDE+FLEUR R</v>
          </cell>
          <cell r="J23040">
            <v>0</v>
          </cell>
        </row>
        <row r="23041">
          <cell r="I23041" t="str">
            <v>RECHARGE AIRWICK  OUD 250ML</v>
          </cell>
          <cell r="J23041">
            <v>0</v>
          </cell>
        </row>
        <row r="23042">
          <cell r="I23042" t="str">
            <v>LOT INSETTE 1 ACHETE=2EME MOITIE PRIX</v>
          </cell>
          <cell r="J23042">
            <v>0</v>
          </cell>
        </row>
        <row r="23043">
          <cell r="I23043" t="str">
            <v>LOT DESODORISANT AIR FRESH ABRO (2+1GRT)</v>
          </cell>
          <cell r="J23043">
            <v>0</v>
          </cell>
        </row>
        <row r="23044">
          <cell r="I23044" t="str">
            <v>AIRWICK ARSL ROSE 2+1 MIXTE</v>
          </cell>
          <cell r="J23044">
            <v>0</v>
          </cell>
        </row>
        <row r="23045">
          <cell r="I23045" t="str">
            <v>LOT 2 SENTAL AEROSOL + GEL DESODORISANT 130G GRT</v>
          </cell>
          <cell r="J23045">
            <v>0</v>
          </cell>
        </row>
        <row r="23046">
          <cell r="I23046" t="str">
            <v>LOT 2 DESODORISANTS SENTAL 320ML LAVANDE/ANTI TAB</v>
          </cell>
          <cell r="J23046">
            <v>0</v>
          </cell>
        </row>
        <row r="23047">
          <cell r="I23047" t="str">
            <v>LOT 2 DESODORISANTS SENTAL 320ML ROSE/F,O +SENTAL</v>
          </cell>
          <cell r="J23047">
            <v>0</v>
          </cell>
        </row>
        <row r="23048">
          <cell r="I23048" t="str">
            <v xml:space="preserve">   DESODORISANT VANILLE HAPPY DAY  400ML</v>
          </cell>
          <cell r="J23048">
            <v>0</v>
          </cell>
        </row>
        <row r="23049">
          <cell r="I23049" t="str">
            <v xml:space="preserve">   DESODORISANT THE VERT/CITRON HAPPY DAY  400ML</v>
          </cell>
          <cell r="J23049">
            <v>0</v>
          </cell>
        </row>
        <row r="23050">
          <cell r="I23050" t="str">
            <v xml:space="preserve">  DESODORISANT LAVANDE HAPPY DAY 400ML</v>
          </cell>
          <cell r="J23050">
            <v>0</v>
          </cell>
        </row>
        <row r="23051">
          <cell r="I23051" t="str">
            <v xml:space="preserve">   DESODORISANT  FRAICHEUR NATURE  HAPPY DAY 400M</v>
          </cell>
          <cell r="J23051">
            <v>0</v>
          </cell>
        </row>
        <row r="23052">
          <cell r="I23052" t="str">
            <v xml:space="preserve">         DESODORISANT FLEUR D ORANGER HAPPY DAY </v>
          </cell>
          <cell r="J23052">
            <v>0</v>
          </cell>
        </row>
        <row r="23053">
          <cell r="I23053" t="str">
            <v xml:space="preserve">  DESODORISANT OUD  HAPPY DAY 400ML</v>
          </cell>
          <cell r="J23053">
            <v>0</v>
          </cell>
        </row>
        <row r="23054">
          <cell r="I23054" t="str">
            <v xml:space="preserve"> DESODORISANT FRUIT ROUGE HAPPY DAY 400ML</v>
          </cell>
          <cell r="J23054">
            <v>0</v>
          </cell>
        </row>
        <row r="23055">
          <cell r="I23055" t="str">
            <v>GLADE AUTOMATIC 3 IN 1  OCEAN ESCAPE</v>
          </cell>
          <cell r="J23055">
            <v>0</v>
          </cell>
        </row>
        <row r="23056">
          <cell r="I23056" t="str">
            <v>GLADE AUTOMATIC 3 IN 1 LAVENDER ET VANILLA</v>
          </cell>
          <cell r="J23056">
            <v>3650.2</v>
          </cell>
        </row>
        <row r="23057">
          <cell r="I23057" t="str">
            <v>GLADE AIR FABRIC CITRUS 275 ML</v>
          </cell>
          <cell r="J23057">
            <v>0</v>
          </cell>
        </row>
        <row r="23058">
          <cell r="I23058" t="str">
            <v>GLADE AIR FABRIC LAVENDER 275ML</v>
          </cell>
          <cell r="J23058">
            <v>0</v>
          </cell>
        </row>
        <row r="23059">
          <cell r="I23059" t="str">
            <v>GLADE AIR FABRIC  FRESH MORNING 275ML</v>
          </cell>
          <cell r="J23059">
            <v>0</v>
          </cell>
        </row>
        <row r="23060">
          <cell r="I23060" t="str">
            <v>GALADE AIR FABRIC SPRING WATER 275 ML</v>
          </cell>
          <cell r="J23060">
            <v>0</v>
          </cell>
        </row>
        <row r="23061">
          <cell r="I23061" t="str">
            <v>DIFFUSEUR MORTEIN +2 RECHARGES 60 NUITS</v>
          </cell>
          <cell r="J23061">
            <v>0</v>
          </cell>
        </row>
        <row r="23062">
          <cell r="I23062" t="str">
            <v>DIFFUSEUR  DOUBLE USAGE+10 PASTILLES ZENTEK</v>
          </cell>
          <cell r="J23062">
            <v>541.5</v>
          </cell>
        </row>
        <row r="23063">
          <cell r="I23063" t="str">
            <v>RECHARGE PASTILLES X 20 ZENTEK</v>
          </cell>
          <cell r="J23063">
            <v>2343.5</v>
          </cell>
        </row>
        <row r="23064">
          <cell r="I23064" t="str">
            <v>DIFFUSEUR  DOUBLE USAGE+RECHARGE LIQ 30NUITS ZENT</v>
          </cell>
          <cell r="J23064">
            <v>2285.25</v>
          </cell>
        </row>
        <row r="23065">
          <cell r="I23065" t="str">
            <v>RECHARGE LIQUIDE 30 NUITS ZENTEK</v>
          </cell>
          <cell r="J23065">
            <v>5242.5</v>
          </cell>
        </row>
        <row r="23066">
          <cell r="I23066" t="str">
            <v>DIFFUSEUR MORTEIN + 1 RECHARGE 60 NUITS</v>
          </cell>
          <cell r="J23066">
            <v>0</v>
          </cell>
        </row>
        <row r="23067">
          <cell r="I23067" t="str">
            <v>INSEC.400ML EMPIRE</v>
          </cell>
          <cell r="J23067">
            <v>0</v>
          </cell>
        </row>
        <row r="23068">
          <cell r="I23068" t="str">
            <v>RAID RECHARGE 45 NUITS</v>
          </cell>
          <cell r="J23068">
            <v>10317.299999999999</v>
          </cell>
        </row>
        <row r="23069">
          <cell r="I23069" t="str">
            <v xml:space="preserve">DIFFUSEUR+ RECHARGE LIQUIDE 30 NUITS  ZENTEK + 1 </v>
          </cell>
          <cell r="J23069">
            <v>0</v>
          </cell>
        </row>
        <row r="23070">
          <cell r="I23070" t="str">
            <v>GEL INSECTICIDE ZENTEK SERINGUE 35 GR +LAVETTE GR</v>
          </cell>
          <cell r="J23070">
            <v>0</v>
          </cell>
        </row>
        <row r="23071">
          <cell r="I23071" t="str">
            <v>GEL INSECTICIDE  ZENTEK "TUBE 20 GR"</v>
          </cell>
          <cell r="J23071">
            <v>5136.1499999999996</v>
          </cell>
        </row>
        <row r="23072">
          <cell r="I23072" t="str">
            <v>LOT 2 RECHARGES LIQUIDE 30NUITS 2EME A 1/2 PRIX</v>
          </cell>
          <cell r="J23072">
            <v>0</v>
          </cell>
        </row>
        <row r="23073">
          <cell r="I23073" t="str">
            <v>INSECTICIDE LIQUIDE ZENTEK PROTECTION TOTALE 500ML</v>
          </cell>
          <cell r="J23073">
            <v>19607.5</v>
          </cell>
        </row>
        <row r="23074">
          <cell r="I23074" t="str">
            <v xml:space="preserve">  ZENTEK AEROSOL TOUT INSECTE 250 ML  </v>
          </cell>
          <cell r="J23074">
            <v>5449.5</v>
          </cell>
        </row>
        <row r="23075">
          <cell r="I23075" t="str">
            <v xml:space="preserve">  ZENTEK AEROSOL TOUT INSECTE 400 ML  </v>
          </cell>
          <cell r="J23075">
            <v>7892.24</v>
          </cell>
        </row>
        <row r="23076">
          <cell r="I23076" t="str">
            <v>RAID DIFFUSEUR + RECHARGE 45 NUITS</v>
          </cell>
          <cell r="J23076">
            <v>10678.6</v>
          </cell>
        </row>
        <row r="23077">
          <cell r="I23077" t="str">
            <v>INSEC.DESINF.650ML BAYGON</v>
          </cell>
          <cell r="J23077">
            <v>0</v>
          </cell>
        </row>
        <row r="23078">
          <cell r="I23078" t="str">
            <v xml:space="preserve">LOT RECH LIQ30NUITS 2EME A-50%ZENTEK+DIFFUSEUR </v>
          </cell>
          <cell r="J23078">
            <v>1199.2</v>
          </cell>
        </row>
        <row r="23079">
          <cell r="I23079" t="str">
            <v>ZENTEK DIFFUSEUR +10 PASTILLES + 5 PASTILLES GRAT</v>
          </cell>
          <cell r="J23079">
            <v>0</v>
          </cell>
        </row>
        <row r="23080">
          <cell r="I23080" t="str">
            <v>INSEC.NAPHTAL/A-MITE.150GR</v>
          </cell>
          <cell r="J23080">
            <v>0</v>
          </cell>
        </row>
        <row r="23081">
          <cell r="I23081" t="str">
            <v>INSECTICIDE MATON  750 ML FORMAT GIRAFE</v>
          </cell>
          <cell r="J23081">
            <v>0</v>
          </cell>
        </row>
        <row r="23082">
          <cell r="I23082" t="str">
            <v>INSECTICIDE MATON RAMPANT 750 ML FORMAT GIRAFE</v>
          </cell>
          <cell r="J23082">
            <v>0</v>
          </cell>
        </row>
        <row r="23083">
          <cell r="I23083" t="str">
            <v xml:space="preserve"> ZENTEK  DIFFUSEUR + RECHARGE LIQUIDE 30 NUITS+ 2</v>
          </cell>
          <cell r="J23083">
            <v>0</v>
          </cell>
        </row>
        <row r="23084">
          <cell r="I23084" t="str">
            <v xml:space="preserve"> ZENTEK RECHARGE LIQUIDE 30 NUITS+ 20 NUITS GRT</v>
          </cell>
          <cell r="J23084">
            <v>0</v>
          </cell>
        </row>
        <row r="23085">
          <cell r="I23085" t="str">
            <v>GEL INSECTICIDE ZENTEK SERINGUE 35 GR</v>
          </cell>
          <cell r="J23085">
            <v>11914.5</v>
          </cell>
        </row>
        <row r="23086">
          <cell r="I23086" t="str">
            <v>RECH.DIFF x30 RAID</v>
          </cell>
          <cell r="J23086">
            <v>0</v>
          </cell>
        </row>
        <row r="23087">
          <cell r="I23087" t="str">
            <v>NEXIS DIFFUSEUR +5 PASTILLES GRT</v>
          </cell>
          <cell r="J23087">
            <v>383.2</v>
          </cell>
        </row>
        <row r="23088">
          <cell r="I23088" t="str">
            <v>NEXIS RECHARGE PASTILLE X 30 + 10 PASTILLES GRT</v>
          </cell>
          <cell r="J23088">
            <v>978.25</v>
          </cell>
        </row>
        <row r="23089">
          <cell r="I23089" t="str">
            <v>PACK RECHARGES ZENTEK PASTILLES X20 2EME @-50%</v>
          </cell>
          <cell r="J23089">
            <v>0</v>
          </cell>
        </row>
        <row r="23090">
          <cell r="I23090" t="str">
            <v>ZENTEK DIFFUSEUR +10 PASTILLES + 10 PASTILLES GRT</v>
          </cell>
          <cell r="J23090">
            <v>0</v>
          </cell>
        </row>
        <row r="23091">
          <cell r="I23091" t="str">
            <v>ZENTEK RECHARGE PASTILLES X 20 +10 PASTILLES GRATU</v>
          </cell>
          <cell r="J23091">
            <v>0</v>
          </cell>
        </row>
        <row r="23092">
          <cell r="I23092" t="str">
            <v>LOT ZENTEK  DIF+ RECH LIQ 50 NUITS +LA 2EME  GRAT</v>
          </cell>
          <cell r="J23092">
            <v>0</v>
          </cell>
        </row>
        <row r="23093">
          <cell r="I23093" t="str">
            <v>INSECTICIDE MORTEIN ANTI RAMPANT 200ML</v>
          </cell>
          <cell r="J23093">
            <v>0</v>
          </cell>
        </row>
        <row r="23094">
          <cell r="I23094" t="str">
            <v>INSECTICIDE MORTEIN ANTI RAMPANT 400ML</v>
          </cell>
          <cell r="J23094">
            <v>0</v>
          </cell>
        </row>
        <row r="23095">
          <cell r="I23095" t="str">
            <v>INSEC.A-VOLANT R/200ML MORTEIN</v>
          </cell>
          <cell r="J23095">
            <v>0</v>
          </cell>
        </row>
        <row r="23096">
          <cell r="I23096" t="str">
            <v>INSECTICIDE MORTEIN ANTI VOLANT 400ML</v>
          </cell>
          <cell r="J23096">
            <v>0</v>
          </cell>
        </row>
        <row r="23097">
          <cell r="I23097" t="str">
            <v>INSECTICIDE MORTEIN ANTI RAMPANT SANS ODEUR 300ML</v>
          </cell>
          <cell r="J23097">
            <v>0</v>
          </cell>
        </row>
        <row r="23098">
          <cell r="I23098" t="str">
            <v>INSECTICIDE MORTEIN ANTI VOLANT SANS ODEUR 300ML</v>
          </cell>
          <cell r="J23098">
            <v>0</v>
          </cell>
        </row>
        <row r="23099">
          <cell r="I23099" t="str">
            <v>DIFFUSEUR ELEC MORTEIN 30N</v>
          </cell>
          <cell r="J23099">
            <v>0</v>
          </cell>
        </row>
        <row r="23100">
          <cell r="I23100" t="str">
            <v>INSECT. MORTEIN RECHRAGE 60 NUIT</v>
          </cell>
          <cell r="J23100">
            <v>0</v>
          </cell>
        </row>
        <row r="23101">
          <cell r="I23101" t="str">
            <v>LOT BAYGON AEROSOL CAFARD ET FOURMI  300 ML + 2 E</v>
          </cell>
          <cell r="J23101">
            <v>0</v>
          </cell>
        </row>
        <row r="23102">
          <cell r="I23102" t="str">
            <v>LOT RAID AEROSOL ANTI VOLANT 300ML+ 2 EME A 1/2 D</v>
          </cell>
          <cell r="J23102">
            <v>0</v>
          </cell>
        </row>
        <row r="23103">
          <cell r="I23103" t="str">
            <v>TROUSSE  ZENTEK DIFFUSEUR + RECHARGE 30 NUITS + 6</v>
          </cell>
          <cell r="J23103">
            <v>0</v>
          </cell>
        </row>
        <row r="23104">
          <cell r="I23104" t="str">
            <v>ZENTEK AEROSOL  400ML + 350ML GRATUITES</v>
          </cell>
          <cell r="J23104">
            <v>0</v>
          </cell>
        </row>
        <row r="23105">
          <cell r="I23105" t="str">
            <v>RECH.LIQUIDE 60 NUITS RAID</v>
          </cell>
          <cell r="J23105">
            <v>0</v>
          </cell>
        </row>
        <row r="23106">
          <cell r="I23106" t="str">
            <v>RECH.LIQ.60 NUITS+DIFF. RAID</v>
          </cell>
          <cell r="J23106">
            <v>0</v>
          </cell>
        </row>
        <row r="23107">
          <cell r="I23107" t="str">
            <v>INSECTICIDE MORTEIN TOUTES INSECTES 200ML</v>
          </cell>
          <cell r="J23107">
            <v>0</v>
          </cell>
        </row>
        <row r="23108">
          <cell r="I23108" t="str">
            <v>PATE ANTI-CAFARDS 90GR RADICAL</v>
          </cell>
          <cell r="J23108">
            <v>0</v>
          </cell>
        </row>
        <row r="23109">
          <cell r="I23109" t="str">
            <v>DIFFUSEUR ZENTEK + RECHARGE 30NUITS + 10NUITS GRT</v>
          </cell>
          <cell r="J23109">
            <v>113.85</v>
          </cell>
        </row>
        <row r="23110">
          <cell r="I23110" t="str">
            <v>ZENTEK AEROSOL 400ML + 4 ATTRAPE MOUCHES GRT</v>
          </cell>
          <cell r="J23110">
            <v>0</v>
          </cell>
        </row>
        <row r="23111">
          <cell r="I23111" t="str">
            <v>NEXIS RECHARGE LIQUIDE 30 NUITS + 15 NUITS GRT</v>
          </cell>
          <cell r="J23111">
            <v>475.3</v>
          </cell>
        </row>
        <row r="23112">
          <cell r="I23112" t="str">
            <v xml:space="preserve">LOT ZENTEK PROTECTION TOTALE 500ML 2EME GRATUIT </v>
          </cell>
          <cell r="J23112">
            <v>126.5</v>
          </cell>
        </row>
        <row r="23113">
          <cell r="I23113" t="str">
            <v>INSECTICIDE MORTEIN TOUTES INSECTES 400ML</v>
          </cell>
          <cell r="J23113">
            <v>0</v>
          </cell>
        </row>
        <row r="23114">
          <cell r="I23114" t="str">
            <v>DIFFUSEUR  ZENTEK  + RECHARGE LIQUIDE 30 +10 NUIT</v>
          </cell>
          <cell r="J23114">
            <v>670.3</v>
          </cell>
        </row>
        <row r="23115">
          <cell r="I23115" t="str">
            <v xml:space="preserve">RAID 30 RECHARGE PLAQUETTES </v>
          </cell>
          <cell r="J23115">
            <v>2267.46</v>
          </cell>
        </row>
        <row r="23116">
          <cell r="I23116" t="str">
            <v xml:space="preserve">RAID DIFFUSEUR + 10 RECHARGES PLAQUETTES </v>
          </cell>
          <cell r="J23116">
            <v>2225.1799999999998</v>
          </cell>
        </row>
        <row r="23117">
          <cell r="I23117" t="str">
            <v>ZENTEK RECHARGE LIQUIDE 30 NUITS + LA 2EME GRT</v>
          </cell>
          <cell r="J23117">
            <v>560.15</v>
          </cell>
        </row>
        <row r="23118">
          <cell r="I23118" t="str">
            <v>NEXIS DIFFUSEUR + 2RECHARGE LIQUIDE 60 NUITS  GRT</v>
          </cell>
          <cell r="J23118">
            <v>347.7</v>
          </cell>
        </row>
        <row r="23119">
          <cell r="I23119" t="str">
            <v>RAID 30 RECHARGE PLAQUETTES + 10 GRATUITES X24</v>
          </cell>
          <cell r="J23119">
            <v>1789.2</v>
          </cell>
        </row>
        <row r="23120">
          <cell r="I23120" t="str">
            <v>ZENTEK AEROSOL JAUNE CITRON 200 ML</v>
          </cell>
          <cell r="J23120">
            <v>3224.55</v>
          </cell>
        </row>
        <row r="23121">
          <cell r="I23121" t="str">
            <v>ZENTEK DIFFUS + RECHA LIQUIDE 30 NUITS + ZENT AER</v>
          </cell>
          <cell r="J23121">
            <v>199.75</v>
          </cell>
        </row>
        <row r="23122">
          <cell r="I23122" t="str">
            <v>INSEC.MORTEIN A/RAMPANT 200ML+25%</v>
          </cell>
          <cell r="J23122">
            <v>0</v>
          </cell>
        </row>
        <row r="23123">
          <cell r="I23123" t="str">
            <v>INSEC.ANTI-RAMP.400 MORTEIN N.</v>
          </cell>
          <cell r="J23123">
            <v>0</v>
          </cell>
        </row>
        <row r="23124">
          <cell r="I23124" t="str">
            <v>INS.ANTI-RAMP 400+25%</v>
          </cell>
          <cell r="J23124">
            <v>0</v>
          </cell>
        </row>
        <row r="23125">
          <cell r="I23125" t="str">
            <v>BAYGON AÉROSOL ANTI RAMPANTS 360ML</v>
          </cell>
          <cell r="J23125">
            <v>22082.15</v>
          </cell>
        </row>
        <row r="23126">
          <cell r="I23126" t="str">
            <v>BAYGON AÉROSOL ANTI RAMPANTS 450ML</v>
          </cell>
          <cell r="J23126">
            <v>15124.05</v>
          </cell>
        </row>
        <row r="23127">
          <cell r="I23127" t="str">
            <v>ZENTEK GREEN DIFFU+RCHGE LIQUIDE H ESSENT 45 NUIT</v>
          </cell>
          <cell r="J23127">
            <v>117.9</v>
          </cell>
        </row>
        <row r="23128">
          <cell r="I23128" t="str">
            <v>ZENTEK GREEN RECHARGE LIQUIDE H ESSENT 45 NUITS</v>
          </cell>
          <cell r="J23128">
            <v>0</v>
          </cell>
        </row>
        <row r="23129">
          <cell r="I23129" t="str">
            <v>DIFF. NEXIS+ 5 PASTILLES GRT</v>
          </cell>
          <cell r="J23129">
            <v>863.25</v>
          </cell>
        </row>
        <row r="23130">
          <cell r="I23130" t="str">
            <v>RECH. PASTILLE X 30  NEXIS</v>
          </cell>
          <cell r="J23130">
            <v>1794.61</v>
          </cell>
        </row>
        <row r="23131">
          <cell r="I23131" t="str">
            <v>RECH.LIQ. 45 NUIT+DIFF. NEXIS</v>
          </cell>
          <cell r="J23131">
            <v>1435</v>
          </cell>
        </row>
        <row r="23132">
          <cell r="I23132" t="str">
            <v>RECH. LIQ. 45 NUITS  NEXIS</v>
          </cell>
          <cell r="J23132">
            <v>1714.05</v>
          </cell>
        </row>
        <row r="23133">
          <cell r="I23133" t="str">
            <v>DIFF.+RECH. LIQ.60 NUITS NEXIS</v>
          </cell>
          <cell r="J23133">
            <v>3315</v>
          </cell>
        </row>
        <row r="23134">
          <cell r="I23134" t="str">
            <v>AEROSOL 520ML  BRUT NEXIS</v>
          </cell>
          <cell r="J23134">
            <v>0</v>
          </cell>
        </row>
        <row r="23135">
          <cell r="I23135" t="str">
            <v>INSEC. STICK x 5 NEXIS COILS</v>
          </cell>
          <cell r="J23135">
            <v>0</v>
          </cell>
        </row>
        <row r="23136">
          <cell r="I23136" t="str">
            <v>ATTRAPES MOUCHES x4 NEXIS</v>
          </cell>
          <cell r="J23136">
            <v>0</v>
          </cell>
        </row>
        <row r="23137">
          <cell r="I23137" t="str">
            <v>INSEC.COILS NEUTREx10 NEXIS</v>
          </cell>
          <cell r="J23137">
            <v>0</v>
          </cell>
        </row>
        <row r="23138">
          <cell r="I23138" t="str">
            <v>INSEC.COILS CITRONx10 NEXIS</v>
          </cell>
          <cell r="J23138">
            <v>482.8</v>
          </cell>
        </row>
        <row r="23139">
          <cell r="I23139" t="str">
            <v>INSEC. COILS GERANIUMx10 NEXIS</v>
          </cell>
          <cell r="J23139">
            <v>0</v>
          </cell>
        </row>
        <row r="23140">
          <cell r="I23140" t="str">
            <v>INSEC.BAYGON 400ML A.RAMP.TIGE</v>
          </cell>
          <cell r="J23140">
            <v>0</v>
          </cell>
        </row>
        <row r="23141">
          <cell r="I23141" t="str">
            <v>INSEC BAYGON ANTI RAMPANT800ML</v>
          </cell>
          <cell r="J23141">
            <v>0</v>
          </cell>
        </row>
        <row r="23142">
          <cell r="I23142" t="str">
            <v>DIFF ANTI MOUSTIQ+6PLAQ RAID</v>
          </cell>
          <cell r="J23142">
            <v>28.95</v>
          </cell>
        </row>
        <row r="23143">
          <cell r="I23143" t="str">
            <v>RAID MIK 300ML</v>
          </cell>
          <cell r="J23143">
            <v>0</v>
          </cell>
        </row>
        <row r="23144">
          <cell r="I23144" t="str">
            <v>RAID AEROSOL ANTI-VOLANTS SANS ODEUR 300ML</v>
          </cell>
          <cell r="J23144">
            <v>5447</v>
          </cell>
        </row>
        <row r="23145">
          <cell r="I23145" t="str">
            <v>RAID MOUCHE&amp;MOUST. 400ML</v>
          </cell>
          <cell r="J23145">
            <v>11440</v>
          </cell>
        </row>
        <row r="23146">
          <cell r="I23146" t="str">
            <v>RAID MIK 400ML</v>
          </cell>
          <cell r="J23146">
            <v>0</v>
          </cell>
        </row>
        <row r="23147">
          <cell r="I23147" t="str">
            <v>RECH.LIQUIDE 60 NUITS NEXIS</v>
          </cell>
          <cell r="J23147">
            <v>5050</v>
          </cell>
        </row>
        <row r="23148">
          <cell r="I23148" t="str">
            <v>INSE.RAID CAFARDS ET FOURMIS 300ML</v>
          </cell>
          <cell r="J23148">
            <v>0</v>
          </cell>
        </row>
        <row r="23149">
          <cell r="I23149" t="str">
            <v>INSEC.RAID CAFARDS ET FOURMIS 400ML</v>
          </cell>
          <cell r="J23149">
            <v>0</v>
          </cell>
        </row>
        <row r="23150">
          <cell r="I23150" t="str">
            <v>ABSORBI ANTI-MITES 40 128GR</v>
          </cell>
          <cell r="J23150">
            <v>0</v>
          </cell>
        </row>
        <row r="23151">
          <cell r="I23151" t="str">
            <v>INSECTICIDE BENGAL ANTI CAFARD 400 ML</v>
          </cell>
          <cell r="J23151">
            <v>30350</v>
          </cell>
        </row>
        <row r="23152">
          <cell r="I23152" t="str">
            <v>RAID GEL RECHARGE 30 NUITS</v>
          </cell>
          <cell r="J23152">
            <v>0</v>
          </cell>
        </row>
        <row r="23153">
          <cell r="I23153" t="str">
            <v>RAID GEL RECHARGE 30 NUITS + DIFFUSEUR GRT</v>
          </cell>
          <cell r="J23153">
            <v>0</v>
          </cell>
        </row>
        <row r="23154">
          <cell r="I23154" t="str">
            <v>INSECTISIDE RAID CAFARDS&amp;FOURMIS 400ML AVEC TIGE</v>
          </cell>
          <cell r="J23154">
            <v>0</v>
          </cell>
        </row>
        <row r="23155">
          <cell r="I23155" t="str">
            <v>RAID RECHARGE LIQUIDE 30 NUITS</v>
          </cell>
          <cell r="J23155">
            <v>5922</v>
          </cell>
        </row>
        <row r="23156">
          <cell r="I23156" t="str">
            <v>RAID DIFFUSEUR + RECHARGE LIQUIDE 30 NUITS</v>
          </cell>
          <cell r="J23156">
            <v>37305</v>
          </cell>
        </row>
        <row r="23157">
          <cell r="I23157" t="str">
            <v>GEL INSECTICIDE 20GR TOPBAIT MAX</v>
          </cell>
          <cell r="J23157">
            <v>0</v>
          </cell>
        </row>
        <row r="23158">
          <cell r="I23158" t="str">
            <v>LOT2GEL INSECTICIDE TOP BAIT MAX20GR1ACHETE=2EMEGT</v>
          </cell>
          <cell r="J23158">
            <v>0</v>
          </cell>
        </row>
        <row r="23159">
          <cell r="I23159" t="str">
            <v>INSECTISIDE ORO CITRON VERT 200ML</v>
          </cell>
          <cell r="J23159">
            <v>3429.25</v>
          </cell>
        </row>
        <row r="23160">
          <cell r="I23160" t="str">
            <v>INSECTICIDE ORO ROSE ROUGE 200ML</v>
          </cell>
          <cell r="J23160">
            <v>0</v>
          </cell>
        </row>
        <row r="23161">
          <cell r="I23161" t="str">
            <v>RAID ANTI-RAMPANT 405ML</v>
          </cell>
          <cell r="J23161">
            <v>0</v>
          </cell>
        </row>
        <row r="23162">
          <cell r="I23162" t="str">
            <v>RAID ANTI-RAMPANT 520ML</v>
          </cell>
          <cell r="J23162">
            <v>0</v>
          </cell>
        </row>
        <row r="23163">
          <cell r="I23163" t="str">
            <v>BAYGON AEROSOL ANTI-RAMPANT 400ML PREMIUM</v>
          </cell>
          <cell r="J23163">
            <v>0</v>
          </cell>
        </row>
        <row r="23164">
          <cell r="I23164" t="str">
            <v>GEL INSECTICIDE TOP BAITMAX SERINGUE 35GR</v>
          </cell>
          <cell r="J23164">
            <v>0</v>
          </cell>
        </row>
        <row r="23165">
          <cell r="I23165" t="str">
            <v>BLUE TOUCH GLUE TRAPS ( SOURIS ET RAMPANT) X 2</v>
          </cell>
          <cell r="J23165">
            <v>0</v>
          </cell>
        </row>
        <row r="23166">
          <cell r="I23166" t="str">
            <v>INSECTICIDE ORO LAVANDE 300 ML</v>
          </cell>
          <cell r="J23166">
            <v>4469.55</v>
          </cell>
        </row>
        <row r="23167">
          <cell r="I23167" t="str">
            <v>INSECTICIDE ORO SENSITIVE 300 ML</v>
          </cell>
          <cell r="J23167">
            <v>1696.6</v>
          </cell>
        </row>
        <row r="23168">
          <cell r="I23168" t="str">
            <v>INSECTICIDE ORO 1 ANO 400 ML</v>
          </cell>
          <cell r="J23168">
            <v>0</v>
          </cell>
        </row>
        <row r="23169">
          <cell r="I23169" t="str">
            <v>INSECTICIDE ORO ACCION INMEDIATA  400 ML</v>
          </cell>
          <cell r="J23169">
            <v>0</v>
          </cell>
        </row>
        <row r="23170">
          <cell r="I23170" t="str">
            <v>INSECTICIDE ORO DOUBLE ACTION  300 ML</v>
          </cell>
          <cell r="J23170">
            <v>4649.05</v>
          </cell>
        </row>
        <row r="23171">
          <cell r="I23171" t="str">
            <v>INSECTICIDE ORO DOUBLE ACTION  400 ML</v>
          </cell>
          <cell r="J23171">
            <v>86</v>
          </cell>
        </row>
        <row r="23172">
          <cell r="I23172" t="str">
            <v>INSECTICIDE ORO DOUBLE ACTION  500 ML</v>
          </cell>
          <cell r="J23172">
            <v>1427.25</v>
          </cell>
        </row>
        <row r="23173">
          <cell r="I23173" t="str">
            <v>INSECTICIDE ORO CITRON 500 ML</v>
          </cell>
          <cell r="J23173">
            <v>8408.15</v>
          </cell>
        </row>
        <row r="23174">
          <cell r="I23174" t="str">
            <v>INSEC.TTINSECT.520ML BAYGON</v>
          </cell>
          <cell r="J23174">
            <v>0</v>
          </cell>
        </row>
        <row r="23175">
          <cell r="I23175" t="str">
            <v>INSEC.TTINSECT.292ML BAYGON</v>
          </cell>
          <cell r="J23175">
            <v>0</v>
          </cell>
        </row>
        <row r="23176">
          <cell r="I23176" t="str">
            <v>INSEC.A-RAM.PDR1% 200G BAYGON</v>
          </cell>
          <cell r="J23176">
            <v>0</v>
          </cell>
        </row>
        <row r="23177">
          <cell r="I23177" t="str">
            <v>2 BAYGON POUDRE + 1 BAYGON POUDRE GRATUIT</v>
          </cell>
          <cell r="J23177">
            <v>0</v>
          </cell>
        </row>
        <row r="23178">
          <cell r="I23178" t="str">
            <v xml:space="preserve">COMBAT DIFFUSEUR + 6 PLAQUETTES </v>
          </cell>
          <cell r="J23178">
            <v>0</v>
          </cell>
        </row>
        <row r="23179">
          <cell r="I23179" t="str">
            <v>COMBAT RECHARGES PLAQUETTES X 30</v>
          </cell>
          <cell r="J23179">
            <v>0</v>
          </cell>
        </row>
        <row r="23180">
          <cell r="I23180" t="str">
            <v>COMBAT DIFFUSEUR + RECHARGE LIQUIDE 60 NUITS</v>
          </cell>
          <cell r="J23180">
            <v>0</v>
          </cell>
        </row>
        <row r="23181">
          <cell r="I23181" t="str">
            <v xml:space="preserve">COMBAT RECHARGE LIQUIDE VEGETALE 60 NUITS </v>
          </cell>
          <cell r="J23181">
            <v>0</v>
          </cell>
        </row>
        <row r="23182">
          <cell r="I23182" t="str">
            <v xml:space="preserve">COMBAT RECHARGE LIQUIDE CLASSIC 60 NUITS </v>
          </cell>
          <cell r="J23182">
            <v>0</v>
          </cell>
        </row>
        <row r="23183">
          <cell r="I23183" t="str">
            <v>COMBAT RECHARGE LIQUIDE  45+ 15 GRATUITES</v>
          </cell>
          <cell r="J23183">
            <v>0</v>
          </cell>
        </row>
        <row r="23184">
          <cell r="I23184" t="str">
            <v>RECH.DIFF x30 RAID+ 10 PLAQUETTES GRATUITES</v>
          </cell>
          <cell r="J23184">
            <v>0</v>
          </cell>
        </row>
        <row r="23185">
          <cell r="I23185" t="str">
            <v>LOT 2 RECHARGES PLAQUETTES COMBAT X 30</v>
          </cell>
          <cell r="J23185">
            <v>0</v>
          </cell>
        </row>
        <row r="23186">
          <cell r="I23186" t="str">
            <v>DIFFUSEUR+2 RECHARGES LIQUIDES 45 NUITS</v>
          </cell>
          <cell r="J23186">
            <v>0</v>
          </cell>
        </row>
        <row r="23187">
          <cell r="I23187" t="str">
            <v>LOT RAID ANTI VOLANT 520ML + BAYGON POUDRE GRATUIT</v>
          </cell>
          <cell r="J23187">
            <v>0</v>
          </cell>
        </row>
        <row r="23188">
          <cell r="I23188" t="str">
            <v>BAYGON AEROSOL CAFARD ET FOURMI  300 ML</v>
          </cell>
          <cell r="J23188">
            <v>0</v>
          </cell>
        </row>
        <row r="23189">
          <cell r="I23189" t="str">
            <v>INSECTICIDE MATON VOLANT 400 ML</v>
          </cell>
          <cell r="J23189">
            <v>0</v>
          </cell>
        </row>
        <row r="23190">
          <cell r="I23190" t="str">
            <v>INSECTICIDE MATON VOLANT 200 ML</v>
          </cell>
          <cell r="J23190">
            <v>109.75</v>
          </cell>
        </row>
        <row r="23191">
          <cell r="I23191" t="str">
            <v>INSECTICIDE MATON RAMPANT 400 ML</v>
          </cell>
          <cell r="J23191">
            <v>0</v>
          </cell>
        </row>
        <row r="23192">
          <cell r="I23192" t="str">
            <v>INSECTICIDE MATON RAMPANT 200 ML</v>
          </cell>
          <cell r="J23192">
            <v>0</v>
          </cell>
        </row>
        <row r="23193">
          <cell r="I23193" t="str">
            <v>RAID RECHARGE LIQUIDE 30N + DIFFUSEUR GRT</v>
          </cell>
          <cell r="J23193">
            <v>0</v>
          </cell>
        </row>
        <row r="23194">
          <cell r="I23194" t="str">
            <v>LOT MORTEIN DIFFUSEUR ELECTRIQUE+RECHARGE A -25%</v>
          </cell>
          <cell r="J23194">
            <v>0</v>
          </cell>
        </row>
        <row r="23195">
          <cell r="I23195" t="str">
            <v>LOT DE 2 RECHARGES MORTEIN 60N A -30%</v>
          </cell>
          <cell r="J23195">
            <v>0</v>
          </cell>
        </row>
        <row r="23196">
          <cell r="I23196" t="str">
            <v>LOTNEXIS DIFFUSEUR+RECHARGE45N+RECH45N 50%</v>
          </cell>
          <cell r="J23196">
            <v>0</v>
          </cell>
        </row>
        <row r="23197">
          <cell r="I23197" t="str">
            <v>NEXIS DIFFUSEUR+RECHARGE LIQUIDE 30NUITS</v>
          </cell>
          <cell r="J23197">
            <v>2534.0500000000002</v>
          </cell>
        </row>
        <row r="23198">
          <cell r="I23198" t="str">
            <v>NEXIS RECHARGE LIQUIDE 30NUITS</v>
          </cell>
          <cell r="J23198">
            <v>3864</v>
          </cell>
        </row>
        <row r="23199">
          <cell r="I23199" t="str">
            <v>INSEC.JAUNE 8 OZ PM 280C BRAVO</v>
          </cell>
          <cell r="J23199">
            <v>0</v>
          </cell>
        </row>
        <row r="23200">
          <cell r="I23200" t="str">
            <v>BAYGON AEROSOL ANTITRAMPANT  520ML  LAVANDE</v>
          </cell>
          <cell r="J23200">
            <v>0</v>
          </cell>
        </row>
        <row r="23201">
          <cell r="I23201" t="str">
            <v>INSEC.NAPHTAL.A-MIT.250G BRAVO</v>
          </cell>
          <cell r="J23201">
            <v>0</v>
          </cell>
        </row>
        <row r="23202">
          <cell r="I23202" t="str">
            <v>BRILLETTE EXPRESS KIWI</v>
          </cell>
          <cell r="J23202">
            <v>0</v>
          </cell>
        </row>
        <row r="23203">
          <cell r="I23203" t="str">
            <v>BRILLETTE INCOL"YAK"</v>
          </cell>
          <cell r="J23203">
            <v>0</v>
          </cell>
        </row>
        <row r="23204">
          <cell r="I23204" t="str">
            <v>BRILLETTE NOIR "YAK"</v>
          </cell>
          <cell r="J23204">
            <v>0</v>
          </cell>
        </row>
        <row r="23205">
          <cell r="I23205" t="str">
            <v>BRILLETTE MARRO."YAK"</v>
          </cell>
          <cell r="J23205">
            <v>0</v>
          </cell>
        </row>
        <row r="23206">
          <cell r="I23206" t="str">
            <v>CIR.DAIN BRUN 200ML KIWI</v>
          </cell>
          <cell r="J23206">
            <v>0</v>
          </cell>
        </row>
        <row r="23207">
          <cell r="I23207" t="str">
            <v>CIR.DAIN NOIR 200ML KIWI</v>
          </cell>
          <cell r="J23207">
            <v>0</v>
          </cell>
        </row>
        <row r="23208">
          <cell r="I23208" t="str">
            <v>CIR.BTE.MARR\RGE.50ML KIWI</v>
          </cell>
          <cell r="J23208">
            <v>0</v>
          </cell>
        </row>
        <row r="23209">
          <cell r="I23209" t="str">
            <v>CIR.BTE.NEUTRE 50 PREST. KIWI</v>
          </cell>
          <cell r="J23209">
            <v>5618.2</v>
          </cell>
        </row>
        <row r="23210">
          <cell r="I23210" t="str">
            <v>KIWI PGP CIRAGE  BOITE NOIR 50ML + BROSSE GRT</v>
          </cell>
          <cell r="J23210">
            <v>0</v>
          </cell>
        </row>
        <row r="23211">
          <cell r="I23211" t="str">
            <v>KIWI PGP CIRAGE  BOITE MARRON 50ML + BROSSE GRT</v>
          </cell>
          <cell r="J23211">
            <v>0</v>
          </cell>
        </row>
        <row r="23212">
          <cell r="I23212" t="str">
            <v>KIWI CIRAGE BOITE MARRON 50ML + BROSSE GRT</v>
          </cell>
          <cell r="J23212">
            <v>0</v>
          </cell>
        </row>
        <row r="23213">
          <cell r="I23213" t="str">
            <v>CIR.BTE.BRUN 50ML  KIWI</v>
          </cell>
          <cell r="J23213">
            <v>0</v>
          </cell>
        </row>
        <row r="23214">
          <cell r="I23214" t="str">
            <v>CIR.BTE.NOIR 50ML LUDE</v>
          </cell>
          <cell r="J23214">
            <v>0</v>
          </cell>
        </row>
        <row r="23215">
          <cell r="I23215" t="str">
            <v>CIR.BTE.MARRON 50ML LUDE</v>
          </cell>
          <cell r="J23215">
            <v>0</v>
          </cell>
        </row>
        <row r="23216">
          <cell r="I23216" t="str">
            <v>CIR.BTE.NEUTRE 50ML LUDE</v>
          </cell>
          <cell r="J23216">
            <v>0</v>
          </cell>
        </row>
        <row r="23217">
          <cell r="I23217" t="str">
            <v>CIR.BTE.MARRON FONCE 50ML LUDE</v>
          </cell>
          <cell r="J23217">
            <v>0</v>
          </cell>
        </row>
        <row r="23218">
          <cell r="I23218" t="str">
            <v>IMPERMEABILISANT 400ML CASINO</v>
          </cell>
          <cell r="J23218">
            <v>3100.95</v>
          </cell>
        </row>
        <row r="23219">
          <cell r="I23219" t="str">
            <v>CIRAGE LIQ.REN.BL.100 S.KIWI</v>
          </cell>
          <cell r="J23219">
            <v>0</v>
          </cell>
        </row>
        <row r="23220">
          <cell r="I23220" t="str">
            <v>CIRAGE LIQ.QU/SH.NOIR 75 KIWI</v>
          </cell>
          <cell r="J23220">
            <v>0</v>
          </cell>
        </row>
        <row r="23221">
          <cell r="I23221" t="str">
            <v>CIRAGE LIQ.QU/SH.BRUN 75 KIWI</v>
          </cell>
          <cell r="J23221">
            <v>0</v>
          </cell>
        </row>
        <row r="23222">
          <cell r="I23222" t="str">
            <v>CIRAGE LIQ.QU/SH.INCOL.75 KIWI</v>
          </cell>
          <cell r="J23222">
            <v>0</v>
          </cell>
        </row>
        <row r="23223">
          <cell r="I23223" t="str">
            <v>DEO.CHAUSS.100 KIWI FRESH</v>
          </cell>
          <cell r="J23223">
            <v>0</v>
          </cell>
        </row>
        <row r="23224">
          <cell r="I23224" t="str">
            <v>LING.NETT.CUIR 20 KIWI</v>
          </cell>
          <cell r="J23224">
            <v>0</v>
          </cell>
        </row>
        <row r="23225">
          <cell r="I23225" t="str">
            <v>APPL.MARRON DAIN&amp;NUB.50ML 1364</v>
          </cell>
          <cell r="J23225">
            <v>0</v>
          </cell>
        </row>
        <row r="23226">
          <cell r="I23226" t="str">
            <v>LACETS 12 ASS. COTON 1405</v>
          </cell>
          <cell r="J23226">
            <v>0</v>
          </cell>
        </row>
        <row r="23227">
          <cell r="I23227" t="str">
            <v xml:space="preserve">KIWI EXPRESS SPONGE NEUTRAL 7ML </v>
          </cell>
          <cell r="J23227">
            <v>3897.1</v>
          </cell>
        </row>
        <row r="23228">
          <cell r="I23228" t="str">
            <v xml:space="preserve">KIWI EXPRESS SPONGE BLACK 7ML </v>
          </cell>
          <cell r="J23228">
            <v>5992.05</v>
          </cell>
        </row>
        <row r="23229">
          <cell r="I23229" t="str">
            <v xml:space="preserve">KIWI S&amp;N RENOVATEUR NEUTRAL 200ML </v>
          </cell>
          <cell r="J23229">
            <v>4837.1000000000004</v>
          </cell>
        </row>
        <row r="23230">
          <cell r="I23230" t="str">
            <v>EPONGE EXP.NOIR /RESERV. KIWI</v>
          </cell>
          <cell r="J23230">
            <v>0</v>
          </cell>
        </row>
        <row r="23231">
          <cell r="I23231" t="str">
            <v>ASSORTIMENTS LACETS DE 10 PAIRES</v>
          </cell>
          <cell r="J23231">
            <v>0</v>
          </cell>
        </row>
        <row r="23232">
          <cell r="I23232" t="str">
            <v>AQUAZUR CIRAGE LIQ.INCOLOR 75ML</v>
          </cell>
          <cell r="J23232">
            <v>0</v>
          </cell>
        </row>
        <row r="23233">
          <cell r="I23233" t="str">
            <v>AQUAZUR CIRAGE LIQUID.NOIR 75ML</v>
          </cell>
          <cell r="J23233">
            <v>0</v>
          </cell>
        </row>
        <row r="23234">
          <cell r="I23234" t="str">
            <v>AQUAZUR CIRAGE LIQU.MARRON 75ML</v>
          </cell>
          <cell r="J23234">
            <v>0</v>
          </cell>
        </row>
        <row r="23235">
          <cell r="I23235" t="str">
            <v>YAK DEODORANT CHAUSSURE</v>
          </cell>
          <cell r="J23235">
            <v>0</v>
          </cell>
        </row>
        <row r="23236">
          <cell r="I23236" t="str">
            <v>SEMELLES ANTI-ODEUR</v>
          </cell>
          <cell r="J23236">
            <v>0</v>
          </cell>
        </row>
        <row r="23237">
          <cell r="I23237" t="str">
            <v>SANYTOL DESINFECTANT POUR CHAUSSURE</v>
          </cell>
          <cell r="J23237">
            <v>17919.3</v>
          </cell>
        </row>
        <row r="23238">
          <cell r="I23238" t="str">
            <v>EPONGE AUTOLUSTRANTE - NOIR CASABLANCA</v>
          </cell>
          <cell r="J23238">
            <v>0</v>
          </cell>
        </row>
        <row r="23239">
          <cell r="I23239" t="str">
            <v>EPONGE AUTOLUSTRANTE MARRON CASABLANCA</v>
          </cell>
          <cell r="J23239">
            <v>0</v>
          </cell>
        </row>
        <row r="23240">
          <cell r="I23240" t="str">
            <v>EPONGE AUTOLUSTRANTE NEUTRE CASABLANCA</v>
          </cell>
          <cell r="J23240">
            <v>0</v>
          </cell>
        </row>
        <row r="23241">
          <cell r="I23241" t="str">
            <v>CIRAGE LIQUIDE INSTANTANE NOIR 75ML CASABLANCA</v>
          </cell>
          <cell r="J23241">
            <v>0</v>
          </cell>
        </row>
        <row r="23242">
          <cell r="I23242" t="str">
            <v>CIRAGE LIQUIDE INSTANTANE MARRON 75ML CASABLANCA</v>
          </cell>
          <cell r="J23242">
            <v>0</v>
          </cell>
        </row>
        <row r="23243">
          <cell r="I23243" t="str">
            <v>CIRAGE LIQUIDE INSTANTANE NEUTRE 75ML CASABLANCA</v>
          </cell>
          <cell r="J23243">
            <v>0</v>
          </cell>
        </row>
        <row r="23244">
          <cell r="I23244" t="str">
            <v>CREME AUTOLUSTRANTE NOIR 60ML CASABLANCA</v>
          </cell>
          <cell r="J23244">
            <v>0</v>
          </cell>
        </row>
        <row r="23245">
          <cell r="I23245" t="str">
            <v>CREME AUTOLUSTRANTE MARRON 60ML CASABLANCA</v>
          </cell>
          <cell r="J23245">
            <v>0</v>
          </cell>
        </row>
        <row r="23246">
          <cell r="I23246" t="str">
            <v>CREME AUTOLUSTRANTE NEUTRE 60ML CASABLANCA</v>
          </cell>
          <cell r="J23246">
            <v>0</v>
          </cell>
        </row>
        <row r="23247">
          <cell r="I23247" t="str">
            <v>LINGETTES HUMIDES CUIR 75ML CASABLANCA</v>
          </cell>
          <cell r="J23247">
            <v>0</v>
          </cell>
        </row>
        <row r="23248">
          <cell r="I23248" t="str">
            <v>CREME NOURISSANTE CUIR AVEC TISSU -NOIR 75ML CASA</v>
          </cell>
          <cell r="J23248">
            <v>0</v>
          </cell>
        </row>
        <row r="23249">
          <cell r="I23249" t="str">
            <v>CREME NOURISSANTE CUIR AVEC TISSU -MARRON75ML CASA</v>
          </cell>
          <cell r="J23249">
            <v>0</v>
          </cell>
        </row>
        <row r="23250">
          <cell r="I23250" t="str">
            <v>CREME NOURISSANTE CUIR AVEC TISSU NEUTRE 75ML CASA</v>
          </cell>
          <cell r="J23250">
            <v>0</v>
          </cell>
        </row>
        <row r="23251">
          <cell r="I23251" t="str">
            <v>SET DE BROSSES CASABLANCA</v>
          </cell>
          <cell r="J23251">
            <v>0</v>
          </cell>
        </row>
        <row r="23252">
          <cell r="I23252" t="str">
            <v>WATER STOP SPRAY 160ML CASABLANCA</v>
          </cell>
          <cell r="J23252">
            <v>0</v>
          </cell>
        </row>
        <row r="23253">
          <cell r="I23253" t="str">
            <v>CIRAGE BOITE NOIR 40ML CASABLANCA</v>
          </cell>
          <cell r="J23253">
            <v>0</v>
          </cell>
        </row>
        <row r="23254">
          <cell r="I23254" t="str">
            <v>CIRAGE BOITE MARRON 40ML CASABLANCA</v>
          </cell>
          <cell r="J23254">
            <v>0</v>
          </cell>
        </row>
        <row r="23255">
          <cell r="I23255" t="str">
            <v>CIRAGE BOITE NEUTRE 40ML CASABLANCA</v>
          </cell>
          <cell r="J23255">
            <v>0</v>
          </cell>
        </row>
        <row r="23256">
          <cell r="I23256" t="str">
            <v>BROSSE SPECIAL DAIM 40ML CASABLANCA</v>
          </cell>
          <cell r="J23256">
            <v>0</v>
          </cell>
        </row>
        <row r="23257">
          <cell r="I23257" t="str">
            <v>SEMELLES PALC STANDARD CUIR</v>
          </cell>
          <cell r="J23257">
            <v>0</v>
          </cell>
        </row>
        <row r="23258">
          <cell r="I23258" t="str">
            <v>SEMELLES PALC STANDARD CHARBON</v>
          </cell>
          <cell r="J23258">
            <v>0</v>
          </cell>
        </row>
        <row r="23259">
          <cell r="I23259" t="str">
            <v>SEMELLES PALC STANDARD FOURREE</v>
          </cell>
          <cell r="J23259">
            <v>0</v>
          </cell>
        </row>
        <row r="23260">
          <cell r="I23260" t="str">
            <v>LACETS BLISTER NOIR PALC 60CM</v>
          </cell>
          <cell r="J23260">
            <v>0</v>
          </cell>
        </row>
        <row r="23261">
          <cell r="I23261" t="str">
            <v>LACETS BLISTER NOIR PALC 90CM</v>
          </cell>
          <cell r="J23261">
            <v>0</v>
          </cell>
        </row>
        <row r="23262">
          <cell r="I23262" t="str">
            <v>LACETS BLISTER PANAMA 120CM</v>
          </cell>
          <cell r="J23262">
            <v>0</v>
          </cell>
        </row>
        <row r="23263">
          <cell r="I23263" t="str">
            <v>SPRAY RESTAURANT NOIR 200ML</v>
          </cell>
          <cell r="J23263">
            <v>0</v>
          </cell>
        </row>
        <row r="23264">
          <cell r="I23264" t="str">
            <v>SPRAY RESTAURANT MARRON 200ML</v>
          </cell>
          <cell r="J23264">
            <v>0</v>
          </cell>
        </row>
        <row r="23265">
          <cell r="I23265" t="str">
            <v>SPRAY IMPERMEABILISANT 200ML</v>
          </cell>
          <cell r="J23265">
            <v>0</v>
          </cell>
        </row>
        <row r="23266">
          <cell r="I23266" t="str">
            <v>EPONGE A BRILLER GOLD</v>
          </cell>
          <cell r="J23266">
            <v>0</v>
          </cell>
        </row>
        <row r="23267">
          <cell r="I23267" t="str">
            <v>EPONGE A BRILLER STAR</v>
          </cell>
          <cell r="J23267">
            <v>0</v>
          </cell>
        </row>
        <row r="23268">
          <cell r="I23268" t="str">
            <v>EPONGE A BRILLER MAGIC</v>
          </cell>
          <cell r="J23268">
            <v>0</v>
          </cell>
        </row>
        <row r="23269">
          <cell r="I23269" t="str">
            <v>CREME ESSENTIEL 200ML</v>
          </cell>
          <cell r="J23269">
            <v>0</v>
          </cell>
        </row>
        <row r="23270">
          <cell r="I23270" t="str">
            <v>GRAISSE DE CHEVAL POT CRISTAL 50ML</v>
          </cell>
          <cell r="J23270">
            <v>0</v>
          </cell>
        </row>
        <row r="23271">
          <cell r="I23271" t="str">
            <v>BOITE PLASTIQUE MARRON 50ML</v>
          </cell>
          <cell r="J23271">
            <v>0</v>
          </cell>
        </row>
        <row r="23272">
          <cell r="I23272" t="str">
            <v>CREME FLUIDE PALC NOIR 75ML</v>
          </cell>
          <cell r="J23272">
            <v>0</v>
          </cell>
        </row>
        <row r="23273">
          <cell r="I23273" t="str">
            <v>CREME FLUIDE PALC MARRON CLAIR 75ML</v>
          </cell>
          <cell r="J23273">
            <v>0</v>
          </cell>
        </row>
        <row r="23274">
          <cell r="I23274" t="str">
            <v>CREME FLUIDE PALC MARRON FONCE 75ML</v>
          </cell>
          <cell r="J23274">
            <v>0</v>
          </cell>
        </row>
        <row r="23275">
          <cell r="I23275" t="str">
            <v>CREME FLUIDE PALC INCOLORE 75ML</v>
          </cell>
          <cell r="J23275">
            <v>0</v>
          </cell>
        </row>
        <row r="23276">
          <cell r="I23276" t="str">
            <v>CREME SOLIDE POT PLASTIQUE NOIR 50ML</v>
          </cell>
          <cell r="J23276">
            <v>0</v>
          </cell>
        </row>
        <row r="23277">
          <cell r="I23277" t="str">
            <v>CREME SOLIDE POT PLAST. MARRON 50ML</v>
          </cell>
          <cell r="J23277">
            <v>0</v>
          </cell>
        </row>
        <row r="23278">
          <cell r="I23278" t="str">
            <v>CREME SOLIDE POT PLAST. INCOLORE 50ML</v>
          </cell>
          <cell r="J23278">
            <v>0</v>
          </cell>
        </row>
        <row r="23279">
          <cell r="I23279" t="str">
            <v>BOITE POT PLASTIQUE NOIR 50ML</v>
          </cell>
          <cell r="J23279">
            <v>0</v>
          </cell>
        </row>
        <row r="23280">
          <cell r="I23280" t="str">
            <v>TEINTURE PROFONDE NOIR 80ML</v>
          </cell>
          <cell r="J23280">
            <v>0</v>
          </cell>
        </row>
        <row r="23281">
          <cell r="I23281" t="str">
            <v>TEINTURE PROFONDE BORDEAUX 80ML</v>
          </cell>
          <cell r="J23281">
            <v>0</v>
          </cell>
        </row>
        <row r="23282">
          <cell r="I23282" t="str">
            <v>TEINTURE PROFONDE BLEU 80ML</v>
          </cell>
          <cell r="J23282">
            <v>0</v>
          </cell>
        </row>
        <row r="23283">
          <cell r="I23283" t="str">
            <v>TEINTURE PROFONDE MARRON 80ML</v>
          </cell>
          <cell r="J23283">
            <v>0</v>
          </cell>
        </row>
        <row r="23284">
          <cell r="I23284" t="str">
            <v>CIRAGELIQINSTANTANENEUTRE75ML+EPONGE PETITNOIRGRT</v>
          </cell>
          <cell r="J23284">
            <v>0</v>
          </cell>
        </row>
        <row r="23285">
          <cell r="I23285" t="str">
            <v>CIRAGE LIQINSTANTANMARRON75ML+EPONGE PETITNEUTRGRT</v>
          </cell>
          <cell r="J23285">
            <v>0</v>
          </cell>
        </row>
        <row r="23286">
          <cell r="I23286" t="str">
            <v>EPONGE AUTOLUSTRANTE MARRONNE+EPONGEPETIT NEUTGRT</v>
          </cell>
          <cell r="J23286">
            <v>0</v>
          </cell>
        </row>
        <row r="23287">
          <cell r="I23287" t="str">
            <v>LOT LIQUIDE VAISELLE ECONET ANTI BACTERIEN+SPLAS</v>
          </cell>
          <cell r="J23287">
            <v>0</v>
          </cell>
        </row>
        <row r="23288">
          <cell r="I23288" t="str">
            <v xml:space="preserve">KIWI PGP CIRAGE  BOITE NOIR 50ML </v>
          </cell>
          <cell r="J23288">
            <v>14625.02</v>
          </cell>
        </row>
        <row r="23289">
          <cell r="I23289" t="str">
            <v xml:space="preserve">KIWI PGP CIRAGE  BOITE MARRON ROUGE 50ML </v>
          </cell>
          <cell r="J23289">
            <v>2599.35</v>
          </cell>
        </row>
        <row r="23290">
          <cell r="I23290" t="str">
            <v xml:space="preserve">KIWI PGP CIRAGE  BOITE MARRON 50ML </v>
          </cell>
          <cell r="J23290">
            <v>0</v>
          </cell>
        </row>
        <row r="23291">
          <cell r="I23291" t="str">
            <v xml:space="preserve">KIWI CIGARE AUTOLUSTRANT BLACK 75ML </v>
          </cell>
          <cell r="J23291">
            <v>6354.45</v>
          </cell>
        </row>
        <row r="23292">
          <cell r="I23292" t="str">
            <v xml:space="preserve">KIWI RENOVATEUR BLANC 75ML </v>
          </cell>
          <cell r="J23292">
            <v>1868.25</v>
          </cell>
        </row>
        <row r="23293">
          <cell r="I23293" t="str">
            <v>KIWI GOMME DAIM&amp;NUBUCK</v>
          </cell>
          <cell r="J23293">
            <v>0</v>
          </cell>
        </row>
        <row r="23294">
          <cell r="I23294" t="str">
            <v>KIWI EPONGE BRILLANCE INCOLORE</v>
          </cell>
          <cell r="J23294">
            <v>0</v>
          </cell>
        </row>
        <row r="23295">
          <cell r="I23295" t="str">
            <v>KIWI EPONGE BRILLANCE NOIR</v>
          </cell>
          <cell r="J23295">
            <v>0</v>
          </cell>
        </row>
        <row r="23296">
          <cell r="I23296" t="str">
            <v>KIWIC CIRAGE DAIM&amp;NUBUCK AEROSOL NOIR 200ML</v>
          </cell>
          <cell r="J23296">
            <v>5171.7700000000004</v>
          </cell>
        </row>
        <row r="23297">
          <cell r="I23297" t="str">
            <v>KIWI CIRAGE DAIM&amp;NUBUCK AEROSOL MARRON 200ML</v>
          </cell>
          <cell r="J23297">
            <v>0</v>
          </cell>
        </row>
        <row r="23298">
          <cell r="I23298" t="str">
            <v>KIWI  DAIM&amp;NUBUCK AEROSOL  INCOLORE 200ML</v>
          </cell>
          <cell r="J23298">
            <v>0</v>
          </cell>
        </row>
        <row r="23299">
          <cell r="I23299" t="str">
            <v xml:space="preserve">KIWI DEO CHAUSSURE ANTIBACTERIEN 100ML </v>
          </cell>
          <cell r="J23299">
            <v>0</v>
          </cell>
        </row>
        <row r="23300">
          <cell r="I23300" t="str">
            <v>CIRAGE ELIT SMART NOIR 60ML</v>
          </cell>
          <cell r="J23300">
            <v>4739.1000000000004</v>
          </cell>
        </row>
        <row r="23301">
          <cell r="I23301" t="str">
            <v>CIRAGE ELIT SMART MARRON  60ML</v>
          </cell>
          <cell r="J23301">
            <v>2072.65</v>
          </cell>
        </row>
        <row r="23302">
          <cell r="I23302" t="str">
            <v>CIRAGE ELIT SMART NEUTRE 60ML</v>
          </cell>
          <cell r="J23302">
            <v>1988.05</v>
          </cell>
        </row>
        <row r="23303">
          <cell r="I23303" t="str">
            <v>CIRAGE LIQUIDE DIAMOND SMART NOIR 80ML</v>
          </cell>
          <cell r="J23303">
            <v>8425.25</v>
          </cell>
        </row>
        <row r="23304">
          <cell r="I23304" t="str">
            <v>CIRAGE LIQUIDE DIAMOND SMART MARRON 80ML</v>
          </cell>
          <cell r="J23304">
            <v>3439.32</v>
          </cell>
        </row>
        <row r="23305">
          <cell r="I23305" t="str">
            <v>CIRAGE LIQUIDE DIAMOND SMART NEUTRE 80ML</v>
          </cell>
          <cell r="J23305">
            <v>2909.95</v>
          </cell>
        </row>
        <row r="23306">
          <cell r="I23306" t="str">
            <v>CIRAGE LIQUIDE DIAMOND SMART BLANC 80ML</v>
          </cell>
          <cell r="J23306">
            <v>2415.5</v>
          </cell>
        </row>
        <row r="23307">
          <cell r="I23307" t="str">
            <v>CIRAGE BOITE SMART NOIR 50ML</v>
          </cell>
          <cell r="J23307">
            <v>5421.85</v>
          </cell>
        </row>
        <row r="23308">
          <cell r="I23308" t="str">
            <v>CIRAGE DAIM&amp;NUBUCK RENOVATEUR SMART SPRAY NOIR 20</v>
          </cell>
          <cell r="J23308">
            <v>5230.5</v>
          </cell>
        </row>
        <row r="23309">
          <cell r="I23309" t="str">
            <v xml:space="preserve">CIRAGE DAIM&amp;NUBUCK RENOVATEUR SMART SPRAY MARRON </v>
          </cell>
          <cell r="J23309">
            <v>2995.1</v>
          </cell>
        </row>
        <row r="23310">
          <cell r="I23310" t="str">
            <v>CIRAGE DAIM &amp;NUBUCK RENOVATEUR SMART NEUTRE 200ML</v>
          </cell>
          <cell r="J23310">
            <v>4623.95</v>
          </cell>
        </row>
        <row r="23311">
          <cell r="I23311" t="str">
            <v>EPONGE AVEC RESERVOIR SMART NOIR 8ML</v>
          </cell>
          <cell r="J23311">
            <v>4145.6499999999996</v>
          </cell>
        </row>
        <row r="23312">
          <cell r="I23312" t="str">
            <v>EPONGE AVEC RESERVOIR SMART NEUTRE 8ML</v>
          </cell>
          <cell r="J23312">
            <v>3682.55</v>
          </cell>
        </row>
        <row r="23313">
          <cell r="I23313" t="str">
            <v>DESODORISANT CHAUSSURE SMART ANTI BACTERIAL 150ML</v>
          </cell>
          <cell r="J23313">
            <v>6758.2</v>
          </cell>
        </row>
        <row r="23314">
          <cell r="I23314" t="str">
            <v>RENOVATEUR SPORT SMART SNEAKER 125ML</v>
          </cell>
          <cell r="J23314">
            <v>3044.25</v>
          </cell>
        </row>
        <row r="23315">
          <cell r="I23315" t="str">
            <v>EPONGE CIRAGE SMART NOIR</v>
          </cell>
          <cell r="J23315">
            <v>5745.75</v>
          </cell>
        </row>
        <row r="23316">
          <cell r="I23316" t="str">
            <v>EPONGE CIRAGE SMART NEUTRE</v>
          </cell>
          <cell r="J23316">
            <v>5197.3</v>
          </cell>
        </row>
        <row r="23317">
          <cell r="I23317" t="str">
            <v>NETTOYANT CUIR SMART 300ML</v>
          </cell>
          <cell r="J23317">
            <v>5856.4</v>
          </cell>
        </row>
        <row r="23318">
          <cell r="I23318" t="str">
            <v>RENOVATEUR CUIR SMART 250ML</v>
          </cell>
          <cell r="J23318">
            <v>0</v>
          </cell>
        </row>
        <row r="23319">
          <cell r="I23319" t="str">
            <v>CIRAGE BOITE SMART MARRON 50ML</v>
          </cell>
          <cell r="J23319">
            <v>1525.6</v>
          </cell>
        </row>
        <row r="23320">
          <cell r="I23320" t="str">
            <v>CIRAGE BOITE SMART NEUTRE 50ML</v>
          </cell>
          <cell r="J23320">
            <v>1666.9</v>
          </cell>
        </row>
        <row r="23321">
          <cell r="I23321" t="str">
            <v xml:space="preserve">KIWI CIRAGE BOITE MARRON 50ML </v>
          </cell>
          <cell r="J23321">
            <v>5641.2</v>
          </cell>
        </row>
        <row r="23322">
          <cell r="I23322" t="str">
            <v xml:space="preserve">KIWI CIGARE AUTOLUSTRANT MARRON 75ML </v>
          </cell>
          <cell r="J23322">
            <v>1142.5</v>
          </cell>
        </row>
        <row r="23323">
          <cell r="I23323" t="str">
            <v>KIWI LINGETTE NETTOIE CUIR x20</v>
          </cell>
          <cell r="J23323">
            <v>0</v>
          </cell>
        </row>
        <row r="23324">
          <cell r="I23324" t="str">
            <v>KIWI EPONGE AUTOLUSTRANTE</v>
          </cell>
          <cell r="J23324">
            <v>3293.05</v>
          </cell>
        </row>
        <row r="23325">
          <cell r="I23325" t="str">
            <v>KIT CIRAGE KIWI NOIR</v>
          </cell>
          <cell r="J23325">
            <v>0</v>
          </cell>
        </row>
        <row r="23326">
          <cell r="I23326" t="str">
            <v>KIT CIRAGE KIWI MARRON</v>
          </cell>
          <cell r="J23326">
            <v>0</v>
          </cell>
        </row>
        <row r="23327">
          <cell r="I23327" t="str">
            <v>KIWI IWS BLUE 75 MLx6</v>
          </cell>
          <cell r="J23327">
            <v>2385.15</v>
          </cell>
        </row>
        <row r="23328">
          <cell r="I23328" t="str">
            <v>LOT TROUSSE DE CIRAGE SMART BOITE NOIRE +APPL NOIR</v>
          </cell>
          <cell r="J23328">
            <v>0</v>
          </cell>
        </row>
        <row r="23329">
          <cell r="I23329" t="str">
            <v>BTE.CIRAGE NOIR 50ML KIWI</v>
          </cell>
          <cell r="J23329">
            <v>0</v>
          </cell>
        </row>
        <row r="23330">
          <cell r="I23330" t="str">
            <v>LOT 50 SAC DE CONGELATION  25x35 +PAP ALU 8MCOOKI</v>
          </cell>
          <cell r="J23330">
            <v>0</v>
          </cell>
        </row>
        <row r="23331">
          <cell r="I23331" t="str">
            <v>LOT 50 SAC CONGELATION COOKI 30 x48+ ALU 8M JAP Z</v>
          </cell>
          <cell r="J23331">
            <v>0</v>
          </cell>
        </row>
        <row r="23332">
          <cell r="I23332" t="str">
            <v xml:space="preserve"> PAPIER ALUMINUM  15.24MX30.4CM / 50 </v>
          </cell>
          <cell r="J23332">
            <v>8937.6</v>
          </cell>
        </row>
        <row r="23333">
          <cell r="I23333" t="str">
            <v xml:space="preserve">PAPIER ALUMINUM  15.24MX45CM / 75 </v>
          </cell>
          <cell r="J23333">
            <v>5338.45</v>
          </cell>
        </row>
        <row r="23334">
          <cell r="I23334" t="str">
            <v xml:space="preserve"> PAPIER ALUMINUM  30.48MX30.50CM / 100 </v>
          </cell>
          <cell r="J23334">
            <v>8021.5</v>
          </cell>
        </row>
        <row r="23335">
          <cell r="I23335" t="str">
            <v xml:space="preserve">  PAPIER ALUMINUM  76.2MX30.4CM / 250 </v>
          </cell>
          <cell r="J23335">
            <v>8128.55</v>
          </cell>
        </row>
        <row r="23336">
          <cell r="I23336" t="str">
            <v xml:space="preserve">SACS  A SANDWICH LARGE 16.5 X 14.9CM /100 </v>
          </cell>
          <cell r="J23336">
            <v>3364.6</v>
          </cell>
        </row>
        <row r="23337">
          <cell r="I23337" t="str">
            <v xml:space="preserve"> SACS DE RANGEMENT 1LITRE DOUBLE  17.8 X 20.3CM/5</v>
          </cell>
          <cell r="J23337">
            <v>88347.98</v>
          </cell>
        </row>
        <row r="23338">
          <cell r="I23338" t="str">
            <v>SACS DE RANGEMENT 4LITRE DOUBLE 26.8 X 27.9CM/ 4</v>
          </cell>
          <cell r="J23338">
            <v>71668.2</v>
          </cell>
        </row>
        <row r="23339">
          <cell r="I23339" t="str">
            <v>SACS DE CONGELATION 1LITRE DOUBLE  17.8 X 20.3CM/</v>
          </cell>
          <cell r="J23339">
            <v>84634.51</v>
          </cell>
        </row>
        <row r="23340">
          <cell r="I23340" t="str">
            <v>SACS  DE CONGELATION 3.8LITRE DOUBLE 26.8 X 27.9C</v>
          </cell>
          <cell r="J23340">
            <v>69554.3</v>
          </cell>
        </row>
        <row r="23341">
          <cell r="I23341" t="str">
            <v>FILM  ALIMMENTAIRE 22CMX 31.7M /75</v>
          </cell>
          <cell r="J23341">
            <v>3264.67</v>
          </cell>
        </row>
        <row r="23342">
          <cell r="I23342" t="str">
            <v>FILM  ALIMMENTAIRE30CMX31M / 100</v>
          </cell>
          <cell r="J23342">
            <v>336.7</v>
          </cell>
        </row>
        <row r="23343">
          <cell r="I23343" t="str">
            <v>FILM  ALIMMENTAIRE 30CMX93M / 300</v>
          </cell>
          <cell r="J23343">
            <v>17723.849999999999</v>
          </cell>
        </row>
        <row r="23344">
          <cell r="I23344" t="str">
            <v>LOT 2 ROULEAUX PAPIER ALU FOLIA 10M + 1 ROULEAU GR</v>
          </cell>
          <cell r="J23344">
            <v>0</v>
          </cell>
        </row>
        <row r="23345">
          <cell r="I23345" t="str">
            <v xml:space="preserve">LOT DE 10 SACS POUBELLE CHOIX ECO 50 X 60 CM, 30 </v>
          </cell>
          <cell r="J23345">
            <v>0</v>
          </cell>
        </row>
        <row r="23346">
          <cell r="I23346" t="str">
            <v xml:space="preserve">LOT DE 10 SACS POUBELLE CHOIX ECO 60 X 75 CM, 50 </v>
          </cell>
          <cell r="J23346">
            <v>0</v>
          </cell>
        </row>
        <row r="23347">
          <cell r="I23347" t="str">
            <v>LOT DE 10 SACS POUBELLE CHOIX ECO 80 X 110 CM, 10</v>
          </cell>
          <cell r="J23347">
            <v>0</v>
          </cell>
        </row>
        <row r="23348">
          <cell r="I23348" t="str">
            <v>LOT DE 10 SACS POUBELLE CHOIX ECO 80 X 120 CM, 13</v>
          </cell>
          <cell r="J23348">
            <v>0</v>
          </cell>
        </row>
        <row r="23349">
          <cell r="I23349" t="str">
            <v>LOT DE 25 SACS DE CONGELATION CHOIX ECO 25 X 36 C</v>
          </cell>
          <cell r="J23349">
            <v>0</v>
          </cell>
        </row>
        <row r="23350">
          <cell r="I23350" t="str">
            <v xml:space="preserve">LOT DE 25 SACS DE CONGELATION CHOIX ECO  31 X 46 </v>
          </cell>
          <cell r="J23350">
            <v>0</v>
          </cell>
        </row>
        <row r="23351">
          <cell r="I23351" t="str">
            <v>SACS POUB.GM 100L 10 SANIBAG</v>
          </cell>
          <cell r="J23351">
            <v>0</v>
          </cell>
        </row>
        <row r="23352">
          <cell r="I23352" t="str">
            <v>SACS POUB. MM 50L 20 SANIBAG</v>
          </cell>
          <cell r="J23352">
            <v>0</v>
          </cell>
        </row>
        <row r="23353">
          <cell r="I23353" t="str">
            <v>SACS POUB.PM 20L.30 SANIBAG</v>
          </cell>
          <cell r="J23353">
            <v>0</v>
          </cell>
        </row>
        <row r="23354">
          <cell r="I23354" t="str">
            <v>PAPIER CUISSON 8M CASINO CASINO</v>
          </cell>
          <cell r="J23354">
            <v>65110.16</v>
          </cell>
        </row>
        <row r="23355">
          <cell r="I23355" t="str">
            <v>BARQUETTE ALUM 2L X5 CO CASINO</v>
          </cell>
          <cell r="J23355">
            <v>17950.53</v>
          </cell>
        </row>
        <row r="23356">
          <cell r="I23356" t="str">
            <v>BARQUETTE ALUM 5X1L CASINO</v>
          </cell>
          <cell r="J23356">
            <v>14399.49</v>
          </cell>
        </row>
        <row r="23357">
          <cell r="I23357" t="str">
            <v>BARQUETTE ALUM 0,5L X10 CASINO</v>
          </cell>
          <cell r="J23357">
            <v>6926.83</v>
          </cell>
        </row>
        <row r="23358">
          <cell r="I23358" t="str">
            <v>SAC POUB 10LX20 SDB LIEN CLAS.CASINO</v>
          </cell>
          <cell r="J23358">
            <v>736</v>
          </cell>
        </row>
        <row r="23359">
          <cell r="I23359" t="str">
            <v>FILM SOFT 300 x 30 + ALU ALIA 8 GRATUIT</v>
          </cell>
          <cell r="J23359">
            <v>0</v>
          </cell>
        </row>
        <row r="23360">
          <cell r="I23360" t="str">
            <v>PAREX SAC DE CUISSON   25X 38 CM</v>
          </cell>
          <cell r="J23360">
            <v>30</v>
          </cell>
        </row>
        <row r="23361">
          <cell r="I23361" t="str">
            <v xml:space="preserve">ALUMINIUM 30M TLJ </v>
          </cell>
          <cell r="J23361">
            <v>0</v>
          </cell>
        </row>
        <row r="23362">
          <cell r="I23362" t="str">
            <v xml:space="preserve">FILM FRAICHEUR 50M TLJ </v>
          </cell>
          <cell r="J23362">
            <v>0</v>
          </cell>
        </row>
        <row r="23363">
          <cell r="I23363" t="str">
            <v>FILTRE A CAFE N?4/40 FILTROPAX</v>
          </cell>
          <cell r="J23363">
            <v>0</v>
          </cell>
        </row>
        <row r="23364">
          <cell r="I23364" t="str">
            <v>RLX.ALUM.8M FOLIA</v>
          </cell>
          <cell r="J23364">
            <v>24994.22</v>
          </cell>
        </row>
        <row r="23365">
          <cell r="I23365" t="str">
            <v>RLX. ALUM.50M FOLIA</v>
          </cell>
          <cell r="J23365">
            <v>42176.15</v>
          </cell>
        </row>
        <row r="23366">
          <cell r="I23366" t="str">
            <v>RLX. ALUM.300M FOLIA</v>
          </cell>
          <cell r="J23366">
            <v>16992.650000000001</v>
          </cell>
        </row>
        <row r="23367">
          <cell r="I23367" t="str">
            <v>RLX. ALUM.200M FOLIA</v>
          </cell>
          <cell r="J23367">
            <v>49800.95</v>
          </cell>
        </row>
        <row r="23368">
          <cell r="I23368" t="str">
            <v>RLX. ALUM. FOLIA 200M / 450</v>
          </cell>
          <cell r="J23368">
            <v>12938.95</v>
          </cell>
        </row>
        <row r="23369">
          <cell r="I23369" t="str">
            <v>FILM ALIM 300M29.5CM FOLIA</v>
          </cell>
          <cell r="J23369">
            <v>194625.98</v>
          </cell>
        </row>
        <row r="23370">
          <cell r="I23370" t="str">
            <v>FILM ALIM.STANDARD 5OM FOLIA</v>
          </cell>
          <cell r="J23370">
            <v>35610.54</v>
          </cell>
        </row>
        <row r="23371">
          <cell r="I23371" t="str">
            <v>FILM ALIM.500MX45CM FOLIA</v>
          </cell>
          <cell r="J23371">
            <v>24960.799999999999</v>
          </cell>
        </row>
        <row r="23372">
          <cell r="I23372" t="str">
            <v>FILM ALIM.ECOFILM 30M FOLIA</v>
          </cell>
          <cell r="J23372">
            <v>0</v>
          </cell>
        </row>
        <row r="23373">
          <cell r="I23373" t="str">
            <v>FILM SPE.CUIS.MICR.15Mx30FOLIA</v>
          </cell>
          <cell r="J23373">
            <v>0</v>
          </cell>
        </row>
        <row r="23374">
          <cell r="I23374" t="str">
            <v>RLX ALUM.GEANT FOLIA</v>
          </cell>
          <cell r="J23374">
            <v>20557.22</v>
          </cell>
        </row>
        <row r="23375">
          <cell r="I23375" t="str">
            <v>RLX.ALUM.10Mx30CM ULTRA</v>
          </cell>
          <cell r="J23375">
            <v>0</v>
          </cell>
        </row>
        <row r="23376">
          <cell r="I23376" t="str">
            <v>RLX ALUM.20Mx30CM ULTRA</v>
          </cell>
          <cell r="J23376">
            <v>0</v>
          </cell>
        </row>
        <row r="23377">
          <cell r="I23377" t="str">
            <v>RLX ALUM.30Mx30CM  ULTRA</v>
          </cell>
          <cell r="J23377">
            <v>0</v>
          </cell>
        </row>
        <row r="23378">
          <cell r="I23378" t="str">
            <v>RLX ALUM.50Mx30CM  ULTRA</v>
          </cell>
          <cell r="J23378">
            <v>0</v>
          </cell>
        </row>
        <row r="23379">
          <cell r="I23379" t="str">
            <v>FILM ALIM.30Mx29CM  ULTRA</v>
          </cell>
          <cell r="J23379">
            <v>0</v>
          </cell>
        </row>
        <row r="23380">
          <cell r="I23380" t="str">
            <v>FILM ALIM.50Mx29CM  ULTRA</v>
          </cell>
          <cell r="J23380">
            <v>0</v>
          </cell>
        </row>
        <row r="23381">
          <cell r="I23381" t="str">
            <v>FILTRE A CAFE N?1/40 FILTROPAX</v>
          </cell>
          <cell r="J23381">
            <v>0</v>
          </cell>
        </row>
        <row r="23382">
          <cell r="I23382" t="str">
            <v>FILTRE A CAFE N?6/40 FILTROPAX</v>
          </cell>
          <cell r="J23382">
            <v>0</v>
          </cell>
        </row>
        <row r="23383">
          <cell r="I23383" t="str">
            <v>SAC CONG.100 ELBE/ULTRA</v>
          </cell>
          <cell r="J23383">
            <v>0</v>
          </cell>
        </row>
        <row r="23384">
          <cell r="I23384" t="str">
            <v>SACS DE CONGELATION FOLIA  ZIP 31X46 / 50 UNITES</v>
          </cell>
          <cell r="J23384">
            <v>0</v>
          </cell>
        </row>
        <row r="23385">
          <cell r="I23385" t="str">
            <v>SACS DE CONGELATION FOLIA ZIP 25X36 / 50 UNITES</v>
          </cell>
          <cell r="J23385">
            <v>0</v>
          </cell>
        </row>
        <row r="23386">
          <cell r="I23386" t="str">
            <v>SACS DE CONGELATION FOLIA  ZIP 31X46 / 50 UNITES</v>
          </cell>
          <cell r="J23386">
            <v>0</v>
          </cell>
        </row>
        <row r="23387">
          <cell r="I23387" t="str">
            <v>SACS DE CONGELATION FOLIA  ZIP 31X46 / 50 UNITES</v>
          </cell>
          <cell r="J23387">
            <v>0</v>
          </cell>
        </row>
        <row r="23388">
          <cell r="I23388" t="str">
            <v>SACS DE CONGELATION FOLIA  ZIP 31X46 / 50 UNITES</v>
          </cell>
          <cell r="J23388">
            <v>0</v>
          </cell>
        </row>
        <row r="23389">
          <cell r="I23389" t="str">
            <v>SACS POUBELLE BRAVO 40 UNITES DE 30 L</v>
          </cell>
          <cell r="J23389">
            <v>35528.25</v>
          </cell>
        </row>
        <row r="23390">
          <cell r="I23390" t="str">
            <v>SACS POUBELLE BRAVO 10 UNITES DE  100 L</v>
          </cell>
          <cell r="J23390">
            <v>4533.3</v>
          </cell>
        </row>
        <row r="23391">
          <cell r="I23391" t="str">
            <v>SACS POUBELLE BRAVO 10 UNITES DE 130 L</v>
          </cell>
          <cell r="J23391">
            <v>12427.9</v>
          </cell>
        </row>
        <row r="23392">
          <cell r="I23392" t="str">
            <v>SACS POUBELLE BRAVO 15 UNITES DE 30 L</v>
          </cell>
          <cell r="J23392">
            <v>22608.15</v>
          </cell>
        </row>
        <row r="23393">
          <cell r="I23393" t="str">
            <v>XXXXXXXX</v>
          </cell>
          <cell r="J23393">
            <v>0</v>
          </cell>
        </row>
        <row r="23394">
          <cell r="I23394" t="str">
            <v>CHIKINET SAC POUBELLE PARFUME 15L 20UNITES</v>
          </cell>
          <cell r="J23394">
            <v>38390.120000000003</v>
          </cell>
        </row>
        <row r="23395">
          <cell r="I23395" t="str">
            <v>CHIKINET SAC POUBELLE PARFUME 35L  12UNITES</v>
          </cell>
          <cell r="J23395">
            <v>41532.36</v>
          </cell>
        </row>
        <row r="23396">
          <cell r="I23396" t="str">
            <v>CHIKINET SAC POUBELLE PARFUME 60L  10UNITES</v>
          </cell>
          <cell r="J23396">
            <v>61247.05</v>
          </cell>
        </row>
        <row r="23397">
          <cell r="I23397" t="str">
            <v>CHIKINET SAC POUBELLE 120L   10UNITES</v>
          </cell>
          <cell r="J23397">
            <v>36539.050000000003</v>
          </cell>
        </row>
        <row r="23398">
          <cell r="I23398" t="str">
            <v>L (RLX A GEANT+1FAFOLIA30MPE)</v>
          </cell>
          <cell r="J23398">
            <v>0</v>
          </cell>
        </row>
        <row r="23399">
          <cell r="I23399" t="str">
            <v>SAC CONGELATION 30X40 15 PIECES</v>
          </cell>
          <cell r="J23399">
            <v>56637.26</v>
          </cell>
        </row>
        <row r="23400">
          <cell r="I23400" t="str">
            <v>SAC CONGELATION 25X30 20 PIECES</v>
          </cell>
          <cell r="J23400">
            <v>104308.42</v>
          </cell>
        </row>
        <row r="23401">
          <cell r="I23401" t="str">
            <v xml:space="preserve">LOT PAREX SAC DE CUISSON  ( 1 ACHETEE LA 2 EME A </v>
          </cell>
          <cell r="J23401">
            <v>0</v>
          </cell>
        </row>
        <row r="23402">
          <cell r="I23402" t="str">
            <v xml:space="preserve">LOT 2X  SAC POUBELLE CHIKINET PARFUME 35L </v>
          </cell>
          <cell r="J23402">
            <v>0</v>
          </cell>
        </row>
        <row r="23403">
          <cell r="I23403" t="str">
            <v>LOT 2X  SAC POUBELLE CHIKINET PARFUME 35L  + 60 L</v>
          </cell>
          <cell r="J23403">
            <v>0</v>
          </cell>
        </row>
        <row r="23404">
          <cell r="I23404" t="str">
            <v>SACS POUB.50L  10 ELBE/ULTRA</v>
          </cell>
          <cell r="J23404">
            <v>0</v>
          </cell>
        </row>
        <row r="23405">
          <cell r="I23405" t="str">
            <v xml:space="preserve"> SACS POUB.100L  10 ELBE/ULTRA</v>
          </cell>
          <cell r="J23405">
            <v>0</v>
          </cell>
        </row>
        <row r="23406">
          <cell r="I23406" t="str">
            <v>SACS POUB.130L 10 ELBE/ULTRA</v>
          </cell>
          <cell r="J23406">
            <v>0</v>
          </cell>
        </row>
        <row r="23407">
          <cell r="I23407" t="str">
            <v>RLX.ALUM.8M COOKI</v>
          </cell>
          <cell r="J23407">
            <v>0</v>
          </cell>
        </row>
        <row r="23408">
          <cell r="I23408" t="str">
            <v>RLX.ALUM.COOKI GEANT</v>
          </cell>
          <cell r="J23408">
            <v>0</v>
          </cell>
        </row>
        <row r="23409">
          <cell r="I23409" t="str">
            <v>FILM ALIM.PE 30M COOKI</v>
          </cell>
          <cell r="J23409">
            <v>0</v>
          </cell>
        </row>
        <row r="23410">
          <cell r="I23410" t="str">
            <v>FILM ALIM.PE 50M COOKI</v>
          </cell>
          <cell r="J23410">
            <v>0</v>
          </cell>
        </row>
        <row r="23411">
          <cell r="I23411" t="str">
            <v>FILM ALIM AUTOAD.PVC 30M COOKI</v>
          </cell>
          <cell r="J23411">
            <v>0</v>
          </cell>
        </row>
        <row r="23412">
          <cell r="I23412" t="str">
            <v>FILM ALIM.PVC 30M COOKI</v>
          </cell>
          <cell r="J23412">
            <v>0</v>
          </cell>
        </row>
        <row r="23413">
          <cell r="I23413" t="str">
            <v>FILM ALIM.PVC 50 M COOKI</v>
          </cell>
          <cell r="J23413">
            <v>0</v>
          </cell>
        </row>
        <row r="23414">
          <cell r="I23414" t="str">
            <v>RLX FILM ALIM. STD 30M FOLIA</v>
          </cell>
          <cell r="J23414">
            <v>20714.03</v>
          </cell>
        </row>
        <row r="23415">
          <cell r="I23415" t="str">
            <v>SAC POUBELLE CHIKKNET PARFUME 35L+SAC120L</v>
          </cell>
          <cell r="J23415">
            <v>0</v>
          </cell>
        </row>
        <row r="23416">
          <cell r="I23416" t="str">
            <v>LOT FILM ALI 30M+P ALU 50M</v>
          </cell>
          <cell r="J23416">
            <v>0</v>
          </cell>
        </row>
        <row r="23417">
          <cell r="I23417" t="str">
            <v>ALUMINIUM 50M X 29CM CASINO</v>
          </cell>
          <cell r="J23417">
            <v>13688.5</v>
          </cell>
        </row>
        <row r="23418">
          <cell r="I23418" t="str">
            <v>ALU RENFORCE 15M CASINO</v>
          </cell>
          <cell r="J23418">
            <v>9340.65</v>
          </cell>
        </row>
        <row r="23419">
          <cell r="I23419" t="str">
            <v>ALUMINIUM 20M CASINO</v>
          </cell>
          <cell r="J23419">
            <v>12810.5</v>
          </cell>
        </row>
        <row r="23420">
          <cell r="I23420" t="str">
            <v>PAPIER 2EN1 ALU ET CUISSON 5M CASINO</v>
          </cell>
          <cell r="J23420">
            <v>2837.81</v>
          </cell>
        </row>
        <row r="23421">
          <cell r="I23421" t="str">
            <v>FILM ETIRABLE 2EN1 CO 20M CASINO</v>
          </cell>
          <cell r="J23421">
            <v>2505.91</v>
          </cell>
        </row>
        <row r="23422">
          <cell r="I23422" t="str">
            <v>FILM FRAICHEUR 30M CASINO</v>
          </cell>
          <cell r="J23422">
            <v>10561.87</v>
          </cell>
        </row>
        <row r="23423">
          <cell r="I23423" t="str">
            <v>RAMEQUINS ALUMINIUM X10 CASINO</v>
          </cell>
          <cell r="J23423">
            <v>2748.45</v>
          </cell>
        </row>
        <row r="23424">
          <cell r="I23424" t="str">
            <v>PLAT TARTE ALUMINIUM X3 CASINO</v>
          </cell>
          <cell r="J23424">
            <v>1451.45</v>
          </cell>
        </row>
        <row r="23425">
          <cell r="I23425" t="str">
            <v>SAC POUBELLE PARFUME CHIKINET   35L - 40 UNITES</v>
          </cell>
          <cell r="J23425">
            <v>141224.99</v>
          </cell>
        </row>
        <row r="23426">
          <cell r="I23426" t="str">
            <v>BARQUETTE ALUM REF R24L</v>
          </cell>
          <cell r="J23426">
            <v>0</v>
          </cell>
        </row>
        <row r="23427">
          <cell r="I23427" t="str">
            <v>BARQUETTE ALUM REF 42L</v>
          </cell>
          <cell r="J23427">
            <v>0</v>
          </cell>
        </row>
        <row r="23428">
          <cell r="I23428" t="str">
            <v>BARQUETTE ALUM REF R 62L</v>
          </cell>
          <cell r="J23428">
            <v>0</v>
          </cell>
        </row>
        <row r="23429">
          <cell r="I23429" t="str">
            <v>BARQUETTE ALUM REF R 75L</v>
          </cell>
          <cell r="J23429">
            <v>0</v>
          </cell>
        </row>
        <row r="23430">
          <cell r="I23430" t="str">
            <v>BARQUETTE ALUM REF T56L</v>
          </cell>
          <cell r="J23430">
            <v>0</v>
          </cell>
        </row>
        <row r="23431">
          <cell r="I23431" t="str">
            <v>SACS POUBELLE CHIKINET 35L 12+ 4 GRT</v>
          </cell>
          <cell r="J23431">
            <v>0</v>
          </cell>
        </row>
        <row r="23432">
          <cell r="I23432" t="str">
            <v>SAC POUBELLE FOLIA 50x60  40U</v>
          </cell>
          <cell r="J23432">
            <v>126982.6</v>
          </cell>
        </row>
        <row r="23433">
          <cell r="I23433" t="str">
            <v>RLX.ALUM.100 M COOKI</v>
          </cell>
          <cell r="J23433">
            <v>0</v>
          </cell>
        </row>
        <row r="23434">
          <cell r="I23434" t="str">
            <v>PAP ALUM COOKI8M+F ALIMPE50M</v>
          </cell>
          <cell r="J23434">
            <v>0</v>
          </cell>
        </row>
        <row r="23435">
          <cell r="I23435" t="str">
            <v>FILM ALIM.STD 300MX45 FOLIA</v>
          </cell>
          <cell r="J23435">
            <v>27812.2</v>
          </cell>
        </row>
        <row r="23436">
          <cell r="I23436" t="str">
            <v>RLX.ALUM.50M COOKI</v>
          </cell>
          <cell r="J23436">
            <v>0</v>
          </cell>
        </row>
        <row r="23437">
          <cell r="I23437" t="str">
            <v>BARQUETTE ALU T59G</v>
          </cell>
          <cell r="J23437">
            <v>0</v>
          </cell>
        </row>
        <row r="23438">
          <cell r="I23438" t="str">
            <v>BARQUETTE ALU T14G</v>
          </cell>
          <cell r="J23438">
            <v>0</v>
          </cell>
        </row>
        <row r="23439">
          <cell r="I23439" t="str">
            <v>PAP.ALU8M+FILM ALIM.30M COOKI</v>
          </cell>
          <cell r="J23439">
            <v>0</v>
          </cell>
        </row>
        <row r="23440">
          <cell r="I23440" t="str">
            <v>PAPIER CUISSON 8M/32 COOKI</v>
          </cell>
          <cell r="J23440">
            <v>0</v>
          </cell>
        </row>
        <row r="23441">
          <cell r="I23441" t="str">
            <v>SAC CONG.25X36CM 50 FOLIA</v>
          </cell>
          <cell r="J23441">
            <v>0</v>
          </cell>
        </row>
        <row r="23442">
          <cell r="I23442" t="str">
            <v>SAC CONG.31X46CM 50 FOLIA</v>
          </cell>
          <cell r="J23442">
            <v>0</v>
          </cell>
        </row>
        <row r="23443">
          <cell r="I23443" t="str">
            <v>SACS POUB.50 X60CM 30 FOLIA</v>
          </cell>
          <cell r="J23443">
            <v>138165.85</v>
          </cell>
        </row>
        <row r="23444">
          <cell r="I23444" t="str">
            <v>SACS POUB.60 X75CM 20 FOLIA</v>
          </cell>
          <cell r="J23444">
            <v>155464.4</v>
          </cell>
        </row>
        <row r="23445">
          <cell r="I23445" t="str">
            <v>SACS POUB.80 X110CM 10 FOLIA</v>
          </cell>
          <cell r="J23445">
            <v>96875.87</v>
          </cell>
        </row>
        <row r="23446">
          <cell r="I23446" t="str">
            <v>LOT ALUCOOKIGEANT+F.ALIM 30M</v>
          </cell>
          <cell r="J23446">
            <v>0</v>
          </cell>
        </row>
        <row r="23447">
          <cell r="I23447" t="str">
            <v>RLX. ALUM.8M MADIFOIL</v>
          </cell>
          <cell r="J23447">
            <v>7492.95</v>
          </cell>
        </row>
        <row r="23448">
          <cell r="I23448" t="str">
            <v>RLX.ALUM.GEANT 30M MADIFOIL</v>
          </cell>
          <cell r="J23448">
            <v>16625.8</v>
          </cell>
        </row>
        <row r="23449">
          <cell r="I23449" t="str">
            <v>RLX.ALUM.200M/30 COOKI</v>
          </cell>
          <cell r="J23449">
            <v>0</v>
          </cell>
        </row>
        <row r="23450">
          <cell r="I23450" t="str">
            <v>RLX.ALUM.200M/45 COOKI</v>
          </cell>
          <cell r="J23450">
            <v>0</v>
          </cell>
        </row>
        <row r="23451">
          <cell r="I23451" t="str">
            <v>L(PAP.ALUM30MJAP+F.AUTOADH.30)</v>
          </cell>
          <cell r="J23451">
            <v>0</v>
          </cell>
        </row>
        <row r="23452">
          <cell r="I23452" t="str">
            <v xml:space="preserve"> LOT 2 RLX 20 SACS POUB 60x75 SOFIA </v>
          </cell>
          <cell r="J23452">
            <v>0</v>
          </cell>
        </row>
        <row r="23453">
          <cell r="I23453" t="str">
            <v xml:space="preserve"> 2 ROULEAUX PAPIER CUISS 8MTS+1 ROULEAUX PAPIER C</v>
          </cell>
          <cell r="J23453">
            <v>0</v>
          </cell>
        </row>
        <row r="23454">
          <cell r="I23454" t="str">
            <v>PAP,CUISSON FEUIL,A FEUIL, X16 CASINO</v>
          </cell>
          <cell r="J23454">
            <v>5639.25</v>
          </cell>
        </row>
        <row r="23455">
          <cell r="I23455" t="str">
            <v>ROULEAU ALUMINIUM 10MTS  LAIZE 290 FOLIA</v>
          </cell>
          <cell r="J23455">
            <v>1403</v>
          </cell>
        </row>
        <row r="23456">
          <cell r="I23456" t="str">
            <v>LOTS 2 ROULEAUX FILM ALIMENTAIRE FOLIA  30MTS  </v>
          </cell>
          <cell r="J23456">
            <v>0</v>
          </cell>
        </row>
        <row r="23457">
          <cell r="I23457" t="str">
            <v>LOT DE 2 SACS POUBELLES 40 P AVEC LIEN COULISSANT</v>
          </cell>
          <cell r="J23457">
            <v>0</v>
          </cell>
        </row>
        <row r="23458">
          <cell r="I23458" t="str">
            <v xml:space="preserve"> SAC POUBELLE PARFUME CHIKINET  35Lx40 + 10 SACS </v>
          </cell>
          <cell r="J23458">
            <v>0</v>
          </cell>
        </row>
        <row r="23459">
          <cell r="I23459" t="str">
            <v>LOT (SACS POUBELLES CHIKINET 35LX12+15LX20+60LX10</v>
          </cell>
          <cell r="J23459">
            <v>0</v>
          </cell>
        </row>
        <row r="23460">
          <cell r="I23460" t="str">
            <v>LOT "2 CHIKINET SAC POUBELLE PARFUME 35L  40UNITE</v>
          </cell>
          <cell r="J23460">
            <v>0</v>
          </cell>
        </row>
        <row r="23461">
          <cell r="I23461" t="str">
            <v xml:space="preserve">LOTS 2 ROULAUX SACS POUBELLES 30L FOLIA LE 2EME  </v>
          </cell>
          <cell r="J23461">
            <v>18600.98</v>
          </cell>
        </row>
        <row r="23462">
          <cell r="I23462" t="str">
            <v xml:space="preserve">LOTS 2 ROULAUX PAPIER CUISSON 8MTS FOLIA LE 2EME </v>
          </cell>
          <cell r="J23462">
            <v>23473.63</v>
          </cell>
        </row>
        <row r="23463">
          <cell r="I23463" t="str">
            <v>LOT CHIKINET SAC POUBELLE PARFUME 35L*12X2</v>
          </cell>
          <cell r="J23463">
            <v>0</v>
          </cell>
        </row>
        <row r="23464">
          <cell r="I23464" t="str">
            <v>2 ROULEAUX 10 SACS POUBELLES 50L FOLIA + 1 ROULEA</v>
          </cell>
          <cell r="J23464">
            <v>0</v>
          </cell>
        </row>
        <row r="23465">
          <cell r="I23465" t="str">
            <v>2 ROULEAUX ALUMINIUM 10MTS FOLIA</v>
          </cell>
          <cell r="J23465">
            <v>0</v>
          </cell>
        </row>
        <row r="23466">
          <cell r="I23466" t="str">
            <v>2 ROULEAUX DU FILM ALIMENTAIRE 50MTS FOLIA PVC LA</v>
          </cell>
          <cell r="J23466">
            <v>0</v>
          </cell>
        </row>
        <row r="23467">
          <cell r="I23467" t="str">
            <v xml:space="preserve">PAPIER CUISSON 8MTS LAIZE 40CM FOLIA </v>
          </cell>
          <cell r="J23467">
            <v>11407.86</v>
          </cell>
        </row>
        <row r="23468">
          <cell r="I23468" t="str">
            <v>CHIKINET SAC POUBELLE PARFUME  35L*12 + 2 SACS GR</v>
          </cell>
          <cell r="J23468">
            <v>14913.6</v>
          </cell>
        </row>
        <row r="23469">
          <cell r="I23469" t="str">
            <v>CHIKINET  SAC POUBELLE PARFUME 35L*40+ 5 SACS GRT</v>
          </cell>
          <cell r="J23469">
            <v>68495.649999999994</v>
          </cell>
        </row>
        <row r="23470">
          <cell r="I23470" t="str">
            <v>LOT 2 RLX SACS CONGEL ZIP 25X30 FOLIA</v>
          </cell>
          <cell r="J23470">
            <v>0</v>
          </cell>
        </row>
        <row r="23471">
          <cell r="I23471" t="str">
            <v>LOT RLX SAC POUB 80X110 + SAC POUB 30L 30U</v>
          </cell>
          <cell r="J23471">
            <v>0</v>
          </cell>
        </row>
        <row r="23472">
          <cell r="I23472" t="str">
            <v>LOT 2 RLX SAC POUB 30L FOLIA 40U</v>
          </cell>
          <cell r="J23472">
            <v>0</v>
          </cell>
        </row>
        <row r="23473">
          <cell r="I23473" t="str">
            <v>2 RLX SACS POUBELLES 60X75 FOLIA + 2EME A -50%</v>
          </cell>
          <cell r="J23473">
            <v>0</v>
          </cell>
        </row>
        <row r="23474">
          <cell r="I23474" t="str">
            <v>2 RLX SACS POUBELLES FOLIA 50L + 1 RLX 50L GRT</v>
          </cell>
          <cell r="J23474">
            <v>0</v>
          </cell>
        </row>
        <row r="23475">
          <cell r="I23475" t="str">
            <v>2 RLX SACS POUBELLES FOLIA 30L + 1 RLX 30L GRT</v>
          </cell>
          <cell r="J23475">
            <v>0</v>
          </cell>
        </row>
        <row r="23476">
          <cell r="I23476" t="str">
            <v>2 RLX FA 50M FOLIA + 1 RLX FA 30M FOLIA GRATUIT</v>
          </cell>
          <cell r="J23476">
            <v>0</v>
          </cell>
        </row>
        <row r="23477">
          <cell r="I23477" t="str">
            <v>2 RLX SACS POUBELLES FOLIA 30L + 1 RLX 30L GRATUI</v>
          </cell>
          <cell r="J23477">
            <v>0</v>
          </cell>
        </row>
        <row r="23478">
          <cell r="I23478" t="str">
            <v>2 ROULEAUX SACS POUBELLES 60X75 FOLIA</v>
          </cell>
          <cell r="J23478">
            <v>0</v>
          </cell>
        </row>
        <row r="23479">
          <cell r="I23479" t="str">
            <v>2 RLX SACS POUBELLES FOLIA 50L + 1 RLX 50L GRATUI</v>
          </cell>
          <cell r="J23479">
            <v>0</v>
          </cell>
        </row>
        <row r="23480">
          <cell r="I23480" t="str">
            <v>2 RLX FA 50M FOLIA + 1 RLX FA 30M FOLIA GRATUIT</v>
          </cell>
          <cell r="J23480">
            <v>0</v>
          </cell>
        </row>
        <row r="23481">
          <cell r="I23481" t="str">
            <v>CHIKINET SAC POUBELLE PARFUME 35L/40 /12+2 GRT)</v>
          </cell>
          <cell r="J23481">
            <v>29.95</v>
          </cell>
        </row>
        <row r="23482">
          <cell r="I23482" t="str">
            <v>LOT 2  SACS POUB  CHIKINET PARFUME  24 UTES 35L/1</v>
          </cell>
          <cell r="J23482">
            <v>230.45</v>
          </cell>
        </row>
        <row r="23483">
          <cell r="I23483" t="str">
            <v>SACS A GLACONS 196 PCS</v>
          </cell>
          <cell r="J23483">
            <v>0</v>
          </cell>
        </row>
        <row r="23484">
          <cell r="I23484" t="str">
            <v>SACS POUBELLES 20L 30PCS</v>
          </cell>
          <cell r="J23484">
            <v>0</v>
          </cell>
        </row>
        <row r="23485">
          <cell r="I23485" t="str">
            <v>SACS POUBELLES 60L 20PCS</v>
          </cell>
          <cell r="J23485">
            <v>0</v>
          </cell>
        </row>
        <row r="23486">
          <cell r="I23486" t="str">
            <v>SACS CONGELATION 1L</v>
          </cell>
          <cell r="J23486">
            <v>0</v>
          </cell>
        </row>
        <row r="23487">
          <cell r="I23487" t="str">
            <v>FILM ALIMENTAIRE 30M  1364</v>
          </cell>
          <cell r="J23487">
            <v>0</v>
          </cell>
        </row>
        <row r="23488">
          <cell r="I23488" t="str">
            <v>LOTS 2 RLX SACS POUBELLES FOLIA 50L</v>
          </cell>
          <cell r="J23488">
            <v>22.95</v>
          </cell>
        </row>
        <row r="23489">
          <cell r="I23489" t="str">
            <v>LOT 1 SACS POUB 50X60 FOLIA 40 UT + FILM ALIM 20M</v>
          </cell>
          <cell r="J23489">
            <v>0</v>
          </cell>
        </row>
        <row r="23490">
          <cell r="I23490" t="str">
            <v xml:space="preserve"> PAPIER ALUMINIUM EPAIS,CHIKIPAK GAUFRE  8 METRES</v>
          </cell>
          <cell r="J23490">
            <v>8631.5</v>
          </cell>
        </row>
        <row r="23491">
          <cell r="I23491" t="str">
            <v xml:space="preserve"> PAPIER ALUMINIUM EPAIS,CHIKIPAK GAUFRE 20 METRES</v>
          </cell>
          <cell r="J23491">
            <v>12631.4</v>
          </cell>
        </row>
        <row r="23492">
          <cell r="I23492" t="str">
            <v xml:space="preserve"> PAPIER ALUMINIUM EPAIS,CHIKIPAK GAUFRE 100 METRE</v>
          </cell>
          <cell r="J23492">
            <v>5859.8</v>
          </cell>
        </row>
        <row r="23493">
          <cell r="I23493" t="str">
            <v xml:space="preserve">  FILM ALIMENTAIRE  ETIRABLE CHIKIPAK 30 METRES </v>
          </cell>
          <cell r="J23493">
            <v>6180.6</v>
          </cell>
        </row>
        <row r="23494">
          <cell r="I23494" t="str">
            <v xml:space="preserve"> FILM ALIMENTAIRE PREDECOUPES CHIKIPAK 200 METRES</v>
          </cell>
          <cell r="J23494">
            <v>3561.65</v>
          </cell>
        </row>
        <row r="23495">
          <cell r="I23495" t="str">
            <v xml:space="preserve">  PAPIER CUISSON CHIKIPAK 8 METRES X 40CM</v>
          </cell>
          <cell r="J23495">
            <v>15112.6</v>
          </cell>
        </row>
        <row r="23496">
          <cell r="I23496" t="str">
            <v xml:space="preserve"> SAC POUBELLE PARFUME CHIKINET 30LX30UTES</v>
          </cell>
          <cell r="J23496">
            <v>29322.05</v>
          </cell>
        </row>
        <row r="23497">
          <cell r="I23497" t="str">
            <v>CHIKI PAK FEUILLE D'ALUMINIUM 8M + CHIKI PAK FIL</v>
          </cell>
          <cell r="J23497">
            <v>233.1</v>
          </cell>
        </row>
        <row r="23498">
          <cell r="I23498" t="str">
            <v>PAKCHIKI PAK DALUM 20M +  PAP CUISS 8M + SACS POU</v>
          </cell>
          <cell r="J23498">
            <v>955.55</v>
          </cell>
        </row>
        <row r="23499">
          <cell r="I23499" t="str">
            <v>2 RLX SACS POUBELLES FOLIA 50L + 1 RLXFILM ALIMEN</v>
          </cell>
          <cell r="J23499">
            <v>948.1</v>
          </cell>
        </row>
        <row r="23500">
          <cell r="I23500" t="str">
            <v>2 RLX SACS POUBELLES FOLIA 30L + 1 RLX PAPIER CUI</v>
          </cell>
          <cell r="J23500">
            <v>530.6</v>
          </cell>
        </row>
        <row r="23501">
          <cell r="I23501" t="str">
            <v>2 RLX SACS POUBELLES 40 SACS 30L FOLIA</v>
          </cell>
          <cell r="J23501">
            <v>2297.5</v>
          </cell>
        </row>
        <row r="23502">
          <cell r="I23502" t="str">
            <v>2 ROULEAUX SACS POUBELLES 60X75 FOLIA</v>
          </cell>
          <cell r="J23502">
            <v>0</v>
          </cell>
        </row>
        <row r="23503">
          <cell r="I23503" t="str">
            <v>2 RLX SACS CONGÉLATIONS ZIP 30X40 FOLIA</v>
          </cell>
          <cell r="J23503">
            <v>998.75</v>
          </cell>
        </row>
        <row r="23504">
          <cell r="I23504" t="str">
            <v>1 RLX SACS POUBELLES 40 SACS 30L FOLIA +1RLX FILM</v>
          </cell>
          <cell r="J23504">
            <v>1812.25</v>
          </cell>
        </row>
        <row r="23505">
          <cell r="I23505" t="str">
            <v>CHIKI PAK FEUILLE D'ALUM 20M + CHIKI PAK FILM AL</v>
          </cell>
          <cell r="J23505">
            <v>698.25</v>
          </cell>
        </row>
        <row r="23506">
          <cell r="I23506" t="str">
            <v xml:space="preserve">CHIKI PAK FILM ALIMENTAIRE 200M + CHIKI NET SACS </v>
          </cell>
          <cell r="J23506">
            <v>349.65</v>
          </cell>
        </row>
        <row r="23507">
          <cell r="I23507" t="str">
            <v>2 CHIKI NET SACS POUBELLE PARFUME 35L*12 +1CHIK G</v>
          </cell>
          <cell r="J23507">
            <v>20.95</v>
          </cell>
        </row>
        <row r="23508">
          <cell r="I23508" t="str">
            <v xml:space="preserve">2 RLX SACS POUB FOLIA 30L + 1 RLX PAPIER CUISSON </v>
          </cell>
          <cell r="J23508">
            <v>1753.6</v>
          </cell>
        </row>
        <row r="23509">
          <cell r="I23509" t="str">
            <v>SACS POUB 50X60 FOLIA 40 UT + PAPIER CUISSON 6MTS</v>
          </cell>
          <cell r="J23509">
            <v>2750.7</v>
          </cell>
        </row>
        <row r="23510">
          <cell r="I23510" t="str">
            <v>PAK FILM ALIMENTAIRE 30M + PAPIER CUISSON 8M CHIK</v>
          </cell>
          <cell r="J23510">
            <v>2234.4</v>
          </cell>
        </row>
        <row r="23511">
          <cell r="I23511" t="str">
            <v>PAP.ALUMINIUM 8M D/FORCE ALU</v>
          </cell>
          <cell r="J23511">
            <v>0</v>
          </cell>
        </row>
        <row r="23512">
          <cell r="I23512" t="str">
            <v>LOT 3 ROULEAUX SACS POUBELLES SOFIA 30L (10SACS)</v>
          </cell>
          <cell r="J23512">
            <v>1683</v>
          </cell>
        </row>
        <row r="23513">
          <cell r="I23513" t="str">
            <v>LOT 3 ROULEAUX SACS POUBELLES SOFIA 50L (10SACS)</v>
          </cell>
          <cell r="J23513">
            <v>3669.75</v>
          </cell>
        </row>
        <row r="23514">
          <cell r="I23514" t="str">
            <v xml:space="preserve"> SACS DE CONGELATION CHIKI PAK PETIT MODELE *20U</v>
          </cell>
          <cell r="J23514">
            <v>2240.35</v>
          </cell>
        </row>
        <row r="23515">
          <cell r="I23515" t="str">
            <v xml:space="preserve"> SACS DE CONGELATION CHIKI PAK MOYEN MODELE *15U</v>
          </cell>
          <cell r="J23515">
            <v>1705.25</v>
          </cell>
        </row>
        <row r="23516">
          <cell r="I23516" t="str">
            <v xml:space="preserve"> SACS DE CONGELATION CHIKI PAK GRAND MODELE *10U</v>
          </cell>
          <cell r="J23516">
            <v>803.25</v>
          </cell>
        </row>
        <row r="23517">
          <cell r="I23517" t="str">
            <v>LOT CHIKIPAK ROULEAU D'ALUM 8M +  FILM ALIM 30M</v>
          </cell>
          <cell r="J23517">
            <v>0</v>
          </cell>
        </row>
        <row r="23518">
          <cell r="I23518" t="str">
            <v>LOT CHIKINET SACS POUBE PARFUME REPULSIF D'INSEC</v>
          </cell>
          <cell r="J23518">
            <v>0</v>
          </cell>
        </row>
        <row r="23519">
          <cell r="I23519" t="str">
            <v xml:space="preserve"> USE IT SAC DE CONGELATION  4LITRE 25 SACS+ FILM </v>
          </cell>
          <cell r="J23519">
            <v>0</v>
          </cell>
        </row>
        <row r="23520">
          <cell r="I23520" t="str">
            <v>USE IT SAC DE CONGELATION L10 LITRE 12 SACS + PAP</v>
          </cell>
          <cell r="J23520">
            <v>0</v>
          </cell>
        </row>
        <row r="23521">
          <cell r="I23521" t="str">
            <v>PAPIER ALUMINUM USE IT 7.62MXX30.4CM</v>
          </cell>
          <cell r="J23521">
            <v>0</v>
          </cell>
        </row>
        <row r="23522">
          <cell r="I23522" t="str">
            <v>LOT PAP.ALUM.8M D.FORCEx2</v>
          </cell>
          <cell r="J23522">
            <v>0</v>
          </cell>
        </row>
        <row r="23523">
          <cell r="I23523" t="str">
            <v>PAP.CUISSON 20x28CM ULTRA</v>
          </cell>
          <cell r="J23523">
            <v>0</v>
          </cell>
        </row>
        <row r="23524">
          <cell r="I23524" t="str">
            <v>SACS CONGELAT. PDT ECONO.27/40</v>
          </cell>
          <cell r="J23524">
            <v>0</v>
          </cell>
        </row>
        <row r="23525">
          <cell r="I23525" t="str">
            <v>SACS POUBELLE. PDT ECONO.50X60</v>
          </cell>
          <cell r="J23525">
            <v>0</v>
          </cell>
        </row>
        <row r="23526">
          <cell r="I23526" t="str">
            <v>ROULEAU PAPIER ALUMINIUM 8M FAYZ</v>
          </cell>
          <cell r="J23526">
            <v>17525</v>
          </cell>
        </row>
        <row r="23527">
          <cell r="I23527" t="str">
            <v>FILM ALIM. 50M COVER COOL</v>
          </cell>
          <cell r="J23527">
            <v>0</v>
          </cell>
        </row>
        <row r="23528">
          <cell r="I23528" t="str">
            <v>SAC DE CONG 15U 200x200 COOKI</v>
          </cell>
          <cell r="J23528">
            <v>0</v>
          </cell>
        </row>
        <row r="23529">
          <cell r="I23529" t="str">
            <v>SAC DE CONG 280x280 COOKI 15U</v>
          </cell>
          <cell r="J23529">
            <v>0</v>
          </cell>
        </row>
        <row r="23530">
          <cell r="I23530" t="str">
            <v>SAC POUB 62x67 50L COOKI 10U</v>
          </cell>
          <cell r="J23530">
            <v>0</v>
          </cell>
        </row>
        <row r="23531">
          <cell r="I23531" t="str">
            <v>SAC POUB 82x87 100L COOKI 10U</v>
          </cell>
          <cell r="J23531">
            <v>0</v>
          </cell>
        </row>
        <row r="23532">
          <cell r="I23532" t="str">
            <v>SAC POUB 60x50 30L COOKI 10U</v>
          </cell>
          <cell r="J23532">
            <v>0</v>
          </cell>
        </row>
        <row r="23533">
          <cell r="I23533" t="str">
            <v>SAC POUB 80x120 130L COOKI 10U</v>
          </cell>
          <cell r="J23533">
            <v>0</v>
          </cell>
        </row>
        <row r="23534">
          <cell r="I23534" t="str">
            <v>FILM ALIM.300MX0.29 COVER COOL</v>
          </cell>
          <cell r="J23534">
            <v>0</v>
          </cell>
        </row>
        <row r="23535">
          <cell r="I23535" t="str">
            <v>SAC POUB. GEANT NEG(100x130) 130L</v>
          </cell>
          <cell r="J23535">
            <v>0</v>
          </cell>
        </row>
        <row r="23536">
          <cell r="I23536" t="str">
            <v>FILM ALIMENTAIRE 50M PRODUIT ECONOMIQUE</v>
          </cell>
          <cell r="J23536">
            <v>0</v>
          </cell>
        </row>
        <row r="23537">
          <cell r="I23537" t="str">
            <v>RLX PAPIER CUISSON FOLIA 8M LAIZE 30 CM</v>
          </cell>
          <cell r="J23537">
            <v>44956.19</v>
          </cell>
        </row>
        <row r="23538">
          <cell r="I23538" t="str">
            <v>RLX PAPIER CUISSON FOLIA 20M LAIZE 30 CM</v>
          </cell>
          <cell r="J23538">
            <v>86465.61</v>
          </cell>
        </row>
        <row r="23539">
          <cell r="I23539" t="str">
            <v>ALUMUNIUM GEANT EXTRA LARGE LAIZE 33</v>
          </cell>
          <cell r="J23539">
            <v>1149.05</v>
          </cell>
        </row>
        <row r="23540">
          <cell r="I23540" t="str">
            <v>ALUMUNIUM 100M LAME LAIZE 29,5</v>
          </cell>
          <cell r="J23540">
            <v>37451.800000000003</v>
          </cell>
        </row>
        <row r="23541">
          <cell r="I23541" t="str">
            <v>LOT(PAP.ALUM8M+F.ALIM.30MPE+S/CONG.50U+S/POUB10UFO</v>
          </cell>
          <cell r="J23541">
            <v>0</v>
          </cell>
        </row>
        <row r="23542">
          <cell r="I23542" t="str">
            <v>LOT(PAP.ALUM8M+F.ALIM.50M+S/CONG.50U+S/POUB10UFO</v>
          </cell>
          <cell r="J23542">
            <v>0</v>
          </cell>
        </row>
        <row r="23543">
          <cell r="I23543" t="str">
            <v>10 SACS POUBELLE 50X 60/ 30 L PRODUIT ECONOMIQUE</v>
          </cell>
          <cell r="J23543">
            <v>0</v>
          </cell>
        </row>
        <row r="23544">
          <cell r="I23544" t="str">
            <v>10 SACS POUBELLE 60X 75/ 50 L PRDT ECO</v>
          </cell>
          <cell r="J23544">
            <v>0</v>
          </cell>
        </row>
        <row r="23545">
          <cell r="I23545" t="str">
            <v>10 SACS POUBELLE 80X 110/ 100 L PRODUIT ECONOMIQUE</v>
          </cell>
          <cell r="J23545">
            <v>0</v>
          </cell>
        </row>
        <row r="23546">
          <cell r="I23546" t="str">
            <v>10 SACS POUBELLE 80X 120/ 130 L PRDT ECO</v>
          </cell>
          <cell r="J23546">
            <v>0</v>
          </cell>
        </row>
        <row r="23547">
          <cell r="I23547" t="str">
            <v>25 SACS DE CONGELATION 31X46 CM PRDT ECO</v>
          </cell>
          <cell r="J23547">
            <v>0</v>
          </cell>
        </row>
        <row r="23548">
          <cell r="I23548" t="str">
            <v>25 SACS DE CONGELATION 25X36 CM PRDT ECO</v>
          </cell>
          <cell r="J23548">
            <v>0</v>
          </cell>
        </row>
        <row r="23549">
          <cell r="I23549" t="str">
            <v>ROULEAU PAPIER ALUMINIUM 20M FAYZ</v>
          </cell>
          <cell r="J23549">
            <v>26583</v>
          </cell>
        </row>
        <row r="23550">
          <cell r="I23550" t="str">
            <v>ROULEAU FILM ALIMENTAIRE 20M FAYZ</v>
          </cell>
          <cell r="J23550">
            <v>8256.51</v>
          </cell>
        </row>
        <row r="23551">
          <cell r="I23551" t="str">
            <v>ROULEAU FILM ALIMENTAIRE 50M FAYZ</v>
          </cell>
          <cell r="J23551">
            <v>21946.02</v>
          </cell>
        </row>
        <row r="23552">
          <cell r="I23552" t="str">
            <v>LOT 2SACS POUBELLE50X10/30L+1SAC POUBELLE50X10/30L</v>
          </cell>
          <cell r="J23552">
            <v>0</v>
          </cell>
        </row>
        <row r="23553">
          <cell r="I23553" t="str">
            <v>LOT 2 SACS DE CONG.25X36X25+1SAC.CONG.25X36X25GRT</v>
          </cell>
          <cell r="J23553">
            <v>0</v>
          </cell>
        </row>
        <row r="23554">
          <cell r="I23554" t="str">
            <v>LOT 2SACS POUBELLE50X10/30L+1SAC POUBELLE50X10/30L</v>
          </cell>
          <cell r="J23554">
            <v>0</v>
          </cell>
        </row>
        <row r="23555">
          <cell r="I23555" t="str">
            <v>LOT DE 2 RLX ALUMINIUM 8M COOKI+1RLX ALU.8M COOKI</v>
          </cell>
          <cell r="J23555">
            <v>0</v>
          </cell>
        </row>
        <row r="23556">
          <cell r="I23556" t="str">
            <v>RLX.ALUM.AVEC LONGUETTE 8M JAP</v>
          </cell>
          <cell r="J23556">
            <v>0</v>
          </cell>
        </row>
        <row r="23557">
          <cell r="I23557" t="str">
            <v>2RLX SACS CONGEL 25x36x25+1RLXSACS POUBELL50x60x10</v>
          </cell>
          <cell r="J23557">
            <v>0</v>
          </cell>
        </row>
        <row r="23558">
          <cell r="I23558" t="str">
            <v>SACPOUBELLE PARFUME FERMETURE FACILE MICAL15U55X60</v>
          </cell>
          <cell r="J23558">
            <v>0</v>
          </cell>
        </row>
        <row r="23559">
          <cell r="I23559" t="str">
            <v>PLAT ALUMINIUM MOULE A FLAN MICAL 50 U</v>
          </cell>
          <cell r="J23559">
            <v>0</v>
          </cell>
        </row>
        <row r="23560">
          <cell r="I23560" t="str">
            <v>PLAT ALUMINIUM 3 PIECES MICAL 50 U</v>
          </cell>
          <cell r="J23560">
            <v>0</v>
          </cell>
        </row>
        <row r="23561">
          <cell r="I23561" t="str">
            <v>PLAT ALUMINIUM 6 PIECES MICAL 50 U</v>
          </cell>
          <cell r="J23561">
            <v>0</v>
          </cell>
        </row>
        <row r="23562">
          <cell r="I23562" t="str">
            <v>SAC POUB.(60CM X 50CM)  PP NEG</v>
          </cell>
          <cell r="J23562">
            <v>0</v>
          </cell>
        </row>
        <row r="23563">
          <cell r="I23563" t="str">
            <v>RLX.ALUM.LONGUETTE 30M</v>
          </cell>
          <cell r="J23563">
            <v>0</v>
          </cell>
        </row>
        <row r="23564">
          <cell r="I23564" t="str">
            <v>SACS POUB.110 X80CM  P 10 NEG</v>
          </cell>
          <cell r="J23564">
            <v>31.95</v>
          </cell>
        </row>
        <row r="23565">
          <cell r="I23565" t="str">
            <v>SACS POUB.75 X 60CM  PP 20 NEG</v>
          </cell>
          <cell r="J23565">
            <v>0</v>
          </cell>
        </row>
        <row r="23566">
          <cell r="I23566" t="str">
            <v>LOTDERLXSACSPOUB 50X60X10+1RLX SAC POUB50X60X10GRT</v>
          </cell>
          <cell r="J23566">
            <v>0</v>
          </cell>
        </row>
        <row r="23567">
          <cell r="I23567" t="str">
            <v>LOT2SANDY ALUMINIUM8M+50SACS CONGELATION PF"25X35"</v>
          </cell>
          <cell r="J23567">
            <v>0</v>
          </cell>
        </row>
        <row r="23568">
          <cell r="I23568" t="str">
            <v>LOTPAPALUM20M+FILMALIM30MSANDY+50SACSCONGELAT25X35</v>
          </cell>
          <cell r="J23568">
            <v>0</v>
          </cell>
        </row>
        <row r="23569">
          <cell r="I23569" t="str">
            <v>LOTFILMALUM30M+PAPIALIM8MSANDY+50SACSCONGELAT25X35</v>
          </cell>
          <cell r="J23569">
            <v>0</v>
          </cell>
        </row>
        <row r="23570">
          <cell r="I23570" t="str">
            <v>MADIFOIL SACS DE CUISSON 35X45CM / 6 PIECES</v>
          </cell>
          <cell r="J23570">
            <v>10006.1</v>
          </cell>
        </row>
        <row r="23571">
          <cell r="I23571" t="str">
            <v>SAC POUBELLE DRAWSTRING x10 (60x50)</v>
          </cell>
          <cell r="J23571">
            <v>0</v>
          </cell>
        </row>
        <row r="23572">
          <cell r="I23572" t="str">
            <v>SAC POUBELLE DRAWSTRING x10 (62x67)</v>
          </cell>
          <cell r="J23572">
            <v>0</v>
          </cell>
        </row>
        <row r="23573">
          <cell r="I23573" t="str">
            <v>SAC POUBELLE DRAWSTRING x10 (82x87)</v>
          </cell>
          <cell r="J23573">
            <v>0</v>
          </cell>
        </row>
        <row r="23574">
          <cell r="I23574" t="str">
            <v>SAC POUBELLE DRAWSTRING x10 (80x120)</v>
          </cell>
          <cell r="J23574">
            <v>0</v>
          </cell>
        </row>
        <row r="23575">
          <cell r="I23575" t="str">
            <v>APTA SAC POUB SDB 20X15L</v>
          </cell>
          <cell r="J23575">
            <v>0</v>
          </cell>
        </row>
        <row r="23576">
          <cell r="I23576" t="str">
            <v>SAC POUBELLE NEGx 50                  ( 110X80)</v>
          </cell>
          <cell r="J23576">
            <v>0</v>
          </cell>
        </row>
        <row r="23577">
          <cell r="I23577" t="str">
            <v>SAC POUBELLE NEGx100           ( 75X60)</v>
          </cell>
          <cell r="J23577">
            <v>0</v>
          </cell>
        </row>
        <row r="23578">
          <cell r="I23578" t="str">
            <v>SAC POUBELLE NEGx150        ( 60X50)</v>
          </cell>
          <cell r="J23578">
            <v>0</v>
          </cell>
        </row>
        <row r="23579">
          <cell r="I23579" t="str">
            <v>SAC CONGELATIONNEGx250  ( 31X46)</v>
          </cell>
          <cell r="J23579">
            <v>0</v>
          </cell>
        </row>
        <row r="23580">
          <cell r="I23580" t="str">
            <v>SAC CONGELATIONNEGx250  (25X36)</v>
          </cell>
          <cell r="J23580">
            <v>0</v>
          </cell>
        </row>
        <row r="23581">
          <cell r="I23581" t="str">
            <v>SAC CONGELATIONNEGx25( 31X46)</v>
          </cell>
          <cell r="J23581">
            <v>0</v>
          </cell>
        </row>
        <row r="23582">
          <cell r="I23582" t="str">
            <v>SAC CONGELATIONNEGx25 (25X36)</v>
          </cell>
          <cell r="J23582">
            <v>0</v>
          </cell>
        </row>
        <row r="23583">
          <cell r="I23583" t="str">
            <v>ZIP ZIP 20 SACS DE CONGELATION 18 X 20CM</v>
          </cell>
          <cell r="J23583">
            <v>0</v>
          </cell>
        </row>
        <row r="23584">
          <cell r="I23584" t="str">
            <v>ZIP ZIP 20 SACS DE CONGELATION  27 X 28CM</v>
          </cell>
          <cell r="J23584">
            <v>0</v>
          </cell>
        </row>
        <row r="23585">
          <cell r="I23585" t="str">
            <v>MADIFOIL HEAVY DUTY ALUMINIUM EXTRA LOURD 10 M</v>
          </cell>
          <cell r="J23585">
            <v>4874.55</v>
          </cell>
        </row>
        <row r="23586">
          <cell r="I23586" t="str">
            <v>MADIFOIL FILM FRAICHEUR 30 METRES</v>
          </cell>
          <cell r="J23586">
            <v>2631.3</v>
          </cell>
        </row>
        <row r="23587">
          <cell r="I23587" t="str">
            <v>MADIFOIL PAPIER CUISSON 8 METRES</v>
          </cell>
          <cell r="J23587">
            <v>7071.65</v>
          </cell>
        </row>
        <row r="23588">
          <cell r="I23588" t="str">
            <v>MADIFOIL PAPIER ALUMINIUM PROFESSIONNEL 100M</v>
          </cell>
          <cell r="J23588">
            <v>103.25</v>
          </cell>
        </row>
        <row r="23589">
          <cell r="I23589" t="str">
            <v>MADIFOIL PAPIER ALUMINIUM PROFESSIONNEL 150M</v>
          </cell>
          <cell r="J23589">
            <v>17649.45</v>
          </cell>
        </row>
        <row r="23590">
          <cell r="I23590" t="str">
            <v>MADIFOIL PAPIER ALUMINIUM PROFESSIONNEL 200M</v>
          </cell>
          <cell r="J23590">
            <v>10772.25</v>
          </cell>
        </row>
        <row r="23591">
          <cell r="I23591" t="str">
            <v>MADIFOIL FILM TRANSPARENT 30 M PVC</v>
          </cell>
          <cell r="J23591">
            <v>17381.05</v>
          </cell>
        </row>
        <row r="23592">
          <cell r="I23592" t="str">
            <v>ULTRA ELBE FILM ALIMENAT 2EN1 MICRO ONDES&amp;FRAICH</v>
          </cell>
          <cell r="J23592">
            <v>0</v>
          </cell>
        </row>
        <row r="23593">
          <cell r="I23593" t="str">
            <v>MITRA PAPIER SULFURISE  8M</v>
          </cell>
          <cell r="J23593">
            <v>0</v>
          </cell>
        </row>
        <row r="23594">
          <cell r="I23594" t="str">
            <v>PAP. ALUMINIUM  8M X 45CM  COOKI</v>
          </cell>
          <cell r="J23594">
            <v>0</v>
          </cell>
        </row>
        <row r="23595">
          <cell r="I23595" t="str">
            <v>LOT SAC DE CONGEL 25X36X50+1SAC POUBELLES 50X60X30</v>
          </cell>
          <cell r="J23595">
            <v>0</v>
          </cell>
        </row>
        <row r="23596">
          <cell r="I23596" t="str">
            <v>LOT 2 ALLUMES FEU  FLAMMAT  ECOLOGIQUE 24 CUBES</v>
          </cell>
          <cell r="J23596">
            <v>0</v>
          </cell>
        </row>
        <row r="23597">
          <cell r="I23597" t="str">
            <v> 10 SACS POUBELLES DRAWSTRING 30L FOLIA</v>
          </cell>
          <cell r="J23597">
            <v>40452.230000000003</v>
          </cell>
        </row>
        <row r="23598">
          <cell r="I23598" t="str">
            <v>10 SACS POUBELLES DRAWSTRING 50L FOLIA</v>
          </cell>
          <cell r="J23598">
            <v>115863.16</v>
          </cell>
        </row>
        <row r="23599">
          <cell r="I23599" t="str">
            <v>10 SACS POUBELLES   DRAWSTRING 100L FOLIA</v>
          </cell>
          <cell r="J23599">
            <v>60733.19</v>
          </cell>
        </row>
        <row r="23600">
          <cell r="I23600" t="str">
            <v>10 SACS POUBELLES DRAWSTRING 130L FOLIA</v>
          </cell>
          <cell r="J23600">
            <v>87992.02</v>
          </cell>
        </row>
        <row r="23601">
          <cell r="I23601" t="str">
            <v>SACS POUBELLES 30L SANDY ECO X 10 (55X60)</v>
          </cell>
          <cell r="J23601">
            <v>0</v>
          </cell>
        </row>
        <row r="23602">
          <cell r="I23602" t="str">
            <v>SACS POUBELLES 50L ELBE X 10      ( 70X75)</v>
          </cell>
          <cell r="J23602">
            <v>0</v>
          </cell>
        </row>
        <row r="23603">
          <cell r="I23603" t="str">
            <v>SAC CONG.(31X46CM) PP 50U NEG</v>
          </cell>
          <cell r="J23603">
            <v>0</v>
          </cell>
        </row>
        <row r="23604">
          <cell r="I23604" t="str">
            <v>SAC CONG.(25X36CM) PP 50U NEG</v>
          </cell>
          <cell r="J23604">
            <v>0</v>
          </cell>
        </row>
        <row r="23605">
          <cell r="I23605" t="str">
            <v>ULTRA ELBE 50 SACS CONGELATION  30 X 45</v>
          </cell>
          <cell r="J23605">
            <v>0</v>
          </cell>
        </row>
        <row r="23606">
          <cell r="I23606" t="str">
            <v>ULTRA ELBE 50 SACS CONGELATION  25 X 32</v>
          </cell>
          <cell r="J23606">
            <v>0</v>
          </cell>
        </row>
        <row r="23607">
          <cell r="I23607" t="str">
            <v>LOT 1 RLX ALUM 20MTS+1RLX FILM ALIMENTAIR 20MTS</v>
          </cell>
          <cell r="J23607">
            <v>0</v>
          </cell>
        </row>
        <row r="23608">
          <cell r="I23608" t="str">
            <v>LOT 2SACS DECONGELAT 25X36X50+3EPONGE RECURER GR</v>
          </cell>
          <cell r="J23608">
            <v>0</v>
          </cell>
        </row>
        <row r="23609">
          <cell r="I23609" t="str">
            <v>LOT 2SACS POUBELLES 60X75X20 +3EPONGES RECURER GR</v>
          </cell>
          <cell r="J23609">
            <v>0</v>
          </cell>
        </row>
        <row r="23610">
          <cell r="I23610" t="str">
            <v>PAPIER ALUMINUM DIAMOND 7,62M HEAVY DUTY</v>
          </cell>
          <cell r="J23610">
            <v>0</v>
          </cell>
        </row>
        <row r="23611">
          <cell r="I23611" t="str">
            <v>PAPIER ALUMINUM DIAMOND 60,9M</v>
          </cell>
          <cell r="J23611">
            <v>0</v>
          </cell>
        </row>
        <row r="23612">
          <cell r="I23612" t="str">
            <v>PAPIER ALUMINUM DIAMOND 22,80M</v>
          </cell>
          <cell r="J23612">
            <v>0</v>
          </cell>
        </row>
        <row r="23613">
          <cell r="I23613" t="str">
            <v>PAPIER ALUMINUM DIAMOND 7,62M</v>
          </cell>
          <cell r="J23613">
            <v>0</v>
          </cell>
        </row>
        <row r="23614">
          <cell r="I23614" t="str">
            <v>PAPIER ALUMINIUM 50M FAYZ</v>
          </cell>
          <cell r="J23614">
            <v>26438.49</v>
          </cell>
        </row>
        <row r="23615">
          <cell r="I23615" t="str">
            <v>LOTFILM CUISS 2EN1 ULTRA ELB+10SACS PB 50L+ALUM10M</v>
          </cell>
          <cell r="J23615">
            <v>0</v>
          </cell>
        </row>
        <row r="23616">
          <cell r="I23616" t="str">
            <v>LOT SACS POUBELLES  130L+ 1 CHIFFON GRATUIT</v>
          </cell>
          <cell r="J23616">
            <v>0</v>
          </cell>
        </row>
        <row r="23617">
          <cell r="I23617" t="str">
            <v xml:space="preserve">LOT 3 RLX 20 SACS POUB 60x75 FOLIA </v>
          </cell>
          <cell r="J23617">
            <v>0</v>
          </cell>
        </row>
        <row r="23618">
          <cell r="I23618" t="str">
            <v>LOT 3 RLX 10 SACS POUB 80x110</v>
          </cell>
          <cell r="J23618">
            <v>0</v>
          </cell>
        </row>
        <row r="23619">
          <cell r="I23619" t="str">
            <v>LOT 3 RLX PAPIER CUISSON 8M FOLIA</v>
          </cell>
          <cell r="J23619">
            <v>0</v>
          </cell>
        </row>
        <row r="23620">
          <cell r="I23620" t="str">
            <v>LOT 2RLX  SACS POUB NEG 110x80+1 RLX SAC CONG 25U</v>
          </cell>
          <cell r="J23620">
            <v>0</v>
          </cell>
        </row>
        <row r="23621">
          <cell r="I23621" t="str">
            <v xml:space="preserve">LOT 2RLX  SACS POUB NEG 75x60+1 RLX SAC CONG 25U </v>
          </cell>
          <cell r="J23621">
            <v>0</v>
          </cell>
        </row>
        <row r="23622">
          <cell r="I23622" t="str">
            <v>LOT 2RLX  SACS POUB GEANT 130L + 1 RLX 50SACS  CO</v>
          </cell>
          <cell r="J23622">
            <v>0</v>
          </cell>
        </row>
        <row r="23623">
          <cell r="I23623" t="str">
            <v>LOT 2 RL10SACS POUBL 50x60+ 3EME GRT</v>
          </cell>
          <cell r="J23623">
            <v>0</v>
          </cell>
        </row>
        <row r="23624">
          <cell r="I23624" t="str">
            <v>LOT 2 RLX SACS CONGE 25x36+3 EME GRT</v>
          </cell>
          <cell r="J23624">
            <v>0</v>
          </cell>
        </row>
        <row r="23625">
          <cell r="I23625" t="str">
            <v>LOT 3 RLX PAP CUISS 8MT+1 GRT</v>
          </cell>
          <cell r="J23625">
            <v>0</v>
          </cell>
        </row>
        <row r="23626">
          <cell r="I23626" t="str">
            <v>PAPIER CUISSON 8MTS FAYZ</v>
          </cell>
          <cell r="J23626">
            <v>43656.74</v>
          </cell>
        </row>
        <row r="23627">
          <cell r="I23627" t="str">
            <v>LOT DE PAPIER ALIM ALIA8 +FILM TRANSPARENT SOFT 30</v>
          </cell>
          <cell r="J23627">
            <v>0</v>
          </cell>
        </row>
        <row r="23628">
          <cell r="I23628" t="str">
            <v>EP.GRATT.GLITZI NOIRx3 VILEDA + 1 EP GRATT GLITZI</v>
          </cell>
          <cell r="J23628">
            <v>0</v>
          </cell>
        </row>
        <row r="23629">
          <cell r="I23629" t="str">
            <v>TAMPONS ABRASIFS GM  X5 FLASH</v>
          </cell>
          <cell r="J23629">
            <v>0</v>
          </cell>
        </row>
        <row r="23630">
          <cell r="I23630" t="str">
            <v>EPONG.GRAT.R815 X10 CORRAZI</v>
          </cell>
          <cell r="J23630">
            <v>6985.7</v>
          </cell>
        </row>
        <row r="23631">
          <cell r="I23631" t="str">
            <v>EPONG.AUTO BELLA M514 CORAZI</v>
          </cell>
          <cell r="J23631">
            <v>1479.65</v>
          </cell>
        </row>
        <row r="23632">
          <cell r="I23632" t="str">
            <v>EPONG.GRAT.INOX  Y941 X2CORAZI</v>
          </cell>
          <cell r="J23632">
            <v>9946.35</v>
          </cell>
        </row>
        <row r="23633">
          <cell r="I23633" t="str">
            <v>ABRAS.TEFLON K447 X3 CORAZI</v>
          </cell>
          <cell r="J23633">
            <v>5000.55</v>
          </cell>
        </row>
        <row r="23634">
          <cell r="I23634" t="str">
            <v>ABRAS.VERTS K448 X3 CORAZI</v>
          </cell>
          <cell r="J23634">
            <v>7909.5</v>
          </cell>
        </row>
        <row r="23635">
          <cell r="I23635" t="str">
            <v>ABRAS.INOX GRIS K449 X3 CORAZI</v>
          </cell>
          <cell r="J23635">
            <v>8011.8</v>
          </cell>
        </row>
        <row r="23636">
          <cell r="I23636" t="str">
            <v>EPONG.GRAT.R847 X3 CORAZI</v>
          </cell>
          <cell r="J23636">
            <v>7254.4</v>
          </cell>
        </row>
        <row r="23637">
          <cell r="I23637" t="str">
            <v>TAMPONS/ABRASIF N?9 X4 SPONTEX</v>
          </cell>
          <cell r="J23637">
            <v>0</v>
          </cell>
        </row>
        <row r="23638">
          <cell r="I23638" t="str">
            <v>EPONG.GRAT.N?5  X3 SPONTEX</v>
          </cell>
          <cell r="J23638">
            <v>0</v>
          </cell>
        </row>
        <row r="23639">
          <cell r="I23639" t="str">
            <v>EP/GRAT GRATOUNETTE X2 SPONT</v>
          </cell>
          <cell r="J23639">
            <v>0</v>
          </cell>
        </row>
        <row r="23640">
          <cell r="I23640" t="str">
            <v>EPONG.VEG.JUNIOR X3 SPONTEX</v>
          </cell>
          <cell r="J23640">
            <v>0</v>
          </cell>
        </row>
        <row r="23641">
          <cell r="I23641" t="str">
            <v>EP.VEG TRAD/PLUS N6 X2 SPONTEX</v>
          </cell>
          <cell r="J23641">
            <v>0</v>
          </cell>
        </row>
        <row r="23642">
          <cell r="I23642" t="str">
            <v>EPONG.METALIQUE X5 FLASH</v>
          </cell>
          <cell r="J23642">
            <v>0</v>
          </cell>
        </row>
        <row r="23643">
          <cell r="I23643" t="str">
            <v>LAINES ACIER 946A X3 CORRAZI</v>
          </cell>
          <cell r="J23643">
            <v>13313.45</v>
          </cell>
        </row>
        <row r="23644">
          <cell r="I23644" t="str">
            <v>ABRAS.COUL.K215 X5 CORRAZI</v>
          </cell>
          <cell r="J23644">
            <v>8061.1</v>
          </cell>
        </row>
        <row r="23645">
          <cell r="I23645" t="str">
            <v>EPONG.GRAT.R628 X4 CORRAZI</v>
          </cell>
          <cell r="J23645">
            <v>5466.55</v>
          </cell>
        </row>
        <row r="23646">
          <cell r="I23646" t="str">
            <v>ABRAS.SIMBA K207 X3 CORRAZI</v>
          </cell>
          <cell r="J23646">
            <v>8656.5499999999993</v>
          </cell>
        </row>
        <row r="23647">
          <cell r="I23647" t="str">
            <v>ABRAS.FORTS TITAN.K600 X2 CORA</v>
          </cell>
          <cell r="J23647">
            <v>4777.8500000000004</v>
          </cell>
        </row>
        <row r="23648">
          <cell r="I23648" t="str">
            <v>EPONG.GRAT.R890 X2 CORRAZI</v>
          </cell>
          <cell r="J23648">
            <v>6651.05</v>
          </cell>
        </row>
        <row r="23649">
          <cell r="I23649" t="str">
            <v>EPONG.GRAT R670 X3 CORRAZI</v>
          </cell>
          <cell r="J23649">
            <v>3727.1</v>
          </cell>
        </row>
        <row r="23650">
          <cell r="I23650" t="str">
            <v>EPONG.GRAT.INOX R639 X2 CORAZI</v>
          </cell>
          <cell r="J23650">
            <v>2256.6999999999998</v>
          </cell>
        </row>
        <row r="23651">
          <cell r="I23651" t="str">
            <v>EPONG.GRAT.R923 X3 CORRAZI</v>
          </cell>
          <cell r="J23651">
            <v>4620.1499999999996</v>
          </cell>
        </row>
        <row r="23652">
          <cell r="I23652" t="str">
            <v>EPONG.VEG.GRAT.A1011 X3  3M</v>
          </cell>
          <cell r="J23652">
            <v>0</v>
          </cell>
        </row>
        <row r="23653">
          <cell r="I23653" t="str">
            <v>EPONG.GRAT.VEG.A1069  X2  3M</v>
          </cell>
          <cell r="J23653">
            <v>0</v>
          </cell>
        </row>
        <row r="23654">
          <cell r="I23654" t="str">
            <v>2+2 GRATTONS 3M 0028</v>
          </cell>
          <cell r="J23654">
            <v>0</v>
          </cell>
        </row>
        <row r="23655">
          <cell r="I23655" t="str">
            <v>APTA EPONGES MOYEN X2</v>
          </cell>
          <cell r="J23655">
            <v>0</v>
          </cell>
        </row>
        <row r="23656">
          <cell r="I23656" t="str">
            <v>CARRE VAISSELLE CO X5 CASINO</v>
          </cell>
          <cell r="J23656">
            <v>28013.9</v>
          </cell>
        </row>
        <row r="23657">
          <cell r="I23657" t="str">
            <v>EPONGE VEGET CO GM X2 CASINO</v>
          </cell>
          <cell r="J23657">
            <v>12546.55</v>
          </cell>
        </row>
        <row r="23658">
          <cell r="I23658" t="str">
            <v>TAMPON/EPONGE VERTS X3 CASINO</v>
          </cell>
          <cell r="J23658">
            <v>21815.66</v>
          </cell>
        </row>
        <row r="23659">
          <cell r="I23659" t="str">
            <v>EPONGE MOUSSE GRATT X2 CASINO</v>
          </cell>
          <cell r="J23659">
            <v>4994.09</v>
          </cell>
        </row>
        <row r="23660">
          <cell r="I23660" t="str">
            <v>TAMPON A RECURER X3 CO CASINO</v>
          </cell>
          <cell r="J23660">
            <v>10258.68</v>
          </cell>
        </row>
        <row r="23661">
          <cell r="I23661" t="str">
            <v xml:space="preserve">EPONGE VEGET CO PM X3 CASINO </v>
          </cell>
          <cell r="J23661">
            <v>3171.34</v>
          </cell>
        </row>
        <row r="23662">
          <cell r="I23662" t="str">
            <v>SPIRALE INOX X2 CASINO</v>
          </cell>
          <cell r="J23662">
            <v>17044.46</v>
          </cell>
        </row>
        <row r="23663">
          <cell r="I23663" t="str">
            <v>EPONGE BLEU GRATTANTE X2 CASINO</v>
          </cell>
          <cell r="J23663">
            <v>6462.56</v>
          </cell>
        </row>
        <row r="23664">
          <cell r="I23664" t="str">
            <v>EPONGE GRATT BLCHE X2 CASINO</v>
          </cell>
          <cell r="J23664">
            <v>2751.88</v>
          </cell>
        </row>
        <row r="23665">
          <cell r="I23665" t="str">
            <v>EPONGES VITRO X2 CASINO</v>
          </cell>
          <cell r="J23665">
            <v>0</v>
          </cell>
        </row>
        <row r="23666">
          <cell r="I23666" t="str">
            <v>EPONGE GRATTANTE RGE X 2 CASINO</v>
          </cell>
          <cell r="J23666">
            <v>4423.75</v>
          </cell>
        </row>
        <row r="23667">
          <cell r="I23667" t="str">
            <v>GOMME NETTOYANTE X2 CASINO</v>
          </cell>
          <cell r="J23667">
            <v>988.9</v>
          </cell>
        </row>
        <row r="23668">
          <cell r="I23668" t="str">
            <v xml:space="preserve">PAREX CARRE ABRASIF  </v>
          </cell>
          <cell r="J23668">
            <v>6046.92</v>
          </cell>
        </row>
        <row r="23669">
          <cell r="I23669" t="str">
            <v>PAREX EPONGE FINE</v>
          </cell>
          <cell r="J23669">
            <v>3889.41</v>
          </cell>
        </row>
        <row r="23670">
          <cell r="I23670" t="str">
            <v xml:space="preserve">PAREX EPONGES GRATTANTES VERT EPAISSE </v>
          </cell>
          <cell r="J23670">
            <v>12732.47</v>
          </cell>
        </row>
        <row r="23671">
          <cell r="I23671" t="str">
            <v xml:space="preserve">PAREX EPONGES ANTI SCRATCH ROSE / EPAISSE </v>
          </cell>
          <cell r="J23671">
            <v>6043.4</v>
          </cell>
        </row>
        <row r="23672">
          <cell r="I23672" t="str">
            <v xml:space="preserve">PAREX  EPONGES GRATTANTES COULEURS VIVES </v>
          </cell>
          <cell r="J23672">
            <v>10720.33</v>
          </cell>
        </row>
        <row r="23673">
          <cell r="I23673" t="str">
            <v xml:space="preserve">PAREX EPONGES MEGA CONFORT CLASSIQUES  </v>
          </cell>
          <cell r="J23673">
            <v>2847.91</v>
          </cell>
        </row>
        <row r="23674">
          <cell r="I23674" t="str">
            <v xml:space="preserve">PAREX SPIRAL METALIQUE </v>
          </cell>
          <cell r="J23674">
            <v>11382.9</v>
          </cell>
        </row>
        <row r="23675">
          <cell r="I23675" t="str">
            <v xml:space="preserve">PAREX SPIRALE METALIQUE  </v>
          </cell>
          <cell r="J23675">
            <v>15800.3</v>
          </cell>
        </row>
        <row r="23676">
          <cell r="I23676" t="str">
            <v xml:space="preserve">PAREX TREND  EPONGE  </v>
          </cell>
          <cell r="J23676">
            <v>25168.92</v>
          </cell>
        </row>
        <row r="23677">
          <cell r="I23677" t="str">
            <v xml:space="preserve">PAREX POWER BALL ANTI RAYURE   </v>
          </cell>
          <cell r="J23677">
            <v>3270.1</v>
          </cell>
        </row>
        <row r="23678">
          <cell r="I23678" t="str">
            <v xml:space="preserve">PAREX BROSSE A VAISSELLE  AVEC RESERVOIR </v>
          </cell>
          <cell r="J23678">
            <v>2533.1</v>
          </cell>
        </row>
        <row r="23679">
          <cell r="I23679" t="str">
            <v xml:space="preserve">PAREX BROSSE A VAISSELLE  RECHARGE </v>
          </cell>
          <cell r="J23679">
            <v>702</v>
          </cell>
        </row>
        <row r="23680">
          <cell r="I23680" t="str">
            <v>PAREX LAVETTE EPONGE</v>
          </cell>
          <cell r="J23680">
            <v>0</v>
          </cell>
        </row>
        <row r="23681">
          <cell r="I23681" t="str">
            <v>EP.GRT.FLASH N/R/2 SPONTEX+GRT</v>
          </cell>
          <cell r="J23681">
            <v>0</v>
          </cell>
        </row>
        <row r="23682">
          <cell r="I23682" t="str">
            <v>2 EP/ VEG GRAT DULCINETT SPONT</v>
          </cell>
          <cell r="J23682">
            <v>0</v>
          </cell>
        </row>
        <row r="23683">
          <cell r="I23683" t="str">
            <v>ABRAS.K462 X5 CORAZZI</v>
          </cell>
          <cell r="J23683">
            <v>6385.85</v>
          </cell>
        </row>
        <row r="23684">
          <cell r="I23684" t="str">
            <v>LAINES ACIER 950 X2 CORAZZI</v>
          </cell>
          <cell r="J23684">
            <v>7648.7</v>
          </cell>
        </row>
        <row r="23685">
          <cell r="I23685" t="str">
            <v>EPONG.GRAT.TIP TOP X3 VILEDA</v>
          </cell>
          <cell r="J23685">
            <v>0</v>
          </cell>
        </row>
        <row r="23686">
          <cell r="I23686" t="str">
            <v>TAMPONS ABRASIFS GM 10 FLASH</v>
          </cell>
          <cell r="J23686">
            <v>0</v>
          </cell>
        </row>
        <row r="23687">
          <cell r="I23687" t="str">
            <v>EPONG.GRAT FLEX.SURF X2 VILEDA</v>
          </cell>
          <cell r="J23687">
            <v>0</v>
          </cell>
        </row>
        <row r="23688">
          <cell r="I23688" t="str">
            <v>ABRAS.VERTS/NOIRS X3 VILEDA</v>
          </cell>
          <cell r="J23688">
            <v>0</v>
          </cell>
        </row>
        <row r="23689">
          <cell r="I23689" t="str">
            <v>SPIRALE RECUR.METAL X2 VILEDA</v>
          </cell>
          <cell r="J23689">
            <v>0</v>
          </cell>
        </row>
        <row r="23690">
          <cell r="I23690" t="str">
            <v>LAINE D ACIER 12 FLASH</v>
          </cell>
          <cell r="J23690">
            <v>0</v>
          </cell>
        </row>
        <row r="23691">
          <cell r="I23691" t="str">
            <v xml:space="preserve">LOT PAREX LAVETTE EPONGE 3PIECES + PAREX  EPONGE </v>
          </cell>
          <cell r="J23691">
            <v>0</v>
          </cell>
        </row>
        <row r="23692">
          <cell r="I23692" t="str">
            <v>LOT PAREX  EPONGES GRATTANTES X3 +  CARRE ABRASIF</v>
          </cell>
          <cell r="J23692">
            <v>0</v>
          </cell>
        </row>
        <row r="23693">
          <cell r="I23693" t="str">
            <v>LOT PAREX EPx3+CHIFFx3 MICRO+BROSSE VAISEL=ACE 1L</v>
          </cell>
          <cell r="J23693">
            <v>0</v>
          </cell>
        </row>
        <row r="23694">
          <cell r="I23694" t="str">
            <v>CARRES ABRASIFS X5 BRAVO</v>
          </cell>
          <cell r="J23694">
            <v>11388.3</v>
          </cell>
        </row>
        <row r="23695">
          <cell r="I23695" t="str">
            <v>EPONG.GRAT.SA/SANI.X2 SPONTEX</v>
          </cell>
          <cell r="J23695">
            <v>0</v>
          </cell>
        </row>
        <row r="23696">
          <cell r="I23696" t="str">
            <v>PACK 10 TAMPONS ABRASIFS BOBBI 452 CORRAZI</v>
          </cell>
          <cell r="J23696">
            <v>0</v>
          </cell>
        </row>
        <row r="23697">
          <cell r="I23697" t="str">
            <v>EPONGE GRATTANTE SCOTCH BRITE PROT ONGLES X5</v>
          </cell>
          <cell r="J23697">
            <v>0</v>
          </cell>
        </row>
        <row r="23698">
          <cell r="I23698" t="str">
            <v>EPONGE GRATTANTE SCOTCH BRITE  X3</v>
          </cell>
          <cell r="J23698">
            <v>242</v>
          </cell>
        </row>
        <row r="23699">
          <cell r="I23699" t="str">
            <v>EPONGE GRATTANTE SCOTCH BRITE  X5</v>
          </cell>
          <cell r="J23699">
            <v>78</v>
          </cell>
        </row>
        <row r="23700">
          <cell r="I23700" t="str">
            <v>GRATTON A RECURER SCOTCH BRITE X3</v>
          </cell>
          <cell r="J23700">
            <v>200.5</v>
          </cell>
        </row>
        <row r="23701">
          <cell r="I23701" t="str">
            <v>SPIRALE SCOTCH BRITE X2</v>
          </cell>
          <cell r="J23701">
            <v>0</v>
          </cell>
        </row>
        <row r="23702">
          <cell r="I23702" t="str">
            <v>TAMPON EFFACEUR SCOTCH BRITE X 2</v>
          </cell>
          <cell r="J23702">
            <v>3861.5</v>
          </cell>
        </row>
        <row r="23703">
          <cell r="I23703" t="str">
            <v>CARRE VAISSELLE SCOTCH BRITE X3</v>
          </cell>
          <cell r="J23703">
            <v>349.6</v>
          </cell>
        </row>
        <row r="23704">
          <cell r="I23704" t="str">
            <v>CARRE VAISSELE SCOTCH BRITE X5</v>
          </cell>
          <cell r="J23704">
            <v>10472.549999999999</v>
          </cell>
        </row>
        <row r="23705">
          <cell r="I23705" t="str">
            <v>SCOTCHBRITE GRATTEPONGE PROTEGEONGLES 2+1 X24</v>
          </cell>
          <cell r="J23705">
            <v>0</v>
          </cell>
        </row>
        <row r="23706">
          <cell r="I23706" t="str">
            <v xml:space="preserve">SCOTCHBRITE GRATTEPONGE 2+1 </v>
          </cell>
          <cell r="J23706">
            <v>0</v>
          </cell>
        </row>
        <row r="23707">
          <cell r="I23707" t="str">
            <v xml:space="preserve">SCOTCHBRITE GRATTEPONGE 5U </v>
          </cell>
          <cell r="J23707">
            <v>0</v>
          </cell>
        </row>
        <row r="23708">
          <cell r="I23708" t="str">
            <v xml:space="preserve">SCOTCHBRITE SPIRALE STAINLESS 2U </v>
          </cell>
          <cell r="J23708">
            <v>0</v>
          </cell>
        </row>
        <row r="23709">
          <cell r="I23709" t="str">
            <v xml:space="preserve">SCOTCHBRITE EPONGE MAGIQUE 2U </v>
          </cell>
          <cell r="J23709">
            <v>0</v>
          </cell>
        </row>
        <row r="23710">
          <cell r="I23710" t="str">
            <v>LAINE D ACIER 100 FLASH</v>
          </cell>
          <cell r="J23710">
            <v>0</v>
          </cell>
        </row>
        <row r="23711">
          <cell r="I23711" t="str">
            <v>EPONG.METAL.RD 25 FLASH</v>
          </cell>
          <cell r="J23711">
            <v>0</v>
          </cell>
        </row>
        <row r="23712">
          <cell r="I23712" t="str">
            <v>SPIRAL BSP2 A1944 SCOTH-BRITE</v>
          </cell>
          <cell r="J23712">
            <v>0</v>
          </cell>
        </row>
        <row r="23713">
          <cell r="I23713" t="str">
            <v>BUVARD POUR CUISINE 3PCS</v>
          </cell>
          <cell r="J23713">
            <v>0</v>
          </cell>
        </row>
        <row r="23714">
          <cell r="I23714" t="str">
            <v>EPONGE PT.MODELE 10 1375</v>
          </cell>
          <cell r="J23714">
            <v>0</v>
          </cell>
        </row>
        <row r="23715">
          <cell r="I23715" t="str">
            <v>LOT DE 2 EFFACE- TACHE 3M</v>
          </cell>
          <cell r="J23715">
            <v>0</v>
          </cell>
        </row>
        <row r="23716">
          <cell r="I23716" t="str">
            <v>GRATTE EPONGE STOP GRAISSE X2+1GRT NIP17-21</v>
          </cell>
          <cell r="J23716">
            <v>2671.95</v>
          </cell>
        </row>
        <row r="23717">
          <cell r="I23717" t="str">
            <v>COMBINE GRAT EPONG ANTI BACT 2+1GRT NIP17-21</v>
          </cell>
          <cell r="J23717">
            <v>2918.3</v>
          </cell>
        </row>
        <row r="23718">
          <cell r="I23718" t="str">
            <v xml:space="preserve">GRATTE EPONGE SCOTCHBRITE  NON SCRUTCH </v>
          </cell>
          <cell r="J23718">
            <v>2619.9</v>
          </cell>
        </row>
        <row r="23719">
          <cell r="I23719" t="str">
            <v>GRATTE EPONGE  SCOTCHBRITE GRATTEPONGE HEAVY DUTY</v>
          </cell>
          <cell r="J23719">
            <v>4710.8999999999996</v>
          </cell>
        </row>
        <row r="23720">
          <cell r="I23720" t="str">
            <v>GRATTE EPONGE SCOTCHBRITE  DELICATE CARE</v>
          </cell>
          <cell r="J23720">
            <v>2041.8</v>
          </cell>
        </row>
        <row r="23721">
          <cell r="I23721" t="str">
            <v>GRATTE EPONGE SCOTCHBRITE PROTEGEONGLES 4U</v>
          </cell>
          <cell r="J23721">
            <v>511.05</v>
          </cell>
        </row>
        <row r="23722">
          <cell r="I23722" t="str">
            <v>5 SCOORING SPONGES SPONTEX</v>
          </cell>
          <cell r="J23722">
            <v>0</v>
          </cell>
        </row>
        <row r="23723">
          <cell r="I23723" t="str">
            <v>10 COLOR SPONGES SPONTEX</v>
          </cell>
          <cell r="J23723">
            <v>0</v>
          </cell>
        </row>
        <row r="23724">
          <cell r="I23724" t="str">
            <v>3 EASY GRIPS SPONTEX</v>
          </cell>
          <cell r="J23724">
            <v>0</v>
          </cell>
        </row>
        <row r="23725">
          <cell r="I23725" t="str">
            <v>MODEL S EPONGE SPONTEX</v>
          </cell>
          <cell r="J23725">
            <v>0</v>
          </cell>
        </row>
        <row r="23726">
          <cell r="I23726" t="str">
            <v>EP.GRATT.GLITZI NOIRx3 VILEDA</v>
          </cell>
          <cell r="J23726">
            <v>0</v>
          </cell>
        </row>
        <row r="23727">
          <cell r="I23727" t="str">
            <v>CARRE ABRASIF 10 BRAVO</v>
          </cell>
          <cell r="J23727">
            <v>8414.6</v>
          </cell>
        </row>
        <row r="23728">
          <cell r="I23728" t="str">
            <v>LOT SCOTCHBRITE EPONGE GRATTANTE 3+1 GRATUIT</v>
          </cell>
          <cell r="J23728">
            <v>2068.66</v>
          </cell>
        </row>
        <row r="23729">
          <cell r="I23729" t="str">
            <v>LOT SCOTCHBRITE EPONGE GRATTANTE 6+2 GRATUIT</v>
          </cell>
          <cell r="J23729">
            <v>1536.15</v>
          </cell>
        </row>
        <row r="23730">
          <cell r="I23730" t="str">
            <v>LOT 4 GRATTOIR</v>
          </cell>
          <cell r="J23730">
            <v>0</v>
          </cell>
        </row>
        <row r="23731">
          <cell r="I23731" t="str">
            <v>LOT TAMPONS GRATTOIR 8</v>
          </cell>
          <cell r="J23731">
            <v>0</v>
          </cell>
        </row>
        <row r="23732">
          <cell r="I23732" t="str">
            <v>LOT CARRE VSL 40 3UNITE</v>
          </cell>
          <cell r="J23732">
            <v>0</v>
          </cell>
        </row>
        <row r="23733">
          <cell r="I23733" t="str">
            <v>2 SPIRALES METAL 3M 0940</v>
          </cell>
          <cell r="J23733">
            <v>0</v>
          </cell>
        </row>
        <row r="23734">
          <cell r="I23734" t="str">
            <v>EPONGES X2 ECONET</v>
          </cell>
          <cell r="J23734">
            <v>0</v>
          </cell>
        </row>
        <row r="23735">
          <cell r="I23735" t="str">
            <v>EPONGES X3 ECONET</v>
          </cell>
          <cell r="J23735">
            <v>0</v>
          </cell>
        </row>
        <row r="23736">
          <cell r="I23736" t="str">
            <v>GANT JETABLE PARAPHAR 100U LARGE</v>
          </cell>
          <cell r="J23736">
            <v>0</v>
          </cell>
        </row>
        <row r="23737">
          <cell r="I23737" t="str">
            <v>GANT JETABLE PARAPHAR 100U MEDIUM</v>
          </cell>
          <cell r="J23737">
            <v>0</v>
          </cell>
        </row>
        <row r="23738">
          <cell r="I23738" t="str">
            <v>GANT JETABLE PARAPHAR 100U SMALL</v>
          </cell>
          <cell r="J23738">
            <v>0</v>
          </cell>
        </row>
        <row r="23739">
          <cell r="I23739" t="str">
            <v>LOT 5 EPONGES ABRASIFS</v>
          </cell>
          <cell r="J23739">
            <v>0</v>
          </cell>
        </row>
        <row r="23740">
          <cell r="I23740" t="str">
            <v>TAMP. EP.VEG A RECURER X2 ARIX</v>
          </cell>
          <cell r="J23740">
            <v>1405.7</v>
          </cell>
        </row>
        <row r="23741">
          <cell r="I23741" t="str">
            <v>TAMP EP VEG A RECURER X3 ARIX</v>
          </cell>
          <cell r="J23741">
            <v>2421</v>
          </cell>
        </row>
        <row r="23742">
          <cell r="I23742" t="str">
            <v>TAMP VERT A RECURER X3 ARIX</v>
          </cell>
          <cell r="J23742">
            <v>203.15</v>
          </cell>
        </row>
        <row r="23743">
          <cell r="I23743" t="str">
            <v>TAMP A RECURER ECO X10 ARIX</v>
          </cell>
          <cell r="J23743">
            <v>557.75</v>
          </cell>
        </row>
        <row r="23744">
          <cell r="I23744" t="str">
            <v>EP ABRASIVE ERGO X3 ARIX</v>
          </cell>
          <cell r="J23744">
            <v>361.15</v>
          </cell>
        </row>
        <row r="23745">
          <cell r="I23745" t="str">
            <v>TAMP EP COULEUR X10 ARIX</v>
          </cell>
          <cell r="J23745">
            <v>647.45000000000005</v>
          </cell>
        </row>
        <row r="23746">
          <cell r="I23746" t="str">
            <v>TAMP EP SYNT A REC X3 ARIX</v>
          </cell>
          <cell r="J23746">
            <v>748.2</v>
          </cell>
        </row>
        <row r="23747">
          <cell r="I23747" t="str">
            <v>TAMP EP SYNT A REC COUL X2 ARIX</v>
          </cell>
          <cell r="J23747">
            <v>1791.1</v>
          </cell>
        </row>
        <row r="23748">
          <cell r="I23748" t="str">
            <v>TAMP EP SYNT A REC COUL X5 ARIX</v>
          </cell>
          <cell r="J23748">
            <v>322.95</v>
          </cell>
        </row>
        <row r="23749">
          <cell r="I23749" t="str">
            <v>TAMP EP SYNT A REC COUL A-RAYX2 ARIX</v>
          </cell>
          <cell r="J23749">
            <v>1206.3499999999999</v>
          </cell>
        </row>
        <row r="23750">
          <cell r="I23750" t="str">
            <v>TAMP METAL 60GR X2U ARIX</v>
          </cell>
          <cell r="J23750">
            <v>1445.1</v>
          </cell>
        </row>
        <row r="23751">
          <cell r="I23751" t="str">
            <v>TORCHON ABRASIF ANTI GRAS X2U ARIX</v>
          </cell>
          <cell r="J23751">
            <v>1406.25</v>
          </cell>
        </row>
        <row r="23752">
          <cell r="I23752" t="str">
            <v>SPIRALE INOX 15GR X2U ARIX</v>
          </cell>
          <cell r="J23752">
            <v>420.85</v>
          </cell>
        </row>
        <row r="23753">
          <cell r="I23753" t="str">
            <v>SPIRALE DORE  15GR X2U ARIX</v>
          </cell>
          <cell r="J23753">
            <v>189.25</v>
          </cell>
        </row>
        <row r="23754">
          <cell r="I23754" t="str">
            <v>EPONGE VEG JOLLY ARIX</v>
          </cell>
          <cell r="J23754">
            <v>2527.6</v>
          </cell>
        </row>
        <row r="23755">
          <cell r="I23755" t="str">
            <v>TAMP SAVONNE X12U ARIX</v>
          </cell>
          <cell r="J23755">
            <v>0</v>
          </cell>
        </row>
        <row r="23756">
          <cell r="I23756" t="str">
            <v>RLX METAL A REC X24 ARIX</v>
          </cell>
          <cell r="J23756">
            <v>1028.9000000000001</v>
          </cell>
        </row>
        <row r="23757">
          <cell r="I23757" t="str">
            <v>SPIR INOX +EP X2U R&amp;SH ARIX</v>
          </cell>
          <cell r="J23757">
            <v>0</v>
          </cell>
        </row>
        <row r="23758">
          <cell r="I23758" t="str">
            <v>EP ABRASIVE  GRANDE X3U ARIX</v>
          </cell>
          <cell r="J23758">
            <v>516.1</v>
          </cell>
        </row>
        <row r="23759">
          <cell r="I23759" t="str">
            <v>ABRASIFS SP MUL/SCUBX3U ARIX</v>
          </cell>
          <cell r="J23759">
            <v>1032.1500000000001</v>
          </cell>
        </row>
        <row r="23760">
          <cell r="I23760" t="str">
            <v>EP VEG X2U GLITTY T ARIX</v>
          </cell>
          <cell r="J23760">
            <v>1498.2</v>
          </cell>
        </row>
        <row r="23761">
          <cell r="I23761" t="str">
            <v>BRILL ANTI RAY X2U ARIX</v>
          </cell>
          <cell r="J23761">
            <v>16.3</v>
          </cell>
        </row>
        <row r="23762">
          <cell r="I23762" t="str">
            <v>EP VEG OVALE TT USAGE X2 G ARIX</v>
          </cell>
          <cell r="J23762">
            <v>1382.7</v>
          </cell>
        </row>
        <row r="23763">
          <cell r="I23763" t="str">
            <v>EP VEG T USAGE 4 YOU ARIX</v>
          </cell>
          <cell r="J23763">
            <v>1897</v>
          </cell>
        </row>
        <row r="23764">
          <cell r="I23764" t="str">
            <v>TAMP LAINE D ACIER X12 ARIX</v>
          </cell>
          <cell r="J23764">
            <v>0</v>
          </cell>
        </row>
        <row r="23765">
          <cell r="I23765" t="str">
            <v>LAINE D ACIER 80GR ARIX</v>
          </cell>
          <cell r="J23765">
            <v>0</v>
          </cell>
        </row>
        <row r="23766">
          <cell r="I23766" t="str">
            <v>EP ABRASIVE ERGO X2U ARIX</v>
          </cell>
          <cell r="J23766">
            <v>421.25</v>
          </cell>
        </row>
        <row r="23767">
          <cell r="I23767" t="str">
            <v>EP ABRASIVE ERGO ARIX</v>
          </cell>
          <cell r="J23767">
            <v>370.25</v>
          </cell>
        </row>
        <row r="23768">
          <cell r="I23768" t="str">
            <v>APTA XPRESS POWER GOMX6</v>
          </cell>
          <cell r="J23768">
            <v>0</v>
          </cell>
        </row>
        <row r="23769">
          <cell r="I23769" t="str">
            <v>APTA MAGIC MICROFIBRE</v>
          </cell>
          <cell r="J23769">
            <v>0</v>
          </cell>
        </row>
        <row r="23770">
          <cell r="I23770" t="str">
            <v>TAMP. ABRA + EP. LISAx3 XR061</v>
          </cell>
          <cell r="J23770">
            <v>120.25</v>
          </cell>
        </row>
        <row r="23771">
          <cell r="I23771" t="str">
            <v>TAMP. ABRA + EP. LISA SOFTx3 XR062</v>
          </cell>
          <cell r="J23771">
            <v>0</v>
          </cell>
        </row>
        <row r="23772">
          <cell r="I23772" t="str">
            <v>VILEDA EPONGE RAINBOW  X10U</v>
          </cell>
          <cell r="J23772">
            <v>0</v>
          </cell>
        </row>
        <row r="23773">
          <cell r="I23773" t="str">
            <v>VILEDA SLALOM  X2</v>
          </cell>
          <cell r="J23773">
            <v>0</v>
          </cell>
        </row>
        <row r="23774">
          <cell r="I23774" t="str">
            <v>VILEDA ACTIVE WAVE</v>
          </cell>
          <cell r="J23774">
            <v>0</v>
          </cell>
        </row>
        <row r="23775">
          <cell r="I23775" t="str">
            <v>2 TAMPONS D/C.VITNETT</v>
          </cell>
          <cell r="J23775">
            <v>0</v>
          </cell>
        </row>
        <row r="23776">
          <cell r="I23776" t="str">
            <v>2 EPONGE VEGETALTS VITNETT</v>
          </cell>
          <cell r="J23776">
            <v>0</v>
          </cell>
        </row>
        <row r="23777">
          <cell r="I23777" t="str">
            <v>2 TAMPONS S. DE BAIN VITNETT</v>
          </cell>
          <cell r="J23777">
            <v>0</v>
          </cell>
        </row>
        <row r="23778">
          <cell r="I23778" t="str">
            <v>1 EP.VEGETAL MENAGE G.M. VITNETT</v>
          </cell>
          <cell r="J23778">
            <v>0</v>
          </cell>
        </row>
        <row r="23779">
          <cell r="I23779" t="str">
            <v>2 TAMPONS SUR EP. VEGETAL VITNETT</v>
          </cell>
          <cell r="J23779">
            <v>0</v>
          </cell>
        </row>
        <row r="23780">
          <cell r="I23780" t="str">
            <v>2 TAMPONS SUR EP. VEGETAL BLANCHE VITNETT</v>
          </cell>
          <cell r="J23780">
            <v>0</v>
          </cell>
        </row>
        <row r="23781">
          <cell r="I23781" t="str">
            <v>2 EP. SYNTHETIQUES D/F VITNETT</v>
          </cell>
          <cell r="J23781">
            <v>0</v>
          </cell>
        </row>
        <row r="23782">
          <cell r="I23782" t="str">
            <v>P5+1 EP. COULEUR F/ABR. VITNETT</v>
          </cell>
          <cell r="J23782">
            <v>0</v>
          </cell>
        </row>
        <row r="23783">
          <cell r="I23783" t="str">
            <v>EP. VEGETALE GROX TRAVAUX VITNETT</v>
          </cell>
          <cell r="J23783">
            <v>0</v>
          </cell>
        </row>
        <row r="23784">
          <cell r="I23784" t="str">
            <v>4 EP. VEGETALES ASS G/M. VITNETT</v>
          </cell>
          <cell r="J23784">
            <v>0</v>
          </cell>
        </row>
        <row r="23785">
          <cell r="I23785" t="str">
            <v>5 TAMPONS VERT A RECURER 5 VITNETT</v>
          </cell>
          <cell r="J23785">
            <v>0</v>
          </cell>
        </row>
        <row r="23786">
          <cell r="I23786" t="str">
            <v>2 TAMPONS S/ABRASIFS VITNETT</v>
          </cell>
          <cell r="J23786">
            <v>0</v>
          </cell>
        </row>
        <row r="23787">
          <cell r="I23787" t="str">
            <v>12 TAMPONS LAINE ACIER VITNETT</v>
          </cell>
          <cell r="J23787">
            <v>0</v>
          </cell>
        </row>
        <row r="23788">
          <cell r="I23788" t="str">
            <v>2 BOULINOX VITNETT</v>
          </cell>
          <cell r="J23788">
            <v>0</v>
          </cell>
        </row>
        <row r="23789">
          <cell r="I23789" t="str">
            <v>2 EPONGES OR/ARGENT VITNETT</v>
          </cell>
          <cell r="J23789">
            <v>0</v>
          </cell>
        </row>
        <row r="23790">
          <cell r="I23790" t="str">
            <v>5CARRES ABRASIFS PRDT ECO</v>
          </cell>
          <cell r="J23790">
            <v>0</v>
          </cell>
        </row>
        <row r="23791">
          <cell r="I23791" t="str">
            <v>2 EPONGE/GRATTON SYNT 3M 2940</v>
          </cell>
          <cell r="J23791">
            <v>0</v>
          </cell>
        </row>
        <row r="23792">
          <cell r="I23792" t="str">
            <v>3 EPONGE/GRAT NAILSAVER 3M9106</v>
          </cell>
          <cell r="J23792">
            <v>0</v>
          </cell>
        </row>
        <row r="23793">
          <cell r="I23793" t="str">
            <v>NICOLS CELLO CLASSIC X 2</v>
          </cell>
          <cell r="J23793">
            <v>0</v>
          </cell>
        </row>
        <row r="23794">
          <cell r="I23794" t="str">
            <v>NICOLS CELLO CLASSIC X 3</v>
          </cell>
          <cell r="J23794">
            <v>0</v>
          </cell>
        </row>
        <row r="23795">
          <cell r="I23795" t="str">
            <v>NICOLS CELLO FUN X 2</v>
          </cell>
          <cell r="J23795">
            <v>0</v>
          </cell>
        </row>
        <row r="23796">
          <cell r="I23796" t="str">
            <v>NICOLS CELLO PROTECT X 2</v>
          </cell>
          <cell r="J23796">
            <v>0</v>
          </cell>
        </row>
        <row r="23797">
          <cell r="I23797" t="str">
            <v>NICOLS CELLO SOFT X 2</v>
          </cell>
          <cell r="J23797">
            <v>0</v>
          </cell>
        </row>
        <row r="23798">
          <cell r="I23798" t="str">
            <v>NICOLS CELLO POWER X 2</v>
          </cell>
          <cell r="J23798">
            <v>0</v>
          </cell>
        </row>
        <row r="23799">
          <cell r="I23799" t="str">
            <v>NICOLS TRIO CLASSIC X 2</v>
          </cell>
          <cell r="J23799">
            <v>0</v>
          </cell>
        </row>
        <row r="23800">
          <cell r="I23800" t="str">
            <v>NICOLS TRIO SENSITIVE X 2</v>
          </cell>
          <cell r="J23800">
            <v>0</v>
          </cell>
        </row>
        <row r="23801">
          <cell r="I23801" t="str">
            <v>NICOLS NETTO EXTRA POWER</v>
          </cell>
          <cell r="J23801">
            <v>0</v>
          </cell>
        </row>
        <row r="23802">
          <cell r="I23802" t="str">
            <v>NICOLS ABRANET ABRASIF X 3</v>
          </cell>
          <cell r="J23802">
            <v>0</v>
          </cell>
        </row>
        <row r="23803">
          <cell r="I23803" t="str">
            <v>NICOLS NETTO MAX X 5</v>
          </cell>
          <cell r="J23803">
            <v>0</v>
          </cell>
        </row>
        <row r="23804">
          <cell r="I23804" t="str">
            <v>NICOLS NETINOX X 3</v>
          </cell>
          <cell r="J23804">
            <v>0</v>
          </cell>
        </row>
        <row r="23805">
          <cell r="I23805" t="str">
            <v>VILEDA EPONGE RAINBOWx10 + 3 RECUREUR GRATUIT</v>
          </cell>
          <cell r="J23805">
            <v>0</v>
          </cell>
        </row>
        <row r="23806">
          <cell r="I23806" t="str">
            <v>LOT 2 ALLUMES FEU  FLAMMAT  PARAFFINE 32 CUBES</v>
          </cell>
          <cell r="J23806">
            <v>0</v>
          </cell>
        </row>
        <row r="23807">
          <cell r="I23807" t="str">
            <v>LOT RECUREUR ARC EN CIEL RAINBOWx10+ 3GRATUIT</v>
          </cell>
          <cell r="J23807">
            <v>0</v>
          </cell>
        </row>
        <row r="23808">
          <cell r="I23808" t="str">
            <v xml:space="preserve">LOT ABRASIF VILEDA VERT/NOIRx3 (1 ACHETE =2EME A </v>
          </cell>
          <cell r="J23808">
            <v>0</v>
          </cell>
        </row>
        <row r="23809">
          <cell r="I23809" t="str">
            <v>GLITZI EPONGE CRYSTAL 3PSC + SALAOM UNIVERSEL</v>
          </cell>
          <cell r="J23809">
            <v>0</v>
          </cell>
        </row>
        <row r="23810">
          <cell r="I23810" t="str">
            <v>LOT EPONGE AUTOLUSTRANTE NOIR+GRT</v>
          </cell>
          <cell r="J23810">
            <v>0</v>
          </cell>
        </row>
        <row r="23811">
          <cell r="I23811" t="str">
            <v>LOT EPONGE AUTOLUSTRANTE MARRON +GRT</v>
          </cell>
          <cell r="J23811">
            <v>0</v>
          </cell>
        </row>
        <row r="23812">
          <cell r="I23812" t="str">
            <v>LOT EPONGE AUTOLUSTRANTE  NEUTRE +GRT</v>
          </cell>
          <cell r="J23812">
            <v>0</v>
          </cell>
        </row>
        <row r="23813">
          <cell r="I23813" t="str">
            <v>LOT "EPONG.GRAT.TIP TOP X3 VILEDA + 2 EPONGES GRA</v>
          </cell>
          <cell r="J23813">
            <v>0</v>
          </cell>
        </row>
        <row r="23814">
          <cell r="I23814" t="str">
            <v>EPONGE GLITZI x1 VILEDA</v>
          </cell>
          <cell r="J23814">
            <v>0</v>
          </cell>
        </row>
        <row r="23815">
          <cell r="I23815" t="str">
            <v>EPONGE SLALOM SOFT x2 VILEDA</v>
          </cell>
          <cell r="J23815">
            <v>0</v>
          </cell>
        </row>
        <row r="23816">
          <cell r="I23816" t="str">
            <v>EPONGE  SLALOM POWER x2 VILEDA</v>
          </cell>
          <cell r="J23816">
            <v>0</v>
          </cell>
        </row>
        <row r="23817">
          <cell r="I23817" t="str">
            <v>EPONGE GRATTANTE TIP TOP x5 VILEDA</v>
          </cell>
          <cell r="J23817">
            <v>0</v>
          </cell>
        </row>
        <row r="23818">
          <cell r="I23818" t="str">
            <v>VILEDA TAMPON RECURANT INOX AVEC EPONGE x1</v>
          </cell>
          <cell r="J23818">
            <v>0</v>
          </cell>
        </row>
        <row r="23819">
          <cell r="I23819" t="str">
            <v>EPONE GLITZI PLUSx2 VILEDA</v>
          </cell>
          <cell r="J23819">
            <v>0</v>
          </cell>
        </row>
        <row r="23820">
          <cell r="I23820" t="str">
            <v>EPONGE GLITZI JUMBO STRONG x1 VILEDA</v>
          </cell>
          <cell r="J23820">
            <v>0</v>
          </cell>
        </row>
        <row r="23821">
          <cell r="I23821" t="str">
            <v>EPONGE GLITZI JUMBO x1 VILEDA</v>
          </cell>
          <cell r="J23821">
            <v>0</v>
          </cell>
        </row>
        <row r="23822">
          <cell r="I23822" t="str">
            <v>EPONGE GLITZI VAISELLE x2 VILEDA</v>
          </cell>
          <cell r="J23822">
            <v>0</v>
          </cell>
        </row>
        <row r="23823">
          <cell r="I23823" t="str">
            <v>EPONGE MIRACLEAN x4 VILEDA</v>
          </cell>
          <cell r="J23823">
            <v>0</v>
          </cell>
        </row>
        <row r="23824">
          <cell r="I23824" t="str">
            <v>EP VEG GROS TRAVAUX HEAVY SPON</v>
          </cell>
          <cell r="J23824">
            <v>0</v>
          </cell>
        </row>
        <row r="23825">
          <cell r="I23825" t="str">
            <v>CARRE ABRASIF BRAVO X 5+ 1 GRATUIT</v>
          </cell>
          <cell r="J23825">
            <v>0</v>
          </cell>
        </row>
        <row r="23826">
          <cell r="I23826" t="str">
            <v>GANT JETABLE PARAPHAR 10U SMALL</v>
          </cell>
          <cell r="J23826">
            <v>0</v>
          </cell>
        </row>
        <row r="23827">
          <cell r="I23827" t="str">
            <v>GANT JETABLE PARAPHAR 50U SMALL</v>
          </cell>
          <cell r="J23827">
            <v>0</v>
          </cell>
        </row>
        <row r="23828">
          <cell r="I23828" t="str">
            <v>GANT JETABLE PARAPHAR 50U LARGE</v>
          </cell>
          <cell r="J23828">
            <v>0</v>
          </cell>
        </row>
        <row r="23829">
          <cell r="I23829" t="str">
            <v>LOT 3 SPIRALES RECUREUR METALx2 VILEDA (2+1GRT)</v>
          </cell>
          <cell r="J23829">
            <v>0</v>
          </cell>
        </row>
        <row r="23830">
          <cell r="I23830" t="str">
            <v>EPONGE GRATTANTE GLITZI NOIRx3 VILEDA</v>
          </cell>
          <cell r="J23830">
            <v>0</v>
          </cell>
        </row>
        <row r="23831">
          <cell r="I23831" t="str">
            <v>SPIRALE RECUR METAL X2 VILEDA +SPIR REC MET GRT</v>
          </cell>
          <cell r="J23831">
            <v>0</v>
          </cell>
        </row>
        <row r="23832">
          <cell r="I23832" t="str">
            <v>TAMPONS GRAT.FLASH X2 SPONTEX</v>
          </cell>
          <cell r="J23832">
            <v>0</v>
          </cell>
        </row>
        <row r="23833">
          <cell r="I23833" t="str">
            <v>LOT "2 INOX AVEC EPONGE 1PCS + 1 GRT"</v>
          </cell>
          <cell r="J23833">
            <v>0</v>
          </cell>
        </row>
        <row r="23834">
          <cell r="I23834" t="str">
            <v>MIRACLEAN 3 PCS +1PCS GRT</v>
          </cell>
          <cell r="J23834">
            <v>0</v>
          </cell>
        </row>
        <row r="23835">
          <cell r="I23835" t="str">
            <v>EPONG.VEG TRAD/PLUS N2 X3 SPON</v>
          </cell>
          <cell r="J23835">
            <v>0</v>
          </cell>
        </row>
        <row r="23836">
          <cell r="I23836" t="str">
            <v>EPONG.VEG TRAD/PLUS N4 X2 SPON</v>
          </cell>
          <cell r="J23836">
            <v>0</v>
          </cell>
        </row>
        <row r="23837">
          <cell r="I23837" t="str">
            <v>LOT "GLITZI JUMBO STRONG 1 PC 2 + 1 GRT</v>
          </cell>
          <cell r="J23837">
            <v>0</v>
          </cell>
        </row>
        <row r="23838">
          <cell r="I23838" t="str">
            <v>LOT "GLITZI JUMBO  1 PC 2 + 1 GRT</v>
          </cell>
          <cell r="J23838">
            <v>0</v>
          </cell>
        </row>
        <row r="23839">
          <cell r="I23839" t="str">
            <v>LOT "GLITZI POUR VAISELLE 2 PCS 2 + 1 GRT</v>
          </cell>
          <cell r="J23839">
            <v>0</v>
          </cell>
        </row>
        <row r="23840">
          <cell r="I23840" t="str">
            <v>LOT " GODDARDS SILVER POLISH 1 + 1 GRT"</v>
          </cell>
          <cell r="J23840">
            <v>0</v>
          </cell>
        </row>
        <row r="23841">
          <cell r="I23841" t="str">
            <v>EP.GRATT.GLITZI NOIR VILEDA 3 AU PRIX DE 2</v>
          </cell>
          <cell r="J23841">
            <v>0</v>
          </cell>
        </row>
        <row r="23842">
          <cell r="I23842" t="str">
            <v>LOT  2 ALLUMES FEU FLAMMAT 48 CUBES</v>
          </cell>
          <cell r="J23842">
            <v>0</v>
          </cell>
        </row>
        <row r="23843">
          <cell r="I23843" t="str">
            <v>ALLUME FEU 32 "PONS"</v>
          </cell>
          <cell r="J23843">
            <v>0</v>
          </cell>
        </row>
        <row r="23844">
          <cell r="I23844" t="str">
            <v xml:space="preserve"> ALLUME FEU ECOLOGIQUE  FLAMAX 32 EN BOIS ET CIRE</v>
          </cell>
          <cell r="J23844">
            <v>1032</v>
          </cell>
        </row>
        <row r="23845">
          <cell r="I23845" t="str">
            <v>  ALLUME FEU  BIO FLAMAX 800 ML</v>
          </cell>
          <cell r="J23845">
            <v>1364.2</v>
          </cell>
        </row>
        <row r="23846">
          <cell r="I23846" t="str">
            <v>ALLUME FEU ECOLOGIQUE FLAMAX  24 CUBES S AUTOALL</v>
          </cell>
          <cell r="J23846">
            <v>1387.7</v>
          </cell>
        </row>
        <row r="23847">
          <cell r="I23847" t="str">
            <v xml:space="preserve"> ALLUME FEU ECOLOGIQUE  FLAMAX 72 CUBES  A L UNI</v>
          </cell>
          <cell r="J23847">
            <v>1706.25</v>
          </cell>
        </row>
        <row r="23848">
          <cell r="I23848" t="str">
            <v xml:space="preserve">  GEL EN SACHET  DE FLAMAX 100 UNITES </v>
          </cell>
          <cell r="J23848">
            <v>0</v>
          </cell>
        </row>
        <row r="23849">
          <cell r="I23849" t="str">
            <v>LOT 2 ALLUMES FEU FLAMMAT 48 CUBES</v>
          </cell>
          <cell r="J23849">
            <v>0</v>
          </cell>
        </row>
        <row r="23850">
          <cell r="I23850" t="str">
            <v>LOT 2 ALLUMES FEU FLAMMAT PARAFFINE 32 CUBES</v>
          </cell>
          <cell r="J23850">
            <v>28.95</v>
          </cell>
        </row>
        <row r="23851">
          <cell r="I23851" t="str">
            <v>LOT 2 ALLUMES FEU FLAMMAT ECOLOGIQUE 24 CUBES</v>
          </cell>
          <cell r="J23851">
            <v>361.6</v>
          </cell>
        </row>
        <row r="23852">
          <cell r="I23852" t="str">
            <v>CUBE ALLUME.FEU X32 PROFLAM</v>
          </cell>
          <cell r="J23852">
            <v>0</v>
          </cell>
        </row>
        <row r="23853">
          <cell r="I23853" t="str">
            <v>AEROS.GAZ A BRIQUET"BRIGAZ"</v>
          </cell>
          <cell r="J23853">
            <v>0</v>
          </cell>
        </row>
        <row r="23854">
          <cell r="I23854" t="str">
            <v>PACK ALLUME FEU FLAMMAT PETROLE 48 C / 2EME @-50%</v>
          </cell>
          <cell r="J23854">
            <v>0</v>
          </cell>
        </row>
        <row r="23855">
          <cell r="I23855" t="str">
            <v>ALLUME FEU 32U CAMPUS</v>
          </cell>
          <cell r="J23855">
            <v>4083</v>
          </cell>
        </row>
        <row r="23856">
          <cell r="I23856" t="str">
            <v>GEL CHAUFFE-PLAT FLAMAX 200G</v>
          </cell>
          <cell r="J23856">
            <v>855.4</v>
          </cell>
        </row>
        <row r="23857">
          <cell r="I23857" t="str">
            <v>PACK DE 9 BÛCHE FLAMAX POUR CHEMINÉE + 1 BÛCHE GR</v>
          </cell>
          <cell r="J23857">
            <v>0</v>
          </cell>
        </row>
        <row r="23858">
          <cell r="I23858" t="str">
            <v>XXXXXXXXXXXXX</v>
          </cell>
          <cell r="J23858">
            <v>0</v>
          </cell>
        </row>
        <row r="23859">
          <cell r="I23859" t="str">
            <v xml:space="preserve">LOT DE 2 ALLUME FEU FLAMMAT ECOLOGIQUE 24CUBES </v>
          </cell>
          <cell r="J23859">
            <v>33.9</v>
          </cell>
        </row>
        <row r="23860">
          <cell r="I23860" t="str">
            <v>ALLUME FEU 48C.PETROLE FLAMMAT</v>
          </cell>
          <cell r="J23860">
            <v>11820.8</v>
          </cell>
        </row>
        <row r="23861">
          <cell r="I23861" t="str">
            <v>ALLUME FEU 32C.PARAFF.FLAMMAT</v>
          </cell>
          <cell r="J23861">
            <v>4667.8</v>
          </cell>
        </row>
        <row r="23862">
          <cell r="I23862" t="str">
            <v>ALLUME FEU ECOL.24C FLAMMAT</v>
          </cell>
          <cell r="J23862">
            <v>4738.2</v>
          </cell>
        </row>
        <row r="23863">
          <cell r="I23863" t="str">
            <v>ALLUME FEU A 75U. FLAMMAT</v>
          </cell>
          <cell r="J23863">
            <v>2637.4</v>
          </cell>
        </row>
        <row r="23864">
          <cell r="I23864" t="str">
            <v>20 BTE D ALLUMETTES LION</v>
          </cell>
          <cell r="J23864">
            <v>0</v>
          </cell>
        </row>
        <row r="23865">
          <cell r="I23865" t="str">
            <v>ALLUMETTE 10  PAPILLON</v>
          </cell>
          <cell r="J23865">
            <v>0</v>
          </cell>
        </row>
        <row r="23866">
          <cell r="I23866" t="str">
            <v>ALLUMETTE 20 PAPILLON.</v>
          </cell>
          <cell r="J23866">
            <v>0</v>
          </cell>
        </row>
        <row r="23867">
          <cell r="I23867" t="str">
            <v>ALLUME FEU 24C PETROLE FLAMMAT</v>
          </cell>
          <cell r="J23867">
            <v>0</v>
          </cell>
        </row>
        <row r="23868">
          <cell r="I23868" t="str">
            <v>BRIQUET ELECTRONIQUE RECHARGEABLE ATOMIC</v>
          </cell>
          <cell r="J23868">
            <v>0</v>
          </cell>
        </row>
        <row r="23869">
          <cell r="I23869" t="str">
            <v>BRIQUET JETABLE ATOMIC X5</v>
          </cell>
          <cell r="J23869">
            <v>0</v>
          </cell>
        </row>
        <row r="23870">
          <cell r="I23870" t="str">
            <v>BRIQUET JETABLE ATOMIC X10</v>
          </cell>
          <cell r="J23870">
            <v>0</v>
          </cell>
        </row>
        <row r="23871">
          <cell r="I23871" t="str">
            <v>ALLUMETTES 10 SUPER CHARIOT</v>
          </cell>
          <cell r="J23871">
            <v>0</v>
          </cell>
        </row>
        <row r="23872">
          <cell r="I23872" t="str">
            <v>ALLUMETTES 20 SUPER CHARIOT</v>
          </cell>
          <cell r="J23872">
            <v>0</v>
          </cell>
        </row>
        <row r="23873">
          <cell r="I23873" t="str">
            <v>ALLUMETTES 4 SUPER CHARIOT</v>
          </cell>
          <cell r="J23873">
            <v>0</v>
          </cell>
        </row>
        <row r="23874">
          <cell r="I23874" t="str">
            <v>ALLUME  FEU ZIP CLASSIQUE SANS ODEUR 40</v>
          </cell>
          <cell r="J23874">
            <v>0</v>
          </cell>
        </row>
        <row r="23875">
          <cell r="I23875" t="str">
            <v>ALLUME FEU ZIP CUBES INDIVIDUELS 24 DONT 4GRATUITS</v>
          </cell>
          <cell r="J23875">
            <v>0</v>
          </cell>
        </row>
        <row r="23876">
          <cell r="I23876" t="str">
            <v>ALLUME FEU ZIP CUBES INDIVIDUELS NATURELS 24S</v>
          </cell>
          <cell r="J23876">
            <v>0</v>
          </cell>
        </row>
        <row r="23877">
          <cell r="I23877" t="str">
            <v>PACK FLAMMATALLUME FEU ECOLOGIQUE 24 CUBES</v>
          </cell>
          <cell r="J23877">
            <v>0</v>
          </cell>
        </row>
        <row r="23878">
          <cell r="I23878" t="str">
            <v>PACK FLAMMATALLUME FEU 32 CUBES</v>
          </cell>
          <cell r="J23878">
            <v>0</v>
          </cell>
        </row>
        <row r="23879">
          <cell r="I23879" t="str">
            <v>PACK 20BTE ALLUMETTE LE LION 70TIGES + 1BOUGIE GRT</v>
          </cell>
          <cell r="J23879">
            <v>0</v>
          </cell>
        </row>
        <row r="23880">
          <cell r="I23880" t="str">
            <v>ALLUME FEU ZIP CLASSIC SANS ODEUR 40+8 GRT</v>
          </cell>
          <cell r="J23880">
            <v>0</v>
          </cell>
        </row>
        <row r="23881">
          <cell r="I23881" t="str">
            <v>ALLUMETTES 10 LION (40 TIGES EN CIRE)</v>
          </cell>
          <cell r="J23881">
            <v>0</v>
          </cell>
        </row>
        <row r="23882">
          <cell r="I23882" t="str">
            <v>ZIP CUBES S/ODEUR 24 SOUS BLOSTER</v>
          </cell>
          <cell r="J23882">
            <v>0</v>
          </cell>
        </row>
        <row r="23883">
          <cell r="I23883" t="str">
            <v>ZIP BLOC NATUREL x32</v>
          </cell>
          <cell r="J23883">
            <v>0</v>
          </cell>
        </row>
        <row r="23884">
          <cell r="I23884" t="str">
            <v>GEL ALLUME FEU FLAMMAT</v>
          </cell>
          <cell r="J23884">
            <v>2069.75</v>
          </cell>
        </row>
        <row r="23885">
          <cell r="I23885" t="str">
            <v>BRIQUET J5 MINI BIC</v>
          </cell>
          <cell r="J23885">
            <v>6974</v>
          </cell>
        </row>
        <row r="23886">
          <cell r="I23886" t="str">
            <v>MINI BRIQUET DECOR  MAROC J5 BIC</v>
          </cell>
          <cell r="J23886">
            <v>3899.2</v>
          </cell>
        </row>
        <row r="23887">
          <cell r="I23887" t="str">
            <v>LOTS 2 FLAMMAT ECOLOGIQUE 24 CUBES</v>
          </cell>
          <cell r="J23887">
            <v>0</v>
          </cell>
        </row>
        <row r="23888">
          <cell r="I23888" t="str">
            <v>PACK 2FLAMMAT 32CUBE PARAFFINE  1ACH= 2EME A1/2P</v>
          </cell>
          <cell r="J23888">
            <v>0</v>
          </cell>
        </row>
        <row r="23889">
          <cell r="I23889" t="str">
            <v>BRIQUET A PIERRE BIC MINI J5 BLISTER DE 3</v>
          </cell>
          <cell r="J23889">
            <v>3399.2</v>
          </cell>
        </row>
        <row r="23890">
          <cell r="I23890" t="str">
            <v>BRIQUET A PIERRE BIC SLIM J3 BLISTER DE 2</v>
          </cell>
          <cell r="J23890">
            <v>2903.6</v>
          </cell>
        </row>
        <row r="23891">
          <cell r="I23891" t="str">
            <v>BRIQUET A PIERRE BIC MAXI J6 BLISTER DE 2</v>
          </cell>
          <cell r="J23891">
            <v>5325.45</v>
          </cell>
        </row>
        <row r="23892">
          <cell r="I23892" t="str">
            <v>BRIQUET MINI ELECTRONIQUE J9 BLISTER DE2</v>
          </cell>
          <cell r="J23892">
            <v>0</v>
          </cell>
        </row>
        <row r="23893">
          <cell r="I23893" t="str">
            <v xml:space="preserve">  LOT ALLUME FEU ECOLOG FLAMMAT 24 CUBES+BROCHETT</v>
          </cell>
          <cell r="J23893">
            <v>0</v>
          </cell>
        </row>
        <row r="23894">
          <cell r="I23894" t="str">
            <v xml:space="preserve">  LOT FLAMMAT ALLUME FEU 32 CUBES PARAFFINE+BROCH</v>
          </cell>
          <cell r="J23894">
            <v>0</v>
          </cell>
        </row>
        <row r="23895">
          <cell r="I23895" t="str">
            <v>BUCHE POUR CHEMINEE FLAMAX 1100G</v>
          </cell>
          <cell r="J23895">
            <v>1736.2</v>
          </cell>
        </row>
        <row r="23896">
          <cell r="I23896" t="str">
            <v>RATICIDE 50G  KLERAT</v>
          </cell>
          <cell r="J23896">
            <v>0</v>
          </cell>
        </row>
        <row r="23897">
          <cell r="I23897" t="str">
            <v>PAPIER TOILETTE TEMPO BLANC 4 RLX 3PLIS</v>
          </cell>
          <cell r="J23897">
            <v>25029.66</v>
          </cell>
        </row>
        <row r="23898">
          <cell r="I23898" t="str">
            <v xml:space="preserve"> PAPIER TOILETTE JUMBOx 6 DALAA ROULEAUX</v>
          </cell>
          <cell r="J23898">
            <v>274410.46999999997</v>
          </cell>
        </row>
        <row r="23899">
          <cell r="I23899" t="str">
            <v>PAPIER HYGIENIQUE DANLYS 150Gx4+ BOITE MOUCHOIR G</v>
          </cell>
          <cell r="J23899">
            <v>0</v>
          </cell>
        </row>
        <row r="23900">
          <cell r="I23900" t="str">
            <v>PAPIER HYGIENIQUE DANLYS 55Gx12+ BOITE MOUCHOIR G</v>
          </cell>
          <cell r="J23900">
            <v>0</v>
          </cell>
        </row>
        <row r="23901">
          <cell r="I23901" t="str">
            <v xml:space="preserve">PAPIERDE TOILETTE FINE EXTR STRONG X 6 3PLIS + 3 </v>
          </cell>
          <cell r="J23901">
            <v>0</v>
          </cell>
        </row>
        <row r="23902">
          <cell r="I23902" t="str">
            <v>PAP.TOIL.ROSE MAX AUCHAN X4</v>
          </cell>
          <cell r="J23902">
            <v>0</v>
          </cell>
        </row>
        <row r="23903">
          <cell r="I23903" t="str">
            <v>PAP.TOIL.3PLIS ROSE AUCHAN X12</v>
          </cell>
          <cell r="J23903">
            <v>0</v>
          </cell>
        </row>
        <row r="23904">
          <cell r="I23904" t="str">
            <v>PAP.HYG.ROSE 12RLX  "S" PP</v>
          </cell>
          <cell r="J23904">
            <v>0</v>
          </cell>
        </row>
        <row r="23905">
          <cell r="I23905" t="str">
            <v xml:space="preserve">PAPIER TOILETTE BLANC, MARJANE 12 ROULEAUX </v>
          </cell>
          <cell r="J23905">
            <v>15860.25</v>
          </cell>
        </row>
        <row r="23906">
          <cell r="I23906" t="str">
            <v xml:space="preserve">PAPIER TOILETTE DECORES,  MARJANE12 ROULEAUX </v>
          </cell>
          <cell r="J23906">
            <v>13801.2</v>
          </cell>
        </row>
        <row r="23907">
          <cell r="I23907" t="str">
            <v>PAPIER TOILETTE BLANC,  MARJANE  4 ROULEAUX</v>
          </cell>
          <cell r="J23907">
            <v>0</v>
          </cell>
        </row>
        <row r="23908">
          <cell r="I23908" t="str">
            <v xml:space="preserve">PAPIER TOILETTE DECORES,  MARJANE 4 ROULEAUX </v>
          </cell>
          <cell r="J23908">
            <v>0</v>
          </cell>
        </row>
        <row r="23909">
          <cell r="I23909" t="str">
            <v>PAP.TOIL.BLC MAX AUCHAN X12</v>
          </cell>
          <cell r="J23909">
            <v>0</v>
          </cell>
        </row>
        <row r="23910">
          <cell r="I23910" t="str">
            <v>PAPIER TOILETTE  FINE *6  3 PLIS</v>
          </cell>
          <cell r="J23910">
            <v>0</v>
          </cell>
        </row>
        <row r="23911">
          <cell r="I23911" t="str">
            <v>PAPIER TOILETTE FLUFFY  X4</v>
          </cell>
          <cell r="J23911">
            <v>0</v>
          </cell>
        </row>
        <row r="23912">
          <cell r="I23912" t="str">
            <v>PAPIER TOILETTE ROLLS-EXTRA LONG  X6</v>
          </cell>
          <cell r="J23912">
            <v>0</v>
          </cell>
        </row>
        <row r="23913">
          <cell r="I23913" t="str">
            <v>PAPIER HYGIENIQUE 18M TREBOL  X12</v>
          </cell>
          <cell r="J23913">
            <v>0</v>
          </cell>
        </row>
        <row r="23914">
          <cell r="I23914" t="str">
            <v>PAPIER HYGIENIQUE 18M TREBOL  X6</v>
          </cell>
          <cell r="J23914">
            <v>29.45</v>
          </cell>
        </row>
        <row r="23915">
          <cell r="I23915" t="str">
            <v>PAPIER HYGIENIQUE 35M TREBOL X6</v>
          </cell>
          <cell r="J23915">
            <v>0</v>
          </cell>
        </row>
        <row r="23916">
          <cell r="I23916" t="str">
            <v>PH BLANC 3PLIS 9RLX CASINO</v>
          </cell>
          <cell r="J23916">
            <v>24678.57</v>
          </cell>
        </row>
        <row r="23917">
          <cell r="I23917" t="str">
            <v>PH D.VELOUR ALOE 2PLIS 12RLX C CASINO</v>
          </cell>
          <cell r="J23917">
            <v>13986.43</v>
          </cell>
        </row>
        <row r="23918">
          <cell r="I23918" t="str">
            <v>PH COMPACT 4=12 CASINO</v>
          </cell>
          <cell r="J23918">
            <v>15852.44</v>
          </cell>
        </row>
        <row r="23919">
          <cell r="I23919" t="str">
            <v>PH COMPACT 4=12 CO AVE CASINO</v>
          </cell>
          <cell r="J23919">
            <v>5486.65</v>
          </cell>
        </row>
        <row r="23920">
          <cell r="I23920" t="str">
            <v>PH PARF PECHE 6RLX CASINOCASINO</v>
          </cell>
          <cell r="J23920">
            <v>0</v>
          </cell>
        </row>
        <row r="23921">
          <cell r="I23921" t="str">
            <v>PH ROSE 3PLIS 9RLX CASINO</v>
          </cell>
          <cell r="J23921">
            <v>25733.7</v>
          </cell>
        </row>
        <row r="23922">
          <cell r="I23922" t="str">
            <v>PH VANILLE X6 CO CASINO</v>
          </cell>
          <cell r="J23922">
            <v>0</v>
          </cell>
        </row>
        <row r="23923">
          <cell r="I23923" t="str">
            <v>LOT 3 PAQUETS PAP HYGIENIQUE PERRUCHE X12  2+1GRT</v>
          </cell>
          <cell r="J23923">
            <v>0</v>
          </cell>
        </row>
        <row r="23924">
          <cell r="I23924" t="str">
            <v>LOT PAPIER HYGIENIQUE FANCY 2X12 2EME A 1/2 PX</v>
          </cell>
          <cell r="J23924">
            <v>0</v>
          </cell>
        </row>
        <row r="23925">
          <cell r="I23925" t="str">
            <v xml:space="preserve"> LOT 2 PAP HYG FANCY EXTRA DOUX X12 +2EME A MOITI</v>
          </cell>
          <cell r="J23925">
            <v>0</v>
          </cell>
        </row>
        <row r="23926">
          <cell r="I23926" t="str">
            <v>PAPIER HYG BLANC X24 FAYZ</v>
          </cell>
          <cell r="J23926">
            <v>365053.05</v>
          </cell>
        </row>
        <row r="23927">
          <cell r="I23927" t="str">
            <v>PAPIER TOILETTE DALAA  X 32 UNITES</v>
          </cell>
          <cell r="J23927">
            <v>2375.5</v>
          </cell>
        </row>
        <row r="23928">
          <cell r="I23928" t="str">
            <v>ROULEAUX DE TOILETTES FINE JUMBOx6x2</v>
          </cell>
          <cell r="J23928">
            <v>52.95</v>
          </cell>
        </row>
        <row r="23929">
          <cell r="I23929" t="str">
            <v>PAP.HYG.VERT 4RLX OLIMPIC</v>
          </cell>
          <cell r="J23929">
            <v>0</v>
          </cell>
        </row>
        <row r="23930">
          <cell r="I23930" t="str">
            <v>PAP.HYG.VERT 12RLX  OLIMPIC</v>
          </cell>
          <cell r="J23930">
            <v>0</v>
          </cell>
        </row>
        <row r="23931">
          <cell r="I23931" t="str">
            <v>PAP.HYG.ROSE 4RLX "S"</v>
          </cell>
          <cell r="J23931">
            <v>0</v>
          </cell>
        </row>
        <row r="23932">
          <cell r="I23932" t="str">
            <v>PAP.HYG.10RLX  SEI-ESSESWAN</v>
          </cell>
          <cell r="J23932">
            <v>0</v>
          </cell>
        </row>
        <row r="23933">
          <cell r="I23933" t="str">
            <v>PAP.HYG.4RLX  SEI-ESSESWAN</v>
          </cell>
          <cell r="J23933">
            <v>0</v>
          </cell>
        </row>
        <row r="23934">
          <cell r="I23934" t="str">
            <v>PAP.HYG.4RLX  CAPIT. KLEENEX</v>
          </cell>
          <cell r="J23934">
            <v>0</v>
          </cell>
        </row>
        <row r="23935">
          <cell r="I23935" t="str">
            <v>PAPIER TOILETTE LONG X6 COMPACT MARJANE</v>
          </cell>
          <cell r="J23935">
            <v>528118.81000000006</v>
          </cell>
        </row>
        <row r="23936">
          <cell r="I23936" t="str">
            <v>PAPIER TOILETTE LOTUS 2RLX  $</v>
          </cell>
          <cell r="J23936">
            <v>0</v>
          </cell>
        </row>
        <row r="23937">
          <cell r="I23937" t="str">
            <v>PAP.HYG.6 RLX  SPRING</v>
          </cell>
          <cell r="J23937">
            <v>0</v>
          </cell>
        </row>
        <row r="23938">
          <cell r="I23938" t="str">
            <v>PAP.HYG. 4RLX  LOTUS</v>
          </cell>
          <cell r="J23938">
            <v>0</v>
          </cell>
        </row>
        <row r="23939">
          <cell r="I23939" t="str">
            <v>PAP.HYG.6RLX  LE CHAT</v>
          </cell>
          <cell r="J23939">
            <v>0</v>
          </cell>
        </row>
        <row r="23940">
          <cell r="I23940" t="str">
            <v>DALAA PAPIER TOILETTE 24 RLX</v>
          </cell>
          <cell r="J23940">
            <v>723169.92</v>
          </cell>
        </row>
        <row r="23941">
          <cell r="I23941" t="str">
            <v>PAP.HYG. 12RLX  FLEUR</v>
          </cell>
          <cell r="J23941">
            <v>0</v>
          </cell>
        </row>
        <row r="23942">
          <cell r="I23942" t="str">
            <v>PAP.HYG.6RLX   LYS</v>
          </cell>
          <cell r="J23942">
            <v>0</v>
          </cell>
        </row>
        <row r="23943">
          <cell r="I23943" t="str">
            <v>PAP.HYG.PARF.6 RLX  ERGOR</v>
          </cell>
          <cell r="J23943">
            <v>0</v>
          </cell>
        </row>
        <row r="23944">
          <cell r="I23944" t="str">
            <v>PAP.HYG.BL/OR 4RLX  DAN-X</v>
          </cell>
          <cell r="J23944">
            <v>0</v>
          </cell>
        </row>
        <row r="23945">
          <cell r="I23945" t="str">
            <v>PAP. HYG.100G X 4RLX FLEUR</v>
          </cell>
          <cell r="J23945">
            <v>0</v>
          </cell>
        </row>
        <row r="23946">
          <cell r="I23946" t="str">
            <v>PAP.HYG.10RLX  ORAN&amp;SANDY</v>
          </cell>
          <cell r="J23946">
            <v>0</v>
          </cell>
        </row>
        <row r="23947">
          <cell r="I23947" t="str">
            <v>PAP.HYG.12RLX  TREBOL</v>
          </cell>
          <cell r="J23947">
            <v>0</v>
          </cell>
        </row>
        <row r="23948">
          <cell r="I23948" t="str">
            <v>PAP.HYG.4RLX TREBOL</v>
          </cell>
          <cell r="J23948">
            <v>59.25</v>
          </cell>
        </row>
        <row r="23949">
          <cell r="I23949" t="str">
            <v>PAP.HYG.6RL.X  TULIPAN</v>
          </cell>
          <cell r="J23949">
            <v>0</v>
          </cell>
        </row>
        <row r="23950">
          <cell r="I23950" t="str">
            <v>PAP.HYG. 9RLX  FLEUR</v>
          </cell>
          <cell r="J23950">
            <v>0</v>
          </cell>
        </row>
        <row r="23951">
          <cell r="I23951" t="str">
            <v>PAPIER  HYGIENIQUE FANCY JUMBO X 6=24</v>
          </cell>
          <cell r="J23951">
            <v>93690.3</v>
          </cell>
        </row>
        <row r="23952">
          <cell r="I23952" t="str">
            <v>PAP.HYG.24RLX  VET VALISETTE</v>
          </cell>
          <cell r="J23952">
            <v>0</v>
          </cell>
        </row>
        <row r="23953">
          <cell r="I23953" t="str">
            <v>PAP.HYG.12RLX LE CYGNE</v>
          </cell>
          <cell r="J23953">
            <v>0</v>
          </cell>
        </row>
        <row r="23954">
          <cell r="I23954" t="str">
            <v>PAP.HYG.10 RLX VET</v>
          </cell>
          <cell r="J23954">
            <v>0</v>
          </cell>
        </row>
        <row r="23955">
          <cell r="I23955" t="str">
            <v>PAP.HYG.OUATE 12RLX DAN-X</v>
          </cell>
          <cell r="J23955">
            <v>0</v>
          </cell>
        </row>
        <row r="23956">
          <cell r="I23956" t="str">
            <v>PAP HYG.12RLX CAPIT. KLEENEX</v>
          </cell>
          <cell r="J23956">
            <v>0</v>
          </cell>
        </row>
        <row r="23957">
          <cell r="I23957" t="str">
            <v>PAP.HYG.4 RLX  VET</v>
          </cell>
          <cell r="J23957">
            <v>0</v>
          </cell>
        </row>
        <row r="23958">
          <cell r="I23958" t="str">
            <v>PAP.HYG.10RLX   FANCY</v>
          </cell>
          <cell r="J23958">
            <v>0</v>
          </cell>
        </row>
        <row r="23959">
          <cell r="I23959" t="str">
            <v>PAPIER HYGIENIQUE PERRUCHE 10+2 GRATUIT</v>
          </cell>
          <cell r="J23959">
            <v>75.75</v>
          </cell>
        </row>
        <row r="23960">
          <cell r="I23960" t="str">
            <v>PAP.TOIL.ROSE BRILL.70G 6RLX</v>
          </cell>
          <cell r="J23960">
            <v>0</v>
          </cell>
        </row>
        <row r="23961">
          <cell r="I23961" t="str">
            <v>PAP.TOIL.BLANC BIG 80G 2RLX</v>
          </cell>
          <cell r="J23961">
            <v>0</v>
          </cell>
        </row>
        <row r="23962">
          <cell r="I23962" t="str">
            <v>PAP.TOIL.BLANC 80G 4RLX LUCY</v>
          </cell>
          <cell r="J23962">
            <v>0</v>
          </cell>
        </row>
        <row r="23963">
          <cell r="I23963" t="str">
            <v>PAP.TOIL.ROSE VIOLET 80G 4RLX</v>
          </cell>
          <cell r="J23963">
            <v>0</v>
          </cell>
        </row>
        <row r="23964">
          <cell r="I23964" t="str">
            <v>PAPIER TOILETTE 4PLS X6 CASINO</v>
          </cell>
          <cell r="J23964">
            <v>13573.61</v>
          </cell>
        </row>
        <row r="23965">
          <cell r="I23965" t="str">
            <v>PAPIER HYG 2PLIS MARJANE COMPACT P12 S72 R</v>
          </cell>
          <cell r="J23965">
            <v>123554.4</v>
          </cell>
        </row>
        <row r="23966">
          <cell r="I23966" t="str">
            <v>PAPIER HYG 3 PLIS MARJANE CONFORT P12 S72 R</v>
          </cell>
          <cell r="J23966">
            <v>166958.91</v>
          </cell>
        </row>
        <row r="23967">
          <cell r="I23967" t="str">
            <v>PAPIER TOILETTE SELPAK 3 PLIES X 18 (14 + 4)</v>
          </cell>
          <cell r="J23967">
            <v>277424.93</v>
          </cell>
        </row>
        <row r="23968">
          <cell r="I23968" t="str">
            <v>PAPIER TOILETTE SELPAK DELUXE 4 PLIS X 4</v>
          </cell>
          <cell r="J23968">
            <v>28158.99</v>
          </cell>
        </row>
        <row r="23969">
          <cell r="I23969" t="str">
            <v>PAPIER TOILETTE SELPAK 3 PLIS X 8</v>
          </cell>
          <cell r="J23969">
            <v>71211.05</v>
          </cell>
        </row>
        <row r="23970">
          <cell r="I23970" t="str">
            <v>PAPIER TOILETTE SELPAK 3 PLIS X 12</v>
          </cell>
          <cell r="J23970">
            <v>360537.1</v>
          </cell>
        </row>
        <row r="23971">
          <cell r="I23971" t="str">
            <v>PAPIER TOILETTE SELPAK 3 PLIS ELEGANCE X 12</v>
          </cell>
          <cell r="J23971">
            <v>0</v>
          </cell>
        </row>
        <row r="23972">
          <cell r="I23972" t="str">
            <v>PAPIER TOILETTE SELPAK 3 PLIS LAVANDER X 12</v>
          </cell>
          <cell r="J23972">
            <v>13418.8</v>
          </cell>
        </row>
        <row r="23973">
          <cell r="I23973" t="str">
            <v>PAPIER TOILETTE SELPAK 3 PLIS POWDER X 12</v>
          </cell>
          <cell r="J23973">
            <v>99531.87</v>
          </cell>
        </row>
        <row r="23974">
          <cell r="I23974" t="str">
            <v>PAPIER TOILETTE SELPAK 3 PLIS X 24</v>
          </cell>
          <cell r="J23974">
            <v>192301.54</v>
          </cell>
        </row>
        <row r="23975">
          <cell r="I23975" t="str">
            <v>PAPIER TOILETTE SELPAK 3 PLIS X 32</v>
          </cell>
          <cell r="J23975">
            <v>172244.86</v>
          </cell>
        </row>
        <row r="23976">
          <cell r="I23976" t="str">
            <v xml:space="preserve">LOT*2 PAPIER TOILETTE JUMBO 6RLX*4 DALAA UNTES  </v>
          </cell>
          <cell r="J23976">
            <v>211.8</v>
          </cell>
        </row>
        <row r="23977">
          <cell r="I23977" t="str">
            <v>PAPIER HYG. X12 SPRING</v>
          </cell>
          <cell r="J23977">
            <v>0</v>
          </cell>
        </row>
        <row r="23978">
          <cell r="I23978" t="str">
            <v>PAPIER HYG 4 PLIS MARJANE LUXE P6 S96 R</v>
          </cell>
          <cell r="J23978">
            <v>0</v>
          </cell>
        </row>
        <row r="23979">
          <cell r="I23979" t="str">
            <v xml:space="preserve">PAPIER TOILETTE FINE DUETTO *6  2 PLIS </v>
          </cell>
          <cell r="J23979">
            <v>128.35</v>
          </cell>
        </row>
        <row r="23980">
          <cell r="I23980" t="str">
            <v>PAPIER TOILETTE SELPAK 3 PLIES X 9 (7+2)</v>
          </cell>
          <cell r="J23980">
            <v>10481.89</v>
          </cell>
        </row>
        <row r="23981">
          <cell r="I23981" t="str">
            <v>PAPIER HYG 2 PLIS MARJANE P24</v>
          </cell>
          <cell r="J23981">
            <v>124162.35</v>
          </cell>
        </row>
        <row r="23982">
          <cell r="I23982" t="str">
            <v>LOT X2 DALAA PAPIER TOILETTE 24 RLX</v>
          </cell>
          <cell r="J23982">
            <v>0</v>
          </cell>
        </row>
        <row r="23983">
          <cell r="I23983" t="str">
            <v>PAP.HYG. X 12 LOTUS ECO</v>
          </cell>
          <cell r="J23983">
            <v>0</v>
          </cell>
        </row>
        <row r="23984">
          <cell r="I23984" t="str">
            <v>PAPIER HYG. 12 RLX  PDT.ECO.</v>
          </cell>
          <cell r="J23984">
            <v>0</v>
          </cell>
        </row>
        <row r="23985">
          <cell r="I23985" t="str">
            <v>PAPIER TOILETTE DALAA FORMAT XL 9 RLX</v>
          </cell>
          <cell r="J23985">
            <v>143966.65</v>
          </cell>
        </row>
        <row r="23986">
          <cell r="I23986" t="str">
            <v>PH LE TREFLE MAXI DCEUR BLANC 16=24 NIP 09-21</v>
          </cell>
          <cell r="J23986">
            <v>767.6</v>
          </cell>
        </row>
        <row r="23987">
          <cell r="I23987" t="str">
            <v>PAPIER TOILETTE TEMPO BLANC  9 ROLLS AVEC 4 PLIS</v>
          </cell>
          <cell r="J23987">
            <v>18662</v>
          </cell>
        </row>
        <row r="23988">
          <cell r="I23988" t="str">
            <v>LOTUS CONF.ST BLANC 8+4GRT NIP11-21</v>
          </cell>
          <cell r="J23988">
            <v>1099.45</v>
          </cell>
        </row>
        <row r="23989">
          <cell r="I23989" t="str">
            <v>LOTUS CONFORT ROSE ST 8+4 RLX GRT NIP16-21</v>
          </cell>
          <cell r="J23989">
            <v>3598.2</v>
          </cell>
        </row>
        <row r="23990">
          <cell r="I23990" t="str">
            <v>PH KLEENEX COUSSINÉ P16 NIP17-21</v>
          </cell>
          <cell r="J23990">
            <v>1742.9</v>
          </cell>
        </row>
        <row r="23991">
          <cell r="I23991" t="str">
            <v>DALAA PAPIER TOILETTE 12RLX+4</v>
          </cell>
          <cell r="J23991">
            <v>24174</v>
          </cell>
        </row>
        <row r="23992">
          <cell r="I23992" t="str">
            <v>KLEENEX BTES ALLERGY COMFORT 56SCX2 NIP22-21</v>
          </cell>
          <cell r="J23992">
            <v>0</v>
          </cell>
        </row>
        <row r="23993">
          <cell r="I23993" t="str">
            <v>PAPIER HYGIENIQUE x12 WONG</v>
          </cell>
          <cell r="J23993">
            <v>0</v>
          </cell>
        </row>
        <row r="23994">
          <cell r="I23994" t="str">
            <v>PAP.HYG.18 RLX TENERELLA</v>
          </cell>
          <cell r="J23994">
            <v>0</v>
          </cell>
        </row>
        <row r="23995">
          <cell r="I23995" t="str">
            <v>PAP.HYG. x12 FANCY COULEUR</v>
          </cell>
          <cell r="J23995">
            <v>22095.85</v>
          </cell>
        </row>
        <row r="23996">
          <cell r="I23996" t="str">
            <v>PAP. HYG. x4 BRAVO</v>
          </cell>
          <cell r="J23996">
            <v>21487.05</v>
          </cell>
        </row>
        <row r="23997">
          <cell r="I23997" t="str">
            <v>PAP.HYG.BLANC 6RLX LUCY</v>
          </cell>
          <cell r="J23997">
            <v>0</v>
          </cell>
        </row>
        <row r="23998">
          <cell r="I23998" t="str">
            <v>PAPIER HYG. BRAVOX12 PURE OUAT</v>
          </cell>
          <cell r="J23998">
            <v>46129.65</v>
          </cell>
        </row>
        <row r="23999">
          <cell r="I23999" t="str">
            <v>PAPIER HYG. BLC PRDT ECO 12U</v>
          </cell>
          <cell r="J23999">
            <v>0</v>
          </cell>
        </row>
        <row r="24000">
          <cell r="I24000" t="str">
            <v>PAPIER HYG. X12 TULIPA</v>
          </cell>
          <cell r="J24000">
            <v>0</v>
          </cell>
        </row>
        <row r="24001">
          <cell r="I24001" t="str">
            <v>LABELL PAP TOILET PARF 6RLX</v>
          </cell>
          <cell r="J24001">
            <v>0</v>
          </cell>
        </row>
        <row r="24002">
          <cell r="I24002" t="str">
            <v>LABELL PAP TOILET DECO 6RLX</v>
          </cell>
          <cell r="J24002">
            <v>0</v>
          </cell>
        </row>
        <row r="24003">
          <cell r="I24003" t="str">
            <v>SANDY PAPIER HYG. 18 RLX</v>
          </cell>
          <cell r="J24003">
            <v>0</v>
          </cell>
        </row>
        <row r="24004">
          <cell r="I24004" t="str">
            <v>PAP. HYG. FINE X 12 FLUFFY ST.</v>
          </cell>
          <cell r="J24004">
            <v>0</v>
          </cell>
        </row>
        <row r="24005">
          <cell r="I24005" t="str">
            <v>PAP. HYG. FINE X 4 COLL. ST.</v>
          </cell>
          <cell r="J24005">
            <v>0</v>
          </cell>
        </row>
        <row r="24006">
          <cell r="I24006" t="str">
            <v>PAP. HYG PERRUCHE X 18U</v>
          </cell>
          <cell r="J24006">
            <v>0</v>
          </cell>
        </row>
        <row r="24007">
          <cell r="I24007" t="str">
            <v>PAPIER HYG.PURE OUATE LE CYGNEX18 BLANC</v>
          </cell>
          <cell r="J24007">
            <v>0</v>
          </cell>
        </row>
        <row r="24008">
          <cell r="I24008" t="str">
            <v>RLX DE TOILETTE FINE X9 FLUFFY STERIPRO</v>
          </cell>
          <cell r="J24008">
            <v>0</v>
          </cell>
        </row>
        <row r="24009">
          <cell r="I24009" t="str">
            <v>PAPIER HYG.LE CHAT BLANC 12</v>
          </cell>
          <cell r="J24009">
            <v>0</v>
          </cell>
        </row>
        <row r="24010">
          <cell r="I24010" t="str">
            <v>PAPIER HYGIENIQUE FANCY X 12 RLX XXL</v>
          </cell>
          <cell r="J24010">
            <v>5263.95</v>
          </cell>
        </row>
        <row r="24011">
          <cell r="I24011" t="str">
            <v>PAPIER HYGIENIQUE CREPE PRODUIT ECONOMIQUE</v>
          </cell>
          <cell r="J24011">
            <v>0</v>
          </cell>
        </row>
        <row r="24012">
          <cell r="I24012" t="str">
            <v>PAPIER HYGIENIQUE BLANC FAYZ</v>
          </cell>
          <cell r="J24012">
            <v>146787</v>
          </cell>
        </row>
        <row r="24013">
          <cell r="I24013" t="str">
            <v>NICKY PAPIER HYGIENIQUEx12 ULTRASOFT DECORE 2PLIES</v>
          </cell>
          <cell r="J24013">
            <v>0</v>
          </cell>
        </row>
        <row r="24014">
          <cell r="I24014" t="str">
            <v>NICKY PAPIER HYGIENIQUE x4 ULTRASOFT DECORE 2PLIES</v>
          </cell>
          <cell r="J24014">
            <v>0</v>
          </cell>
        </row>
        <row r="24015">
          <cell r="I24015" t="str">
            <v>LOT 3 ROULEAUX DE TOILETTEx12</v>
          </cell>
          <cell r="J24015">
            <v>0</v>
          </cell>
        </row>
        <row r="24016">
          <cell r="I24016" t="str">
            <v>LOT 3 PAPIER HYGIENIQUE OLIMPICx12 2+1 GRT</v>
          </cell>
          <cell r="J24016">
            <v>0</v>
          </cell>
        </row>
        <row r="24017">
          <cell r="I24017" t="str">
            <v>ROULEAU DE TOILETTE FINE JUMBOx6</v>
          </cell>
          <cell r="J24017">
            <v>122449.31</v>
          </cell>
        </row>
        <row r="24018">
          <cell r="I24018" t="str">
            <v>LABELL PH PARF AGRUMES 6RLX</v>
          </cell>
          <cell r="J24018">
            <v>0</v>
          </cell>
        </row>
        <row r="24019">
          <cell r="I24019" t="str">
            <v>LOT DE 2 PAQUETS PAPIER HYG. BRAVO X12</v>
          </cell>
          <cell r="J24019">
            <v>0</v>
          </cell>
        </row>
        <row r="24020">
          <cell r="I24020" t="str">
            <v>PAPIER HYGIENIQUE TACx12 ULTRASOFT</v>
          </cell>
          <cell r="J24020">
            <v>0</v>
          </cell>
        </row>
        <row r="24021">
          <cell r="I24021" t="str">
            <v>NICKY PAPIER HYGIENIQUE x 6 NATURE ALOE VERA DECOR</v>
          </cell>
          <cell r="J24021">
            <v>0</v>
          </cell>
        </row>
        <row r="24022">
          <cell r="I24022" t="str">
            <v>NICKY PAPIER HYGIENIQUE x 12 VANILLE ULTRASOFT DEC</v>
          </cell>
          <cell r="J24022">
            <v>0</v>
          </cell>
        </row>
        <row r="24023">
          <cell r="I24023" t="str">
            <v>NICKY PAPIER HYGIENIQUE x 12 MANDARINE ULTRASOFT</v>
          </cell>
          <cell r="J24023">
            <v>0</v>
          </cell>
        </row>
        <row r="24024">
          <cell r="I24024" t="str">
            <v>PAPIER TOILETTE TEMPO 9X3 PLIS</v>
          </cell>
          <cell r="J24024">
            <v>32250.46</v>
          </cell>
        </row>
        <row r="24025">
          <cell r="I24025" t="str">
            <v>PAPIER TOILETTE TEMPO BLEU</v>
          </cell>
          <cell r="J24025">
            <v>0</v>
          </cell>
        </row>
        <row r="24026">
          <cell r="I24026" t="str">
            <v>LABELL PH BLANC 4PLIS 6RLX</v>
          </cell>
          <cell r="J24026">
            <v>0</v>
          </cell>
        </row>
        <row r="24027">
          <cell r="I24027" t="str">
            <v>RHY LOTUS ECOX24 DONT 6 UNITES G</v>
          </cell>
          <cell r="J24027">
            <v>0</v>
          </cell>
        </row>
        <row r="24028">
          <cell r="I24028" t="str">
            <v>LOT PAPIER HYGIENIQUE LOTUSx12 1+1 =3</v>
          </cell>
          <cell r="J24028">
            <v>0</v>
          </cell>
        </row>
        <row r="24029">
          <cell r="I24029" t="str">
            <v>PAPIER HYGIENIQUE 6RLS NOIR RENOVA</v>
          </cell>
          <cell r="J24029">
            <v>0</v>
          </cell>
        </row>
        <row r="24030">
          <cell r="I24030" t="str">
            <v>PAPIER HYGIENIQUE 6RLS ROUGE RENOVA</v>
          </cell>
          <cell r="J24030">
            <v>0</v>
          </cell>
        </row>
        <row r="24031">
          <cell r="I24031" t="str">
            <v>PAPIER HYGIENIQUE 6RLS ORANGE RENOVA</v>
          </cell>
          <cell r="J24031">
            <v>0</v>
          </cell>
        </row>
        <row r="24032">
          <cell r="I24032" t="str">
            <v>PAPIER HYGIENIQUE 6RLS  VERT RENOVA</v>
          </cell>
          <cell r="J24032">
            <v>0</v>
          </cell>
        </row>
        <row r="24033">
          <cell r="I24033" t="str">
            <v>PAPIER HYGIENIQUE 6RLS BLEU RENOVA</v>
          </cell>
          <cell r="J24033">
            <v>0</v>
          </cell>
        </row>
        <row r="24034">
          <cell r="I24034" t="str">
            <v>PAPIER HYGIENIQUE 6RLS JAUNE RENOVA</v>
          </cell>
          <cell r="J24034">
            <v>0</v>
          </cell>
        </row>
        <row r="24035">
          <cell r="I24035" t="str">
            <v>PAPIER HYGIENIQUE 6RLS ROSE RENOVA</v>
          </cell>
          <cell r="J24035">
            <v>0</v>
          </cell>
        </row>
        <row r="24036">
          <cell r="I24036" t="str">
            <v>PAPIER HYGIENIQUE 2RLS VERT RENOVA</v>
          </cell>
          <cell r="J24036">
            <v>0</v>
          </cell>
        </row>
        <row r="24037">
          <cell r="I24037" t="str">
            <v>PAPIER HYGIENIQUE 2RLS ROSE RENOVA</v>
          </cell>
          <cell r="J24037">
            <v>0</v>
          </cell>
        </row>
        <row r="24038">
          <cell r="I24038" t="str">
            <v>PAPIERS HYGIENIQUES PACK 4 CONFORTRENOVA</v>
          </cell>
          <cell r="J24038">
            <v>0</v>
          </cell>
        </row>
        <row r="24039">
          <cell r="I24039" t="str">
            <v>PAPIERS HYGIENIQUES PACK 12 RENOVA ( GREEN LOVE &amp;</v>
          </cell>
          <cell r="J24039">
            <v>0</v>
          </cell>
        </row>
        <row r="24040">
          <cell r="I24040" t="str">
            <v>RENOVA 6 RLS PAPIER HYG COULEUR TENDANCE</v>
          </cell>
          <cell r="J24040">
            <v>0</v>
          </cell>
        </row>
        <row r="24041">
          <cell r="I24041" t="str">
            <v>PAPHYGBRAV12+BTEMOUCHLEMON120GRT=ESSUIETOUTFANC2NG</v>
          </cell>
          <cell r="J24041">
            <v>0</v>
          </cell>
        </row>
        <row r="24042">
          <cell r="I24042" t="str">
            <v>PAPIER HYGIENIQUE  4 RLX DECORE LILAS</v>
          </cell>
          <cell r="J24042">
            <v>0</v>
          </cell>
        </row>
        <row r="24043">
          <cell r="I24043" t="str">
            <v>PAPIER HYGIENIQUE  12 RLX DECORE LILAS</v>
          </cell>
          <cell r="J24043">
            <v>0</v>
          </cell>
        </row>
        <row r="24044">
          <cell r="I24044" t="str">
            <v>DALAA PAPIER TOILETTE X4</v>
          </cell>
          <cell r="J24044">
            <v>0</v>
          </cell>
        </row>
        <row r="24045">
          <cell r="I24045" t="str">
            <v>DALAA PAPIER TOILETTE 3+1</v>
          </cell>
          <cell r="J24045">
            <v>0</v>
          </cell>
        </row>
        <row r="24046">
          <cell r="I24046" t="str">
            <v>DALAA PAPIER TOILETTE X12</v>
          </cell>
          <cell r="J24046">
            <v>145854.73000000001</v>
          </cell>
        </row>
        <row r="24047">
          <cell r="I24047" t="str">
            <v>DALAA PAPIER TOILETTE 10+2</v>
          </cell>
          <cell r="J24047">
            <v>0</v>
          </cell>
        </row>
        <row r="24048">
          <cell r="I24048" t="str">
            <v>DALAA PAPIER TOILETTE 20+4</v>
          </cell>
          <cell r="J24048">
            <v>0</v>
          </cell>
        </row>
        <row r="24049">
          <cell r="I24049" t="str">
            <v>PAPIER HYGIENIQUE  4 RLX BLANC LILAS</v>
          </cell>
          <cell r="J24049">
            <v>0</v>
          </cell>
        </row>
        <row r="24050">
          <cell r="I24050" t="str">
            <v>PAPIER HYGIENIQUE  12 RLX BLANC LILAS EXTRA</v>
          </cell>
          <cell r="J24050">
            <v>0</v>
          </cell>
        </row>
        <row r="24051">
          <cell r="I24051" t="str">
            <v xml:space="preserve"> PAP HYG PARFUME PECHE X 12 FANCY</v>
          </cell>
          <cell r="J24051">
            <v>8400</v>
          </cell>
        </row>
        <row r="24052">
          <cell r="I24052" t="str">
            <v xml:space="preserve"> PAP HYG PARFUME LAVANDE X12 FANCY</v>
          </cell>
          <cell r="J24052">
            <v>9666.7000000000007</v>
          </cell>
        </row>
        <row r="24053">
          <cell r="I24053" t="str">
            <v xml:space="preserve"> PAP HYG PARFUME  FLEUR D ORANGER X 12 FANCY</v>
          </cell>
          <cell r="J24053">
            <v>7698.65</v>
          </cell>
        </row>
        <row r="24054">
          <cell r="I24054" t="str">
            <v>PAPIER HYGIENIQUE RENOVA PACK (12+4 GRATUIT) X 4</v>
          </cell>
          <cell r="J24054">
            <v>0</v>
          </cell>
        </row>
        <row r="24055">
          <cell r="I24055" t="str">
            <v>LOT 2 PAP HYGYIENIQUE LE CHAT X12 "2+1 GRT"</v>
          </cell>
          <cell r="J24055">
            <v>0</v>
          </cell>
        </row>
        <row r="24056">
          <cell r="I24056" t="str">
            <v>LABELL PH ROSE 2P 6 RLX</v>
          </cell>
          <cell r="J24056">
            <v>0</v>
          </cell>
        </row>
        <row r="24057">
          <cell r="I24057" t="str">
            <v>LOT  PAP HYG LE CHAT X24</v>
          </cell>
          <cell r="J24057">
            <v>0</v>
          </cell>
        </row>
        <row r="24058">
          <cell r="I24058" t="str">
            <v>PAPIER HYGIENIQUE 4 RLX FAYZ</v>
          </cell>
          <cell r="J24058">
            <v>27202.5</v>
          </cell>
        </row>
        <row r="24059">
          <cell r="I24059" t="str">
            <v>LOT SANY ESSUIE-TOUT (3+1)</v>
          </cell>
          <cell r="J24059">
            <v>11979.25</v>
          </cell>
        </row>
        <row r="24060">
          <cell r="I24060" t="str">
            <v>ESSUIE TOUT MAXI POUCE 2 RLX</v>
          </cell>
          <cell r="J24060">
            <v>0</v>
          </cell>
        </row>
        <row r="24061">
          <cell r="I24061" t="str">
            <v xml:space="preserve"> ESSUIE-TOUT MEGA, 2 ROULEAUX SANY</v>
          </cell>
          <cell r="J24061">
            <v>0</v>
          </cell>
        </row>
        <row r="24062">
          <cell r="I24062" t="str">
            <v xml:space="preserve">ESSUIE-TOUT MEGA PARFUM CITRON, 2 ROULEAUX SANY </v>
          </cell>
          <cell r="J24062">
            <v>0</v>
          </cell>
        </row>
        <row r="24063">
          <cell r="I24063" t="str">
            <v>LOT 6 ESSUIE TOUT FANCY X2 NORMAL</v>
          </cell>
          <cell r="J24063">
            <v>0</v>
          </cell>
        </row>
        <row r="24064">
          <cell r="I24064" t="str">
            <v>ESSUI-TOUT BLANC 4RLX LEOPARDOSWAN</v>
          </cell>
          <cell r="J24064">
            <v>0</v>
          </cell>
        </row>
        <row r="24065">
          <cell r="I24065" t="str">
            <v>EESSUI-TOUT BLANC 2RLX LEOPARDOSWAN</v>
          </cell>
          <cell r="J24065">
            <v>0</v>
          </cell>
        </row>
        <row r="24066">
          <cell r="I24066" t="str">
            <v>ESSUIE TT DEC.COMPACT AUCHANX3</v>
          </cell>
          <cell r="J24066">
            <v>0</v>
          </cell>
        </row>
        <row r="24067">
          <cell r="I24067" t="str">
            <v>ESSUIE-TOUT CLASSIQUE, MARJANE BLANC 2ROULEAUX</v>
          </cell>
          <cell r="J24067">
            <v>0</v>
          </cell>
        </row>
        <row r="24068">
          <cell r="I24068" t="str">
            <v>ESSUIE-TOUT MAXI, MARJANE BLANC,2=6</v>
          </cell>
          <cell r="J24068">
            <v>92942.52</v>
          </cell>
        </row>
        <row r="24069">
          <cell r="I24069" t="str">
            <v>ESSUIE-TOUT MAXI, MARJANE PARFUME LEMON,2=6</v>
          </cell>
          <cell r="J24069">
            <v>160764.54</v>
          </cell>
        </row>
        <row r="24070">
          <cell r="I24070" t="str">
            <v>ESSUIE-TOUT LEMON FINE</v>
          </cell>
          <cell r="J24070">
            <v>3404.3</v>
          </cell>
        </row>
        <row r="24071">
          <cell r="I24071" t="str">
            <v>ESSUIE TOUT JUMBO X2</v>
          </cell>
          <cell r="J24071">
            <v>0</v>
          </cell>
        </row>
        <row r="24072">
          <cell r="I24072" t="str">
            <v>ESSUIE TOUT JUMBO X1</v>
          </cell>
          <cell r="J24072">
            <v>0</v>
          </cell>
        </row>
        <row r="24073">
          <cell r="I24073" t="str">
            <v>ESSUIE TOUT JUMBO DECORE X2</v>
          </cell>
          <cell r="J24073">
            <v>88.35</v>
          </cell>
        </row>
        <row r="24074">
          <cell r="I24074" t="str">
            <v>ESSUIE TOUT JUMBO DECOREX1</v>
          </cell>
          <cell r="J24074">
            <v>0</v>
          </cell>
        </row>
        <row r="24075">
          <cell r="I24075" t="str">
            <v>LOT 1ESSUIE TOUT FANCY NORMAL 2+1GRT</v>
          </cell>
          <cell r="J24075">
            <v>31</v>
          </cell>
        </row>
        <row r="24076">
          <cell r="I24076" t="str">
            <v>PAPIER CUISINE 20M TREBOL X2</v>
          </cell>
          <cell r="J24076">
            <v>0</v>
          </cell>
        </row>
        <row r="24077">
          <cell r="I24077" t="str">
            <v>PAPIER CUISINE LIMON20M TREBOL  X2</v>
          </cell>
          <cell r="J24077">
            <v>0</v>
          </cell>
        </row>
        <row r="24078">
          <cell r="I24078" t="str">
            <v>PAPIER CUISINE XXPAPIER CUISINE XXL L 30M  TREBOL</v>
          </cell>
          <cell r="J24078">
            <v>0</v>
          </cell>
        </row>
        <row r="24079">
          <cell r="I24079" t="str">
            <v>PAPIER CUISINE MEGA 90M  TREBOL</v>
          </cell>
          <cell r="J24079">
            <v>0</v>
          </cell>
        </row>
        <row r="24080">
          <cell r="I24080" t="str">
            <v>ESSUIE TOUT BOBINE X300 CASINO</v>
          </cell>
          <cell r="J24080">
            <v>57240.36</v>
          </cell>
        </row>
        <row r="24081">
          <cell r="I24081" t="str">
            <v>ESSUIE TT 3PLIS DECO X3 CASINO</v>
          </cell>
          <cell r="J24081">
            <v>15159.83</v>
          </cell>
        </row>
        <row r="24082">
          <cell r="I24082" t="str">
            <v>ESSUI-TOUT BLANC 2RLX OLIMPIC</v>
          </cell>
          <cell r="J24082">
            <v>0</v>
          </cell>
        </row>
        <row r="24083">
          <cell r="I24083" t="str">
            <v>LOT 6 ROULEAUX ESSUIE TOUT FANCY NORMAL / 3 GRATU</v>
          </cell>
          <cell r="J24083">
            <v>0</v>
          </cell>
        </row>
        <row r="24084">
          <cell r="I24084" t="str">
            <v>ESSUIE-TOUT NICKY  / 1 ROULEAU = 15</v>
          </cell>
          <cell r="J24084">
            <v>0</v>
          </cell>
        </row>
        <row r="24085">
          <cell r="I24085" t="str">
            <v xml:space="preserve">LOT 1 ESSUIE TOUT FANCY X2 NORMAL +1 ESSUIE TOUT </v>
          </cell>
          <cell r="J24085">
            <v>0</v>
          </cell>
        </row>
        <row r="24086">
          <cell r="I24086" t="str">
            <v xml:space="preserve">ESSUIE TOUT 3=6 RLX TLJ </v>
          </cell>
          <cell r="J24086">
            <v>0</v>
          </cell>
        </row>
        <row r="24087">
          <cell r="I24087" t="str">
            <v>LOT SANY PAPIER CUISINE MAXI CITRON 3+1GRT</v>
          </cell>
          <cell r="J24087">
            <v>29954.9</v>
          </cell>
        </row>
        <row r="24088">
          <cell r="I24088" t="str">
            <v>ESSUI-TOUT BL 4RLX ORAN.SANDY</v>
          </cell>
          <cell r="J24088">
            <v>0</v>
          </cell>
        </row>
        <row r="24089">
          <cell r="I24089" t="str">
            <v>ESSUI-TOUT BL 2RLX ORAN.SANDY</v>
          </cell>
          <cell r="J24089">
            <v>0</v>
          </cell>
        </row>
        <row r="24090">
          <cell r="I24090" t="str">
            <v>ESSUI-TOUT BLANC 2RLX TREBOL</v>
          </cell>
          <cell r="J24090">
            <v>0</v>
          </cell>
        </row>
        <row r="24091">
          <cell r="I24091" t="str">
            <v>MY TISSUE MULTIUSOS DECO</v>
          </cell>
          <cell r="J24091">
            <v>0</v>
          </cell>
        </row>
        <row r="24092">
          <cell r="I24092" t="str">
            <v xml:space="preserve"> LOT 3 ESSUIE TOUT FANCY X2 NORMAL</v>
          </cell>
          <cell r="J24092">
            <v>0</v>
          </cell>
        </row>
        <row r="24093">
          <cell r="I24093" t="str">
            <v>ESSUIE TOUT MEGA COMPACT MARJANE 1=15 BLANC</v>
          </cell>
          <cell r="J24093">
            <v>294841.37</v>
          </cell>
        </row>
        <row r="24094">
          <cell r="I24094" t="str">
            <v xml:space="preserve">ESSUIE TOUT MAXI COMPACT MARJANE SUPERROLL BLANC </v>
          </cell>
          <cell r="J24094">
            <v>232046.12</v>
          </cell>
        </row>
        <row r="24095">
          <cell r="I24095" t="str">
            <v>ESSUIE TOUT MAXI COMPACT MARJANE SUPERROLL DECORE</v>
          </cell>
          <cell r="J24095">
            <v>202755.06</v>
          </cell>
        </row>
        <row r="24096">
          <cell r="I24096" t="str">
            <v>ESSUI-TOUT 2RLX VET</v>
          </cell>
          <cell r="J24096">
            <v>0</v>
          </cell>
        </row>
        <row r="24097">
          <cell r="I24097" t="str">
            <v>ESSUI-TOUT 4RLX VET</v>
          </cell>
          <cell r="J24097">
            <v>0</v>
          </cell>
        </row>
        <row r="24098">
          <cell r="I24098" t="str">
            <v>ESSUI-TOUT BLANC 2RLX</v>
          </cell>
          <cell r="J24098">
            <v>0</v>
          </cell>
        </row>
        <row r="24099">
          <cell r="I24099" t="str">
            <v>ESSUIT TOUT FINE  XLx2</v>
          </cell>
          <cell r="J24099">
            <v>36620.68</v>
          </cell>
        </row>
        <row r="24100">
          <cell r="I24100" t="str">
            <v>ESSUIE TOUT BLC 3PLIS X4 CASINO</v>
          </cell>
          <cell r="J24100">
            <v>7415.6</v>
          </cell>
        </row>
        <row r="24101">
          <cell r="I24101" t="str">
            <v>ESSUIE TT COMPACT 2=8 CASINO</v>
          </cell>
          <cell r="J24101">
            <v>38183.019999999997</v>
          </cell>
        </row>
        <row r="24102">
          <cell r="I24102" t="str">
            <v>ESSUIE-TOUT 2PLIS MARJANE COMPACT 2=12 P2 S24 R</v>
          </cell>
          <cell r="J24102">
            <v>65011.05</v>
          </cell>
        </row>
        <row r="24103">
          <cell r="I24103" t="str">
            <v>PAPIER CUISINE SELPAK BAMBU X 2</v>
          </cell>
          <cell r="J24103">
            <v>15186.15</v>
          </cell>
        </row>
        <row r="24104">
          <cell r="I24104" t="str">
            <v>PAPIER CUISINE SELPAK 3 PLIS X 3</v>
          </cell>
          <cell r="J24104">
            <v>52167.02</v>
          </cell>
        </row>
        <row r="24105">
          <cell r="I24105" t="str">
            <v>PAPIER CUISINE SELPAK 3 PLIS X 6</v>
          </cell>
          <cell r="J24105">
            <v>79276.27</v>
          </cell>
        </row>
        <row r="24106">
          <cell r="I24106" t="str">
            <v>PAPIER CUISINE SELPAK 3 PLIS X 2</v>
          </cell>
          <cell r="J24106">
            <v>37265.81</v>
          </cell>
        </row>
        <row r="24107">
          <cell r="I24107" t="str">
            <v>PAPIER CUISINE SELPAK COMFORT 2 PLIS X 1</v>
          </cell>
          <cell r="J24107">
            <v>13882.15</v>
          </cell>
        </row>
        <row r="24108">
          <cell r="I24108" t="str">
            <v xml:space="preserve">ESSUIE-TOUT FINE  CITRON  3+1 </v>
          </cell>
          <cell r="J24108">
            <v>0</v>
          </cell>
        </row>
        <row r="24109">
          <cell r="I24109" t="str">
            <v>PAPIER CUISINE SELPAK DELUXE  2=3</v>
          </cell>
          <cell r="J24109">
            <v>0</v>
          </cell>
        </row>
        <row r="24110">
          <cell r="I24110" t="str">
            <v>PAPIER CUISINE SELPAK COMFORT 2=6</v>
          </cell>
          <cell r="J24110">
            <v>12721.8</v>
          </cell>
        </row>
        <row r="24111">
          <cell r="I24111" t="str">
            <v>ET SOPALIN SUR MES. BLANC 2=4 NIP 32</v>
          </cell>
          <cell r="J24111">
            <v>2876</v>
          </cell>
        </row>
        <row r="24112">
          <cell r="I24112" t="str">
            <v>ET SOPALIN SUR MES.DECORE 2=4 NIP 32</v>
          </cell>
          <cell r="J24112">
            <v>104.85</v>
          </cell>
        </row>
        <row r="24113">
          <cell r="I24113" t="str">
            <v>LOT SANY ESSUIE TOUT MAXI CITRON 2RLX +1 GRT</v>
          </cell>
          <cell r="J24113">
            <v>30220.55</v>
          </cell>
        </row>
        <row r="24114">
          <cell r="I24114" t="str">
            <v>ESSUIE-TOUT OKAY x2</v>
          </cell>
          <cell r="J24114">
            <v>0</v>
          </cell>
        </row>
        <row r="24115">
          <cell r="I24115" t="str">
            <v>SANY ESSUIE TOUT MEGA  1 ROLL =3</v>
          </cell>
          <cell r="J24115">
            <v>26068.1</v>
          </cell>
        </row>
        <row r="24116">
          <cell r="I24116" t="str">
            <v>ESSUIE TOUT SOPALIN SUR MESURE 3=6 NIP 07-21</v>
          </cell>
          <cell r="J24116">
            <v>149.85</v>
          </cell>
        </row>
        <row r="24117">
          <cell r="I24117" t="str">
            <v>ESSUIE TOUT SOPALIN DECORE 3=6 NIP 07-21</v>
          </cell>
          <cell r="J24117">
            <v>99.9</v>
          </cell>
        </row>
        <row r="24118">
          <cell r="I24118" t="str">
            <v>SANY ESSUIE TOUT JUMBO 1 ROLL</v>
          </cell>
          <cell r="J24118">
            <v>174339.35</v>
          </cell>
        </row>
        <row r="24119">
          <cell r="I24119" t="str">
            <v xml:space="preserve">SANY ESSUIE TOUT MAXI REGULIER 2RLX+1 </v>
          </cell>
          <cell r="J24119">
            <v>37120.550000000003</v>
          </cell>
        </row>
        <row r="24120">
          <cell r="I24120" t="str">
            <v>ESSUIE TOUT x2 FANCY</v>
          </cell>
          <cell r="J24120">
            <v>6448.5</v>
          </cell>
        </row>
        <row r="24121">
          <cell r="I24121" t="str">
            <v>FINE KITCHEN ROLL XL PROMO PACK (3+1)</v>
          </cell>
          <cell r="J24121">
            <v>53592.6</v>
          </cell>
        </row>
        <row r="24122">
          <cell r="I24122" t="str">
            <v>2 ESSUI-TOUT BLANC PRDT ECONOM</v>
          </cell>
          <cell r="J24122">
            <v>0</v>
          </cell>
        </row>
        <row r="24123">
          <cell r="I24123" t="str">
            <v>ESSUIE TOUT LE CYGNE X 2</v>
          </cell>
          <cell r="J24123">
            <v>0</v>
          </cell>
        </row>
        <row r="24124">
          <cell r="I24124" t="str">
            <v>APTA ESSUIE TOUT DECORE 3RLX</v>
          </cell>
          <cell r="J24124">
            <v>0</v>
          </cell>
        </row>
        <row r="24125">
          <cell r="I24125" t="str">
            <v>ESSUIE TOUT X3 KLEENEIX</v>
          </cell>
          <cell r="J24125">
            <v>0</v>
          </cell>
        </row>
        <row r="24126">
          <cell r="I24126" t="str">
            <v>ESSUIE-TOUT FINE X 2 ST.</v>
          </cell>
          <cell r="J24126">
            <v>0</v>
          </cell>
        </row>
        <row r="24127">
          <cell r="I24127" t="str">
            <v>ESSUIE TOUT x2 TULIPAN</v>
          </cell>
          <cell r="J24127">
            <v>0</v>
          </cell>
        </row>
        <row r="24128">
          <cell r="I24128" t="str">
            <v>NETTO ESS TOUT DECORE X4 PAL</v>
          </cell>
          <cell r="J24128">
            <v>0</v>
          </cell>
        </row>
        <row r="24129">
          <cell r="I24129" t="str">
            <v>NETTO ESSUIE TOUT BLC X4 PAL</v>
          </cell>
          <cell r="J24129">
            <v>0</v>
          </cell>
        </row>
        <row r="24130">
          <cell r="I24130" t="str">
            <v>2 ESSUIE-TOUT BLANC FAYZ</v>
          </cell>
          <cell r="J24130">
            <v>31314</v>
          </cell>
        </row>
        <row r="24131">
          <cell r="I24131" t="str">
            <v>NICKY MEGA ESSUIE-TOUT x1 MAXI COMPACT 1=4  2PLIES</v>
          </cell>
          <cell r="J24131">
            <v>0</v>
          </cell>
        </row>
        <row r="24132">
          <cell r="I24132" t="str">
            <v>NICKY COLORSMAXI ESSUIE-TOUTx2DECORE COMPACT2=4 2P</v>
          </cell>
          <cell r="J24132">
            <v>0</v>
          </cell>
        </row>
        <row r="24133">
          <cell r="I24133" t="str">
            <v>NICKY ESSUIE TOUTX2PARFUME DECOREMAXI LEMON2 PILES</v>
          </cell>
          <cell r="J24133">
            <v>0</v>
          </cell>
        </row>
        <row r="24134">
          <cell r="I24134" t="str">
            <v>LOT ROULEAU  CUIS FINEx2 (1ACHETE = 2EME A MOIT PR</v>
          </cell>
          <cell r="J24134">
            <v>0</v>
          </cell>
        </row>
        <row r="24135">
          <cell r="I24135" t="str">
            <v>APTA ESSUIE TOUT BOBINE 1RLX</v>
          </cell>
          <cell r="J24135">
            <v>0</v>
          </cell>
        </row>
        <row r="24136">
          <cell r="I24136" t="str">
            <v>NICKY ESSUIE-TOUT x 2 PARFUME DECORE MAXI PECHE 2</v>
          </cell>
          <cell r="J24136">
            <v>0</v>
          </cell>
        </row>
        <row r="24137">
          <cell r="I24137" t="str">
            <v>ESSUIT TOUT GEANT FANCY</v>
          </cell>
          <cell r="J24137">
            <v>31354.6</v>
          </cell>
        </row>
        <row r="24138">
          <cell r="I24138" t="str">
            <v>LOT  2 ESSUI TOUT FANCYx2 (1ACHE= 2EME A MOITIE PR</v>
          </cell>
          <cell r="J24138">
            <v>0</v>
          </cell>
        </row>
        <row r="24139">
          <cell r="I24139" t="str">
            <v>ROULEAU DE CUISINE MULTI FINE 120 METRE</v>
          </cell>
          <cell r="J24139">
            <v>0</v>
          </cell>
        </row>
        <row r="24140">
          <cell r="I24140" t="str">
            <v>ESSUIE TOUT RENOVA 2 RLS ORANGE</v>
          </cell>
          <cell r="J24140">
            <v>0</v>
          </cell>
        </row>
        <row r="24141">
          <cell r="I24141" t="str">
            <v>ESSUIE TOUT RENOVA 2 RLS ROUGE</v>
          </cell>
          <cell r="J24141">
            <v>0</v>
          </cell>
        </row>
        <row r="24142">
          <cell r="I24142" t="str">
            <v>ESSUIE TOUT RENOVA 2 RLS  NOIR</v>
          </cell>
          <cell r="J24142">
            <v>0</v>
          </cell>
        </row>
        <row r="24143">
          <cell r="I24143" t="str">
            <v>ESSUIE TOUT RENOVA 2 RLS BLUE</v>
          </cell>
          <cell r="J24143">
            <v>0</v>
          </cell>
        </row>
        <row r="24144">
          <cell r="I24144" t="str">
            <v>ESSUIE TOUT RENOVA 2 RLS ROSE</v>
          </cell>
          <cell r="J24144">
            <v>0</v>
          </cell>
        </row>
        <row r="24145">
          <cell r="I24145" t="str">
            <v>ROULEAUX DE CUISINE x2 AVEC DES DESSINS RENOVA</v>
          </cell>
          <cell r="J24145">
            <v>0</v>
          </cell>
        </row>
        <row r="24146">
          <cell r="I24146" t="str">
            <v>ESSUIE TOUT 2RLS COULEUR TENDANCE</v>
          </cell>
          <cell r="J24146">
            <v>0</v>
          </cell>
        </row>
        <row r="24147">
          <cell r="I24147" t="str">
            <v>ESSUIE TOUT2 FANCY+ 1 BTE A MOUCHOIR FANCY 150 GRT</v>
          </cell>
          <cell r="J24147">
            <v>0</v>
          </cell>
        </row>
        <row r="24148">
          <cell r="I24148" t="str">
            <v>ESSUIE TOUT DECORE AUCHAN X3</v>
          </cell>
          <cell r="J24148">
            <v>0</v>
          </cell>
        </row>
        <row r="24149">
          <cell r="I24149" t="str">
            <v>ESSUIE TOUT EXTRA XXL RENOVA</v>
          </cell>
          <cell r="J24149">
            <v>0</v>
          </cell>
        </row>
        <row r="24150">
          <cell r="I24150" t="str">
            <v>ESSUIE TOUT 2 RLX DECORES LILAS</v>
          </cell>
          <cell r="J24150">
            <v>0</v>
          </cell>
        </row>
        <row r="24151">
          <cell r="I24151" t="str">
            <v>ESSUIE TOUT 4 RLX BLANC LILAS</v>
          </cell>
          <cell r="J24151">
            <v>0</v>
          </cell>
        </row>
        <row r="24152">
          <cell r="I24152" t="str">
            <v>ESSUIE TOUT 4 RLX DECORES LILAS</v>
          </cell>
          <cell r="J24152">
            <v>0</v>
          </cell>
        </row>
        <row r="24153">
          <cell r="I24153" t="str">
            <v>LOT 3 ESSUIT TOUT FANCYx2 ,1+1=3</v>
          </cell>
          <cell r="J24153">
            <v>0</v>
          </cell>
        </row>
        <row r="24154">
          <cell r="I24154" t="str">
            <v>SANY ESSUIE-TOUT X2</v>
          </cell>
          <cell r="J24154">
            <v>16199.96</v>
          </cell>
        </row>
        <row r="24155">
          <cell r="I24155" t="str">
            <v>ESSUIE TOUT MAXI LEMONx2</v>
          </cell>
          <cell r="J24155">
            <v>90170</v>
          </cell>
        </row>
        <row r="24156">
          <cell r="I24156" t="str">
            <v>ESSUIE TOUT PRDT ECOMAXI 2=4 FAYZ</v>
          </cell>
          <cell r="J24156">
            <v>38035.800000000003</v>
          </cell>
        </row>
        <row r="24157">
          <cell r="I24157" t="str">
            <v>ESSUIE TOUT 2 RLX BLANC LILAS</v>
          </cell>
          <cell r="J24157">
            <v>0</v>
          </cell>
        </row>
        <row r="24158">
          <cell r="I24158" t="str">
            <v>LOT 3 ROULEAUX DE CUISINE FINE x2 2+1 GRATUIT</v>
          </cell>
          <cell r="J24158">
            <v>0</v>
          </cell>
        </row>
        <row r="24159">
          <cell r="I24159" t="str">
            <v>SANY PAPIER CUISINE MAXI X 2</v>
          </cell>
          <cell r="J24159">
            <v>123890.65</v>
          </cell>
        </row>
        <row r="24160">
          <cell r="I24160" t="str">
            <v>SANY ESSUI TOUT MAXI LEMONx2</v>
          </cell>
          <cell r="J24160">
            <v>87171.6</v>
          </cell>
        </row>
        <row r="24161">
          <cell r="I24161" t="str">
            <v>ESSUI TOUT RENOVA XXLx2 BLANC</v>
          </cell>
          <cell r="J24161">
            <v>0</v>
          </cell>
        </row>
        <row r="24162">
          <cell r="I24162" t="str">
            <v>SANY, PAPIER CUISINE PARFUM CITRON X 2</v>
          </cell>
          <cell r="J24162">
            <v>0</v>
          </cell>
        </row>
        <row r="24163">
          <cell r="I24163" t="str">
            <v xml:space="preserve"> LOT 2 ESSUIE TOUT FANCY X2 NORMAL</v>
          </cell>
          <cell r="J24163">
            <v>0</v>
          </cell>
        </row>
        <row r="24164">
          <cell r="I24164" t="str">
            <v xml:space="preserve"> LOT ESSUIE TOUT MAXI NORMAL SANY (3+1)GRT</v>
          </cell>
          <cell r="J24164">
            <v>34761.75</v>
          </cell>
        </row>
        <row r="24165">
          <cell r="I24165" t="str">
            <v>APTA BOBINE ESSUIE TOUT 1=10</v>
          </cell>
          <cell r="J24165">
            <v>0</v>
          </cell>
        </row>
        <row r="24166">
          <cell r="I24166" t="str">
            <v>NETTO ESS TOUT BLANC 6RLX PAL</v>
          </cell>
          <cell r="J24166">
            <v>0</v>
          </cell>
        </row>
        <row r="24167">
          <cell r="I24167" t="str">
            <v>ESSUIT TT DEC. MAX.X3 AUCHAN</v>
          </cell>
          <cell r="J24167">
            <v>0</v>
          </cell>
        </row>
        <row r="24168">
          <cell r="I24168" t="str">
            <v>LABELL MOUCH.MINI ETUIS 15X9</v>
          </cell>
          <cell r="J24168">
            <v>0</v>
          </cell>
        </row>
        <row r="24169">
          <cell r="I24169" t="str">
            <v>LOTS3 BOITES DE MOUCHOIRS 120 x2+ BOITE DE 100x2P</v>
          </cell>
          <cell r="J24169">
            <v>0</v>
          </cell>
        </row>
        <row r="24170">
          <cell r="I24170" t="str">
            <v>LOT 3BOITES MOUCHOIRS FLUFFY 275 x2PLIS + 100 GRT</v>
          </cell>
          <cell r="J24170">
            <v>0</v>
          </cell>
        </row>
        <row r="24171">
          <cell r="I24171" t="str">
            <v>LOTS 4 BOITES DE MOUCHOIRS 150x2 +1  PARFUMEES 10</v>
          </cell>
          <cell r="J24171">
            <v>0</v>
          </cell>
        </row>
        <row r="24172">
          <cell r="I24172" t="str">
            <v xml:space="preserve"> BOITE MOUCHOIR KLEENEX BALSAM 80x3PLY</v>
          </cell>
          <cell r="J24172">
            <v>0</v>
          </cell>
        </row>
        <row r="24173">
          <cell r="I24173" t="str">
            <v>BTE MOUCHOIR DALAA 150U + MOUCHOIR DE POCHE GRATUI</v>
          </cell>
          <cell r="J24173">
            <v>0</v>
          </cell>
        </row>
        <row r="24174">
          <cell r="I24174" t="str">
            <v>MOUCH.150 FANCY FINE</v>
          </cell>
          <cell r="J24174">
            <v>0</v>
          </cell>
        </row>
        <row r="24175">
          <cell r="I24175" t="str">
            <v>1 BOITE KLEENEX ORIGINAL ACHETEE = LA 2EME-50%</v>
          </cell>
          <cell r="J24175">
            <v>0</v>
          </cell>
        </row>
        <row r="24176">
          <cell r="I24176" t="str">
            <v>1 BOITE KLEENEX BALSAM ACHETEE =  LA 2EME-50%</v>
          </cell>
          <cell r="J24176">
            <v>0</v>
          </cell>
        </row>
        <row r="24177">
          <cell r="I24177" t="str">
            <v xml:space="preserve"> BOITE DE MOUCHOIR BLANC,  MARJANE 150 MOUCHOIRS</v>
          </cell>
          <cell r="J24177">
            <v>26929.78</v>
          </cell>
        </row>
        <row r="24178">
          <cell r="I24178" t="str">
            <v>LOT KLEENEX ORIGINAL 2+1 GRT</v>
          </cell>
          <cell r="J24178">
            <v>0</v>
          </cell>
        </row>
        <row r="24179">
          <cell r="I24179" t="str">
            <v>LOT KLEENEX BALSAM 2+1 GRT</v>
          </cell>
          <cell r="J24179">
            <v>0</v>
          </cell>
        </row>
        <row r="24180">
          <cell r="I24180" t="str">
            <v>LOT BOITE MOUCHOIRS FINE FLUFFY 275x2 +1 GRT</v>
          </cell>
          <cell r="J24180">
            <v>0</v>
          </cell>
        </row>
        <row r="24181">
          <cell r="I24181" t="str">
            <v>LILAS MOUCHOIR DE POCHE CITRON 10 UNITES</v>
          </cell>
          <cell r="J24181">
            <v>0</v>
          </cell>
        </row>
        <row r="24182">
          <cell r="I24182" t="str">
            <v>LILAS MOUCHOIR DE POCHE MENTHOLE 10 UNITES</v>
          </cell>
          <cell r="J24182">
            <v>0</v>
          </cell>
        </row>
        <row r="24183">
          <cell r="I24183" t="str">
            <v>LILAS BOITE MOUCHOIR PARFUM PECHE  100 UNITES</v>
          </cell>
          <cell r="J24183">
            <v>0</v>
          </cell>
        </row>
        <row r="24184">
          <cell r="I24184" t="str">
            <v>LILAS BOITE MOUCHOIR PARFUM FRAISE  100 UNITES</v>
          </cell>
          <cell r="J24184">
            <v>0</v>
          </cell>
        </row>
        <row r="24185">
          <cell r="I24185" t="str">
            <v>LILAS BOITE MOUCHOIR PARFUM CITRON  100 UNITES</v>
          </cell>
          <cell r="J24185">
            <v>0</v>
          </cell>
        </row>
        <row r="24186">
          <cell r="I24186" t="str">
            <v>LOT BOITES MOUCHOIRS LILAS 100 UNITES 2+1GRT</v>
          </cell>
          <cell r="J24186">
            <v>0</v>
          </cell>
        </row>
        <row r="24187">
          <cell r="I24187" t="str">
            <v>MOUCHOIRS FINE FLEX  X250</v>
          </cell>
          <cell r="J24187">
            <v>0</v>
          </cell>
        </row>
        <row r="24188">
          <cell r="I24188" t="str">
            <v>MOUCHOIRS FINE SENSATION PARFUMEES CITRON X250</v>
          </cell>
          <cell r="J24188">
            <v>0</v>
          </cell>
        </row>
        <row r="24189">
          <cell r="I24189" t="str">
            <v xml:space="preserve">BOITE 60 MOUCHOIRS TEMPO CUBIC LIGHT </v>
          </cell>
          <cell r="J24189">
            <v>11453.99</v>
          </cell>
        </row>
        <row r="24190">
          <cell r="I24190" t="str">
            <v xml:space="preserve">BOITE 60 MOUCHOIRS TEMPO CUBIC COSMETIC </v>
          </cell>
          <cell r="J24190">
            <v>0</v>
          </cell>
        </row>
        <row r="24191">
          <cell r="I24191" t="str">
            <v>MOUCHOIR BLANC DE 550 UNITES MARJANE</v>
          </cell>
          <cell r="J24191">
            <v>284724.99</v>
          </cell>
        </row>
        <row r="24192">
          <cell r="I24192" t="str">
            <v xml:space="preserve"> MOUCH.BLANC 150 DAN LYS</v>
          </cell>
          <cell r="J24192">
            <v>0</v>
          </cell>
        </row>
        <row r="24193">
          <cell r="I24193" t="str">
            <v>BTE MOUCHOIR BLC 3PLIS X110 CASINO</v>
          </cell>
          <cell r="J24193">
            <v>46161.65</v>
          </cell>
        </row>
        <row r="24194">
          <cell r="I24194" t="str">
            <v>BTE MOUCHOIR BLC 4PLIS X80 CASINO</v>
          </cell>
          <cell r="J24194">
            <v>25637.45</v>
          </cell>
        </row>
        <row r="24195">
          <cell r="I24195" t="str">
            <v>BTE MOUCHOIR ALOE 3PLIS X80 CASINO</v>
          </cell>
          <cell r="J24195">
            <v>14087.83</v>
          </cell>
        </row>
        <row r="24196">
          <cell r="I24196" t="str">
            <v>MOUCHOIR ETUI STD 15X9 CASINO</v>
          </cell>
          <cell r="J24196">
            <v>10553.69</v>
          </cell>
        </row>
        <row r="24197">
          <cell r="I24197" t="str">
            <v>MOUCHOIR ETUI LOTIONNE 12X9 CASINO</v>
          </cell>
          <cell r="J24197">
            <v>6690.73</v>
          </cell>
        </row>
        <row r="24198">
          <cell r="I24198" t="str">
            <v>BTE MOUCH.BLANC CUBIQ.X60 CASINO</v>
          </cell>
          <cell r="J24198">
            <v>14605.87</v>
          </cell>
        </row>
        <row r="24199">
          <cell r="I24199" t="str">
            <v>MOUCHOIR ETUI COMPACT 15X9 CASINO</v>
          </cell>
          <cell r="J24199">
            <v>13136.36</v>
          </cell>
        </row>
        <row r="24200">
          <cell r="I24200" t="str">
            <v>MOUCH.100  ASS. OLIMPIC</v>
          </cell>
          <cell r="J24200">
            <v>0</v>
          </cell>
        </row>
        <row r="24201">
          <cell r="I24201" t="str">
            <v>BOITE MOUCHOIRS X60 TEMPO CUBE LIGHT   2+1 GRT</v>
          </cell>
          <cell r="J24201">
            <v>0</v>
          </cell>
        </row>
        <row r="24202">
          <cell r="I24202" t="str">
            <v xml:space="preserve"> BOITE MOUCHOIRS X60 TEMPO CUBE COSMETIC  2+1 GRT</v>
          </cell>
          <cell r="J24202">
            <v>0</v>
          </cell>
        </row>
        <row r="24203">
          <cell r="I24203" t="str">
            <v>LOT 3 BOITES  MOUCHOIRS LILAS 100 UNITES</v>
          </cell>
          <cell r="J24203">
            <v>0</v>
          </cell>
        </row>
        <row r="24204">
          <cell r="I24204" t="str">
            <v>BOITE 100 MOUCHOIRS FINE RAMADAN PACK 2+1GRT</v>
          </cell>
          <cell r="J24204">
            <v>0</v>
          </cell>
        </row>
        <row r="24205">
          <cell r="I24205" t="str">
            <v>MOUCH.COUL.150 DAN LYS</v>
          </cell>
          <cell r="J24205">
            <v>0</v>
          </cell>
        </row>
        <row r="24206">
          <cell r="I24206" t="str">
            <v>MOUCH.COUL.100 DAN LYS</v>
          </cell>
          <cell r="J24206">
            <v>0</v>
          </cell>
        </row>
        <row r="24207">
          <cell r="I24207" t="str">
            <v>MOUCH.LEMON 120 FANCY</v>
          </cell>
          <cell r="J24207">
            <v>10312.9</v>
          </cell>
        </row>
        <row r="24208">
          <cell r="I24208" t="str">
            <v>MCH.DE POCHE X 12 REG. KLEENEX</v>
          </cell>
          <cell r="J24208">
            <v>0</v>
          </cell>
        </row>
        <row r="24209">
          <cell r="I24209" t="str">
            <v>TRIPACK MOUCHOIRS FLUFFY 500X 3</v>
          </cell>
          <cell r="J24209">
            <v>712815.1</v>
          </cell>
        </row>
        <row r="24210">
          <cell r="I24210" t="str">
            <v>MOUCH.BLANC 75 LOTUS</v>
          </cell>
          <cell r="J24210">
            <v>0</v>
          </cell>
        </row>
        <row r="24211">
          <cell r="I24211" t="str">
            <v>MOUCH. 120   LOTUS CLASSIC</v>
          </cell>
          <cell r="J24211">
            <v>0</v>
          </cell>
        </row>
        <row r="24212">
          <cell r="I24212" t="str">
            <v>PACK MOUCHOIRS POCKET DALAA 8+2 GRT</v>
          </cell>
          <cell r="J24212">
            <v>0</v>
          </cell>
        </row>
        <row r="24213">
          <cell r="I24213" t="str">
            <v>LOT MOUCHOIRS DE POCHE 2+1 GRT CITRON MENTHOL</v>
          </cell>
          <cell r="J24213">
            <v>0</v>
          </cell>
        </row>
        <row r="24214">
          <cell r="I24214" t="str">
            <v>LOT BOITES MOUCHOIR LILAS MOZAIK 2+1 GRT</v>
          </cell>
          <cell r="J24214">
            <v>0</v>
          </cell>
        </row>
        <row r="24215">
          <cell r="I24215" t="str">
            <v>LOT BOITES MOUCHOIR LILAS PARFUME 2+1 GRT</v>
          </cell>
          <cell r="J24215">
            <v>0</v>
          </cell>
        </row>
        <row r="24216">
          <cell r="I24216" t="str">
            <v>MOUCH.150  BOX LOTUS</v>
          </cell>
          <cell r="J24216">
            <v>0</v>
          </cell>
        </row>
        <row r="24217">
          <cell r="I24217" t="str">
            <v>MOUCH.BLANC 100  LOTUS</v>
          </cell>
          <cell r="J24217">
            <v>0</v>
          </cell>
        </row>
        <row r="24218">
          <cell r="I24218" t="str">
            <v>MOUCH.BL.100 FANCY  PP</v>
          </cell>
          <cell r="J24218">
            <v>3849.1</v>
          </cell>
        </row>
        <row r="24219">
          <cell r="I24219" t="str">
            <v>MOUCH. BLANC  100 DAN LYS</v>
          </cell>
          <cell r="J24219">
            <v>0</v>
          </cell>
        </row>
        <row r="24220">
          <cell r="I24220" t="str">
            <v>MOUCH.150 TULIPAN</v>
          </cell>
          <cell r="J24220">
            <v>0</v>
          </cell>
        </row>
        <row r="24221">
          <cell r="I24221" t="str">
            <v>MOUCH.100 TULIPAN</v>
          </cell>
          <cell r="J24221">
            <v>0</v>
          </cell>
        </row>
        <row r="24222">
          <cell r="I24222" t="str">
            <v>MOUCH.POCHE X10 "VET"</v>
          </cell>
          <cell r="J24222">
            <v>0</v>
          </cell>
        </row>
        <row r="24223">
          <cell r="I24223" t="str">
            <v>MOUCH.COUL.120 FANCY ARTISSIMO</v>
          </cell>
          <cell r="J24223">
            <v>0</v>
          </cell>
        </row>
        <row r="24224">
          <cell r="I24224" t="str">
            <v>MOUCH.BLANC 120 FANCY NIGHT</v>
          </cell>
          <cell r="J24224">
            <v>24.6</v>
          </cell>
        </row>
        <row r="24225">
          <cell r="I24225" t="str">
            <v>MOUCH.COUL.150FANCY ARTISSIMO</v>
          </cell>
          <cell r="J24225">
            <v>0</v>
          </cell>
        </row>
        <row r="24226">
          <cell r="I24226" t="str">
            <v>MOUCH.BLANC 150 FANCY NIGHT</v>
          </cell>
          <cell r="J24226">
            <v>0</v>
          </cell>
        </row>
        <row r="24227">
          <cell r="I24227" t="str">
            <v>MOUCH.BLANC 120 FLEUR</v>
          </cell>
          <cell r="J24227">
            <v>0</v>
          </cell>
        </row>
        <row r="24228">
          <cell r="I24228" t="str">
            <v>MOUCH.COUL.120 FLEUR</v>
          </cell>
          <cell r="J24228">
            <v>0</v>
          </cell>
        </row>
        <row r="24229">
          <cell r="I24229" t="str">
            <v xml:space="preserve">MOUCHOIRS BOITE 3PLIS X110 JPQ     </v>
          </cell>
          <cell r="J24229">
            <v>20355.93</v>
          </cell>
        </row>
        <row r="24230">
          <cell r="I24230" t="str">
            <v>MOUCHOIR  200  LOTUS</v>
          </cell>
          <cell r="J24230">
            <v>0</v>
          </cell>
        </row>
        <row r="24231">
          <cell r="I24231" t="str">
            <v>MOUCH.120 FANCY FINE</v>
          </cell>
          <cell r="J24231">
            <v>19289.25</v>
          </cell>
        </row>
        <row r="24232">
          <cell r="I24232" t="str">
            <v>MOUCH.120 FANCY RETRO</v>
          </cell>
          <cell r="J24232">
            <v>6484.45</v>
          </cell>
        </row>
        <row r="24233">
          <cell r="I24233" t="str">
            <v>MOUCH.150 FANCY RETRO</v>
          </cell>
          <cell r="J24233">
            <v>0</v>
          </cell>
        </row>
        <row r="24234">
          <cell r="I24234" t="str">
            <v>BOITE MOUCHOIRS 120 FAYZ</v>
          </cell>
          <cell r="J24234">
            <v>31546.7</v>
          </cell>
        </row>
        <row r="24235">
          <cell r="I24235" t="str">
            <v>MOUCH.3PLIS 90 LOTUS</v>
          </cell>
          <cell r="J24235">
            <v>0</v>
          </cell>
        </row>
        <row r="24236">
          <cell r="I24236" t="str">
            <v>MOUCH.120  IRIS</v>
          </cell>
          <cell r="J24236">
            <v>0</v>
          </cell>
        </row>
        <row r="24237">
          <cell r="I24237" t="str">
            <v>MOUCH.150 LUCY ASSORTIES</v>
          </cell>
          <cell r="J24237">
            <v>0</v>
          </cell>
        </row>
        <row r="24238">
          <cell r="I24238" t="str">
            <v>MOUCH.DOUX PLUS 120 ( LOTUS)</v>
          </cell>
          <cell r="J24238">
            <v>0</v>
          </cell>
        </row>
        <row r="24239">
          <cell r="I24239" t="str">
            <v>MOUCH.DOUX PLUS 150 (LOTUS)</v>
          </cell>
          <cell r="J24239">
            <v>0</v>
          </cell>
        </row>
        <row r="24240">
          <cell r="I24240" t="str">
            <v>LOT 2 BOITES MOUCHOIRS  CLASSIC FINE 100U</v>
          </cell>
          <cell r="J24240">
            <v>329.15</v>
          </cell>
        </row>
        <row r="24241">
          <cell r="I24241" t="str">
            <v>LOT 2 BOITES MOUCHOIRS FINE SENSATION  100U</v>
          </cell>
          <cell r="J24241">
            <v>14.95</v>
          </cell>
        </row>
        <row r="24242">
          <cell r="I24242" t="str">
            <v xml:space="preserve"> LOT BOITE MOUCHOIR  FINE LOTION 3PLY 100x3</v>
          </cell>
          <cell r="J24242">
            <v>0</v>
          </cell>
        </row>
        <row r="24243">
          <cell r="I24243" t="str">
            <v xml:space="preserve"> LOT  BOITE MOUCHOIR FINE FLEX FLUFFY 125x2</v>
          </cell>
          <cell r="J24243">
            <v>0</v>
          </cell>
        </row>
        <row r="24244">
          <cell r="I24244" t="str">
            <v xml:space="preserve">  LOT 2 BTE MOUCHOIRS FLUFFY SENSATION PECHE 200U</v>
          </cell>
          <cell r="J24244">
            <v>0</v>
          </cell>
        </row>
        <row r="24245">
          <cell r="I24245" t="str">
            <v xml:space="preserve">  LOT 2 BTE MOUCHOIRS FLUFFY SENSATION FRAISE 200</v>
          </cell>
          <cell r="J24245">
            <v>0</v>
          </cell>
        </row>
        <row r="24246">
          <cell r="I24246" t="str">
            <v>BOITE MOUCHOIRE DALAA SACHET 300 +50 GRT</v>
          </cell>
          <cell r="J24246">
            <v>0</v>
          </cell>
        </row>
        <row r="24247">
          <cell r="I24247" t="str">
            <v>MOUCHOIR DE BOITE SELPAK 3 PLIS 70</v>
          </cell>
          <cell r="J24247">
            <v>21948.59</v>
          </cell>
        </row>
        <row r="24248">
          <cell r="I24248" t="str">
            <v>MOUCHOIR DE BOITE SELPAK 2 PLIS 150</v>
          </cell>
          <cell r="J24248">
            <v>32401.48</v>
          </cell>
        </row>
        <row r="24249">
          <cell r="I24249" t="str">
            <v>MOUCHOIR DE BOITE SELPAK COMFORT 2 PLIS 200</v>
          </cell>
          <cell r="J24249">
            <v>31717.69</v>
          </cell>
        </row>
        <row r="24250">
          <cell r="I24250" t="str">
            <v>MOUCHOIR DE POCHE SELPAK 4PLIS X 10</v>
          </cell>
          <cell r="J24250">
            <v>20398.36</v>
          </cell>
        </row>
        <row r="24251">
          <cell r="I24251" t="str">
            <v>MOUCHOIR DE POCHE SELPAK 4PLIS LOTIONED X 10</v>
          </cell>
          <cell r="J24251">
            <v>15372.24</v>
          </cell>
        </row>
        <row r="24252">
          <cell r="I24252" t="str">
            <v>LOT*2 BOITE MOUCHOIRS DALAA 150 UNITES</v>
          </cell>
          <cell r="J24252">
            <v>35.799999999999997</v>
          </cell>
        </row>
        <row r="24253">
          <cell r="I24253" t="str">
            <v>BTE MCH.REG.88 KLEENEX</v>
          </cell>
          <cell r="J24253">
            <v>0</v>
          </cell>
        </row>
        <row r="24254">
          <cell r="I24254" t="str">
            <v>BTE MCH.ULTRA SOFT 56 KLEENEX</v>
          </cell>
          <cell r="J24254">
            <v>0</v>
          </cell>
        </row>
        <row r="24255">
          <cell r="I24255" t="str">
            <v>BTE MCH.BM BALSAM 80 KLEENEX</v>
          </cell>
          <cell r="J24255">
            <v>0</v>
          </cell>
        </row>
        <row r="24256">
          <cell r="I24256" t="str">
            <v>BTE MCH.BALSAM CUBE 60 KLEENEX</v>
          </cell>
          <cell r="J24256">
            <v>0</v>
          </cell>
        </row>
        <row r="24257">
          <cell r="I24257" t="str">
            <v xml:space="preserve">BOITE MOUCHOIR DALAA SACHET 300U </v>
          </cell>
          <cell r="J24257">
            <v>80079.63</v>
          </cell>
        </row>
        <row r="24258">
          <cell r="I24258" t="str">
            <v xml:space="preserve"> LOTS *3 BOITE MOUCHOIR  DALAA SACHET 150 UNITES</v>
          </cell>
          <cell r="J24258">
            <v>0</v>
          </cell>
        </row>
        <row r="24259">
          <cell r="I24259" t="str">
            <v>LOT X4 DALAA SACHET DE MOUCHOIRS 300</v>
          </cell>
          <cell r="J24259">
            <v>0</v>
          </cell>
        </row>
        <row r="24260">
          <cell r="I24260" t="str">
            <v xml:space="preserve"> BOITE  MOUCHOIR  SELPAK COMFORT 200</v>
          </cell>
          <cell r="J24260">
            <v>306.60000000000002</v>
          </cell>
        </row>
        <row r="24261">
          <cell r="I24261" t="str">
            <v xml:space="preserve">  BOITE  MOUCHOIR  SELPAK 3 PLIES 50</v>
          </cell>
          <cell r="J24261">
            <v>0</v>
          </cell>
        </row>
        <row r="24262">
          <cell r="I24262" t="str">
            <v>MOUCHOIRS DE POCHE  X6 TEMPO</v>
          </cell>
          <cell r="J24262">
            <v>10628.85</v>
          </cell>
        </row>
        <row r="24263">
          <cell r="I24263" t="str">
            <v>ME ETUIS LOTUS COMPACT X24 OFFRE EC NIP 26</v>
          </cell>
          <cell r="J24263">
            <v>886.5</v>
          </cell>
        </row>
        <row r="24264">
          <cell r="I24264" t="str">
            <v>KLEENEX FAMILY BOX X2 X6 NIP 33</v>
          </cell>
          <cell r="J24264">
            <v>1282.45</v>
          </cell>
        </row>
        <row r="24265">
          <cell r="I24265" t="str">
            <v>KLEENEX ULTRASOFT BOITES 2X72 NIP 33</v>
          </cell>
          <cell r="J24265">
            <v>2649.85</v>
          </cell>
        </row>
        <row r="24266">
          <cell r="I24266" t="str">
            <v>KLEENEX BALSAM BOITES 2X72 NIP 33</v>
          </cell>
          <cell r="J24266">
            <v>2858.55</v>
          </cell>
        </row>
        <row r="24267">
          <cell r="I24267" t="str">
            <v>KLEENEX ORIGINAL MINI X30 NIP 33</v>
          </cell>
          <cell r="J24267">
            <v>2441.4</v>
          </cell>
        </row>
        <row r="24268">
          <cell r="I24268" t="str">
            <v xml:space="preserve">KLEENEX® FAMILY BOX X2 </v>
          </cell>
          <cell r="J24268">
            <v>0</v>
          </cell>
        </row>
        <row r="24269">
          <cell r="I24269" t="str">
            <v>KLEENEX ULTRASOFT BOITES 72</v>
          </cell>
          <cell r="J24269">
            <v>0</v>
          </cell>
        </row>
        <row r="24270">
          <cell r="I24270" t="str">
            <v>LOT X3 DALAA SACHET DE MOUCHOIRS 300*12</v>
          </cell>
          <cell r="J24270">
            <v>52305.32</v>
          </cell>
        </row>
        <row r="24271">
          <cell r="I24271" t="str">
            <v>LOT X3 DALAA, MOUCHOIRS SACHET PLASTIQUE DE 550 F</v>
          </cell>
          <cell r="J24271">
            <v>514054.56</v>
          </cell>
        </row>
        <row r="24272">
          <cell r="I24272" t="str">
            <v>MOUCHOIR DE BOITE SELPAK 3 PLIES 100</v>
          </cell>
          <cell r="J24272">
            <v>0</v>
          </cell>
        </row>
        <row r="24273">
          <cell r="I24273" t="str">
            <v>MCH.POCHE ULT. SOFT 12 KLEENEX</v>
          </cell>
          <cell r="J24273">
            <v>0</v>
          </cell>
        </row>
        <row r="24274">
          <cell r="I24274" t="str">
            <v>MCH.POCHE 8 BALSAM KLEENEX</v>
          </cell>
          <cell r="J24274">
            <v>0</v>
          </cell>
        </row>
        <row r="24275">
          <cell r="I24275" t="str">
            <v>BOITE MOUCHOIR TEMPO BOX BALSAM  4 PLIS - 70 UNIT</v>
          </cell>
          <cell r="J24275">
            <v>65185.9</v>
          </cell>
        </row>
        <row r="24276">
          <cell r="I24276" t="str">
            <v>MOUCHOIRS ETUIS LOTUS MENTHOL X18 NIP17-21</v>
          </cell>
          <cell r="J24276">
            <v>986.1</v>
          </cell>
        </row>
        <row r="24277">
          <cell r="I24277" t="str">
            <v>MOUCH BOITE LOTUS SENSIT 2X80 OE NIP17-21</v>
          </cell>
          <cell r="J24277">
            <v>373.45</v>
          </cell>
        </row>
        <row r="24278">
          <cell r="I24278" t="str">
            <v>MOUCH LOTUS BTE ULTRA 2X72 OE NIP17-21</v>
          </cell>
          <cell r="J24278">
            <v>1459.85</v>
          </cell>
        </row>
        <row r="24279">
          <cell r="I24279" t="str">
            <v>KLEENEX MOUCH ETUIS BALSAM X24 NIP 20-21</v>
          </cell>
          <cell r="J24279">
            <v>994.5</v>
          </cell>
        </row>
        <row r="24280">
          <cell r="I24280" t="str">
            <v>KLEENEX ULTRA SOLFT ETUIS MINI X24 NIP 20-21</v>
          </cell>
          <cell r="J24280">
            <v>806.8</v>
          </cell>
        </row>
        <row r="24281">
          <cell r="I24281" t="str">
            <v>BTE MCH. 80 4PL. TEMPO BOX</v>
          </cell>
          <cell r="J24281">
            <v>0</v>
          </cell>
        </row>
        <row r="24282">
          <cell r="I24282" t="str">
            <v>BOITE MOUCHOIR FINE FLUFFY 500 UTES</v>
          </cell>
          <cell r="J24282">
            <v>38860.65</v>
          </cell>
        </row>
        <row r="24283">
          <cell r="I24283" t="str">
            <v>DALAA SACHET DE MOUCHOIRS 550</v>
          </cell>
          <cell r="J24283">
            <v>67968.45</v>
          </cell>
        </row>
        <row r="24284">
          <cell r="I24284" t="str">
            <v>BOITE MOUCHOIRS PRDT ECO 120U</v>
          </cell>
          <cell r="J24284">
            <v>0</v>
          </cell>
        </row>
        <row r="24285">
          <cell r="I24285" t="str">
            <v>MCH TEMPO MENTHOL x12U</v>
          </cell>
          <cell r="J24285">
            <v>0</v>
          </cell>
        </row>
        <row r="24286">
          <cell r="I24286" t="str">
            <v>MCH TEMPO KIDS x20U</v>
          </cell>
          <cell r="J24286">
            <v>0</v>
          </cell>
        </row>
        <row r="24287">
          <cell r="I24287" t="str">
            <v>BTE MCH. 120U FINE JEANS ST.</v>
          </cell>
          <cell r="J24287">
            <v>25654.3</v>
          </cell>
        </row>
        <row r="24288">
          <cell r="I24288" t="str">
            <v>BTE MCH. 150U FINE TOUCH ST.</v>
          </cell>
          <cell r="J24288">
            <v>0</v>
          </cell>
        </row>
        <row r="24289">
          <cell r="I24289" t="str">
            <v>BTE MCH. 150U FINE LIVING ST.</v>
          </cell>
          <cell r="J24289">
            <v>57782.7</v>
          </cell>
        </row>
        <row r="24290">
          <cell r="I24290" t="str">
            <v>BTE MCH. 275U FINE FLUFFY</v>
          </cell>
          <cell r="J24290">
            <v>105376.97</v>
          </cell>
        </row>
        <row r="24291">
          <cell r="I24291" t="str">
            <v>BOITE MOUCH. DISNEY x56</v>
          </cell>
          <cell r="J24291">
            <v>0</v>
          </cell>
        </row>
        <row r="24292">
          <cell r="I24292" t="str">
            <v>10 MOUCHOIRS DE POCHE PRDT ECO</v>
          </cell>
          <cell r="J24292">
            <v>0</v>
          </cell>
        </row>
        <row r="24293">
          <cell r="I24293" t="str">
            <v>PACK 2 BTE MCH LOTUS120 FETE + 1BTE LOTUS 120 CLAS</v>
          </cell>
          <cell r="J24293">
            <v>0</v>
          </cell>
        </row>
        <row r="24294">
          <cell r="I24294" t="str">
            <v>PACK 2 BTE MCH LOTUS 90 3 PLIS LA 2 A 50%</v>
          </cell>
          <cell r="J24294">
            <v>0</v>
          </cell>
        </row>
        <row r="24295">
          <cell r="I24295" t="str">
            <v>MCH.DE POCHE TEMPO x10 4 PLIS AVEC CREME</v>
          </cell>
          <cell r="J24295">
            <v>7522.85</v>
          </cell>
        </row>
        <row r="24296">
          <cell r="I24296" t="str">
            <v>MCH. DE POCHE TEMPO 15 4 PLIS</v>
          </cell>
          <cell r="J24296">
            <v>18900.21</v>
          </cell>
        </row>
        <row r="24297">
          <cell r="I24297" t="str">
            <v>BTE MCH. TEMPO x80 3 PLIS</v>
          </cell>
          <cell r="J24297">
            <v>0</v>
          </cell>
        </row>
        <row r="24298">
          <cell r="I24298" t="str">
            <v>BTE MOUCHOIR DALAA 150U</v>
          </cell>
          <cell r="J24298">
            <v>67.5</v>
          </cell>
        </row>
        <row r="24299">
          <cell r="I24299" t="str">
            <v>LOT DE 2 BTE MOUCHOIR KLEENEX REGULIERX88+1BTE GRT</v>
          </cell>
          <cell r="J24299">
            <v>0</v>
          </cell>
        </row>
        <row r="24300">
          <cell r="I24300" t="str">
            <v>BTE MOUCHOIRS FINE CLASSIC LOTX3 120MOUCHOIRSX2PLI</v>
          </cell>
          <cell r="J24300">
            <v>0</v>
          </cell>
        </row>
        <row r="24301">
          <cell r="I24301" t="str">
            <v>LOT BOITE MOUCHOIRS FINE LIVING 150U (2+1GRT)</v>
          </cell>
          <cell r="J24301">
            <v>0</v>
          </cell>
        </row>
        <row r="24302">
          <cell r="I24302" t="str">
            <v>120 MOUCHOIRS BLANCS FAYZ</v>
          </cell>
          <cell r="J24302">
            <v>0</v>
          </cell>
        </row>
        <row r="24303">
          <cell r="I24303" t="str">
            <v>MCH.DE POCHE TEMPO KIDSx9U</v>
          </cell>
          <cell r="J24303">
            <v>0</v>
          </cell>
        </row>
        <row r="24304">
          <cell r="I24304" t="str">
            <v>MCH DE POCHE TEMPO PLUS x12U</v>
          </cell>
          <cell r="J24304">
            <v>0</v>
          </cell>
        </row>
        <row r="24305">
          <cell r="I24305" t="str">
            <v>MCH DE POCHE TEMPO ICE x12U</v>
          </cell>
          <cell r="J24305">
            <v>0</v>
          </cell>
        </row>
        <row r="24306">
          <cell r="I24306" t="str">
            <v>NICKY MOUCH.DE POCHE9x10PARF.DECORE LOONEYTUNES4PL</v>
          </cell>
          <cell r="J24306">
            <v>0</v>
          </cell>
        </row>
        <row r="24307">
          <cell r="I24307" t="str">
            <v>NICKY MOUCHOIR DE POCHE 9x6 BLANC PARFUME 3 PLIES</v>
          </cell>
          <cell r="J24307">
            <v>0</v>
          </cell>
        </row>
        <row r="24308">
          <cell r="I24308" t="str">
            <v>LOT 2 BTES MOUCHOIRS 120 FANCY + BTE MOUCHOI120GRT</v>
          </cell>
          <cell r="J24308">
            <v>7983.7</v>
          </cell>
        </row>
        <row r="24309">
          <cell r="I24309" t="str">
            <v>BOITE  MOUCHOIRS POCHE FINE  x10 (3PLIS)</v>
          </cell>
          <cell r="J24309">
            <v>0</v>
          </cell>
        </row>
        <row r="24310">
          <cell r="I24310" t="str">
            <v>BOITE  MOUCHOIRS POCHE FINE  MENTHOLE x10(3PLIS)</v>
          </cell>
          <cell r="J24310">
            <v>0</v>
          </cell>
        </row>
        <row r="24311">
          <cell r="I24311" t="str">
            <v>LABELL ETUI MOUCH CLASSIC 15X9</v>
          </cell>
          <cell r="J24311">
            <v>0</v>
          </cell>
        </row>
        <row r="24312">
          <cell r="I24312" t="str">
            <v>LABELL BTE CUBIQUE X60 3PLIS</v>
          </cell>
          <cell r="J24312">
            <v>0</v>
          </cell>
        </row>
        <row r="24313">
          <cell r="I24313" t="str">
            <v>LABELL MINI ETUI MOUCH10X9 ECO</v>
          </cell>
          <cell r="J24313">
            <v>0</v>
          </cell>
        </row>
        <row r="24314">
          <cell r="I24314" t="str">
            <v>LABELL MOUCHOIR ETUI KIDS 10X7</v>
          </cell>
          <cell r="J24314">
            <v>0</v>
          </cell>
        </row>
        <row r="24315">
          <cell r="I24315" t="str">
            <v>LOT BOITE MOUCHOIRS TEMPO 2+1 GRATUIT</v>
          </cell>
          <cell r="J24315">
            <v>0</v>
          </cell>
        </row>
        <row r="24316">
          <cell r="I24316" t="str">
            <v>BOITE TEMPO BOX 4 PLIS</v>
          </cell>
          <cell r="J24316">
            <v>4366.8999999999996</v>
          </cell>
        </row>
        <row r="24317">
          <cell r="I24317" t="str">
            <v>MOUCHOIR DE POCHE CALIN 9X10</v>
          </cell>
          <cell r="J24317">
            <v>0</v>
          </cell>
        </row>
        <row r="24318">
          <cell r="I24318" t="str">
            <v>MOUCHOIR FANCY CUBE BLUE 75</v>
          </cell>
          <cell r="J24318">
            <v>6028.1</v>
          </cell>
        </row>
        <row r="24319">
          <cell r="I24319" t="str">
            <v xml:space="preserve">BOITE DE MOUCHOIRS FINE NAFIS 200 UTS 2 PLIS </v>
          </cell>
          <cell r="J24319">
            <v>0</v>
          </cell>
        </row>
        <row r="24320">
          <cell r="I24320" t="str">
            <v xml:space="preserve">BOITE DE MOUCHOIRS FINE 3PLIS 100UTS </v>
          </cell>
          <cell r="J24320">
            <v>0</v>
          </cell>
        </row>
        <row r="24321">
          <cell r="I24321" t="str">
            <v>BOITE MOUCHOIRS FINE CLASSIC 600 SHEETS</v>
          </cell>
          <cell r="J24321">
            <v>0</v>
          </cell>
        </row>
        <row r="24322">
          <cell r="I24322" t="str">
            <v>BOITE MOUCHOIRS FINE SENSATION FRAISE 100U</v>
          </cell>
          <cell r="J24322">
            <v>0</v>
          </cell>
        </row>
        <row r="24323">
          <cell r="I24323" t="str">
            <v>BOITE MOUCHOIRS FINE SENSATION PECHE 100U</v>
          </cell>
          <cell r="J24323">
            <v>32.35</v>
          </cell>
        </row>
        <row r="24324">
          <cell r="I24324" t="str">
            <v>BOITE MOUCHOIRS FINE SENSATION LEMEON 100U</v>
          </cell>
          <cell r="J24324">
            <v>0</v>
          </cell>
        </row>
        <row r="24325">
          <cell r="I24325" t="str">
            <v>MOUCHOIRS FAMILIAL  80 X 3 PLIS  PASSION RENOVA</v>
          </cell>
          <cell r="J24325">
            <v>0</v>
          </cell>
        </row>
        <row r="24326">
          <cell r="I24326" t="str">
            <v>MOUCHOIRS FAMILIAL TUBO 40 RENOVA</v>
          </cell>
          <cell r="J24326">
            <v>0</v>
          </cell>
        </row>
        <row r="24327">
          <cell r="I24327" t="str">
            <v>MOUCHOIRS POCHE x6  RENOVA PARFUME  ( LAVANDE )</v>
          </cell>
          <cell r="J24327">
            <v>0</v>
          </cell>
        </row>
        <row r="24328">
          <cell r="I24328" t="str">
            <v>MOUCHOIRS POCHE x6 RENOVA  PARFUME  ( ROSE )</v>
          </cell>
          <cell r="J24328">
            <v>0</v>
          </cell>
        </row>
        <row r="24329">
          <cell r="I24329" t="str">
            <v>MOUCHOIRS POCHE x6  RENOVA  PARFUME  ( FLEUR JAUNE</v>
          </cell>
          <cell r="J24329">
            <v>0</v>
          </cell>
        </row>
        <row r="24330">
          <cell r="I24330" t="str">
            <v>MOUCHOIRS POCHE x 6 RENOVA PARFUME  (  MENTHOL)</v>
          </cell>
          <cell r="J24330">
            <v>0</v>
          </cell>
        </row>
        <row r="24331">
          <cell r="I24331" t="str">
            <v>MOUCHOIRS DE POCHE x6  RENOVA 6 NORMAL BLANCHE</v>
          </cell>
          <cell r="J24331">
            <v>0</v>
          </cell>
        </row>
        <row r="24332">
          <cell r="I24332" t="str">
            <v>BOITE DE MOUCHOIRS FINE 150 TOM &amp; JERRY</v>
          </cell>
          <cell r="J24332">
            <v>0</v>
          </cell>
        </row>
        <row r="24333">
          <cell r="I24333" t="str">
            <v>LOT BOITE MOUCHOIRS FANCY 150 , 1+1=3</v>
          </cell>
          <cell r="J24333">
            <v>0</v>
          </cell>
        </row>
        <row r="24334">
          <cell r="I24334" t="str">
            <v>PACKMOUC DEPOCH TEMPO(ICE OU PLUS+TEMPOx6=TEMPO KD</v>
          </cell>
          <cell r="J24334">
            <v>0</v>
          </cell>
        </row>
        <row r="24335">
          <cell r="I24335" t="str">
            <v>LOTS 3BOITES D MOUCHOIRS FINE 150x2PLIS</v>
          </cell>
          <cell r="J24335">
            <v>0</v>
          </cell>
        </row>
        <row r="24336">
          <cell r="I24336" t="str">
            <v>LOT 3 BOITES MOUCHOIRS FINE SENSATION PARFUME</v>
          </cell>
          <cell r="J24336">
            <v>0</v>
          </cell>
        </row>
        <row r="24337">
          <cell r="I24337" t="str">
            <v>LOT 3 BOITES FINE  ( 150+120 +100)</v>
          </cell>
          <cell r="J24337">
            <v>0</v>
          </cell>
        </row>
        <row r="24338">
          <cell r="I24338" t="str">
            <v>BOITE DE MOUCHOIRS FINE MENTHOL 100U</v>
          </cell>
          <cell r="J24338">
            <v>0</v>
          </cell>
        </row>
        <row r="24339">
          <cell r="I24339" t="str">
            <v>LOT 2 BOITES MOUCHOIRS POCHES FINE</v>
          </cell>
          <cell r="J24339">
            <v>0</v>
          </cell>
        </row>
        <row r="24340">
          <cell r="I24340" t="str">
            <v>LOT DE 2 BOITES MOUCHOIRS TEMPO</v>
          </cell>
          <cell r="J24340">
            <v>0</v>
          </cell>
        </row>
        <row r="24341">
          <cell r="I24341" t="str">
            <v>LILAS NETT MOUCHOIR 10</v>
          </cell>
          <cell r="J24341">
            <v>0</v>
          </cell>
        </row>
        <row r="24342">
          <cell r="I24342" t="str">
            <v>LILAS MOUCHOIR DE POCHE ENFANT</v>
          </cell>
          <cell r="J24342">
            <v>0</v>
          </cell>
        </row>
        <row r="24343">
          <cell r="I24343" t="str">
            <v>LILAS MOUCHOIR DE POCHE COMPACT ENFANT</v>
          </cell>
          <cell r="J24343">
            <v>0</v>
          </cell>
        </row>
        <row r="24344">
          <cell r="I24344" t="str">
            <v>BOITE MOUCHOIRS LILAS CLASSIC 100U</v>
          </cell>
          <cell r="J24344">
            <v>0</v>
          </cell>
        </row>
        <row r="24345">
          <cell r="I24345" t="str">
            <v>BOITE  MOUCHOIRS  LILAS MAGIC DE 100U</v>
          </cell>
          <cell r="J24345">
            <v>0</v>
          </cell>
        </row>
        <row r="24346">
          <cell r="I24346" t="str">
            <v>BOITE MOUCHOIRS  LILAS  SELECT 100U</v>
          </cell>
          <cell r="J24346">
            <v>0</v>
          </cell>
        </row>
        <row r="24347">
          <cell r="I24347" t="str">
            <v>BOITE MOUCHOIRS  DELICES DE TUNISIE 100U</v>
          </cell>
          <cell r="J24347">
            <v>0</v>
          </cell>
        </row>
        <row r="24348">
          <cell r="I24348" t="str">
            <v>BOITE MOUCHOIRS  SEDUCTION 150U</v>
          </cell>
          <cell r="J24348">
            <v>0</v>
          </cell>
        </row>
        <row r="24349">
          <cell r="I24349" t="str">
            <v>DALAA MOUCHOIR DE POCHE POCKET 10X9</v>
          </cell>
          <cell r="J24349">
            <v>0</v>
          </cell>
        </row>
        <row r="24350">
          <cell r="I24350" t="str">
            <v>LOT DE 5 BOITES MOUCHOIRS FANCY 120U</v>
          </cell>
          <cell r="J24350">
            <v>0</v>
          </cell>
        </row>
        <row r="24351">
          <cell r="I24351" t="str">
            <v>BOITE MOUCHOIRS TEMPO SLIM 44 X 4 PLIS</v>
          </cell>
          <cell r="J24351">
            <v>0</v>
          </cell>
        </row>
        <row r="24352">
          <cell r="I24352" t="str">
            <v>MOUCHOIR FANCY SKY 275U</v>
          </cell>
          <cell r="J24352">
            <v>125879.1</v>
          </cell>
        </row>
        <row r="24353">
          <cell r="I24353" t="str">
            <v>LOT BTE MOUCHOIR LILAS  CLASSIC 100, 2+1 GRATUIT</v>
          </cell>
          <cell r="J24353">
            <v>0</v>
          </cell>
        </row>
        <row r="24354">
          <cell r="I24354" t="str">
            <v>LOT BTE MOUCHOIR LILAS  SELECT 100, 2+1 GRATUIT</v>
          </cell>
          <cell r="J24354">
            <v>0</v>
          </cell>
        </row>
        <row r="24355">
          <cell r="I24355" t="str">
            <v xml:space="preserve">LOT BTE MOUCHOIR LIALS  DELICES DE TUNISIE 100 , </v>
          </cell>
          <cell r="J24355">
            <v>0</v>
          </cell>
        </row>
        <row r="24356">
          <cell r="I24356" t="str">
            <v>MOUCHOIR CUBIC FANCY CAR 75U</v>
          </cell>
          <cell r="J24356">
            <v>7467.41</v>
          </cell>
        </row>
        <row r="24357">
          <cell r="I24357" t="str">
            <v>LOT 3 BOITES MOUCHOIRS CUBIC FANCY CAR , 2+1 GRATU</v>
          </cell>
          <cell r="J24357">
            <v>0</v>
          </cell>
        </row>
        <row r="24358">
          <cell r="I24358" t="str">
            <v>CALIN  MOUCHOIR POCHE ENFANT x10</v>
          </cell>
          <cell r="J24358">
            <v>0</v>
          </cell>
        </row>
        <row r="24359">
          <cell r="I24359" t="str">
            <v>LOT  2 MOUCHOIRS CUBIC 75</v>
          </cell>
          <cell r="J24359">
            <v>165.6</v>
          </cell>
        </row>
        <row r="24360">
          <cell r="I24360" t="str">
            <v>LOT BOITE MOUCHOIRS DALAA 150U (3+1)</v>
          </cell>
          <cell r="J24360">
            <v>0</v>
          </cell>
        </row>
        <row r="24361">
          <cell r="I24361" t="str">
            <v>LOT4BOITES MOUCHOIRS120U+2BOITES MOUCHOIRS120U OFF</v>
          </cell>
          <cell r="J24361">
            <v>0</v>
          </cell>
        </row>
        <row r="24362">
          <cell r="I24362" t="str">
            <v>LOT 2 BOITES MOUCHOIR FANCY 120+LA 2EME 1/2 PRIX</v>
          </cell>
          <cell r="J24362">
            <v>1085.95</v>
          </cell>
        </row>
        <row r="24363">
          <cell r="I24363" t="str">
            <v>LOT BTE MCHOIRS 300 2 PLIS+BTE MCHOIR 100 PARF</v>
          </cell>
          <cell r="J24363">
            <v>0</v>
          </cell>
        </row>
        <row r="24364">
          <cell r="I24364" t="str">
            <v>LOT 4 MOUCHOIRS FANCY 120</v>
          </cell>
          <cell r="J24364">
            <v>-0.09</v>
          </cell>
        </row>
        <row r="24365">
          <cell r="I24365" t="str">
            <v xml:space="preserve"> LOT 2 MOUCHOIRS FANCY 120</v>
          </cell>
          <cell r="J24365">
            <v>0</v>
          </cell>
        </row>
        <row r="24366">
          <cell r="I24366" t="str">
            <v>12O MOUCHOIRS BOITE PRDT ECO</v>
          </cell>
          <cell r="J24366">
            <v>0</v>
          </cell>
        </row>
        <row r="24367">
          <cell r="I24367" t="str">
            <v>LABELL MOUCH BT CUB ENF 3P X60</v>
          </cell>
          <cell r="J24367">
            <v>0</v>
          </cell>
        </row>
        <row r="24368">
          <cell r="I24368" t="str">
            <v>LOT 2 PACK DE MOUCHOIR DE POCHE TEMPOx6 2EME A MOI</v>
          </cell>
          <cell r="J24368">
            <v>0</v>
          </cell>
        </row>
        <row r="24369">
          <cell r="I24369" t="str">
            <v>TEMPO KIDS 2+ 1 GRATUIT</v>
          </cell>
          <cell r="J24369">
            <v>0</v>
          </cell>
        </row>
        <row r="24370">
          <cell r="I24370" t="str">
            <v>BOITE MOUCHOIRS  PLASTIQUE PRDT ECO 550U BLANCS</v>
          </cell>
          <cell r="J24370">
            <v>0</v>
          </cell>
        </row>
        <row r="24371">
          <cell r="I24371" t="str">
            <v xml:space="preserve"> LOT 2 MOUCHOIRS FANCY 150 2EME A -50%</v>
          </cell>
          <cell r="J24371">
            <v>0</v>
          </cell>
        </row>
        <row r="24372">
          <cell r="I24372" t="str">
            <v xml:space="preserve"> LOT 2 MOUCHOIRS CUBIC 75 2EME A -50%</v>
          </cell>
          <cell r="J24372">
            <v>0</v>
          </cell>
        </row>
        <row r="24373">
          <cell r="I24373" t="str">
            <v>LOT 4 X BOITES MOUCHOIRS DALAA 150 UNITES</v>
          </cell>
          <cell r="J24373">
            <v>0</v>
          </cell>
        </row>
        <row r="24374">
          <cell r="I24374" t="str">
            <v>COUCHE BB DALAA MINI 66U 3-6 KG</v>
          </cell>
          <cell r="J24374">
            <v>0</v>
          </cell>
        </row>
        <row r="24375">
          <cell r="I24375" t="str">
            <v>COUCHE BB DALAA MIDI 54U 5-9 KG</v>
          </cell>
          <cell r="J24375">
            <v>0</v>
          </cell>
        </row>
        <row r="24376">
          <cell r="I24376" t="str">
            <v>COUCHE BB DALAA MAXI 50U 9-18 KG</v>
          </cell>
          <cell r="J24376">
            <v>0</v>
          </cell>
        </row>
        <row r="24377">
          <cell r="I24377" t="str">
            <v xml:space="preserve">LIBERO PEAUDOUCE 5-8 KG </v>
          </cell>
          <cell r="J24377">
            <v>0</v>
          </cell>
        </row>
        <row r="24378">
          <cell r="I24378" t="str">
            <v xml:space="preserve">LIBERO PEAUDOUCE 7-14 KG </v>
          </cell>
          <cell r="J24378">
            <v>0</v>
          </cell>
        </row>
        <row r="24379">
          <cell r="I24379" t="str">
            <v xml:space="preserve">LIBERO PEAUDOUCE 15-25 KG </v>
          </cell>
          <cell r="J24379">
            <v>0</v>
          </cell>
        </row>
        <row r="24380">
          <cell r="I24380" t="str">
            <v>LOT 2 HUGGIES MENARDS T6 X 40 + SACOCHE HUGGIES GR</v>
          </cell>
          <cell r="J24380">
            <v>0</v>
          </cell>
        </row>
        <row r="24381">
          <cell r="I24381" t="str">
            <v>COUCHES BEBE DALAA PACK  MINI 40U 3-6 KGS</v>
          </cell>
          <cell r="J24381">
            <v>0</v>
          </cell>
        </row>
        <row r="24382">
          <cell r="I24382" t="str">
            <v>COUCHES BEBE DALAA PACK MIDI 35U 5-9 KGS</v>
          </cell>
          <cell r="J24382">
            <v>0</v>
          </cell>
        </row>
        <row r="24383">
          <cell r="I24383" t="str">
            <v>COUCHES BEBE DALAA PACK MAXI 30U 9-18 KGS</v>
          </cell>
          <cell r="J24383">
            <v>0</v>
          </cell>
        </row>
        <row r="24384">
          <cell r="I24384" t="str">
            <v>COUCHES BEBE DALAA PACK  JUNIOR 25U 15-28 KGS</v>
          </cell>
          <cell r="J24384">
            <v>0</v>
          </cell>
        </row>
        <row r="24385">
          <cell r="I24385" t="str">
            <v>COUCHES BEBE  DALAA VP JUNIOR 44  15-28KG</v>
          </cell>
          <cell r="J24385">
            <v>0</v>
          </cell>
        </row>
        <row r="24386">
          <cell r="I24386" t="str">
            <v>COUCHES BEBE DALAA PETIT PACK  MINI 10U 3-6 KGS</v>
          </cell>
          <cell r="J24386">
            <v>0</v>
          </cell>
        </row>
        <row r="24387">
          <cell r="I24387" t="str">
            <v>COUCHES BEBE DALAA PETIT PACK MIDI 9U 5-9 KGS</v>
          </cell>
          <cell r="J24387">
            <v>0</v>
          </cell>
        </row>
        <row r="24388">
          <cell r="I24388" t="str">
            <v>COUCHES BEBE DALAA PETIT PACK MAXI 8U 9-18 KGS</v>
          </cell>
          <cell r="J24388">
            <v>0</v>
          </cell>
        </row>
        <row r="24389">
          <cell r="I24389" t="str">
            <v xml:space="preserve"> COUCHE BEBE COMFORT FIX  MOLFIX NEWBORN 44TWIN</v>
          </cell>
          <cell r="J24389">
            <v>0</v>
          </cell>
        </row>
        <row r="24390">
          <cell r="I24390" t="str">
            <v>COUCHE BEBE COMFORT FIX  MOLFIX MINI 54TWIN</v>
          </cell>
          <cell r="J24390">
            <v>10555.75</v>
          </cell>
        </row>
        <row r="24391">
          <cell r="I24391" t="str">
            <v>COUCHE BEBE COMFORT FIX  MOLFIX MINI 80 JUMBO</v>
          </cell>
          <cell r="J24391">
            <v>45114.65</v>
          </cell>
        </row>
        <row r="24392">
          <cell r="I24392" t="str">
            <v>COUCHE BEBE COMFORT FIX  MOLFIX MIDI 46 TWIN</v>
          </cell>
          <cell r="J24392">
            <v>6814.95</v>
          </cell>
        </row>
        <row r="24393">
          <cell r="I24393" t="str">
            <v>COUCHE BEBE COMFORT FIX  MOLFIX MIDI 68 JUMBO</v>
          </cell>
          <cell r="J24393">
            <v>46177.85</v>
          </cell>
        </row>
        <row r="24394">
          <cell r="I24394" t="str">
            <v>COUCHE BEBE COMFORT FIX  MOLFIX  MAXI 40TWIN</v>
          </cell>
          <cell r="J24394">
            <v>14040.4</v>
          </cell>
        </row>
        <row r="24395">
          <cell r="I24395" t="str">
            <v>COUCHE BEBE COMFORT FIX  MOLFIX MAXI 60 JUMBO</v>
          </cell>
          <cell r="J24395">
            <v>166025.9</v>
          </cell>
        </row>
        <row r="24396">
          <cell r="I24396" t="str">
            <v xml:space="preserve">COUCHE BEBE COMFORT FIX  MOLFIX JUNIOR 30 TWIN </v>
          </cell>
          <cell r="J24396">
            <v>16568.349999999999</v>
          </cell>
        </row>
        <row r="24397">
          <cell r="I24397" t="str">
            <v>COUCHE BEBE COMFORT FIX  MOLFIX JUNIOR 44 JUMBO</v>
          </cell>
          <cell r="J24397">
            <v>141323.51999999999</v>
          </cell>
        </row>
        <row r="24398">
          <cell r="I24398" t="str">
            <v>COUCHE BEBE COMFORT FIX  MOLFIX EXTRA LARGE 24TWI</v>
          </cell>
          <cell r="J24398">
            <v>28115.43</v>
          </cell>
        </row>
        <row r="24399">
          <cell r="I24399" t="str">
            <v>COUCHE BEBE COMFORT FIX  MOLFIX EXTRA LARGE 36 JU</v>
          </cell>
          <cell r="J24399">
            <v>164039.79999999999</v>
          </cell>
        </row>
        <row r="24400">
          <cell r="I24400" t="str">
            <v xml:space="preserve">   COUCHES BEBE  CANBEBE MEGA PACK MIDI / 88U</v>
          </cell>
          <cell r="J24400">
            <v>0</v>
          </cell>
        </row>
        <row r="24401">
          <cell r="I24401" t="str">
            <v xml:space="preserve">    COUCHES BEBE CANBEBE MEGA PACK MAXI / 80U</v>
          </cell>
          <cell r="J24401">
            <v>0</v>
          </cell>
        </row>
        <row r="24402">
          <cell r="I24402" t="str">
            <v xml:space="preserve">   COUCHES BEBE CANBEBE MEGA PACK JUNIOR / 60U</v>
          </cell>
          <cell r="J24402">
            <v>0</v>
          </cell>
        </row>
        <row r="24403">
          <cell r="I24403" t="str">
            <v>COUCHES BEBE DALAA PACK  MINI 40U 3-6 KGS+ LINGET</v>
          </cell>
          <cell r="J24403">
            <v>0</v>
          </cell>
        </row>
        <row r="24404">
          <cell r="I24404" t="str">
            <v>COUCHES BEBE DALAA PACK MIDI 35U 5-9 KGS+LINGETTE</v>
          </cell>
          <cell r="J24404">
            <v>0</v>
          </cell>
        </row>
        <row r="24405">
          <cell r="I24405" t="str">
            <v>COUCHES BEBE DALAA PACK  JUNIOR 25U 15-28 KGS+LIN</v>
          </cell>
          <cell r="J24405">
            <v>0</v>
          </cell>
        </row>
        <row r="24406">
          <cell r="I24406" t="str">
            <v>COUCHES BEBE HUGGIES T3  21 UNITE</v>
          </cell>
          <cell r="J24406">
            <v>0</v>
          </cell>
        </row>
        <row r="24407">
          <cell r="I24407" t="str">
            <v>COUCHES BEBE HUGGIES T4  18 UNITE</v>
          </cell>
          <cell r="J24407">
            <v>0</v>
          </cell>
        </row>
        <row r="24408">
          <cell r="I24408" t="str">
            <v>COUCHES BEBE HUGGIES T5 16 UNITE</v>
          </cell>
          <cell r="J24408">
            <v>0</v>
          </cell>
        </row>
        <row r="24409">
          <cell r="I24409" t="str">
            <v>COUCHES BEBE  HUGGIES T6  15 UNITE</v>
          </cell>
          <cell r="J24409">
            <v>0</v>
          </cell>
        </row>
        <row r="24410">
          <cell r="I24410" t="str">
            <v xml:space="preserve"> COUCHES HUGGIES T3  58 UNITE = 1  LINGETTES OFFE</v>
          </cell>
          <cell r="J24410">
            <v>0</v>
          </cell>
        </row>
        <row r="24411">
          <cell r="I24411" t="str">
            <v xml:space="preserve"> COUCHES HUGGIES T4  52 UNITE= 1 LINGETTES OFFERT</v>
          </cell>
          <cell r="J24411">
            <v>0</v>
          </cell>
        </row>
        <row r="24412">
          <cell r="I24412" t="str">
            <v xml:space="preserve"> COUCHES HUGGIES T5  44 UNITE = 1 LINGETTES OFFER</v>
          </cell>
          <cell r="J24412">
            <v>0</v>
          </cell>
        </row>
        <row r="24413">
          <cell r="I24413" t="str">
            <v>COUCHES HUGGIES T6  40 UNITE = 1 LINGETTES OFFERT</v>
          </cell>
          <cell r="J24413">
            <v>0</v>
          </cell>
        </row>
        <row r="24414">
          <cell r="I24414" t="str">
            <v>COUCHES BB DALAA MINI + LING = SHAMP + LING  GRT</v>
          </cell>
          <cell r="J24414">
            <v>0</v>
          </cell>
        </row>
        <row r="24415">
          <cell r="I24415" t="str">
            <v>COUCHES BB DALAA MIDI + LINGETTES = SHAMP + LING</v>
          </cell>
          <cell r="J24415">
            <v>0</v>
          </cell>
        </row>
        <row r="24416">
          <cell r="I24416" t="str">
            <v>COUCHES BB DALAA MAXI + LINGETTES = SHAMP + LING</v>
          </cell>
          <cell r="J24416">
            <v>0</v>
          </cell>
        </row>
        <row r="24417">
          <cell r="I24417" t="str">
            <v>COUCHES BB DALAA JUNIOR + LINGETTES = SHAMP + LIN</v>
          </cell>
          <cell r="J24417">
            <v>0</v>
          </cell>
        </row>
        <row r="24418">
          <cell r="I24418" t="str">
            <v>COUCHES BEBE CALIN PACK  MINI 40U 3-6 KGS</v>
          </cell>
          <cell r="J24418">
            <v>15300.85</v>
          </cell>
        </row>
        <row r="24419">
          <cell r="I24419" t="str">
            <v>COUCHES BEBE CALIN PACK MIDI 36U 5-9 KGS</v>
          </cell>
          <cell r="J24419">
            <v>11825.2</v>
          </cell>
        </row>
        <row r="24420">
          <cell r="I24420" t="str">
            <v>COUCHES BEBE CALIN PACK MAXI 32U 9-18 KGS</v>
          </cell>
          <cell r="J24420">
            <v>39310.800000000003</v>
          </cell>
        </row>
        <row r="24421">
          <cell r="I24421" t="str">
            <v>COUCHES BEBE CALIN PACK  JUNIOR 28U 18-25 KGS</v>
          </cell>
          <cell r="J24421">
            <v>62881.3</v>
          </cell>
        </row>
        <row r="24422">
          <cell r="I24422" t="str">
            <v>COUCHES BEBES DALAA SUPER ABSORBANT MINI 64U 3-6K</v>
          </cell>
          <cell r="J24422">
            <v>15757.65</v>
          </cell>
        </row>
        <row r="24423">
          <cell r="I24423" t="str">
            <v>COUCHES BEBES DALAA SUPER ABSORBANT MIDI 52U 5-9K</v>
          </cell>
          <cell r="J24423">
            <v>18423.150000000001</v>
          </cell>
        </row>
        <row r="24424">
          <cell r="I24424" t="str">
            <v>COUCHES BEBES DALAA SUPER ABS MAXI 48U 9-18 KGS</v>
          </cell>
          <cell r="J24424">
            <v>64238.74</v>
          </cell>
        </row>
        <row r="24425">
          <cell r="I24425" t="str">
            <v>COUCHES BEBES DALAA SUPER ABS JUNIOR 42U 18-25KGS</v>
          </cell>
          <cell r="J24425">
            <v>0</v>
          </cell>
        </row>
        <row r="24426">
          <cell r="I24426" t="str">
            <v>LOT COUCHES HUGGIES  2+1 GRT T2 / 23 UNITES</v>
          </cell>
          <cell r="J24426">
            <v>0</v>
          </cell>
        </row>
        <row r="24427">
          <cell r="I24427" t="str">
            <v>LOT COUCHES HUGGIES 2+1 GRT / T3 EUROPE 21 UNITES</v>
          </cell>
          <cell r="J24427">
            <v>0</v>
          </cell>
        </row>
        <row r="24428">
          <cell r="I24428" t="str">
            <v>LOT COUCHES HUGGIES 2+1 GRT / T4 EUROPE 18 UNITES</v>
          </cell>
          <cell r="J24428">
            <v>0</v>
          </cell>
        </row>
        <row r="24429">
          <cell r="I24429" t="str">
            <v>LOT COUCHES HUGGIES 2+1 GRT / T5 EUROPE 16 UNITES</v>
          </cell>
          <cell r="J24429">
            <v>0</v>
          </cell>
        </row>
        <row r="24430">
          <cell r="I24430" t="str">
            <v>LOT COUCHES HUGGIES 2+ 1 GRT / T6 EUROPE 15 UNITE</v>
          </cell>
          <cell r="J24430">
            <v>0</v>
          </cell>
        </row>
        <row r="24431">
          <cell r="I24431" t="str">
            <v>COUCHES BEBES DALAA JUNIOR 42U 18-25KG +2 GRT</v>
          </cell>
          <cell r="J24431">
            <v>0</v>
          </cell>
        </row>
        <row r="24432">
          <cell r="I24432" t="str">
            <v>COUCHES BEBES DALAA MAXI 48U 9-18 KG +2 GRT</v>
          </cell>
          <cell r="J24432">
            <v>0</v>
          </cell>
        </row>
        <row r="24433">
          <cell r="I24433" t="str">
            <v>COUCHES BEBES DALAA MIDI 52U 5-9KG +2 GRT</v>
          </cell>
          <cell r="J24433">
            <v>0</v>
          </cell>
        </row>
        <row r="24434">
          <cell r="I24434" t="str">
            <v>COUCHES BEBES DALAA MINI 64U 3-6KGS +2 GRT</v>
          </cell>
          <cell r="J24434">
            <v>1121.1500000000001</v>
          </cell>
        </row>
        <row r="24435">
          <cell r="I24435" t="str">
            <v xml:space="preserve">COUCHES HUGGIES ULTRA C.T3X58C  + LINGETTES </v>
          </cell>
          <cell r="J24435">
            <v>0</v>
          </cell>
        </row>
        <row r="24436">
          <cell r="I24436" t="str">
            <v xml:space="preserve">COUCHES HUGGIES ULTRA C.T4X54C  + LINGETTES </v>
          </cell>
          <cell r="J24436">
            <v>0</v>
          </cell>
        </row>
        <row r="24437">
          <cell r="I24437" t="str">
            <v xml:space="preserve">COUCHES HUGGIES ULTRA C.T4+50C  + LINGETTES </v>
          </cell>
          <cell r="J24437">
            <v>0</v>
          </cell>
        </row>
        <row r="24438">
          <cell r="I24438" t="str">
            <v xml:space="preserve">COUCHES HUGGIES ULTRA C.T5X46C  + LINGETTES </v>
          </cell>
          <cell r="J24438">
            <v>0</v>
          </cell>
        </row>
        <row r="24439">
          <cell r="I24439" t="str">
            <v>COUCHES BÉBÉ NEWBORN T1 HUGGIES 21U</v>
          </cell>
          <cell r="J24439">
            <v>0</v>
          </cell>
        </row>
        <row r="24440">
          <cell r="I24440" t="str">
            <v>COUCHES BÉBÉ NEWBORN T2 HUGGIES 21U</v>
          </cell>
          <cell r="J24440">
            <v>1662.75</v>
          </cell>
        </row>
        <row r="24441">
          <cell r="I24441" t="str">
            <v>COUCHES HUGGIES ULTRA CONFORT TAILLE 4 / 32 UNITE</v>
          </cell>
          <cell r="J24441">
            <v>0</v>
          </cell>
        </row>
        <row r="24442">
          <cell r="I24442" t="str">
            <v>COUCHES HUGGIES ULTRA CONFORT TAILLE 4+ / 30 UNIT</v>
          </cell>
          <cell r="J24442">
            <v>0</v>
          </cell>
        </row>
        <row r="24443">
          <cell r="I24443" t="str">
            <v>COUCHES HUGGIES ULTRA CONFORT TAILLE 5 / 28 UNITE</v>
          </cell>
          <cell r="J24443">
            <v>0</v>
          </cell>
        </row>
        <row r="24444">
          <cell r="I24444" t="str">
            <v>COUCHES HUGGIES ULTRA CONFORT TAILLE 3 / 58 UNITE</v>
          </cell>
          <cell r="J24444">
            <v>0</v>
          </cell>
        </row>
        <row r="24445">
          <cell r="I24445" t="str">
            <v>COUCHES HUGGIES ULTRA CONFORT TAILLE 4 / 54 UNITE</v>
          </cell>
          <cell r="J24445">
            <v>0</v>
          </cell>
        </row>
        <row r="24446">
          <cell r="I24446" t="str">
            <v>COUCHES HUGGIES ULTRA CONFORT TAILLE 4+ / 50 UNIT</v>
          </cell>
          <cell r="J24446">
            <v>0</v>
          </cell>
        </row>
        <row r="24447">
          <cell r="I24447" t="str">
            <v>COUCHES HUGGIES ULTRA CONFORT TAILLE 5 / 46 UNITE</v>
          </cell>
          <cell r="J24447">
            <v>0</v>
          </cell>
        </row>
        <row r="24448">
          <cell r="I24448" t="str">
            <v>PAMPERS PREMIUM CARE MINI  MEGA PACK 96 UNITES</v>
          </cell>
          <cell r="J24448">
            <v>0</v>
          </cell>
        </row>
        <row r="24449">
          <cell r="I24449" t="str">
            <v>PAMPERS PREMIUM CARE  MIDI  MEGA PACK 96 UNITES</v>
          </cell>
          <cell r="J24449">
            <v>0</v>
          </cell>
        </row>
        <row r="24450">
          <cell r="I24450" t="str">
            <v>PAMPERS PREMIUM CARE  MAXI  MEGA PACK 96 UNITES</v>
          </cell>
          <cell r="J24450">
            <v>0</v>
          </cell>
        </row>
        <row r="24451">
          <cell r="I24451" t="str">
            <v>PAMPERS PREMIUM CARE  JUNIOR  MEGA PACK 96 UNITES</v>
          </cell>
          <cell r="J24451">
            <v>0</v>
          </cell>
        </row>
        <row r="24452">
          <cell r="I24452" t="str">
            <v>COUCHES CULOTTES VP MIDI  PAMPERS 31UNITES</v>
          </cell>
          <cell r="J24452">
            <v>129.9</v>
          </cell>
        </row>
        <row r="24453">
          <cell r="I24453" t="str">
            <v>COUCHES CULOTTES VP MAXI  PAMPERS 28 UNITES</v>
          </cell>
          <cell r="J24453">
            <v>9237.9</v>
          </cell>
        </row>
        <row r="24454">
          <cell r="I24454" t="str">
            <v>COUCHES CULOTTES VP JUNIOR  PAMPERS 26 UNITES</v>
          </cell>
          <cell r="J24454">
            <v>4943.3500000000004</v>
          </cell>
        </row>
        <row r="24455">
          <cell r="I24455" t="str">
            <v>COUCHES CULOTTES JP MIDI PAMPERS  62 UNITES</v>
          </cell>
          <cell r="J24455">
            <v>5076.5</v>
          </cell>
        </row>
        <row r="24456">
          <cell r="I24456" t="str">
            <v>COUCHES CULOTTES JP MAXI PAMPERS 56 UNITES</v>
          </cell>
          <cell r="J24456">
            <v>12120.3</v>
          </cell>
        </row>
        <row r="24457">
          <cell r="I24457" t="str">
            <v>COUCHES  CULOTTES  JP JUNIOR PAMPERS 52 UNITES</v>
          </cell>
          <cell r="J24457">
            <v>46960.84</v>
          </cell>
        </row>
        <row r="24458">
          <cell r="I24458" t="str">
            <v xml:space="preserve"> COUCHES DALAA BP MINI (64+2 GRT) +  LINGETTES </v>
          </cell>
          <cell r="J24458">
            <v>0</v>
          </cell>
        </row>
        <row r="24459">
          <cell r="I24459" t="str">
            <v xml:space="preserve">COUCHES DALAA BP MIDI (52+2 GRT)+ LINGETTES </v>
          </cell>
          <cell r="J24459">
            <v>0</v>
          </cell>
        </row>
        <row r="24460">
          <cell r="I24460" t="str">
            <v>COUCHES DALAA BP MAXI (48+2 GRT)+  LINGETES</v>
          </cell>
          <cell r="J24460">
            <v>0</v>
          </cell>
        </row>
        <row r="24461">
          <cell r="I24461" t="str">
            <v xml:space="preserve">COUCHES  DALAA BP JUNIOR (42+2 GRT)+ LINGETES </v>
          </cell>
          <cell r="J24461">
            <v>0</v>
          </cell>
        </row>
        <row r="24462">
          <cell r="I24462" t="str">
            <v xml:space="preserve">COUCHES DALAA  JUNIOR+ 38 UNITES + LINGETTES </v>
          </cell>
          <cell r="J24462">
            <v>0</v>
          </cell>
        </row>
        <row r="24463">
          <cell r="I24463" t="str">
            <v xml:space="preserve">PACK ECO MOLFIX MAXI 2 JUMBO + 2 LINGETTES </v>
          </cell>
          <cell r="J24463">
            <v>0</v>
          </cell>
        </row>
        <row r="24464">
          <cell r="I24464" t="str">
            <v xml:space="preserve">PACK ECO MOLFIX JUNIOR 2 JUMBO + 2 LINGETTES </v>
          </cell>
          <cell r="J24464">
            <v>0</v>
          </cell>
        </row>
        <row r="24465">
          <cell r="I24465" t="str">
            <v>PAMPERS PREMIUM JUNIOR 30 UNITES</v>
          </cell>
          <cell r="J24465">
            <v>0</v>
          </cell>
        </row>
        <row r="24466">
          <cell r="I24466" t="str">
            <v>PAMPERS PREMIUM JUNIOR 60 UNITES</v>
          </cell>
          <cell r="J24466">
            <v>0</v>
          </cell>
        </row>
        <row r="24467">
          <cell r="I24467" t="str">
            <v>PAMPERS MAINLINE JUNIOR 30 UNITES</v>
          </cell>
          <cell r="J24467">
            <v>25415.8</v>
          </cell>
        </row>
        <row r="24468">
          <cell r="I24468" t="str">
            <v>PAMPERS MAINLINE JUNIOR 60 UNITES</v>
          </cell>
          <cell r="J24468">
            <v>174483.13</v>
          </cell>
        </row>
        <row r="24469">
          <cell r="I24469" t="str">
            <v>MEGA PACK PAMPERS MINI 84 UNITES</v>
          </cell>
          <cell r="J24469">
            <v>0</v>
          </cell>
        </row>
        <row r="24470">
          <cell r="I24470" t="str">
            <v>MEGA PACK PAMPERS MIDI  80 UNITES</v>
          </cell>
          <cell r="J24470">
            <v>0</v>
          </cell>
        </row>
        <row r="24471">
          <cell r="I24471" t="str">
            <v>MEGA PACK PAMPERS MAXI  80 UNITES</v>
          </cell>
          <cell r="J24471">
            <v>0</v>
          </cell>
        </row>
        <row r="24472">
          <cell r="I24472" t="str">
            <v>MEGA PACK PAMPERS JUNIOR 76 UNITES</v>
          </cell>
          <cell r="J24472">
            <v>0</v>
          </cell>
        </row>
        <row r="24473">
          <cell r="I24473" t="str">
            <v>COU.GR9-15KG 8 BAMBINO PRE</v>
          </cell>
          <cell r="J24473">
            <v>0</v>
          </cell>
        </row>
        <row r="24474">
          <cell r="I24474" t="str">
            <v>COU.MIDI 5-10KG 9 BAMBINO PRE</v>
          </cell>
          <cell r="J24474">
            <v>0</v>
          </cell>
        </row>
        <row r="24475">
          <cell r="I24475" t="str">
            <v>COU.MINI 3-6KG 10 BAMBINO PRE</v>
          </cell>
          <cell r="J24475">
            <v>0</v>
          </cell>
        </row>
        <row r="24476">
          <cell r="I24476" t="str">
            <v>COU.S/MAX15/25KG 7 BAMBIN PR</v>
          </cell>
          <cell r="J24476">
            <v>0</v>
          </cell>
        </row>
        <row r="24477">
          <cell r="I24477" t="str">
            <v>COU.MINI 8X9 PAMPERS</v>
          </cell>
          <cell r="J24477">
            <v>0</v>
          </cell>
        </row>
        <row r="24478">
          <cell r="I24478" t="str">
            <v>COUCHES PAMPERS MAXI RP 8U</v>
          </cell>
          <cell r="J24478">
            <v>0</v>
          </cell>
        </row>
        <row r="24479">
          <cell r="I24479" t="str">
            <v>COUCHE BEBE  SWIMMIES  CANBEBE SP SMALL 13UNITES</v>
          </cell>
          <cell r="J24479">
            <v>0</v>
          </cell>
        </row>
        <row r="24480">
          <cell r="I24480" t="str">
            <v>COUCHE BEBE  SWIMMIES  CANBEBE  SP MEDIUM 12 UNI</v>
          </cell>
          <cell r="J24480">
            <v>0</v>
          </cell>
        </row>
        <row r="24481">
          <cell r="I24481" t="str">
            <v>COUCHE BEBE  SWIMMIES  CANBEBE SP LARGE 11 UNITE</v>
          </cell>
          <cell r="J24481">
            <v>0</v>
          </cell>
        </row>
        <row r="24482">
          <cell r="I24482" t="str">
            <v>COU.V/P 5KG 36 BAMBINO</v>
          </cell>
          <cell r="J24482">
            <v>0</v>
          </cell>
        </row>
        <row r="24483">
          <cell r="I24483" t="str">
            <v>COU.V/P4-10KG MIDI 30 BAMBINO</v>
          </cell>
          <cell r="J24483">
            <v>0</v>
          </cell>
        </row>
        <row r="24484">
          <cell r="I24484" t="str">
            <v>COU.V/P9-15 KG MAXI 28 BAMBINO</v>
          </cell>
          <cell r="J24484">
            <v>0</v>
          </cell>
        </row>
        <row r="24485">
          <cell r="I24485" t="str">
            <v>DALAA COMFORT  CB VP MIN+4 COUCHES GRATUITE</v>
          </cell>
          <cell r="J24485">
            <v>0</v>
          </cell>
        </row>
        <row r="24486">
          <cell r="I24486" t="str">
            <v>DALAA COMFORT  CB VP MID 4X52+4 COUCHES GRATUITE</v>
          </cell>
          <cell r="J24486">
            <v>0</v>
          </cell>
        </row>
        <row r="24487">
          <cell r="I24487" t="str">
            <v>DALAA  COMFORT CB VP MAXI 4X48+4 COUCHES GRATUITE</v>
          </cell>
          <cell r="J24487">
            <v>0</v>
          </cell>
        </row>
        <row r="24488">
          <cell r="I24488" t="str">
            <v>DALAA COMFORT CB VP JUNIOR 4X42+4 COUCHES GRATUIT</v>
          </cell>
          <cell r="J24488">
            <v>0</v>
          </cell>
        </row>
        <row r="24489">
          <cell r="I24489" t="str">
            <v>COUCHES DALAA JUMBO PACK MIDI X72            </v>
          </cell>
          <cell r="J24489">
            <v>43809.599999999999</v>
          </cell>
        </row>
        <row r="24490">
          <cell r="I24490" t="str">
            <v>COUCHES DALAA JUMBO PACK MAXI X64      </v>
          </cell>
          <cell r="J24490">
            <v>132667.85</v>
          </cell>
        </row>
        <row r="24491">
          <cell r="I24491" t="str">
            <v>COUCHES DALAA JUMBO PACK MIDI X72            </v>
          </cell>
          <cell r="J24491">
            <v>0</v>
          </cell>
        </row>
        <row r="24492">
          <cell r="I24492" t="str">
            <v>COUCHES DALAA JUMBO PACK MAXI X64      </v>
          </cell>
          <cell r="J24492">
            <v>0</v>
          </cell>
        </row>
        <row r="24493">
          <cell r="I24493" t="str">
            <v>COUCHES DALAA JUMBO PACK MIDI X72            </v>
          </cell>
          <cell r="J24493">
            <v>0</v>
          </cell>
        </row>
        <row r="24494">
          <cell r="I24494" t="str">
            <v>COUCHES DALAA JUMBO PACK MAXI X64      </v>
          </cell>
          <cell r="J24494">
            <v>0</v>
          </cell>
        </row>
        <row r="24495">
          <cell r="I24495" t="str">
            <v>COUCHES DALAA JUMBO PACK MIDI X72            </v>
          </cell>
          <cell r="J24495">
            <v>0</v>
          </cell>
        </row>
        <row r="24496">
          <cell r="I24496" t="str">
            <v>COUCHES DALAA JUMBO PACK MAXI X64      </v>
          </cell>
          <cell r="J24496">
            <v>0</v>
          </cell>
        </row>
        <row r="24497">
          <cell r="I24497" t="str">
            <v>COUCHES DALAA JUMBO PACK MINI X80</v>
          </cell>
          <cell r="J24497">
            <v>21746.36</v>
          </cell>
        </row>
        <row r="24498">
          <cell r="I24498" t="str">
            <v>COUCHES DALAA JUMBO PACK JUNIOR X56       </v>
          </cell>
          <cell r="J24498">
            <v>188669.17</v>
          </cell>
        </row>
        <row r="24499">
          <cell r="I24499" t="str">
            <v>COUCHES BEBE CALIN JUMBO PACK MINI 80 UNITES</v>
          </cell>
          <cell r="J24499">
            <v>0</v>
          </cell>
        </row>
        <row r="24500">
          <cell r="I24500" t="str">
            <v>COUCHES BEBE CALIN JUMBO PACK MIDI 68 UNITES</v>
          </cell>
          <cell r="J24500">
            <v>70233.210000000006</v>
          </cell>
        </row>
        <row r="24501">
          <cell r="I24501" t="str">
            <v>COUCHES BEBE CALIN JUMBO PACK MAXI 60 UNITES</v>
          </cell>
          <cell r="J24501">
            <v>262158.01</v>
          </cell>
        </row>
        <row r="24502">
          <cell r="I24502" t="str">
            <v>COUCHES BEBE CALIN JUMBO PACK JUNIOR 48 UNITES</v>
          </cell>
          <cell r="J24502">
            <v>241231.35999999999</v>
          </cell>
        </row>
        <row r="24503">
          <cell r="I24503" t="str">
            <v>PAM CULOTTES CP MIDI 9 COUCHES</v>
          </cell>
          <cell r="J24503">
            <v>0</v>
          </cell>
        </row>
        <row r="24504">
          <cell r="I24504" t="str">
            <v>PAM CULPTTES CP MAXI 8 COUCHES</v>
          </cell>
          <cell r="J24504">
            <v>0</v>
          </cell>
        </row>
        <row r="24505">
          <cell r="I24505" t="str">
            <v>PAM CULOTTES CP JUNIOR 8 COUCHES</v>
          </cell>
          <cell r="J24505">
            <v>0</v>
          </cell>
        </row>
        <row r="24506">
          <cell r="I24506" t="str">
            <v>COUCHES PAMPERS PREMIUM  MINI 40 VP</v>
          </cell>
          <cell r="J24506">
            <v>0</v>
          </cell>
        </row>
        <row r="24507">
          <cell r="I24507" t="str">
            <v>COUCHES PAMPERS PREMIUM MIDI 29 VP</v>
          </cell>
          <cell r="J24507">
            <v>9048.5</v>
          </cell>
        </row>
        <row r="24508">
          <cell r="I24508" t="str">
            <v>COUCHES PAMPERS PREMIUM MAXI 26 VP</v>
          </cell>
          <cell r="J24508">
            <v>0</v>
          </cell>
        </row>
        <row r="24509">
          <cell r="I24509" t="str">
            <v>COUCHES PAMPERS PREMIUM JUNIOR 24 VP</v>
          </cell>
          <cell r="J24509">
            <v>14736.2</v>
          </cell>
        </row>
        <row r="24510">
          <cell r="I24510" t="str">
            <v>COUCHES PAMPERS PREMIUM MINI 80 JP</v>
          </cell>
          <cell r="J24510">
            <v>0</v>
          </cell>
        </row>
        <row r="24511">
          <cell r="I24511" t="str">
            <v>COUCHES PAMPERS PREMIUM MIDI 58 JP</v>
          </cell>
          <cell r="J24511">
            <v>89021.1</v>
          </cell>
        </row>
        <row r="24512">
          <cell r="I24512" t="str">
            <v>COUCHES PAMPERS PREMIUM MAXI 52 JP</v>
          </cell>
          <cell r="J24512">
            <v>168296.76</v>
          </cell>
        </row>
        <row r="24513">
          <cell r="I24513" t="str">
            <v>COUCHES PAMPERS PREMIUM JUNIOR 48 JP</v>
          </cell>
          <cell r="J24513">
            <v>197363.3</v>
          </cell>
        </row>
        <row r="24514">
          <cell r="I24514" t="str">
            <v>COUCHES PAMPERS MAINLINE TAILLE 1  21 UNITES</v>
          </cell>
          <cell r="J24514">
            <v>0</v>
          </cell>
        </row>
        <row r="24515">
          <cell r="I24515" t="str">
            <v>COUCHE FINE BABY ULTRA MINI X50</v>
          </cell>
          <cell r="J24515">
            <v>0</v>
          </cell>
        </row>
        <row r="24516">
          <cell r="I24516" t="str">
            <v>COUCHE FINE BABY ULTRA MIDI X40</v>
          </cell>
          <cell r="J24516">
            <v>0</v>
          </cell>
        </row>
        <row r="24517">
          <cell r="I24517" t="str">
            <v>COUCHE FINE BABY ULTRA MAXI X35</v>
          </cell>
          <cell r="J24517">
            <v>0</v>
          </cell>
        </row>
        <row r="24518">
          <cell r="I24518" t="str">
            <v>COUCHE FINE BABY ULTRA JUNIOR X30</v>
          </cell>
          <cell r="J24518">
            <v>0</v>
          </cell>
        </row>
        <row r="24519">
          <cell r="I24519" t="str">
            <v>COU.V/P13/18 S.MAXI 24 BAMBINO</v>
          </cell>
          <cell r="J24519">
            <v>0</v>
          </cell>
        </row>
        <row r="24520">
          <cell r="I24520" t="str">
            <v>COUCHES BEBE DODOT MINI JP  T2</v>
          </cell>
          <cell r="J24520">
            <v>30852.1</v>
          </cell>
        </row>
        <row r="24521">
          <cell r="I24521" t="str">
            <v>COUCHES BEBE DODOT MIDI JP  T3</v>
          </cell>
          <cell r="J24521">
            <v>29464.85</v>
          </cell>
        </row>
        <row r="24522">
          <cell r="I24522" t="str">
            <v>COUCHES BEBE DODOT MAXI JP  T4</v>
          </cell>
          <cell r="J24522">
            <v>70125.649999999994</v>
          </cell>
        </row>
        <row r="24523">
          <cell r="I24523" t="str">
            <v>COUCHES BEBE DODOT JUNIOR JP  T5</v>
          </cell>
          <cell r="J24523">
            <v>111838.95</v>
          </cell>
        </row>
        <row r="24524">
          <cell r="I24524" t="str">
            <v>PAMPERS  MAINLINE EXTRA LARGE JP 48U-T6</v>
          </cell>
          <cell r="J24524">
            <v>212203.14</v>
          </cell>
        </row>
        <row r="24525">
          <cell r="I24525" t="str">
            <v>COUCHES HUGGIES ULTRA C.T6X40C</v>
          </cell>
          <cell r="J24525">
            <v>0</v>
          </cell>
        </row>
        <row r="24526">
          <cell r="I24526" t="str">
            <v>COUCHES BEBE DODOT EXTRA LARGE JP  T6</v>
          </cell>
          <cell r="J24526">
            <v>141041.07</v>
          </cell>
        </row>
        <row r="24527">
          <cell r="I24527" t="str">
            <v>COU.CP NN 3-5KG 32 PEAU DOUCE</v>
          </cell>
          <cell r="J24527">
            <v>0</v>
          </cell>
        </row>
        <row r="24528">
          <cell r="I24528" t="str">
            <v>COU.CP ME.5-10KG 28 PEAU DOUCE</v>
          </cell>
          <cell r="J24528">
            <v>0</v>
          </cell>
        </row>
        <row r="24529">
          <cell r="I24529" t="str">
            <v>COU.CP LA.9-18KG 24 PEAU DOUCE</v>
          </cell>
          <cell r="J24529">
            <v>0</v>
          </cell>
        </row>
        <row r="24530">
          <cell r="I24530" t="str">
            <v>COU.CP MA.15-25K 20 PEAU DOUCE</v>
          </cell>
          <cell r="J24530">
            <v>0</v>
          </cell>
        </row>
        <row r="24531">
          <cell r="I24531" t="str">
            <v>COUCHE CULOTTE MAXI VP DALAA 44U+LINGETTE 64</v>
          </cell>
          <cell r="J24531">
            <v>813.4</v>
          </cell>
        </row>
        <row r="24532">
          <cell r="I24532" t="str">
            <v xml:space="preserve"> COUCHE CULOTTE JUNIOR VP DALAA 34U+LINGETTE 64</v>
          </cell>
          <cell r="J24532">
            <v>677.5</v>
          </cell>
        </row>
        <row r="24533">
          <cell r="I24533" t="str">
            <v xml:space="preserve"> COUCHE CULOTTE JUNIOR+ VP DALAA 28U+LINGETTE 64</v>
          </cell>
          <cell r="J24533">
            <v>1494.9</v>
          </cell>
        </row>
        <row r="24534">
          <cell r="I24534" t="str">
            <v>COUCHES BEBE DALAA JUNIOR JP 38 UNITES</v>
          </cell>
          <cell r="J24534">
            <v>31185.05</v>
          </cell>
        </row>
        <row r="24535">
          <cell r="I24535" t="str">
            <v>COUCHES PAMPERS PREMIUM 44 VP NEW BORN</v>
          </cell>
          <cell r="J24535">
            <v>0</v>
          </cell>
        </row>
        <row r="24536">
          <cell r="I24536" t="str">
            <v>COUCHES PAMPERS PREMIUM 22 VP NEW BORN</v>
          </cell>
          <cell r="J24536">
            <v>30.95</v>
          </cell>
        </row>
        <row r="24537">
          <cell r="I24537" t="str">
            <v>COUCHES PAMPERS MAINLINE 44 VP NEW BORN</v>
          </cell>
          <cell r="J24537">
            <v>249</v>
          </cell>
        </row>
        <row r="24538">
          <cell r="I24538" t="str">
            <v xml:space="preserve"> COUCHES  LITTLE SWIMMERS HUGGIES  (TAILLE 2-3) 1</v>
          </cell>
          <cell r="J24538">
            <v>293.64999999999998</v>
          </cell>
        </row>
        <row r="24539">
          <cell r="I24539" t="str">
            <v xml:space="preserve"> COUCHES  LITTLE SWIMMERS HUGGIES  (TAILLE 3-4) 1</v>
          </cell>
          <cell r="J24539">
            <v>419.5</v>
          </cell>
        </row>
        <row r="24540">
          <cell r="I24540" t="str">
            <v xml:space="preserve"> COUCHES LITTLE SWIMMERS HUGGIES  (TAILLE 5-6) 11</v>
          </cell>
          <cell r="J24540">
            <v>167.8</v>
          </cell>
        </row>
        <row r="24541">
          <cell r="I24541" t="str">
            <v xml:space="preserve"> COUCHE CULOTTE DALAA MAXI 44U</v>
          </cell>
          <cell r="J24541">
            <v>12432.3</v>
          </cell>
        </row>
        <row r="24542">
          <cell r="I24542" t="str">
            <v xml:space="preserve"> COUCHE CULOTTE DALAA JUNIOR 34U</v>
          </cell>
          <cell r="J24542">
            <v>16273.5</v>
          </cell>
        </row>
        <row r="24543">
          <cell r="I24543" t="str">
            <v xml:space="preserve"> COUCHE CULOTTE JUNIOR+  DALAA 28U</v>
          </cell>
          <cell r="J24543">
            <v>30760.35</v>
          </cell>
        </row>
        <row r="24544">
          <cell r="I24544" t="str">
            <v>COUCHES CULOTTES VP JUNIOR  PAMPERS 24 UNITES</v>
          </cell>
          <cell r="J24544">
            <v>0</v>
          </cell>
        </row>
        <row r="24545">
          <cell r="I24545" t="str">
            <v>COUCHES CULOTTES JP JUNIOR PAMPERS 48 UNITES</v>
          </cell>
          <cell r="J24545">
            <v>73775.95</v>
          </cell>
        </row>
        <row r="24546">
          <cell r="I24546" t="str">
            <v>COUCHES JP  MAINLINE NEW BORN PAMPERS 60 UNITES</v>
          </cell>
          <cell r="J24546">
            <v>50731.92</v>
          </cell>
        </row>
        <row r="24547">
          <cell r="I24547" t="str">
            <v>COUCHES PREMIUM NEW BORN  JP 60 UNITES</v>
          </cell>
          <cell r="J24547">
            <v>115401.1</v>
          </cell>
        </row>
        <row r="24548">
          <cell r="I24548" t="str">
            <v>DALAA COMFORT JP MINI 80U 3-6KG + LINGETTE GRT</v>
          </cell>
          <cell r="J24548">
            <v>10713.6</v>
          </cell>
        </row>
        <row r="24549">
          <cell r="I24549" t="str">
            <v>DALAA COMFORT JP MIDI 72U 5-9KG + LINGHETTE GRT</v>
          </cell>
          <cell r="J24549">
            <v>0</v>
          </cell>
        </row>
        <row r="24550">
          <cell r="I24550" t="str">
            <v>DALAA COMFORT JP MAXI 64U 9-18KG + LINGETTE GRT</v>
          </cell>
          <cell r="J24550">
            <v>0</v>
          </cell>
        </row>
        <row r="24551">
          <cell r="I24551" t="str">
            <v>DALAA COMFORT JP JUNIOR 56U 15-28KG+LINGETTE GRT</v>
          </cell>
          <cell r="J24551">
            <v>0</v>
          </cell>
        </row>
        <row r="24552">
          <cell r="I24552" t="str">
            <v>COUCHES BEBE 20 TICOCCO</v>
          </cell>
          <cell r="J24552">
            <v>0</v>
          </cell>
        </row>
        <row r="24553">
          <cell r="I24553" t="str">
            <v>COUCHES  BEBE 40 TICOCCO</v>
          </cell>
          <cell r="J24553">
            <v>0</v>
          </cell>
        </row>
        <row r="24554">
          <cell r="I24554" t="str">
            <v>COUCHES  BEBE 50 TICOCCO</v>
          </cell>
          <cell r="J24554">
            <v>0</v>
          </cell>
        </row>
        <row r="24555">
          <cell r="I24555" t="str">
            <v>C/BEBE REG. MIDI 8x9 PAMPERS</v>
          </cell>
          <cell r="J24555">
            <v>0</v>
          </cell>
        </row>
        <row r="24556">
          <cell r="I24556" t="str">
            <v>PAMPERS MAXI JP 64 NEW</v>
          </cell>
          <cell r="J24556">
            <v>0</v>
          </cell>
        </row>
        <row r="24557">
          <cell r="I24557" t="str">
            <v>COUCHES BB V/P MIDI 36 PAMPERS</v>
          </cell>
          <cell r="J24557">
            <v>0</v>
          </cell>
        </row>
        <row r="24558">
          <cell r="I24558" t="str">
            <v xml:space="preserve"> COUCHES DALAA COMFORT MIDI BP 4X(52+2 COUCHES CU</v>
          </cell>
          <cell r="J24558">
            <v>923.3</v>
          </cell>
        </row>
        <row r="24559">
          <cell r="I24559" t="str">
            <v xml:space="preserve"> COUCHES DALAA COMFORT MAXI BP 4X(48+2 COUCHES CU</v>
          </cell>
          <cell r="J24559">
            <v>197.85</v>
          </cell>
        </row>
        <row r="24560">
          <cell r="I24560" t="str">
            <v xml:space="preserve"> COUCHES DALAA COMFORT JUNIOR BP 4X(38+2 COUCHES </v>
          </cell>
          <cell r="J24560">
            <v>2104.6999999999998</v>
          </cell>
        </row>
        <row r="24561">
          <cell r="I24561" t="str">
            <v>COUCHES BEBE CALIN VPJUNIOR PLUS 20U</v>
          </cell>
          <cell r="J24561">
            <v>74466.8</v>
          </cell>
        </row>
        <row r="24562">
          <cell r="I24562" t="str">
            <v>COUCHES BEBE DALAA COMFORT VP JUNIOR PLUS 34U</v>
          </cell>
          <cell r="J24562">
            <v>46632.25</v>
          </cell>
        </row>
        <row r="24563">
          <cell r="I24563" t="str">
            <v xml:space="preserve">COUCHES BEBE DALAA COMFORT NEW BORN VP 30U </v>
          </cell>
          <cell r="J24563">
            <v>21847.200000000001</v>
          </cell>
        </row>
        <row r="24564">
          <cell r="I24564" t="str">
            <v xml:space="preserve"> COUCHES CULOTTES JP  MAXI  DODOT 33UNITES</v>
          </cell>
          <cell r="J24564">
            <v>12136.73</v>
          </cell>
        </row>
        <row r="24565">
          <cell r="I24565" t="str">
            <v xml:space="preserve"> COUCHES CULOTTES JP JUNIOR  DODOT 30 UNITES</v>
          </cell>
          <cell r="J24565">
            <v>24279.9</v>
          </cell>
        </row>
        <row r="24566">
          <cell r="I24566" t="str">
            <v>COUCHES CULOTTES JP LARGE DODOT 27 UNITES</v>
          </cell>
          <cell r="J24566">
            <v>30249.5</v>
          </cell>
        </row>
        <row r="24567">
          <cell r="I24567" t="str">
            <v>COUCHES CULOTTES JP EXTRA LARGE DODOT 23 UNITES</v>
          </cell>
          <cell r="J24567">
            <v>61336.18</v>
          </cell>
        </row>
        <row r="24568">
          <cell r="I24568" t="str">
            <v>COUCHES PAMPERS PREMIUM JUNIOR T6 44JP</v>
          </cell>
          <cell r="J24568">
            <v>233003.25</v>
          </cell>
        </row>
        <row r="24569">
          <cell r="I24569" t="str">
            <v>COUCHES PAMPERS PREMIUM MINI 74 JP</v>
          </cell>
          <cell r="J24569">
            <v>99569.05</v>
          </cell>
        </row>
        <row r="24570">
          <cell r="I24570" t="str">
            <v>COUCHES CULOTTES MOLFIX MIDI JUMBO 62U</v>
          </cell>
          <cell r="J24570">
            <v>2971</v>
          </cell>
        </row>
        <row r="24571">
          <cell r="I24571" t="str">
            <v>COUCHES CULOTTES MAXI JUMBO 56U</v>
          </cell>
          <cell r="J24571">
            <v>10575</v>
          </cell>
        </row>
        <row r="24572">
          <cell r="I24572" t="str">
            <v>COUCHES CULOTTES JUNIOR JUMBO 52U</v>
          </cell>
          <cell r="J24572">
            <v>38435.89</v>
          </cell>
        </row>
        <row r="24573">
          <cell r="I24573" t="str">
            <v>COUCHES CULOTTES MAXI TWIN 28U</v>
          </cell>
          <cell r="J24573">
            <v>3310.4</v>
          </cell>
        </row>
        <row r="24574">
          <cell r="I24574" t="str">
            <v>COUCHES CULOTTES EXTRA LARGE TWIN 22U</v>
          </cell>
          <cell r="J24574">
            <v>22245.599999999999</v>
          </cell>
        </row>
        <row r="24575">
          <cell r="I24575" t="str">
            <v>COUCHES CULOTTES EXTRA LARGE JUMBO 44U</v>
          </cell>
          <cell r="J24575">
            <v>10797.2</v>
          </cell>
        </row>
        <row r="24576">
          <cell r="I24576" t="str">
            <v>COUCHES CULOTTES MIDI TWIN  31U</v>
          </cell>
          <cell r="J24576">
            <v>1204.05</v>
          </cell>
        </row>
        <row r="24577">
          <cell r="I24577" t="str">
            <v>COUCHES CULOTTES JUNIOR TWIN 26U</v>
          </cell>
          <cell r="J24577">
            <v>14615</v>
          </cell>
        </row>
        <row r="24578">
          <cell r="I24578" t="str">
            <v>C. BEBE V/P 18-28KG X44 T6 HUGGIES</v>
          </cell>
          <cell r="J24578">
            <v>0</v>
          </cell>
        </row>
        <row r="24579">
          <cell r="I24579" t="str">
            <v>COUCHES BB V/P MAXI 32 PAMPERS</v>
          </cell>
          <cell r="J24579">
            <v>0</v>
          </cell>
        </row>
        <row r="24580">
          <cell r="I24580" t="str">
            <v>COUCHES BB V/P MINI 40 PAMPERS</v>
          </cell>
          <cell r="J24580">
            <v>13872.15</v>
          </cell>
        </row>
        <row r="24581">
          <cell r="I24581" t="str">
            <v>COUCHES BB JUMBO 72 PACK MIDI</v>
          </cell>
          <cell r="J24581">
            <v>0</v>
          </cell>
        </row>
        <row r="24582">
          <cell r="I24582" t="str">
            <v>COUCHES BB JUMBO 80 PACK MINI</v>
          </cell>
          <cell r="J24582">
            <v>0</v>
          </cell>
        </row>
        <row r="24583">
          <cell r="I24583" t="str">
            <v>C/ BEBE 13-20KG LARGE HUGGIE</v>
          </cell>
          <cell r="J24583">
            <v>0</v>
          </cell>
        </row>
        <row r="24584">
          <cell r="I24584" t="str">
            <v>COUCHES BEBE DODOT MINI VP 46 UNITES T2</v>
          </cell>
          <cell r="J24584">
            <v>6620.45</v>
          </cell>
        </row>
        <row r="24585">
          <cell r="I24585" t="str">
            <v>COUCHES BEBE DODOT MIDI VP  T3</v>
          </cell>
          <cell r="J24585">
            <v>5107.3</v>
          </cell>
        </row>
        <row r="24586">
          <cell r="I24586" t="str">
            <v>COUCHES BEBE DODOT MAXI VP  T4</v>
          </cell>
          <cell r="J24586">
            <v>6254.8</v>
          </cell>
        </row>
        <row r="24587">
          <cell r="I24587" t="str">
            <v>COUCHES BEBE DODOT JUNIOR VP  T5</v>
          </cell>
          <cell r="J24587">
            <v>9084.2000000000007</v>
          </cell>
        </row>
        <row r="24588">
          <cell r="I24588" t="str">
            <v>COUCHES BEBE DODOT JUNIOR + VP T6</v>
          </cell>
          <cell r="J24588">
            <v>9279.7999999999993</v>
          </cell>
        </row>
        <row r="24589">
          <cell r="I24589" t="str">
            <v xml:space="preserve"> COUCHES BÉBÉ CALIN JUMBO PACK,  MINI 76 UNITES</v>
          </cell>
          <cell r="J24589">
            <v>37369.050000000003</v>
          </cell>
        </row>
        <row r="24590">
          <cell r="I24590" t="str">
            <v>COUCHES BÉBÉ JP T3 HUGGIES 56U</v>
          </cell>
          <cell r="J24590">
            <v>51741.54</v>
          </cell>
        </row>
        <row r="24591">
          <cell r="I24591" t="str">
            <v>COUCHES BÉBÉ JP T4 HUGGIES 50U</v>
          </cell>
          <cell r="J24591">
            <v>89987.1</v>
          </cell>
        </row>
        <row r="24592">
          <cell r="I24592" t="str">
            <v>COUCHES BÉBÉ JP T4+ HUGGIES 46U</v>
          </cell>
          <cell r="J24592">
            <v>67828.899999999994</v>
          </cell>
        </row>
        <row r="24593">
          <cell r="I24593" t="str">
            <v>COUCHES BÉBÉ JP T5 HUGGIES 42U</v>
          </cell>
          <cell r="J24593">
            <v>102356.5</v>
          </cell>
        </row>
        <row r="24594">
          <cell r="I24594" t="str">
            <v>COUCHES BÉBÉ JP T6 HUGGIES 38U</v>
          </cell>
          <cell r="J24594">
            <v>129791.5</v>
          </cell>
        </row>
        <row r="24595">
          <cell r="I24595" t="str">
            <v>LOT PROMO COUCHES T2+LINGETTES HUGGIES</v>
          </cell>
          <cell r="J24595">
            <v>7204.6</v>
          </cell>
        </row>
        <row r="24596">
          <cell r="I24596" t="str">
            <v>LOT PROMO COUCHES T3+LINGETTES HUGGIES</v>
          </cell>
          <cell r="J24596">
            <v>5615.35</v>
          </cell>
        </row>
        <row r="24597">
          <cell r="I24597" t="str">
            <v>LOT PROMO COUCHES T4+LINGETTES HUGGIES</v>
          </cell>
          <cell r="J24597">
            <v>11124.75</v>
          </cell>
        </row>
        <row r="24598">
          <cell r="I24598" t="str">
            <v>LOT PROMO COUCHES T4PLUS+LINGETTES HUGGIES</v>
          </cell>
          <cell r="J24598">
            <v>6886.75</v>
          </cell>
        </row>
        <row r="24599">
          <cell r="I24599" t="str">
            <v>LOT PROMO COUCHES T5+LINGETTES HUGGIES</v>
          </cell>
          <cell r="J24599">
            <v>9535.5</v>
          </cell>
        </row>
        <row r="24600">
          <cell r="I24600" t="str">
            <v>LOT PROMO COUCHES T6+LINGETTES HUGGIES</v>
          </cell>
          <cell r="J24600">
            <v>12502.1</v>
          </cell>
        </row>
        <row r="24601">
          <cell r="I24601" t="str">
            <v>LOT COUCHES HUGGIES JUMBO T2  P64+LITTLE SWIM (2-</v>
          </cell>
          <cell r="J24601">
            <v>523.79999999999995</v>
          </cell>
        </row>
        <row r="24602">
          <cell r="I24602" t="str">
            <v>LOT COUCHES HUGGIES JUMBO T3 P56+LITTLE SWIM(2-3)</v>
          </cell>
          <cell r="J24602">
            <v>392.85</v>
          </cell>
        </row>
        <row r="24603">
          <cell r="I24603" t="str">
            <v>LOT COUCHES HUGGIES JUMBO T4 P50+LITTLE SWIM(3-4)</v>
          </cell>
          <cell r="J24603">
            <v>392.85</v>
          </cell>
        </row>
        <row r="24604">
          <cell r="I24604" t="str">
            <v>LOT CCOUCHES HUGGIES JUMBO T4PLUS P46+ LITTLE SWI</v>
          </cell>
          <cell r="J24604">
            <v>130.94999999999999</v>
          </cell>
        </row>
        <row r="24605">
          <cell r="I24605" t="str">
            <v>LOT CCOUCHES HUGGIES JUMBO T5 P42+LITTLE SWIM(5-6</v>
          </cell>
          <cell r="J24605">
            <v>130.94999999999999</v>
          </cell>
        </row>
        <row r="24606">
          <cell r="I24606" t="str">
            <v>LOT CCOUCHES HUGGIES JUMBO T6 P38+LTTLE SWIM(5-6)</v>
          </cell>
          <cell r="J24606">
            <v>0</v>
          </cell>
        </row>
        <row r="24607">
          <cell r="I24607" t="str">
            <v>COUCHES JUNIOR T6 JP DALAA 44U</v>
          </cell>
          <cell r="J24607">
            <v>94439.12</v>
          </cell>
        </row>
        <row r="24608">
          <cell r="I24608" t="str">
            <v>LOT DALAA JP MIDI 72U+ DALAA PANTS PP MAXI 10U</v>
          </cell>
          <cell r="J24608">
            <v>2090.75</v>
          </cell>
        </row>
        <row r="24609">
          <cell r="I24609" t="str">
            <v>LOT DALAA JP MAXI 64U+ DALAA PANTS PP MAXI 10U</v>
          </cell>
          <cell r="J24609">
            <v>0</v>
          </cell>
        </row>
        <row r="24610">
          <cell r="I24610" t="str">
            <v>LOT DALAA JP JUNIOR 56U+ DALAA PANTS PP JUNIOR 8U</v>
          </cell>
          <cell r="J24610">
            <v>83.95</v>
          </cell>
        </row>
        <row r="24611">
          <cell r="I24611" t="str">
            <v>LOT DALAA JP JUNIOR PLUS 44U+ DALAA PANTS PP JUNI</v>
          </cell>
          <cell r="J24611">
            <v>2838.3</v>
          </cell>
        </row>
        <row r="24612">
          <cell r="I24612" t="str">
            <v xml:space="preserve"> COUCHES  CULOTTES PAMPERS PREMIUM T4 44 COUCHES </v>
          </cell>
          <cell r="J24612">
            <v>16677.150000000001</v>
          </cell>
        </row>
        <row r="24613">
          <cell r="I24613" t="str">
            <v xml:space="preserve"> COUCHES  CULOTTES PAMPERS PREMIUM T5 40 COUCHES </v>
          </cell>
          <cell r="J24613">
            <v>21538.15</v>
          </cell>
        </row>
        <row r="24614">
          <cell r="I24614" t="str">
            <v xml:space="preserve"> COUCHES  CULOTTES PAMPERS PREMIUM T6 36 COUCHES </v>
          </cell>
          <cell r="J24614">
            <v>35579.949999999997</v>
          </cell>
        </row>
        <row r="24615">
          <cell r="I24615" t="str">
            <v>PACK MOLFIX COUCHES CULOTTES MIDI TWIN @ 2ÈME - 2</v>
          </cell>
          <cell r="J24615">
            <v>2158.8000000000002</v>
          </cell>
        </row>
        <row r="24616">
          <cell r="I24616" t="str">
            <v xml:space="preserve">PACK  MOLFIX COUCHES CULOTTES MAXI TWIN @ 2ÈME - </v>
          </cell>
          <cell r="J24616">
            <v>7196</v>
          </cell>
        </row>
        <row r="24617">
          <cell r="I24617" t="str">
            <v xml:space="preserve">PACK  MOLFIX COUCHES CULOTTES JUNIOR TWIN @ 2ÈME </v>
          </cell>
          <cell r="J24617">
            <v>15201.55</v>
          </cell>
        </row>
        <row r="24618">
          <cell r="I24618" t="str">
            <v>PACK  MOLFIX COUCHES CULOTTES XL TWIN @ 2ÈME - 20</v>
          </cell>
          <cell r="J24618">
            <v>20428.650000000001</v>
          </cell>
        </row>
        <row r="24619">
          <cell r="I24619" t="str">
            <v xml:space="preserve"> PAMPERS MINI JP 80 NEW+ LINGETTE PAMP 64 </v>
          </cell>
          <cell r="J24619">
            <v>199.9</v>
          </cell>
        </row>
        <row r="24620">
          <cell r="I24620" t="str">
            <v xml:space="preserve">PAMPERS MIDI JP 72 NEW+ LINGETTE PAMP 64 </v>
          </cell>
          <cell r="J24620">
            <v>399.8</v>
          </cell>
        </row>
        <row r="24621">
          <cell r="I24621" t="str">
            <v>PAMPERS MAXI 64 UNITES JUMBO PACK + LINGETTE PAMP</v>
          </cell>
          <cell r="J24621">
            <v>7796.1</v>
          </cell>
        </row>
        <row r="24622">
          <cell r="I24622" t="str">
            <v xml:space="preserve">PAMPERS MAINLINE JUNIOR 60 UNITES+ LINGETTE PAMP </v>
          </cell>
          <cell r="J24622">
            <v>6796.6</v>
          </cell>
        </row>
        <row r="24623">
          <cell r="I24623" t="str">
            <v>PAMPERS  MAINLINE EXTRA LARGE JP 48U-T6</v>
          </cell>
          <cell r="J24623">
            <v>3598.2</v>
          </cell>
        </row>
        <row r="24624">
          <cell r="I24624" t="str">
            <v>COUCHE WINNI MINI 3-6 KG</v>
          </cell>
          <cell r="J24624">
            <v>0</v>
          </cell>
        </row>
        <row r="24625">
          <cell r="I24625" t="str">
            <v>COUCHE WINNI MIDI 5-9 KG</v>
          </cell>
          <cell r="J24625">
            <v>0</v>
          </cell>
        </row>
        <row r="24626">
          <cell r="I24626" t="str">
            <v>COUCHE WINNI MAXI 9-18KG</v>
          </cell>
          <cell r="J24626">
            <v>0</v>
          </cell>
        </row>
        <row r="24627">
          <cell r="I24627" t="str">
            <v>COUCHE WINNI JUNIOR 15-28KG</v>
          </cell>
          <cell r="J24627">
            <v>0</v>
          </cell>
        </row>
        <row r="24628">
          <cell r="I24628" t="str">
            <v>C/BB MINI 80 PAMPERS JUMBO BSO</v>
          </cell>
          <cell r="J24628">
            <v>0</v>
          </cell>
        </row>
        <row r="24629">
          <cell r="I24629" t="str">
            <v>COUCHES BEBE BABY FINE VALUE PACK MINI 66 UNITES</v>
          </cell>
          <cell r="J24629">
            <v>0</v>
          </cell>
        </row>
        <row r="24630">
          <cell r="I24630" t="str">
            <v>COUCHES BEBE BABY FINE VALUE PACK MIDI 54 UNITES</v>
          </cell>
          <cell r="J24630">
            <v>0</v>
          </cell>
        </row>
        <row r="24631">
          <cell r="I24631" t="str">
            <v>COUCHES BEBE BABY FINE VALUE PACK MAXI 50 UNITES</v>
          </cell>
          <cell r="J24631">
            <v>0</v>
          </cell>
        </row>
        <row r="24632">
          <cell r="I24632" t="str">
            <v>COUCHES BEBE BABY FINE VALUE PACK JUN. 44 UNITES</v>
          </cell>
          <cell r="J24632">
            <v>0</v>
          </cell>
        </row>
        <row r="24633">
          <cell r="I24633" t="str">
            <v>C/BB BABY FINE MINI REG. X10</v>
          </cell>
          <cell r="J24633">
            <v>0</v>
          </cell>
        </row>
        <row r="24634">
          <cell r="I24634" t="str">
            <v>C/BB BABY FINE MIDI REG. X9</v>
          </cell>
          <cell r="J24634">
            <v>0</v>
          </cell>
        </row>
        <row r="24635">
          <cell r="I24635" t="str">
            <v>C/BB BABY FINE MAXI REG. X8</v>
          </cell>
          <cell r="J24635">
            <v>0</v>
          </cell>
        </row>
        <row r="24636">
          <cell r="I24636" t="str">
            <v>C/BB BABY FINE JUNIOR REG. X7</v>
          </cell>
          <cell r="J24636">
            <v>0</v>
          </cell>
        </row>
        <row r="24637">
          <cell r="I24637" t="str">
            <v>COHE BEBE PAMPERS BSOD MIDI 88</v>
          </cell>
          <cell r="J24637">
            <v>0</v>
          </cell>
        </row>
        <row r="24638">
          <cell r="I24638" t="str">
            <v>C/ BB PAMPERS V/P 60U 4-9KG</v>
          </cell>
          <cell r="J24638">
            <v>0</v>
          </cell>
        </row>
        <row r="24639">
          <cell r="I24639" t="str">
            <v>C/BB JUNIOR 62 PAMPERS JUMBO BSOD</v>
          </cell>
          <cell r="J24639">
            <v>0</v>
          </cell>
        </row>
        <row r="24640">
          <cell r="I24640" t="str">
            <v>COUCHES PAMPERS JP BSOD 2x86U</v>
          </cell>
          <cell r="J24640">
            <v>0</v>
          </cell>
        </row>
        <row r="24641">
          <cell r="I24641" t="str">
            <v>COUCHES PAMPERS JP BSOD 2x70U</v>
          </cell>
          <cell r="J24641">
            <v>0</v>
          </cell>
        </row>
        <row r="24642">
          <cell r="I24642" t="str">
            <v>COUCHES PAMPERS VP BSOD 3x78U</v>
          </cell>
          <cell r="J24642">
            <v>0</v>
          </cell>
        </row>
        <row r="24643">
          <cell r="I24643" t="str">
            <v>C/BB HUGGIES S P X 28 T2 3-6KG</v>
          </cell>
          <cell r="J24643">
            <v>0</v>
          </cell>
        </row>
        <row r="24644">
          <cell r="I24644" t="str">
            <v>C/BB HUGGIES S P X20 T3  4-10KG</v>
          </cell>
          <cell r="J24644">
            <v>0</v>
          </cell>
        </row>
        <row r="24645">
          <cell r="I24645" t="str">
            <v>C/BB HUGGIES S P X19  T4  9-15KG</v>
          </cell>
          <cell r="J24645">
            <v>0</v>
          </cell>
        </row>
        <row r="24646">
          <cell r="I24646" t="str">
            <v>C/BB HUGGIES S P X18 T5  13-18KG</v>
          </cell>
          <cell r="J24646">
            <v>0</v>
          </cell>
        </row>
        <row r="24647">
          <cell r="I24647" t="str">
            <v>C/BB HUGGIES S P X17  T6  17-28KG</v>
          </cell>
          <cell r="J24647">
            <v>0</v>
          </cell>
        </row>
        <row r="24648">
          <cell r="I24648" t="str">
            <v>C/BB HUGGIES VP X60  T3  4-10KG</v>
          </cell>
          <cell r="J24648">
            <v>0</v>
          </cell>
        </row>
        <row r="24649">
          <cell r="I24649" t="str">
            <v>C/BB HUGGIES VP X42  T6  17-28KG</v>
          </cell>
          <cell r="J24649">
            <v>0</v>
          </cell>
        </row>
        <row r="24650">
          <cell r="I24650" t="str">
            <v>COUCHE BEBE 66 P TAILLE MINI PRDT ECO</v>
          </cell>
          <cell r="J24650">
            <v>0</v>
          </cell>
        </row>
        <row r="24651">
          <cell r="I24651" t="str">
            <v>COUCHE BEBE 54 P TAILLE MIDI PRDT ECO</v>
          </cell>
          <cell r="J24651">
            <v>0</v>
          </cell>
        </row>
        <row r="24652">
          <cell r="I24652" t="str">
            <v>COUCHE BEBE 50 P TAILLE MAXI PRDT ECO</v>
          </cell>
          <cell r="J24652">
            <v>0</v>
          </cell>
        </row>
        <row r="24653">
          <cell r="I24653" t="str">
            <v>COUCHE BB DALAA JUNIOR 46U 15-28 KG</v>
          </cell>
          <cell r="J24653">
            <v>0</v>
          </cell>
        </row>
        <row r="24654">
          <cell r="I24654" t="str">
            <v>COUCHES PAMPERS BSOD JUMBO PACK JUNIOR 5X54</v>
          </cell>
          <cell r="J24654">
            <v>0</v>
          </cell>
        </row>
        <row r="24655">
          <cell r="I24655" t="str">
            <v>PAMPERS MIDI JP 72 NEW</v>
          </cell>
          <cell r="J24655">
            <v>63361.79</v>
          </cell>
        </row>
        <row r="24656">
          <cell r="I24656" t="str">
            <v>COUCHES BEBE PAMPERS MIDI REGULIER 9 NEW</v>
          </cell>
          <cell r="J24656">
            <v>0</v>
          </cell>
        </row>
        <row r="24657">
          <cell r="I24657" t="str">
            <v>PAMPERS MIDI VP 4X36  NEW</v>
          </cell>
          <cell r="J24657">
            <v>9132.0499999999993</v>
          </cell>
        </row>
        <row r="24658">
          <cell r="I24658" t="str">
            <v>PAMPERS MINI JP 80 NEW</v>
          </cell>
          <cell r="J24658">
            <v>53354.71</v>
          </cell>
        </row>
        <row r="24659">
          <cell r="I24659" t="str">
            <v>PAMPERS MINI REG 9X10 NEW</v>
          </cell>
          <cell r="J24659">
            <v>0</v>
          </cell>
        </row>
        <row r="24660">
          <cell r="I24660" t="str">
            <v>HUGGIES NB KIT(1PQT NB+1PQT LING,1PA CHO7,1CARNET)</v>
          </cell>
          <cell r="J24660">
            <v>0</v>
          </cell>
        </row>
        <row r="24661">
          <cell r="I24661" t="str">
            <v>C/BB. FINEE NEW BORN X 22U ( 2 - 5KG )</v>
          </cell>
          <cell r="J24661">
            <v>0</v>
          </cell>
        </row>
        <row r="24662">
          <cell r="I24662" t="str">
            <v>C/BB. FINEE MINI X 44U ( 3 - 6KG )</v>
          </cell>
          <cell r="J24662">
            <v>0</v>
          </cell>
        </row>
        <row r="24663">
          <cell r="I24663" t="str">
            <v>C/BB. FINEE MIDI X 30U ( 4 - 9KG )</v>
          </cell>
          <cell r="J24663">
            <v>0</v>
          </cell>
        </row>
        <row r="24664">
          <cell r="I24664" t="str">
            <v>C/BB. FINEE MAXI X 28U ( 7 - 17KG )</v>
          </cell>
          <cell r="J24664">
            <v>0</v>
          </cell>
        </row>
        <row r="24665">
          <cell r="I24665" t="str">
            <v>C/BB. FINEE MAXI + X 24U ( 10 - 22KG )</v>
          </cell>
          <cell r="J24665">
            <v>0</v>
          </cell>
        </row>
        <row r="24666">
          <cell r="I24666" t="str">
            <v>PAMPERS PREMIUM MINI 66 COUCHES</v>
          </cell>
          <cell r="J24666">
            <v>0</v>
          </cell>
        </row>
        <row r="24667">
          <cell r="I24667" t="str">
            <v>PAMP PREMIUM MIDI 20 COUCHES</v>
          </cell>
          <cell r="J24667">
            <v>0</v>
          </cell>
        </row>
        <row r="24668">
          <cell r="I24668" t="str">
            <v>PAMP PREMIUM MIDI 48 COUCHES</v>
          </cell>
          <cell r="J24668">
            <v>0</v>
          </cell>
        </row>
        <row r="24669">
          <cell r="I24669" t="str">
            <v>PAMP PREMIUM MAXI 18 COUCHES</v>
          </cell>
          <cell r="J24669">
            <v>0</v>
          </cell>
        </row>
        <row r="24670">
          <cell r="I24670" t="str">
            <v>PAMP PREMIUM MAXI 44 COUCHES</v>
          </cell>
          <cell r="J24670">
            <v>0</v>
          </cell>
        </row>
        <row r="24671">
          <cell r="I24671" t="str">
            <v>PAMP PREMIUM JUNIOR 16 COUCHES</v>
          </cell>
          <cell r="J24671">
            <v>0</v>
          </cell>
        </row>
        <row r="24672">
          <cell r="I24672" t="str">
            <v>PAMP PREMIUM JUNIOR 38 COUCHES</v>
          </cell>
          <cell r="J24672">
            <v>0</v>
          </cell>
        </row>
        <row r="24673">
          <cell r="I24673" t="str">
            <v>PAMP PREMIUM MINI 6X23 CP</v>
          </cell>
          <cell r="J24673">
            <v>0</v>
          </cell>
        </row>
        <row r="24674">
          <cell r="I24674" t="str">
            <v>PAMP PREMIUM MIDI 88 U BONUS PACK</v>
          </cell>
          <cell r="J24674">
            <v>0</v>
          </cell>
        </row>
        <row r="24675">
          <cell r="I24675" t="str">
            <v>PAMP PREMIUM MAXI 8O U BONUS PACK</v>
          </cell>
          <cell r="J24675">
            <v>0</v>
          </cell>
        </row>
        <row r="24676">
          <cell r="I24676" t="str">
            <v>COUCHES BB PAMPERS 4x32U VP MAXI</v>
          </cell>
          <cell r="J24676">
            <v>12926.25</v>
          </cell>
        </row>
        <row r="24677">
          <cell r="I24677" t="str">
            <v>PAMPERS MAXI 64 UNITES JUMBO PACK</v>
          </cell>
          <cell r="J24677">
            <v>113531.95</v>
          </cell>
        </row>
        <row r="24678">
          <cell r="I24678" t="str">
            <v>COUCHE BEBE LIBERO UP&amp;GO SIZE 5- XL 13-20 KG</v>
          </cell>
          <cell r="J24678">
            <v>0</v>
          </cell>
        </row>
        <row r="24679">
          <cell r="I24679" t="str">
            <v>COUCHE BEBE LIBERO UP&amp;GO SIZE 6- XL + 16-26 KG</v>
          </cell>
          <cell r="J24679">
            <v>0</v>
          </cell>
        </row>
        <row r="24680">
          <cell r="I24680" t="str">
            <v>PAMPERS PREN NEW BORN 22 COUCHES</v>
          </cell>
          <cell r="J24680">
            <v>0</v>
          </cell>
        </row>
        <row r="24681">
          <cell r="I24681" t="str">
            <v>PAMPERS JUNIOR 32 VP</v>
          </cell>
          <cell r="J24681">
            <v>0</v>
          </cell>
        </row>
        <row r="24682">
          <cell r="I24682" t="str">
            <v xml:space="preserve">PAMPERS JUNIOR 64  JUMBO </v>
          </cell>
          <cell r="J24682">
            <v>0</v>
          </cell>
        </row>
        <row r="24683">
          <cell r="I24683" t="str">
            <v>COUCHE HUGGIES T3 ACOSTADO  62UNITES 4-10KG</v>
          </cell>
          <cell r="J24683">
            <v>0</v>
          </cell>
        </row>
        <row r="24684">
          <cell r="I24684" t="str">
            <v>COUCHE HUGGIES T5 ANDANDO 48 0UNITES 13-18KG</v>
          </cell>
          <cell r="J24684">
            <v>0</v>
          </cell>
        </row>
        <row r="24685">
          <cell r="I24685" t="str">
            <v>COUCHE HUGGIES T4 GATEANDO 56 UNITES 9-15KG</v>
          </cell>
          <cell r="J24685">
            <v>0</v>
          </cell>
        </row>
        <row r="24686">
          <cell r="I24686" t="str">
            <v>COUCHE HUGGIES T6 JUNIOR 42 UNITES 18-28KG</v>
          </cell>
          <cell r="J24686">
            <v>0</v>
          </cell>
        </row>
        <row r="24687">
          <cell r="I24687" t="str">
            <v>PAMPERS JUNIOR RP 8 COUCHES</v>
          </cell>
          <cell r="J24687">
            <v>43.5</v>
          </cell>
        </row>
        <row r="24688">
          <cell r="I24688" t="str">
            <v>COUCHE BEBE &amp; LADY FINE X30</v>
          </cell>
          <cell r="J24688">
            <v>0</v>
          </cell>
        </row>
        <row r="24689">
          <cell r="I24689" t="str">
            <v>COUCHES MOLFIX MIDI 40C</v>
          </cell>
          <cell r="J24689">
            <v>0</v>
          </cell>
        </row>
        <row r="24690">
          <cell r="I24690" t="str">
            <v>COUCHES MOLFIX MAXI 40C</v>
          </cell>
          <cell r="J24690">
            <v>0</v>
          </cell>
        </row>
        <row r="24691">
          <cell r="I24691" t="str">
            <v>COUCHES MOLFIX JUNIOR 40C</v>
          </cell>
          <cell r="J24691">
            <v>0</v>
          </cell>
        </row>
        <row r="24692">
          <cell r="I24692" t="str">
            <v>COUCHES MOLFIX MINI 12C</v>
          </cell>
          <cell r="J24692">
            <v>0</v>
          </cell>
        </row>
        <row r="24693">
          <cell r="I24693" t="str">
            <v>COUCHES MOLFIX MIDI 12C</v>
          </cell>
          <cell r="J24693">
            <v>0</v>
          </cell>
        </row>
        <row r="24694">
          <cell r="I24694" t="str">
            <v>COUCHES MOLFIX MAXI 10C</v>
          </cell>
          <cell r="J24694">
            <v>0</v>
          </cell>
        </row>
        <row r="24695">
          <cell r="I24695" t="str">
            <v>COUCHES MOLFIX JUNIOR 10C</v>
          </cell>
          <cell r="J24695">
            <v>0</v>
          </cell>
        </row>
        <row r="24696">
          <cell r="I24696" t="str">
            <v>COUCHES MOLFIX MINI 40C</v>
          </cell>
          <cell r="J24696">
            <v>0</v>
          </cell>
        </row>
        <row r="24697">
          <cell r="I24697" t="str">
            <v>COUCHE BEBE CANBEBE STANDARD MINI / 14</v>
          </cell>
          <cell r="J24697">
            <v>0</v>
          </cell>
        </row>
        <row r="24698">
          <cell r="I24698" t="str">
            <v>COUCHE BEBECANBEBE STANDARD MIDI / 13</v>
          </cell>
          <cell r="J24698">
            <v>0</v>
          </cell>
        </row>
        <row r="24699">
          <cell r="I24699" t="str">
            <v>COUCHE BEBE CANBEBE STANDARD MAXI / 10</v>
          </cell>
          <cell r="J24699">
            <v>0</v>
          </cell>
        </row>
        <row r="24700">
          <cell r="I24700" t="str">
            <v>COUCHE BEBE CANBEBE STANDARD JUNIOR / 8</v>
          </cell>
          <cell r="J24700">
            <v>0</v>
          </cell>
        </row>
        <row r="24701">
          <cell r="I24701" t="str">
            <v>COUCHE BEBE CANBEBE STANDARD EXTRA LARGE / 10</v>
          </cell>
          <cell r="J24701">
            <v>0</v>
          </cell>
        </row>
        <row r="24702">
          <cell r="I24702" t="str">
            <v>COUCHES BEBE CANBEBE  CONFORT  MINI40 UNT</v>
          </cell>
          <cell r="J24702">
            <v>0</v>
          </cell>
        </row>
        <row r="24703">
          <cell r="I24703" t="str">
            <v>COUCHES BEBE CANBEBE CONFORT MIDI36 UNT</v>
          </cell>
          <cell r="J24703">
            <v>0</v>
          </cell>
        </row>
        <row r="24704">
          <cell r="I24704" t="str">
            <v>COUCHES BEBE CANBEBE CONFORT MAXI32 UNT</v>
          </cell>
          <cell r="J24704">
            <v>0</v>
          </cell>
        </row>
        <row r="24705">
          <cell r="I24705" t="str">
            <v>COUCHES BEBE CANBEBE ECO JUNIOR / 26</v>
          </cell>
          <cell r="J24705">
            <v>0</v>
          </cell>
        </row>
        <row r="24706">
          <cell r="I24706" t="str">
            <v>COUCHES BEBE CANBEBE ECO X- LARGE / 24</v>
          </cell>
          <cell r="J24706">
            <v>0</v>
          </cell>
        </row>
        <row r="24707">
          <cell r="I24707" t="str">
            <v>COUCHES BEBE CANBEBE COMFORT JUMBO MINI 72 UNT</v>
          </cell>
          <cell r="J24707">
            <v>0</v>
          </cell>
        </row>
        <row r="24708">
          <cell r="I24708" t="str">
            <v>COUCHES BEBE   CANBEBE COMFORT   JUMBO MIDI 62 U</v>
          </cell>
          <cell r="J24708">
            <v>0</v>
          </cell>
        </row>
        <row r="24709">
          <cell r="I24709" t="str">
            <v>COUCHES BEBE CANBEBE COMFORT JUMBO MAXI 56 UNT</v>
          </cell>
          <cell r="J24709">
            <v>0</v>
          </cell>
        </row>
        <row r="24710">
          <cell r="I24710" t="str">
            <v>COUCHES BEBE CANBEBE JUMBO JUNIOR / 40</v>
          </cell>
          <cell r="J24710">
            <v>0</v>
          </cell>
        </row>
        <row r="24711">
          <cell r="I24711" t="str">
            <v>COUCHES BEBE CANBEBE JUMBO X LARGE / 32</v>
          </cell>
          <cell r="J24711">
            <v>0</v>
          </cell>
        </row>
        <row r="24712">
          <cell r="I24712" t="str">
            <v>FINE BABY-NEW BORN PACK X 21PCS</v>
          </cell>
          <cell r="J24712">
            <v>0</v>
          </cell>
        </row>
        <row r="24713">
          <cell r="I24713" t="str">
            <v>FINE BABY-SMAIL PACK X 40</v>
          </cell>
          <cell r="J24713">
            <v>0</v>
          </cell>
        </row>
        <row r="24714">
          <cell r="I24714" t="str">
            <v>FINE BABY-MEDIUM PACK X 36PCS</v>
          </cell>
          <cell r="J24714">
            <v>0</v>
          </cell>
        </row>
        <row r="24715">
          <cell r="I24715" t="str">
            <v>FINE BABY-LARGE PACK X 30PCS</v>
          </cell>
          <cell r="J24715">
            <v>0</v>
          </cell>
        </row>
        <row r="24716">
          <cell r="I24716" t="str">
            <v>FINE BABY-LARGE + PACK X 26PCS</v>
          </cell>
          <cell r="J24716">
            <v>0</v>
          </cell>
        </row>
        <row r="24717">
          <cell r="I24717" t="str">
            <v>PAMPERS PREMIUM MINI 52 COUCHES</v>
          </cell>
          <cell r="J24717">
            <v>0</v>
          </cell>
        </row>
        <row r="24718">
          <cell r="I24718" t="str">
            <v>PAMPERS PREMIUM MINI 96 COUCHES</v>
          </cell>
          <cell r="J24718">
            <v>0</v>
          </cell>
        </row>
        <row r="24719">
          <cell r="I24719" t="str">
            <v>HUGGIES MENARDS T3 X 58</v>
          </cell>
          <cell r="J24719">
            <v>0</v>
          </cell>
        </row>
        <row r="24720">
          <cell r="I24720" t="str">
            <v>HUGGIES MENARDS T4 X 52</v>
          </cell>
          <cell r="J24720">
            <v>0</v>
          </cell>
        </row>
        <row r="24721">
          <cell r="I24721" t="str">
            <v>HUGGIES MENARDS T5 X 44</v>
          </cell>
          <cell r="J24721">
            <v>0</v>
          </cell>
        </row>
        <row r="24722">
          <cell r="I24722" t="str">
            <v>COUCHE BEBE CANBEBE ECO NEWBORN / 48</v>
          </cell>
          <cell r="J24722">
            <v>0</v>
          </cell>
        </row>
        <row r="24723">
          <cell r="I24723" t="str">
            <v>PAMPERS PREMIUM JUNIOR 72 COUCHES</v>
          </cell>
          <cell r="J24723">
            <v>0</v>
          </cell>
        </row>
        <row r="24724">
          <cell r="I24724" t="str">
            <v>BONUS PACK CANBEBE MIDI</v>
          </cell>
          <cell r="J24724">
            <v>0</v>
          </cell>
        </row>
        <row r="24725">
          <cell r="I24725" t="str">
            <v>BONUS PACK CANBEBE MAXI</v>
          </cell>
          <cell r="J24725">
            <v>0</v>
          </cell>
        </row>
        <row r="24726">
          <cell r="I24726" t="str">
            <v>BONUS PACK CANBEBE JUNIOR</v>
          </cell>
          <cell r="J24726">
            <v>0</v>
          </cell>
        </row>
        <row r="24727">
          <cell r="I24727" t="str">
            <v>PAMPERS PREMIUM MINI RPx10</v>
          </cell>
          <cell r="J24727">
            <v>0</v>
          </cell>
        </row>
        <row r="24728">
          <cell r="I24728" t="str">
            <v>PAMPERS PREMIUM MIDI RP x9</v>
          </cell>
          <cell r="J24728">
            <v>0</v>
          </cell>
        </row>
        <row r="24729">
          <cell r="I24729" t="str">
            <v>PAMPERS PREMIUM MAXI RP x8</v>
          </cell>
          <cell r="J24729">
            <v>0</v>
          </cell>
        </row>
        <row r="24730">
          <cell r="I24730" t="str">
            <v>PAMPERS PREMIUM JUNIOR RPx8</v>
          </cell>
          <cell r="J24730">
            <v>0</v>
          </cell>
        </row>
        <row r="24731">
          <cell r="I24731" t="str">
            <v>COUCHE  3-5KG CONFORTA LILAS 66U</v>
          </cell>
          <cell r="J24731">
            <v>0</v>
          </cell>
        </row>
        <row r="24732">
          <cell r="I24732" t="str">
            <v>COUCHE  5-10KG CONFORTA LILAS 54U</v>
          </cell>
          <cell r="J24732">
            <v>0</v>
          </cell>
        </row>
        <row r="24733">
          <cell r="I24733" t="str">
            <v>COUCHE  9-18KG CONFORTA LILAS 50U</v>
          </cell>
          <cell r="J24733">
            <v>0</v>
          </cell>
        </row>
        <row r="24734">
          <cell r="I24734" t="str">
            <v>COUCHE  15-25KG CONFORTA LILAS 46U</v>
          </cell>
          <cell r="J24734">
            <v>0</v>
          </cell>
        </row>
        <row r="24735">
          <cell r="I24735" t="str">
            <v>COUCHE BEBE CANBEBE STANDARD NEWBORN / 14</v>
          </cell>
          <cell r="J24735">
            <v>0</v>
          </cell>
        </row>
        <row r="24736">
          <cell r="I24736" t="str">
            <v>COUCHE  3-5 CONFORTA PLUS LILAS 54U + LINGETTE BE</v>
          </cell>
          <cell r="J24736">
            <v>0</v>
          </cell>
        </row>
        <row r="24737">
          <cell r="I24737" t="str">
            <v xml:space="preserve">COUCHE  5-10 CONFO RTA PLUS LILAS 46U + LINGETTE </v>
          </cell>
          <cell r="J24737">
            <v>0</v>
          </cell>
        </row>
        <row r="24738">
          <cell r="I24738" t="str">
            <v xml:space="preserve">COUCHE  9-18 CONFORTA PLUS LILAS 42U  + LINGETTE </v>
          </cell>
          <cell r="J24738">
            <v>0</v>
          </cell>
        </row>
        <row r="24739">
          <cell r="I24739" t="str">
            <v xml:space="preserve">COUCHE  15-25 CONFORTA PLUS LILAS 32U + LINGETTE </v>
          </cell>
          <cell r="J24739">
            <v>0</v>
          </cell>
        </row>
        <row r="24740">
          <cell r="I24740" t="str">
            <v>COUCHE  3-5 CONFORTA PLUS LILAS 54U</v>
          </cell>
          <cell r="J24740">
            <v>0</v>
          </cell>
        </row>
        <row r="24741">
          <cell r="I24741" t="str">
            <v>COUCHE  5-10 CONFORTA PLUS LILAS 46U</v>
          </cell>
          <cell r="J24741">
            <v>0</v>
          </cell>
        </row>
        <row r="24742">
          <cell r="I24742" t="str">
            <v>COUCHE  9-18 CONFORTA PLUS LILAS 42U</v>
          </cell>
          <cell r="J24742">
            <v>0</v>
          </cell>
        </row>
        <row r="24743">
          <cell r="I24743" t="str">
            <v>COUCHE  15-25 CONFORTA PLUS LILAS 32U</v>
          </cell>
          <cell r="J24743">
            <v>0</v>
          </cell>
        </row>
        <row r="24744">
          <cell r="I24744" t="str">
            <v>PAMPERS MAXI VP BP 36 COUCHES</v>
          </cell>
          <cell r="J24744">
            <v>0</v>
          </cell>
        </row>
        <row r="24745">
          <cell r="I24745" t="str">
            <v>PAMPERS MIDI VP BP 40 COUCHES</v>
          </cell>
          <cell r="J24745">
            <v>0</v>
          </cell>
        </row>
        <row r="24746">
          <cell r="I24746" t="str">
            <v>PAMPERS MINI VP BP 44 COUCHES</v>
          </cell>
          <cell r="J24746">
            <v>0</v>
          </cell>
        </row>
        <row r="24747">
          <cell r="I24747" t="str">
            <v>62 COUCHES FANCY BABY MINI 3-5 KG</v>
          </cell>
          <cell r="J24747">
            <v>0</v>
          </cell>
        </row>
        <row r="24748">
          <cell r="I24748" t="str">
            <v>50 COUCHES FANCY BABY MIDI 4-9KG</v>
          </cell>
          <cell r="J24748">
            <v>0</v>
          </cell>
        </row>
        <row r="24749">
          <cell r="I24749" t="str">
            <v>46 COUCHES FANCY BABY MAXI 7-17 KG</v>
          </cell>
          <cell r="J24749">
            <v>0</v>
          </cell>
        </row>
        <row r="24750">
          <cell r="I24750" t="str">
            <v>42 COUCHES FANCY BABY JUNIOR 13-25 KG</v>
          </cell>
          <cell r="J24750">
            <v>0</v>
          </cell>
        </row>
        <row r="24751">
          <cell r="I24751" t="str">
            <v>CANBEBE DRAP DE CHANGE 60X60</v>
          </cell>
          <cell r="J24751">
            <v>0</v>
          </cell>
        </row>
        <row r="24752">
          <cell r="I24752" t="str">
            <v>46 COUCHES PUFIES MIDI 4-9KG</v>
          </cell>
          <cell r="J24752">
            <v>0</v>
          </cell>
        </row>
        <row r="24753">
          <cell r="I24753" t="str">
            <v>40 COUCHES PUFIES MAXI 7-18KG</v>
          </cell>
          <cell r="J24753">
            <v>0</v>
          </cell>
        </row>
        <row r="24754">
          <cell r="I24754" t="str">
            <v>34 COUCHES PUFIES JUNIOR11-25KG</v>
          </cell>
          <cell r="J24754">
            <v>0</v>
          </cell>
        </row>
        <row r="24755">
          <cell r="I24755" t="str">
            <v>PAMPERS PREMIUM MINI 40 COUCHES</v>
          </cell>
          <cell r="J24755">
            <v>0</v>
          </cell>
        </row>
        <row r="24756">
          <cell r="I24756" t="str">
            <v>COUCHES BEBES PAMPERS PREMIUM MINI 80 COUCHES</v>
          </cell>
          <cell r="J24756">
            <v>0</v>
          </cell>
        </row>
        <row r="24757">
          <cell r="I24757" t="str">
            <v>PAMPERS PREMIUM MIDI 36 COUCHES</v>
          </cell>
          <cell r="J24757">
            <v>0</v>
          </cell>
        </row>
        <row r="24758">
          <cell r="I24758" t="str">
            <v>COUCHES BEBES PAMPERS PREMIUM MIDI 72 COUCHES</v>
          </cell>
          <cell r="J24758">
            <v>0</v>
          </cell>
        </row>
        <row r="24759">
          <cell r="I24759" t="str">
            <v>PAMPERS PREMIUM MAXI 32 COUCHES</v>
          </cell>
          <cell r="J24759">
            <v>0</v>
          </cell>
        </row>
        <row r="24760">
          <cell r="I24760" t="str">
            <v>COUCHES BEBES PAMPERS PREMIUM MAXI 64 COUCHES</v>
          </cell>
          <cell r="J24760">
            <v>0</v>
          </cell>
        </row>
        <row r="24761">
          <cell r="I24761" t="str">
            <v>COUCHES BEBES PAMPERS PREMIUM JUNIOR 64 COUCHES</v>
          </cell>
          <cell r="J24761">
            <v>0</v>
          </cell>
        </row>
        <row r="24762">
          <cell r="I24762" t="str">
            <v>PAMPERS PREMIUM JUNIOR 32 COUCHES</v>
          </cell>
          <cell r="J24762">
            <v>0</v>
          </cell>
        </row>
        <row r="24763">
          <cell r="I24763" t="str">
            <v>LOT 2 PUFIES FASHION COLLECTION MIDIx46(4-9)KG</v>
          </cell>
          <cell r="J24763">
            <v>0</v>
          </cell>
        </row>
        <row r="24764">
          <cell r="I24764" t="str">
            <v>LOT 2 PUFIES FASHION COLLECTION MAXIx40(7-18)KG</v>
          </cell>
          <cell r="J24764">
            <v>0</v>
          </cell>
        </row>
        <row r="24765">
          <cell r="I24765" t="str">
            <v>LOT 2 PUFIES FASHION COLLECTION JUNIORx34(11-25)K</v>
          </cell>
          <cell r="J24765">
            <v>0</v>
          </cell>
        </row>
        <row r="24766">
          <cell r="I24766" t="str">
            <v>COUCHE BEBE SMALL 66 UNITES PRDT ECO</v>
          </cell>
          <cell r="J24766">
            <v>0</v>
          </cell>
        </row>
        <row r="24767">
          <cell r="I24767" t="str">
            <v>COUCHE BEBE MEDIUM 54 UNITES PRDT ECO</v>
          </cell>
          <cell r="J24767">
            <v>0</v>
          </cell>
        </row>
        <row r="24768">
          <cell r="I24768" t="str">
            <v>COUCHE BEBE LARGE 50 UNITES PRODUIT ECONOMIQUE</v>
          </cell>
          <cell r="J24768">
            <v>0</v>
          </cell>
        </row>
        <row r="24769">
          <cell r="I24769" t="str">
            <v>COUCHES BEBE DALAA  MAXI PACK ECO 90U 9-18KG</v>
          </cell>
          <cell r="J24769">
            <v>0</v>
          </cell>
        </row>
        <row r="24770">
          <cell r="I24770" t="str">
            <v>LOT PUFIES FASHION COLLEC MIDI T 3 + LINGETTES GR</v>
          </cell>
          <cell r="J24770">
            <v>0</v>
          </cell>
        </row>
        <row r="24771">
          <cell r="I24771" t="str">
            <v>LOT PUFIES FASHION COLLEC MAXIT 4 + LINGETTES GRT</v>
          </cell>
          <cell r="J24771">
            <v>0</v>
          </cell>
        </row>
        <row r="24772">
          <cell r="I24772" t="str">
            <v xml:space="preserve">LOT PUFIES FASHION COLLEC JUNIOR T 5 + LINGETTES </v>
          </cell>
          <cell r="J24772">
            <v>0</v>
          </cell>
        </row>
        <row r="24773">
          <cell r="I24773" t="str">
            <v>COUCHES BÉBÉ JP T2 HUGGIES 64U</v>
          </cell>
          <cell r="J24773">
            <v>42922.55</v>
          </cell>
        </row>
        <row r="24774">
          <cell r="I24774" t="str">
            <v>COUCHES HUGGIES T3 DISNEY 58C</v>
          </cell>
          <cell r="J24774">
            <v>0</v>
          </cell>
        </row>
        <row r="24775">
          <cell r="I24775" t="str">
            <v>COUCHES HUGGIES T4 DISNEY 52C</v>
          </cell>
          <cell r="J24775">
            <v>0</v>
          </cell>
        </row>
        <row r="24776">
          <cell r="I24776" t="str">
            <v>COUCHES HUGGIES T5 DISNEY 44C</v>
          </cell>
          <cell r="J24776">
            <v>0</v>
          </cell>
        </row>
        <row r="24777">
          <cell r="I24777" t="str">
            <v>PAMPERS MEGA BOX MINI 160 UNITES</v>
          </cell>
          <cell r="J24777">
            <v>0</v>
          </cell>
        </row>
        <row r="24778">
          <cell r="I24778" t="str">
            <v>PAMPERS MEGA BOX MIDI 144 UNITES</v>
          </cell>
          <cell r="J24778">
            <v>0</v>
          </cell>
        </row>
        <row r="24779">
          <cell r="I24779" t="str">
            <v>PAMPERS MEGA BOX MAXI 128 UNITES</v>
          </cell>
          <cell r="J24779">
            <v>0</v>
          </cell>
        </row>
        <row r="24780">
          <cell r="I24780" t="str">
            <v>PAMPERS MEGA BOX JUNIOR 128 UNITES</v>
          </cell>
          <cell r="J24780">
            <v>0</v>
          </cell>
        </row>
        <row r="24781">
          <cell r="I24781" t="str">
            <v>PACK LINGETTES PAMPERS QUATTRO 4X64UNITES</v>
          </cell>
          <cell r="J24781">
            <v>28080.74</v>
          </cell>
        </row>
        <row r="24782">
          <cell r="I24782" t="str">
            <v>PAM LINGETTES RP DUO 6X2X64</v>
          </cell>
          <cell r="J24782">
            <v>17487.55</v>
          </cell>
        </row>
        <row r="24783">
          <cell r="I24783" t="str">
            <v>LINGETTES BÉBÉ PURE HUGGIES 56U</v>
          </cell>
          <cell r="J24783">
            <v>12701.45</v>
          </cell>
        </row>
        <row r="24784">
          <cell r="I24784" t="str">
            <v>LINGETTE HUGGIES  SOFT SKIN 56 UNITES</v>
          </cell>
          <cell r="J24784">
            <v>0</v>
          </cell>
        </row>
        <row r="24785">
          <cell r="I24785" t="str">
            <v>LINGETTES BÉBÉ NATURAL CARE HUGGIES 56U</v>
          </cell>
          <cell r="J24785">
            <v>24591.23</v>
          </cell>
        </row>
        <row r="24786">
          <cell r="I24786" t="str">
            <v>LINGETTES CONFORTA ULTRA DOUX 72 U ( SANS ALCOOL)</v>
          </cell>
          <cell r="J24786">
            <v>0</v>
          </cell>
        </row>
        <row r="24787">
          <cell r="I24787" t="str">
            <v>LOT 2LINGETTE CANBEBE PACK ECONOMIQ LA 2 EMEA-50%</v>
          </cell>
          <cell r="J24787">
            <v>0</v>
          </cell>
        </row>
        <row r="24788">
          <cell r="I24788" t="str">
            <v>LOT LINGETTES BÉBÉ NATURAL CARE HUGGIES 56U 2+1</v>
          </cell>
          <cell r="J24788">
            <v>26736.05</v>
          </cell>
        </row>
        <row r="24789">
          <cell r="I24789" t="str">
            <v>LOT LINGETTES BÉBÉ PURE HUGGIES 56U 2+1</v>
          </cell>
          <cell r="J24789">
            <v>43576.1</v>
          </cell>
        </row>
        <row r="24790">
          <cell r="I24790" t="str">
            <v>LOTS  LINGETTES HUGGIES NATURAL CARE 3+1</v>
          </cell>
          <cell r="J24790">
            <v>0</v>
          </cell>
        </row>
        <row r="24791">
          <cell r="I24791" t="str">
            <v>LOT LINGETTE BEBE  JOHNSON GENTLE CLEANSING 2+1GR</v>
          </cell>
          <cell r="J24791">
            <v>0</v>
          </cell>
        </row>
        <row r="24792">
          <cell r="I24792" t="str">
            <v>LOT LINGETTE BEBE  JOHNSON SENSITIVE EXTRA  2+1</v>
          </cell>
          <cell r="J24792">
            <v>0</v>
          </cell>
        </row>
        <row r="24793">
          <cell r="I24793" t="str">
            <v>LINGETTE CONFORTA 54 UNITE</v>
          </cell>
          <cell r="J24793">
            <v>0</v>
          </cell>
        </row>
        <row r="24794">
          <cell r="I24794" t="str">
            <v>LINGETTES JB EXTRA SENSITIVE 56</v>
          </cell>
          <cell r="J24794">
            <v>0</v>
          </cell>
        </row>
        <row r="24795">
          <cell r="I24795" t="str">
            <v xml:space="preserve"> LINGETTES  BEBE PH NEUTRE 64 UNITES MARJANE</v>
          </cell>
          <cell r="J24795">
            <v>164291.6</v>
          </cell>
        </row>
        <row r="24796">
          <cell r="I24796" t="str">
            <v>LINGETTE  HUGGUIES SPECIAL EDITION 56 UNITE</v>
          </cell>
          <cell r="J24796">
            <v>0</v>
          </cell>
        </row>
        <row r="24797">
          <cell r="I24797" t="str">
            <v xml:space="preserve">LINGETTES BEBE PETINO 72+12 PIECES  </v>
          </cell>
          <cell r="J24797">
            <v>0</v>
          </cell>
        </row>
        <row r="24798">
          <cell r="I24798" t="str">
            <v>LOT 2 LINGETTES HUGGIES NATURAL CARE</v>
          </cell>
          <cell r="J24798">
            <v>0</v>
          </cell>
        </row>
        <row r="24799">
          <cell r="I24799" t="str">
            <v>LINGETTES BEBE KINDII PURE 60 PIECES</v>
          </cell>
          <cell r="J24799">
            <v>0</v>
          </cell>
        </row>
        <row r="24800">
          <cell r="I24800" t="str">
            <v>LINGETTES DODOT 64 UNITES</v>
          </cell>
          <cell r="J24800">
            <v>0</v>
          </cell>
        </row>
        <row r="24801">
          <cell r="I24801" t="str">
            <v>LING. BEBE 72 MIMIDU</v>
          </cell>
          <cell r="J24801">
            <v>0</v>
          </cell>
        </row>
        <row r="24802">
          <cell r="I24802" t="str">
            <v>LINGETTES PAMPERS 2+1</v>
          </cell>
          <cell r="J24802">
            <v>0</v>
          </cell>
        </row>
        <row r="24803">
          <cell r="I24803" t="str">
            <v>LOT LINGETTE CORINE DE FARME ( 1 ACHETEE = 1 OFFE</v>
          </cell>
          <cell r="J24803">
            <v>0</v>
          </cell>
        </row>
        <row r="24804">
          <cell r="I24804" t="str">
            <v>LOT DALAA LINGETTE 60U DUO PACK (2EME A -50%)</v>
          </cell>
          <cell r="J24804">
            <v>0</v>
          </cell>
        </row>
        <row r="24805">
          <cell r="I24805" t="str">
            <v>LINGETTE CORINE DE FORME FRESH &amp; NATURAL 1=1 OFFE</v>
          </cell>
          <cell r="J24805">
            <v>0</v>
          </cell>
        </row>
        <row r="24806">
          <cell r="I24806" t="str">
            <v>PACK LINGETTE DALAA X3 60UNITE</v>
          </cell>
          <cell r="J24806">
            <v>213722.7</v>
          </cell>
        </row>
        <row r="24807">
          <cell r="I24807" t="str">
            <v>LOT LINGETTES JOHNSON  72  2+1 GRT</v>
          </cell>
          <cell r="J24807">
            <v>0</v>
          </cell>
        </row>
        <row r="24808">
          <cell r="I24808" t="str">
            <v xml:space="preserve">LOT LINGETTES JHONSON 56 2+1 GRATUIT </v>
          </cell>
          <cell r="J24808">
            <v>0</v>
          </cell>
        </row>
        <row r="24809">
          <cell r="I24809" t="str">
            <v>QUATROPACK LINGETTES DALLAA 60U 3+1 GRT</v>
          </cell>
          <cell r="J24809">
            <v>27340.5</v>
          </cell>
        </row>
        <row r="24810">
          <cell r="I24810" t="str">
            <v>PAM LINGETTES SENS DUO 6X2X56</v>
          </cell>
          <cell r="J24810">
            <v>35974.949999999997</v>
          </cell>
        </row>
        <row r="24811">
          <cell r="I24811" t="str">
            <v>BIOLA.LINGETTE PAPIER TOILETTE</v>
          </cell>
          <cell r="J24811">
            <v>7594.65</v>
          </cell>
        </row>
        <row r="24812">
          <cell r="I24812" t="str">
            <v>BIOLANE LING VIS MAIN SENS X55</v>
          </cell>
          <cell r="J24812">
            <v>2684.8</v>
          </cell>
        </row>
        <row r="24813">
          <cell r="I24813" t="str">
            <v>BIOLANE LING.VISAGE MAINS X64</v>
          </cell>
          <cell r="J24813">
            <v>7118.1</v>
          </cell>
        </row>
        <row r="24814">
          <cell r="I24814" t="str">
            <v>LING.POCKET VISAGE.MAINSX20</v>
          </cell>
          <cell r="J24814">
            <v>3037.75</v>
          </cell>
        </row>
        <row r="24815">
          <cell r="I24815" t="str">
            <v>BIOLANE LINGETTES EP X10</v>
          </cell>
          <cell r="J24815">
            <v>4733.6099999999997</v>
          </cell>
        </row>
        <row r="24816">
          <cell r="I24816" t="str">
            <v>BIOLANE LING.LAIT TL.SENSX72</v>
          </cell>
          <cell r="J24816">
            <v>597.35</v>
          </cell>
        </row>
        <row r="24817">
          <cell r="I24817" t="str">
            <v>LINGETTES DODOT 56 UNITES</v>
          </cell>
          <cell r="J24817">
            <v>71412.899999999994</v>
          </cell>
        </row>
        <row r="24818">
          <cell r="I24818" t="str">
            <v>LINGETTES A L'EAU MOLFIX 60U</v>
          </cell>
          <cell r="J24818">
            <v>29387.65</v>
          </cell>
        </row>
        <row r="24819">
          <cell r="I24819" t="str">
            <v>LINGETTES MOLFIX SENSITIVE 60U</v>
          </cell>
          <cell r="J24819">
            <v>46869.35</v>
          </cell>
        </row>
        <row r="24820">
          <cell r="I24820" t="str">
            <v>QUATRO PACK LINGETTES SENSITIVE PAMPERS  3+1 56 U</v>
          </cell>
          <cell r="J24820">
            <v>62053.2</v>
          </cell>
        </row>
        <row r="24821">
          <cell r="I24821" t="str">
            <v>LINGETTE A L'EAU FIBRE BIODEG CORINE DE FARME 56</v>
          </cell>
          <cell r="J24821">
            <v>29999.91</v>
          </cell>
        </row>
        <row r="24822">
          <cell r="I24822" t="str">
            <v>RECHARGE 63 LINGETTES SOFT &amp; CREAM</v>
          </cell>
          <cell r="J24822">
            <v>0</v>
          </cell>
        </row>
        <row r="24823">
          <cell r="I24823" t="str">
            <v>LINGETTE BEBE 72U BYPHASSE</v>
          </cell>
          <cell r="J24823">
            <v>0</v>
          </cell>
        </row>
        <row r="24824">
          <cell r="I24824" t="str">
            <v>LINGETTES BEBE 64 PAMPERS</v>
          </cell>
          <cell r="J24824">
            <v>124497.9</v>
          </cell>
        </row>
        <row r="24825">
          <cell r="I24825" t="str">
            <v>LOT LINGETTE CORINE DE FARME (1 ACHETE= 1 OFFERTE)</v>
          </cell>
          <cell r="J24825">
            <v>0</v>
          </cell>
        </row>
        <row r="24826">
          <cell r="I24826" t="str">
            <v>LINGETTE  BEBE CORINE DE FARME SENSITIVE 62 UNITES</v>
          </cell>
          <cell r="J24826">
            <v>0</v>
          </cell>
        </row>
        <row r="24827">
          <cell r="I24827" t="str">
            <v>LINGETTE PAMPERS SENSITIVE BOITE 56 UNITES</v>
          </cell>
          <cell r="J24827">
            <v>0</v>
          </cell>
        </row>
        <row r="24828">
          <cell r="I24828" t="str">
            <v>LINGETTE PAMPERS SENSITIVE  56 UNITES</v>
          </cell>
          <cell r="J24828">
            <v>83523</v>
          </cell>
        </row>
        <row r="24829">
          <cell r="I24829" t="str">
            <v>LINGETTES 56 JOHNSON S BABY</v>
          </cell>
          <cell r="J24829">
            <v>0</v>
          </cell>
        </row>
        <row r="24830">
          <cell r="I24830" t="str">
            <v>TRIPLE PACK LINGETTE J&amp;J</v>
          </cell>
          <cell r="J24830">
            <v>0</v>
          </cell>
        </row>
        <row r="24831">
          <cell r="I24831" t="str">
            <v>PACK LINGETTES 56 JOHNSON S BABY  2+1 GRT</v>
          </cell>
          <cell r="J24831">
            <v>0</v>
          </cell>
        </row>
        <row r="24832">
          <cell r="I24832" t="str">
            <v>LINGETTES BEBE LILAS 72U</v>
          </cell>
          <cell r="J24832">
            <v>0</v>
          </cell>
        </row>
        <row r="24833">
          <cell r="I24833" t="str">
            <v>LINGETTES BEBE LILAS CONFORT MAX 72U</v>
          </cell>
          <cell r="J24833">
            <v>0</v>
          </cell>
        </row>
        <row r="24834">
          <cell r="I24834" t="str">
            <v>LOT LINGETTES CORINE DE FARME 1 +1 GRATUIT</v>
          </cell>
          <cell r="J24834">
            <v>0</v>
          </cell>
        </row>
        <row r="24835">
          <cell r="I24835" t="str">
            <v>LINGETTE BEBE DALAA 60U</v>
          </cell>
          <cell r="J24835">
            <v>44521.21</v>
          </cell>
        </row>
        <row r="24836">
          <cell r="I24836" t="str">
            <v>LOT LINGETTE BEBE DALAA 64 2EME A -50%</v>
          </cell>
          <cell r="J24836">
            <v>0</v>
          </cell>
        </row>
        <row r="24837">
          <cell r="I24837" t="str">
            <v>LINGETTE CANBEBE CLASSIC / 64</v>
          </cell>
          <cell r="J24837">
            <v>0</v>
          </cell>
        </row>
        <row r="24838">
          <cell r="I24838" t="str">
            <v>HUGGIES   2+1 LINGETTES HUGGIES</v>
          </cell>
          <cell r="J24838">
            <v>0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5957-F913-4052-BBB5-953413122D95}">
  <sheetPr filterMode="1"/>
  <dimension ref="A1:M2012"/>
  <sheetViews>
    <sheetView workbookViewId="0">
      <selection activeCell="I1992" sqref="I1992"/>
    </sheetView>
  </sheetViews>
  <sheetFormatPr baseColWidth="10" defaultRowHeight="14.5" x14ac:dyDescent="0.35"/>
  <cols>
    <col min="4" max="4" width="25.453125" bestFit="1" customWidth="1"/>
    <col min="5" max="5" width="24.6328125" bestFit="1" customWidth="1"/>
    <col min="6" max="6" width="50.26953125" bestFit="1" customWidth="1"/>
    <col min="7" max="7" width="19.1796875" customWidth="1"/>
    <col min="9" max="9" width="30.453125" bestFit="1" customWidth="1"/>
    <col min="12" max="12" width="12.1796875" bestFit="1" customWidth="1"/>
  </cols>
  <sheetData>
    <row r="1" spans="1:13" ht="2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3258</v>
      </c>
      <c r="H1" s="1" t="s">
        <v>6</v>
      </c>
      <c r="I1" s="1" t="s">
        <v>7</v>
      </c>
      <c r="J1" s="1" t="s">
        <v>8</v>
      </c>
      <c r="K1" s="2" t="s">
        <v>9</v>
      </c>
      <c r="L1" s="2" t="s">
        <v>10</v>
      </c>
      <c r="M1" s="2" t="s">
        <v>11</v>
      </c>
    </row>
    <row r="2" spans="1:13" x14ac:dyDescent="0.35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tr">
        <f>IFERROR(VLOOKUP(F2,'CODE EAN '!F:J,5,0),"")</f>
        <v/>
      </c>
      <c r="H2" s="3" t="s">
        <v>18</v>
      </c>
      <c r="I2" s="4" t="s">
        <v>19</v>
      </c>
      <c r="J2" s="3" t="s">
        <v>20</v>
      </c>
      <c r="K2" s="3" t="s">
        <v>21</v>
      </c>
      <c r="L2" s="5">
        <v>350000</v>
      </c>
      <c r="M2" s="6">
        <f t="shared" ref="M2:M65" si="0">+L2*15%</f>
        <v>52500</v>
      </c>
    </row>
    <row r="3" spans="1:13" x14ac:dyDescent="0.35">
      <c r="A3" s="3" t="s">
        <v>12</v>
      </c>
      <c r="B3" s="3" t="s">
        <v>13</v>
      </c>
      <c r="C3" s="3" t="s">
        <v>14</v>
      </c>
      <c r="D3" s="3" t="s">
        <v>22</v>
      </c>
      <c r="E3" s="3" t="s">
        <v>23</v>
      </c>
      <c r="F3" s="3" t="s">
        <v>24</v>
      </c>
      <c r="G3" s="3">
        <f>IFERROR(VLOOKUP(F3,'CODE EAN '!F:J,5,0),"")</f>
        <v>6111195020217</v>
      </c>
      <c r="H3" s="3" t="s">
        <v>25</v>
      </c>
      <c r="I3" s="4" t="s">
        <v>25</v>
      </c>
      <c r="J3" s="3" t="s">
        <v>20</v>
      </c>
      <c r="K3" s="3" t="s">
        <v>26</v>
      </c>
      <c r="L3" s="5">
        <v>120000</v>
      </c>
      <c r="M3" s="6">
        <f t="shared" si="0"/>
        <v>18000</v>
      </c>
    </row>
    <row r="4" spans="1:13" hidden="1" x14ac:dyDescent="0.35">
      <c r="A4" s="3" t="s">
        <v>27</v>
      </c>
      <c r="B4" s="4" t="s">
        <v>28</v>
      </c>
      <c r="C4" s="4" t="s">
        <v>29</v>
      </c>
      <c r="D4" s="4" t="s">
        <v>30</v>
      </c>
      <c r="E4" s="4" t="s">
        <v>31</v>
      </c>
      <c r="F4" s="4" t="s">
        <v>32</v>
      </c>
      <c r="G4" s="3" t="str">
        <f>IFERROR(VLOOKUP(F4,'CODE EAN '!F:J,5,0),"")</f>
        <v/>
      </c>
      <c r="H4" s="4" t="s">
        <v>33</v>
      </c>
      <c r="I4" s="7" t="s">
        <v>34</v>
      </c>
      <c r="J4" s="3" t="s">
        <v>20</v>
      </c>
      <c r="K4" s="4" t="s">
        <v>26</v>
      </c>
      <c r="L4" s="5">
        <v>300000</v>
      </c>
      <c r="M4" s="6">
        <f t="shared" si="0"/>
        <v>45000</v>
      </c>
    </row>
    <row r="5" spans="1:13" x14ac:dyDescent="0.35">
      <c r="A5" s="3" t="s">
        <v>12</v>
      </c>
      <c r="B5" s="3" t="s">
        <v>35</v>
      </c>
      <c r="C5" s="3" t="s">
        <v>36</v>
      </c>
      <c r="D5" s="3" t="s">
        <v>37</v>
      </c>
      <c r="E5" s="3" t="s">
        <v>38</v>
      </c>
      <c r="F5" s="3" t="s">
        <v>39</v>
      </c>
      <c r="G5" s="3" t="str">
        <f>IFERROR(VLOOKUP(F5,'CODE EAN '!F:J,5,0),"")</f>
        <v/>
      </c>
      <c r="H5" s="3" t="s">
        <v>40</v>
      </c>
      <c r="I5" s="4" t="s">
        <v>41</v>
      </c>
      <c r="J5" s="3" t="s">
        <v>20</v>
      </c>
      <c r="K5" s="4" t="s">
        <v>21</v>
      </c>
      <c r="L5" s="43">
        <v>100000</v>
      </c>
      <c r="M5" s="6">
        <f t="shared" si="0"/>
        <v>15000</v>
      </c>
    </row>
    <row r="6" spans="1:13" hidden="1" x14ac:dyDescent="0.35">
      <c r="A6" s="3" t="s">
        <v>27</v>
      </c>
      <c r="B6" s="3" t="s">
        <v>28</v>
      </c>
      <c r="C6" s="3" t="s">
        <v>29</v>
      </c>
      <c r="D6" s="3" t="s">
        <v>30</v>
      </c>
      <c r="E6" s="3" t="s">
        <v>42</v>
      </c>
      <c r="F6" s="3" t="s">
        <v>43</v>
      </c>
      <c r="G6" s="3" t="str">
        <f>IFERROR(VLOOKUP(F6,'CODE EAN '!F:J,5,0),"")</f>
        <v/>
      </c>
      <c r="H6" s="3" t="s">
        <v>33</v>
      </c>
      <c r="I6" s="7" t="s">
        <v>34</v>
      </c>
      <c r="J6" s="3" t="s">
        <v>20</v>
      </c>
      <c r="K6" s="4" t="s">
        <v>26</v>
      </c>
      <c r="L6" s="5">
        <v>250000</v>
      </c>
      <c r="M6" s="6">
        <f t="shared" si="0"/>
        <v>37500</v>
      </c>
    </row>
    <row r="7" spans="1:13" hidden="1" x14ac:dyDescent="0.35">
      <c r="A7" s="3" t="s">
        <v>44</v>
      </c>
      <c r="B7" s="3" t="s">
        <v>45</v>
      </c>
      <c r="C7" s="9" t="s">
        <v>46</v>
      </c>
      <c r="D7" s="3" t="s">
        <v>47</v>
      </c>
      <c r="E7" s="3" t="s">
        <v>48</v>
      </c>
      <c r="F7" s="3" t="s">
        <v>49</v>
      </c>
      <c r="G7" s="3" t="str">
        <f>IFERROR(VLOOKUP(F7,'CODE EAN '!F:J,5,0),"")</f>
        <v/>
      </c>
      <c r="H7" s="3" t="s">
        <v>50</v>
      </c>
      <c r="I7" s="7" t="s">
        <v>51</v>
      </c>
      <c r="J7" s="3" t="s">
        <v>20</v>
      </c>
      <c r="K7" s="3" t="s">
        <v>26</v>
      </c>
      <c r="L7" s="5">
        <v>800000</v>
      </c>
      <c r="M7" s="6">
        <f t="shared" si="0"/>
        <v>120000</v>
      </c>
    </row>
    <row r="8" spans="1:13" hidden="1" x14ac:dyDescent="0.35">
      <c r="A8" s="3" t="s">
        <v>27</v>
      </c>
      <c r="B8" s="4" t="s">
        <v>52</v>
      </c>
      <c r="C8" s="4" t="s">
        <v>53</v>
      </c>
      <c r="D8" s="3" t="s">
        <v>54</v>
      </c>
      <c r="E8" s="4" t="s">
        <v>55</v>
      </c>
      <c r="F8" s="3" t="s">
        <v>56</v>
      </c>
      <c r="G8" s="3" t="str">
        <f>IFERROR(VLOOKUP(F8,'CODE EAN '!F:J,5,0),"")</f>
        <v/>
      </c>
      <c r="H8" s="3" t="s">
        <v>57</v>
      </c>
      <c r="I8" s="7" t="s">
        <v>58</v>
      </c>
      <c r="J8" s="3" t="s">
        <v>20</v>
      </c>
      <c r="K8" s="4" t="s">
        <v>21</v>
      </c>
      <c r="L8" s="5">
        <v>350000</v>
      </c>
      <c r="M8" s="6">
        <f t="shared" si="0"/>
        <v>52500</v>
      </c>
    </row>
    <row r="9" spans="1:13" hidden="1" x14ac:dyDescent="0.35">
      <c r="A9" s="3" t="s">
        <v>27</v>
      </c>
      <c r="B9" s="4" t="s">
        <v>28</v>
      </c>
      <c r="C9" s="4" t="s">
        <v>29</v>
      </c>
      <c r="D9" s="4" t="s">
        <v>30</v>
      </c>
      <c r="E9" s="4" t="s">
        <v>42</v>
      </c>
      <c r="F9" s="4" t="s">
        <v>59</v>
      </c>
      <c r="G9" s="3" t="str">
        <f>IFERROR(VLOOKUP(F9,'CODE EAN '!F:J,5,0),"")</f>
        <v/>
      </c>
      <c r="H9" s="4" t="s">
        <v>33</v>
      </c>
      <c r="I9" s="7" t="s">
        <v>34</v>
      </c>
      <c r="J9" s="3" t="s">
        <v>20</v>
      </c>
      <c r="K9" s="4" t="s">
        <v>26</v>
      </c>
      <c r="L9" s="5">
        <v>200000</v>
      </c>
      <c r="M9" s="6">
        <f t="shared" si="0"/>
        <v>30000</v>
      </c>
    </row>
    <row r="10" spans="1:13" hidden="1" x14ac:dyDescent="0.35">
      <c r="A10" s="3" t="s">
        <v>44</v>
      </c>
      <c r="B10" s="3" t="s">
        <v>60</v>
      </c>
      <c r="C10" s="3" t="s">
        <v>61</v>
      </c>
      <c r="D10" s="3" t="s">
        <v>62</v>
      </c>
      <c r="E10" s="3" t="s">
        <v>63</v>
      </c>
      <c r="F10" s="3" t="s">
        <v>64</v>
      </c>
      <c r="G10" s="3" t="str">
        <f>IFERROR(VLOOKUP(F10,'CODE EAN '!F:J,5,0),"")</f>
        <v/>
      </c>
      <c r="H10" s="3" t="s">
        <v>65</v>
      </c>
      <c r="I10" s="3" t="s">
        <v>66</v>
      </c>
      <c r="J10" s="3" t="s">
        <v>20</v>
      </c>
      <c r="K10" s="3" t="s">
        <v>26</v>
      </c>
      <c r="L10" s="5">
        <v>250000</v>
      </c>
      <c r="M10" s="6">
        <f t="shared" si="0"/>
        <v>37500</v>
      </c>
    </row>
    <row r="11" spans="1:13" x14ac:dyDescent="0.35">
      <c r="A11" s="3" t="s">
        <v>12</v>
      </c>
      <c r="B11" s="3" t="s">
        <v>13</v>
      </c>
      <c r="C11" s="3" t="s">
        <v>14</v>
      </c>
      <c r="D11" s="3" t="s">
        <v>67</v>
      </c>
      <c r="E11" s="3" t="s">
        <v>68</v>
      </c>
      <c r="F11" s="3" t="s">
        <v>69</v>
      </c>
      <c r="G11" s="3">
        <f>IFERROR(VLOOKUP(F11,'CODE EAN '!F:J,5,0),"")</f>
        <v>7622210865441</v>
      </c>
      <c r="H11" s="3" t="s">
        <v>70</v>
      </c>
      <c r="I11" s="3" t="s">
        <v>71</v>
      </c>
      <c r="J11" s="3" t="s">
        <v>20</v>
      </c>
      <c r="K11" s="3" t="s">
        <v>26</v>
      </c>
      <c r="L11" s="5">
        <v>800000</v>
      </c>
      <c r="M11" s="6">
        <f t="shared" si="0"/>
        <v>120000</v>
      </c>
    </row>
    <row r="12" spans="1:13" hidden="1" x14ac:dyDescent="0.35">
      <c r="A12" s="3" t="s">
        <v>44</v>
      </c>
      <c r="B12" s="4" t="s">
        <v>45</v>
      </c>
      <c r="C12" s="4" t="s">
        <v>72</v>
      </c>
      <c r="D12" s="4" t="s">
        <v>73</v>
      </c>
      <c r="E12" s="4" t="s">
        <v>74</v>
      </c>
      <c r="F12" s="4" t="s">
        <v>75</v>
      </c>
      <c r="G12" s="3" t="str">
        <f>IFERROR(VLOOKUP(F12,'CODE EAN '!F:J,5,0),"")</f>
        <v/>
      </c>
      <c r="H12" s="4" t="s">
        <v>76</v>
      </c>
      <c r="I12" s="10" t="s">
        <v>77</v>
      </c>
      <c r="J12" s="3" t="s">
        <v>20</v>
      </c>
      <c r="K12" s="3" t="s">
        <v>26</v>
      </c>
      <c r="L12" s="5">
        <v>450000</v>
      </c>
      <c r="M12" s="6">
        <f t="shared" si="0"/>
        <v>67500</v>
      </c>
    </row>
    <row r="13" spans="1:13" x14ac:dyDescent="0.35">
      <c r="A13" s="3" t="s">
        <v>12</v>
      </c>
      <c r="B13" s="4" t="s">
        <v>78</v>
      </c>
      <c r="C13" s="3" t="s">
        <v>79</v>
      </c>
      <c r="D13" s="3" t="s">
        <v>80</v>
      </c>
      <c r="E13" s="3" t="s">
        <v>81</v>
      </c>
      <c r="F13" s="3" t="s">
        <v>82</v>
      </c>
      <c r="G13" s="3">
        <f>IFERROR(VLOOKUP(F13,'CODE EAN '!F:J,5,0),"")</f>
        <v>6111069000482</v>
      </c>
      <c r="H13" s="3" t="s">
        <v>83</v>
      </c>
      <c r="I13" s="7" t="s">
        <v>58</v>
      </c>
      <c r="J13" s="3" t="s">
        <v>20</v>
      </c>
      <c r="K13" s="3" t="s">
        <v>26</v>
      </c>
      <c r="L13" s="5">
        <v>120000</v>
      </c>
      <c r="M13" s="6">
        <f t="shared" si="0"/>
        <v>18000</v>
      </c>
    </row>
    <row r="14" spans="1:13" x14ac:dyDescent="0.35">
      <c r="A14" s="3" t="s">
        <v>12</v>
      </c>
      <c r="B14" s="4" t="s">
        <v>84</v>
      </c>
      <c r="C14" s="4" t="s">
        <v>85</v>
      </c>
      <c r="D14" s="3" t="s">
        <v>86</v>
      </c>
      <c r="E14" s="4" t="s">
        <v>87</v>
      </c>
      <c r="F14" s="4" t="s">
        <v>88</v>
      </c>
      <c r="G14" s="3">
        <f>IFERROR(VLOOKUP(F14,'CODE EAN '!F:J,5,0),"")</f>
        <v>7613035783164</v>
      </c>
      <c r="H14" s="4" t="s">
        <v>89</v>
      </c>
      <c r="I14" s="7" t="s">
        <v>90</v>
      </c>
      <c r="J14" s="3" t="s">
        <v>20</v>
      </c>
      <c r="K14" s="3" t="s">
        <v>26</v>
      </c>
      <c r="L14" s="5">
        <v>350000</v>
      </c>
      <c r="M14" s="6">
        <f t="shared" si="0"/>
        <v>52500</v>
      </c>
    </row>
    <row r="15" spans="1:13" x14ac:dyDescent="0.35">
      <c r="A15" s="3" t="s">
        <v>12</v>
      </c>
      <c r="B15" s="3" t="s">
        <v>35</v>
      </c>
      <c r="C15" s="3" t="s">
        <v>91</v>
      </c>
      <c r="D15" s="3" t="s">
        <v>92</v>
      </c>
      <c r="E15" s="3" t="s">
        <v>93</v>
      </c>
      <c r="F15" s="3" t="s">
        <v>94</v>
      </c>
      <c r="G15" s="3">
        <f>IFERROR(VLOOKUP(F15,'CODE EAN '!F:J,5,0),"")</f>
        <v>4017100737909</v>
      </c>
      <c r="H15" s="3" t="s">
        <v>40</v>
      </c>
      <c r="I15" s="4" t="s">
        <v>41</v>
      </c>
      <c r="J15" s="3" t="s">
        <v>20</v>
      </c>
      <c r="K15" s="3" t="s">
        <v>21</v>
      </c>
      <c r="L15" s="5">
        <v>100000</v>
      </c>
      <c r="M15" s="6">
        <f t="shared" si="0"/>
        <v>15000</v>
      </c>
    </row>
    <row r="16" spans="1:13" hidden="1" x14ac:dyDescent="0.35">
      <c r="A16" s="3" t="s">
        <v>27</v>
      </c>
      <c r="B16" s="3" t="s">
        <v>52</v>
      </c>
      <c r="C16" s="3" t="s">
        <v>53</v>
      </c>
      <c r="D16" s="3" t="s">
        <v>54</v>
      </c>
      <c r="E16" s="3" t="s">
        <v>95</v>
      </c>
      <c r="F16" s="3" t="s">
        <v>96</v>
      </c>
      <c r="G16" s="3" t="str">
        <f>IFERROR(VLOOKUP(F16,'CODE EAN '!F:J,5,0),"")</f>
        <v/>
      </c>
      <c r="H16" s="3" t="s">
        <v>97</v>
      </c>
      <c r="I16" s="7" t="s">
        <v>98</v>
      </c>
      <c r="J16" s="3" t="s">
        <v>20</v>
      </c>
      <c r="K16" s="4" t="s">
        <v>26</v>
      </c>
      <c r="L16" s="5">
        <v>400000</v>
      </c>
      <c r="M16" s="6">
        <f t="shared" si="0"/>
        <v>60000</v>
      </c>
    </row>
    <row r="17" spans="1:13" x14ac:dyDescent="0.35">
      <c r="A17" s="3" t="s">
        <v>12</v>
      </c>
      <c r="B17" s="11" t="s">
        <v>84</v>
      </c>
      <c r="C17" s="11" t="s">
        <v>99</v>
      </c>
      <c r="D17" s="3" t="s">
        <v>100</v>
      </c>
      <c r="E17" s="11" t="s">
        <v>101</v>
      </c>
      <c r="F17" s="11" t="s">
        <v>102</v>
      </c>
      <c r="G17" s="3">
        <f>IFERROR(VLOOKUP(F17,'CODE EAN '!F:J,5,0),"")</f>
        <v>6111021012072</v>
      </c>
      <c r="H17" s="11" t="s">
        <v>103</v>
      </c>
      <c r="I17" s="7" t="s">
        <v>104</v>
      </c>
      <c r="J17" s="3" t="s">
        <v>20</v>
      </c>
      <c r="K17" s="3" t="s">
        <v>26</v>
      </c>
      <c r="L17" s="5">
        <v>200000</v>
      </c>
      <c r="M17" s="6">
        <f t="shared" si="0"/>
        <v>30000</v>
      </c>
    </row>
    <row r="18" spans="1:13" x14ac:dyDescent="0.35">
      <c r="A18" s="3" t="s">
        <v>12</v>
      </c>
      <c r="B18" s="4" t="s">
        <v>35</v>
      </c>
      <c r="C18" s="4" t="s">
        <v>36</v>
      </c>
      <c r="D18" s="4" t="s">
        <v>37</v>
      </c>
      <c r="E18" s="4" t="s">
        <v>105</v>
      </c>
      <c r="F18" s="4" t="s">
        <v>106</v>
      </c>
      <c r="G18" s="3" t="str">
        <f>IFERROR(VLOOKUP(F18,'CODE EAN '!F:J,5,0),"")</f>
        <v/>
      </c>
      <c r="H18" s="4" t="s">
        <v>40</v>
      </c>
      <c r="I18" s="4" t="s">
        <v>41</v>
      </c>
      <c r="J18" s="3" t="s">
        <v>20</v>
      </c>
      <c r="K18" s="4" t="s">
        <v>21</v>
      </c>
      <c r="L18" s="5">
        <v>120000</v>
      </c>
      <c r="M18" s="6">
        <f t="shared" si="0"/>
        <v>18000</v>
      </c>
    </row>
    <row r="19" spans="1:13" x14ac:dyDescent="0.35">
      <c r="A19" s="3" t="s">
        <v>12</v>
      </c>
      <c r="B19" s="4" t="s">
        <v>78</v>
      </c>
      <c r="C19" s="3" t="s">
        <v>107</v>
      </c>
      <c r="D19" s="3" t="s">
        <v>108</v>
      </c>
      <c r="E19" s="3" t="s">
        <v>109</v>
      </c>
      <c r="F19" s="3" t="s">
        <v>110</v>
      </c>
      <c r="G19" s="3">
        <f>IFERROR(VLOOKUP(F19,'CODE EAN '!F:J,5,0),"")</f>
        <v>6111242530560</v>
      </c>
      <c r="H19" s="3" t="s">
        <v>111</v>
      </c>
      <c r="I19" s="7" t="s">
        <v>112</v>
      </c>
      <c r="J19" s="3" t="s">
        <v>20</v>
      </c>
      <c r="K19" s="3" t="s">
        <v>26</v>
      </c>
      <c r="L19" s="5">
        <v>700000</v>
      </c>
      <c r="M19" s="6">
        <f t="shared" si="0"/>
        <v>105000</v>
      </c>
    </row>
    <row r="20" spans="1:13" x14ac:dyDescent="0.35">
      <c r="A20" s="3" t="s">
        <v>12</v>
      </c>
      <c r="B20" s="3" t="s">
        <v>84</v>
      </c>
      <c r="C20" s="3" t="s">
        <v>99</v>
      </c>
      <c r="D20" s="4" t="s">
        <v>113</v>
      </c>
      <c r="E20" s="3" t="s">
        <v>101</v>
      </c>
      <c r="F20" s="3" t="s">
        <v>114</v>
      </c>
      <c r="G20" s="3" t="str">
        <f>IFERROR(VLOOKUP(F20,'CODE EAN '!F:J,5,0),"")</f>
        <v/>
      </c>
      <c r="H20" s="3" t="s">
        <v>115</v>
      </c>
      <c r="I20" s="7" t="s">
        <v>116</v>
      </c>
      <c r="J20" s="3" t="s">
        <v>20</v>
      </c>
      <c r="K20" s="3" t="s">
        <v>21</v>
      </c>
      <c r="L20" s="5">
        <v>250000</v>
      </c>
      <c r="M20" s="6">
        <f t="shared" si="0"/>
        <v>37500</v>
      </c>
    </row>
    <row r="21" spans="1:13" hidden="1" x14ac:dyDescent="0.35">
      <c r="A21" s="3" t="s">
        <v>44</v>
      </c>
      <c r="B21" s="3" t="s">
        <v>117</v>
      </c>
      <c r="C21" s="3" t="s">
        <v>118</v>
      </c>
      <c r="D21" s="3" t="s">
        <v>119</v>
      </c>
      <c r="E21" s="3" t="s">
        <v>120</v>
      </c>
      <c r="F21" s="3" t="s">
        <v>121</v>
      </c>
      <c r="G21" s="3" t="str">
        <f>IFERROR(VLOOKUP(F21,'CODE EAN '!F:J,5,0),"")</f>
        <v/>
      </c>
      <c r="H21" s="3" t="s">
        <v>122</v>
      </c>
      <c r="I21" s="3" t="s">
        <v>123</v>
      </c>
      <c r="J21" s="3" t="s">
        <v>20</v>
      </c>
      <c r="K21" s="3" t="s">
        <v>21</v>
      </c>
      <c r="L21" s="5">
        <v>250000</v>
      </c>
      <c r="M21" s="6">
        <f t="shared" si="0"/>
        <v>37500</v>
      </c>
    </row>
    <row r="22" spans="1:13" hidden="1" x14ac:dyDescent="0.35">
      <c r="A22" s="3" t="s">
        <v>27</v>
      </c>
      <c r="B22" s="4" t="s">
        <v>124</v>
      </c>
      <c r="C22" s="4" t="s">
        <v>125</v>
      </c>
      <c r="D22" s="4" t="s">
        <v>126</v>
      </c>
      <c r="E22" s="4" t="s">
        <v>127</v>
      </c>
      <c r="F22" s="4" t="s">
        <v>128</v>
      </c>
      <c r="G22" s="3" t="str">
        <f>IFERROR(VLOOKUP(F22,'CODE EAN '!F:J,5,0),"")</f>
        <v/>
      </c>
      <c r="H22" s="4" t="s">
        <v>129</v>
      </c>
      <c r="I22" s="3" t="s">
        <v>130</v>
      </c>
      <c r="J22" s="3" t="s">
        <v>20</v>
      </c>
      <c r="K22" s="4" t="s">
        <v>26</v>
      </c>
      <c r="L22" s="5">
        <v>200000</v>
      </c>
      <c r="M22" s="6">
        <f t="shared" si="0"/>
        <v>30000</v>
      </c>
    </row>
    <row r="23" spans="1:13" x14ac:dyDescent="0.35">
      <c r="A23" s="3" t="s">
        <v>12</v>
      </c>
      <c r="B23" s="3" t="s">
        <v>84</v>
      </c>
      <c r="C23" s="3" t="s">
        <v>131</v>
      </c>
      <c r="D23" s="4" t="s">
        <v>132</v>
      </c>
      <c r="E23" s="3" t="s">
        <v>133</v>
      </c>
      <c r="F23" s="3" t="s">
        <v>134</v>
      </c>
      <c r="G23" s="3" t="str">
        <f>IFERROR(VLOOKUP(F23,'CODE EAN '!F:J,5,0),"")</f>
        <v/>
      </c>
      <c r="H23" s="3" t="s">
        <v>135</v>
      </c>
      <c r="I23" s="4" t="s">
        <v>19</v>
      </c>
      <c r="J23" s="3" t="s">
        <v>20</v>
      </c>
      <c r="K23" s="4" t="s">
        <v>21</v>
      </c>
      <c r="L23" s="5">
        <v>60000</v>
      </c>
      <c r="M23" s="6">
        <f t="shared" si="0"/>
        <v>9000</v>
      </c>
    </row>
    <row r="24" spans="1:13" x14ac:dyDescent="0.35">
      <c r="A24" s="3" t="s">
        <v>12</v>
      </c>
      <c r="B24" s="4" t="s">
        <v>84</v>
      </c>
      <c r="C24" s="4" t="s">
        <v>131</v>
      </c>
      <c r="D24" s="4" t="s">
        <v>132</v>
      </c>
      <c r="E24" s="4" t="s">
        <v>136</v>
      </c>
      <c r="F24" s="4" t="s">
        <v>137</v>
      </c>
      <c r="G24" s="3" t="str">
        <f>IFERROR(VLOOKUP(F24,'CODE EAN '!F:J,5,0),"")</f>
        <v/>
      </c>
      <c r="H24" s="4" t="s">
        <v>135</v>
      </c>
      <c r="I24" s="4" t="s">
        <v>19</v>
      </c>
      <c r="J24" s="3" t="s">
        <v>20</v>
      </c>
      <c r="K24" s="4" t="s">
        <v>21</v>
      </c>
      <c r="L24" s="5">
        <v>60000</v>
      </c>
      <c r="M24" s="6">
        <f t="shared" si="0"/>
        <v>9000</v>
      </c>
    </row>
    <row r="25" spans="1:13" hidden="1" x14ac:dyDescent="0.35">
      <c r="A25" s="3" t="s">
        <v>44</v>
      </c>
      <c r="B25" s="4" t="s">
        <v>45</v>
      </c>
      <c r="C25" s="4" t="s">
        <v>72</v>
      </c>
      <c r="D25" s="4" t="s">
        <v>73</v>
      </c>
      <c r="E25" s="4" t="s">
        <v>138</v>
      </c>
      <c r="F25" s="4" t="s">
        <v>139</v>
      </c>
      <c r="G25" s="3" t="str">
        <f>IFERROR(VLOOKUP(F25,'CODE EAN '!F:J,5,0),"")</f>
        <v/>
      </c>
      <c r="H25" s="4" t="s">
        <v>76</v>
      </c>
      <c r="I25" s="10" t="s">
        <v>77</v>
      </c>
      <c r="J25" s="3" t="s">
        <v>20</v>
      </c>
      <c r="K25" s="3" t="s">
        <v>26</v>
      </c>
      <c r="L25" s="5">
        <v>250000</v>
      </c>
      <c r="M25" s="6">
        <f t="shared" si="0"/>
        <v>37500</v>
      </c>
    </row>
    <row r="26" spans="1:13" x14ac:dyDescent="0.35">
      <c r="A26" s="3" t="s">
        <v>12</v>
      </c>
      <c r="B26" s="12" t="s">
        <v>140</v>
      </c>
      <c r="C26" s="12" t="s">
        <v>141</v>
      </c>
      <c r="D26" s="12" t="s">
        <v>142</v>
      </c>
      <c r="E26" s="12" t="s">
        <v>143</v>
      </c>
      <c r="F26" s="12" t="s">
        <v>144</v>
      </c>
      <c r="G26" s="3">
        <f>IFERROR(VLOOKUP(F26,'CODE EAN '!F:J,5,0),"")</f>
        <v>5900617013088</v>
      </c>
      <c r="H26" s="12" t="s">
        <v>145</v>
      </c>
      <c r="I26" s="12" t="s">
        <v>146</v>
      </c>
      <c r="J26" s="3" t="s">
        <v>20</v>
      </c>
      <c r="K26" s="3" t="s">
        <v>26</v>
      </c>
      <c r="L26" s="5">
        <v>100000</v>
      </c>
      <c r="M26" s="6">
        <f t="shared" si="0"/>
        <v>15000</v>
      </c>
    </row>
    <row r="27" spans="1:13" hidden="1" x14ac:dyDescent="0.35">
      <c r="A27" s="3" t="s">
        <v>44</v>
      </c>
      <c r="B27" s="3" t="s">
        <v>60</v>
      </c>
      <c r="C27" s="3" t="s">
        <v>61</v>
      </c>
      <c r="D27" s="3" t="s">
        <v>147</v>
      </c>
      <c r="E27" s="4" t="s">
        <v>148</v>
      </c>
      <c r="F27" s="4" t="s">
        <v>149</v>
      </c>
      <c r="G27" s="3" t="str">
        <f>IFERROR(VLOOKUP(F27,'CODE EAN '!F:J,5,0),"")</f>
        <v/>
      </c>
      <c r="H27" s="3" t="s">
        <v>150</v>
      </c>
      <c r="I27" s="13" t="s">
        <v>151</v>
      </c>
      <c r="J27" s="3" t="s">
        <v>20</v>
      </c>
      <c r="K27" s="3" t="s">
        <v>26</v>
      </c>
      <c r="L27" s="5">
        <v>600000</v>
      </c>
      <c r="M27" s="6">
        <f t="shared" si="0"/>
        <v>90000</v>
      </c>
    </row>
    <row r="28" spans="1:13" hidden="1" x14ac:dyDescent="0.35">
      <c r="A28" s="3" t="s">
        <v>44</v>
      </c>
      <c r="B28" s="3" t="s">
        <v>117</v>
      </c>
      <c r="C28" s="3" t="s">
        <v>118</v>
      </c>
      <c r="D28" s="3" t="s">
        <v>119</v>
      </c>
      <c r="E28" s="3" t="s">
        <v>152</v>
      </c>
      <c r="F28" s="3" t="s">
        <v>153</v>
      </c>
      <c r="G28" s="3" t="str">
        <f>IFERROR(VLOOKUP(F28,'CODE EAN '!F:J,5,0),"")</f>
        <v/>
      </c>
      <c r="H28" s="3" t="s">
        <v>154</v>
      </c>
      <c r="I28" s="13" t="s">
        <v>155</v>
      </c>
      <c r="J28" s="3" t="s">
        <v>20</v>
      </c>
      <c r="K28" s="3" t="s">
        <v>26</v>
      </c>
      <c r="L28" s="5">
        <v>50000</v>
      </c>
      <c r="M28" s="6">
        <f t="shared" si="0"/>
        <v>7500</v>
      </c>
    </row>
    <row r="29" spans="1:13" hidden="1" x14ac:dyDescent="0.35">
      <c r="A29" s="3" t="s">
        <v>27</v>
      </c>
      <c r="B29" s="3" t="s">
        <v>28</v>
      </c>
      <c r="C29" s="3" t="s">
        <v>29</v>
      </c>
      <c r="D29" s="3" t="s">
        <v>30</v>
      </c>
      <c r="E29" s="3" t="s">
        <v>156</v>
      </c>
      <c r="F29" s="3" t="s">
        <v>157</v>
      </c>
      <c r="G29" s="3" t="str">
        <f>IFERROR(VLOOKUP(F29,'CODE EAN '!F:J,5,0),"")</f>
        <v/>
      </c>
      <c r="H29" s="3" t="s">
        <v>158</v>
      </c>
      <c r="I29" s="7" t="s">
        <v>159</v>
      </c>
      <c r="J29" s="4" t="s">
        <v>160</v>
      </c>
      <c r="K29" s="4" t="s">
        <v>26</v>
      </c>
      <c r="L29" s="5">
        <v>350000</v>
      </c>
      <c r="M29" s="6">
        <f t="shared" si="0"/>
        <v>52500</v>
      </c>
    </row>
    <row r="30" spans="1:13" hidden="1" x14ac:dyDescent="0.35">
      <c r="A30" s="3" t="s">
        <v>44</v>
      </c>
      <c r="B30" s="3" t="s">
        <v>45</v>
      </c>
      <c r="C30" s="4" t="s">
        <v>72</v>
      </c>
      <c r="D30" s="3" t="s">
        <v>73</v>
      </c>
      <c r="E30" s="3" t="s">
        <v>74</v>
      </c>
      <c r="F30" s="3" t="s">
        <v>161</v>
      </c>
      <c r="G30" s="3" t="str">
        <f>IFERROR(VLOOKUP(F30,'CODE EAN '!F:J,5,0),"")</f>
        <v/>
      </c>
      <c r="H30" s="3" t="s">
        <v>76</v>
      </c>
      <c r="I30" s="10" t="s">
        <v>77</v>
      </c>
      <c r="J30" s="3" t="s">
        <v>20</v>
      </c>
      <c r="K30" s="3" t="s">
        <v>26</v>
      </c>
      <c r="L30" s="5">
        <v>200000</v>
      </c>
      <c r="M30" s="6">
        <f t="shared" si="0"/>
        <v>30000</v>
      </c>
    </row>
    <row r="31" spans="1:13" x14ac:dyDescent="0.35">
      <c r="A31" s="3" t="s">
        <v>12</v>
      </c>
      <c r="B31" s="4" t="s">
        <v>84</v>
      </c>
      <c r="C31" s="4" t="s">
        <v>131</v>
      </c>
      <c r="D31" s="4" t="s">
        <v>132</v>
      </c>
      <c r="E31" s="4" t="s">
        <v>136</v>
      </c>
      <c r="F31" s="4" t="s">
        <v>162</v>
      </c>
      <c r="G31" s="3" t="str">
        <f>IFERROR(VLOOKUP(F31,'CODE EAN '!F:J,5,0),"")</f>
        <v/>
      </c>
      <c r="H31" s="4" t="s">
        <v>135</v>
      </c>
      <c r="I31" s="4" t="s">
        <v>19</v>
      </c>
      <c r="J31" s="3" t="s">
        <v>20</v>
      </c>
      <c r="K31" s="4" t="s">
        <v>21</v>
      </c>
      <c r="L31" s="5">
        <v>200000</v>
      </c>
      <c r="M31" s="6">
        <f t="shared" si="0"/>
        <v>30000</v>
      </c>
    </row>
    <row r="32" spans="1:13" hidden="1" x14ac:dyDescent="0.35">
      <c r="A32" s="3" t="s">
        <v>27</v>
      </c>
      <c r="B32" s="4" t="s">
        <v>124</v>
      </c>
      <c r="C32" s="4" t="s">
        <v>125</v>
      </c>
      <c r="D32" s="4" t="s">
        <v>126</v>
      </c>
      <c r="E32" s="4" t="s">
        <v>127</v>
      </c>
      <c r="F32" s="4" t="s">
        <v>163</v>
      </c>
      <c r="G32" s="3" t="str">
        <f>IFERROR(VLOOKUP(F32,'CODE EAN '!F:J,5,0),"")</f>
        <v/>
      </c>
      <c r="H32" s="4" t="s">
        <v>164</v>
      </c>
      <c r="I32" s="7" t="s">
        <v>165</v>
      </c>
      <c r="J32" s="3" t="s">
        <v>20</v>
      </c>
      <c r="K32" s="4" t="s">
        <v>26</v>
      </c>
      <c r="L32" s="5">
        <v>120000</v>
      </c>
      <c r="M32" s="6">
        <f t="shared" si="0"/>
        <v>18000</v>
      </c>
    </row>
    <row r="33" spans="1:13" hidden="1" x14ac:dyDescent="0.35">
      <c r="A33" s="3" t="s">
        <v>44</v>
      </c>
      <c r="B33" s="3" t="s">
        <v>117</v>
      </c>
      <c r="C33" s="3" t="s">
        <v>118</v>
      </c>
      <c r="D33" s="3" t="s">
        <v>166</v>
      </c>
      <c r="E33" s="3" t="s">
        <v>167</v>
      </c>
      <c r="F33" s="3" t="s">
        <v>168</v>
      </c>
      <c r="G33" s="3" t="str">
        <f>IFERROR(VLOOKUP(F33,'CODE EAN '!F:J,5,0),"")</f>
        <v/>
      </c>
      <c r="H33" s="3" t="s">
        <v>169</v>
      </c>
      <c r="I33" s="13" t="s">
        <v>170</v>
      </c>
      <c r="J33" s="3" t="s">
        <v>20</v>
      </c>
      <c r="K33" s="3" t="s">
        <v>26</v>
      </c>
      <c r="L33" s="5">
        <v>120000</v>
      </c>
      <c r="M33" s="6">
        <f t="shared" si="0"/>
        <v>18000</v>
      </c>
    </row>
    <row r="34" spans="1:13" hidden="1" x14ac:dyDescent="0.35">
      <c r="A34" s="3" t="s">
        <v>44</v>
      </c>
      <c r="B34" s="3" t="s">
        <v>60</v>
      </c>
      <c r="C34" s="3" t="s">
        <v>61</v>
      </c>
      <c r="D34" s="3" t="s">
        <v>171</v>
      </c>
      <c r="E34" s="3" t="s">
        <v>172</v>
      </c>
      <c r="F34" s="3" t="s">
        <v>173</v>
      </c>
      <c r="G34" s="3" t="str">
        <f>IFERROR(VLOOKUP(F34,'CODE EAN '!F:J,5,0),"")</f>
        <v/>
      </c>
      <c r="H34" s="3" t="s">
        <v>174</v>
      </c>
      <c r="I34" s="13" t="s">
        <v>151</v>
      </c>
      <c r="J34" s="3" t="s">
        <v>20</v>
      </c>
      <c r="K34" s="3" t="s">
        <v>26</v>
      </c>
      <c r="L34" s="5">
        <v>120000</v>
      </c>
      <c r="M34" s="6">
        <f t="shared" si="0"/>
        <v>18000</v>
      </c>
    </row>
    <row r="35" spans="1:13" hidden="1" x14ac:dyDescent="0.35">
      <c r="A35" s="3" t="s">
        <v>44</v>
      </c>
      <c r="B35" s="3" t="s">
        <v>117</v>
      </c>
      <c r="C35" s="3" t="s">
        <v>118</v>
      </c>
      <c r="D35" s="3" t="s">
        <v>119</v>
      </c>
      <c r="E35" s="3" t="s">
        <v>152</v>
      </c>
      <c r="F35" s="3" t="s">
        <v>175</v>
      </c>
      <c r="G35" s="3" t="str">
        <f>IFERROR(VLOOKUP(F35,'CODE EAN '!F:J,5,0),"")</f>
        <v/>
      </c>
      <c r="H35" s="3" t="s">
        <v>122</v>
      </c>
      <c r="I35" s="13" t="s">
        <v>123</v>
      </c>
      <c r="J35" s="3" t="s">
        <v>20</v>
      </c>
      <c r="K35" s="3" t="s">
        <v>21</v>
      </c>
      <c r="L35" s="5">
        <v>250000</v>
      </c>
      <c r="M35" s="6">
        <f t="shared" si="0"/>
        <v>37500</v>
      </c>
    </row>
    <row r="36" spans="1:13" hidden="1" x14ac:dyDescent="0.35">
      <c r="A36" s="3" t="s">
        <v>27</v>
      </c>
      <c r="B36" s="4" t="s">
        <v>124</v>
      </c>
      <c r="C36" s="4" t="s">
        <v>176</v>
      </c>
      <c r="D36" s="4" t="s">
        <v>177</v>
      </c>
      <c r="E36" s="4" t="s">
        <v>178</v>
      </c>
      <c r="F36" s="4" t="s">
        <v>179</v>
      </c>
      <c r="G36" s="3" t="str">
        <f>IFERROR(VLOOKUP(F36,'CODE EAN '!F:J,5,0),"")</f>
        <v/>
      </c>
      <c r="H36" s="4">
        <v>16866</v>
      </c>
      <c r="I36" s="4" t="s">
        <v>130</v>
      </c>
      <c r="J36" s="3" t="s">
        <v>20</v>
      </c>
      <c r="K36" s="4" t="s">
        <v>26</v>
      </c>
      <c r="L36" s="5">
        <v>120000</v>
      </c>
      <c r="M36" s="6">
        <f t="shared" si="0"/>
        <v>18000</v>
      </c>
    </row>
    <row r="37" spans="1:13" hidden="1" x14ac:dyDescent="0.35">
      <c r="A37" s="3" t="s">
        <v>44</v>
      </c>
      <c r="B37" s="3" t="s">
        <v>60</v>
      </c>
      <c r="C37" s="3" t="s">
        <v>61</v>
      </c>
      <c r="D37" s="3" t="s">
        <v>62</v>
      </c>
      <c r="E37" s="3" t="s">
        <v>63</v>
      </c>
      <c r="F37" s="3" t="s">
        <v>180</v>
      </c>
      <c r="G37" s="3" t="str">
        <f>IFERROR(VLOOKUP(F37,'CODE EAN '!F:J,5,0),"")</f>
        <v/>
      </c>
      <c r="H37" s="3" t="s">
        <v>181</v>
      </c>
      <c r="I37" s="3" t="s">
        <v>123</v>
      </c>
      <c r="J37" s="3" t="s">
        <v>20</v>
      </c>
      <c r="K37" s="3" t="s">
        <v>21</v>
      </c>
      <c r="L37" s="5">
        <v>100000</v>
      </c>
      <c r="M37" s="6">
        <f t="shared" si="0"/>
        <v>15000</v>
      </c>
    </row>
    <row r="38" spans="1:13" x14ac:dyDescent="0.35">
      <c r="A38" s="3" t="s">
        <v>12</v>
      </c>
      <c r="B38" s="4" t="s">
        <v>182</v>
      </c>
      <c r="C38" s="4" t="s">
        <v>183</v>
      </c>
      <c r="D38" s="4" t="s">
        <v>184</v>
      </c>
      <c r="E38" s="4" t="s">
        <v>185</v>
      </c>
      <c r="F38" s="4" t="s">
        <v>186</v>
      </c>
      <c r="G38" s="3">
        <f>IFERROR(VLOOKUP(F38,'CODE EAN '!F:J,5,0),"")</f>
        <v>8714599310663</v>
      </c>
      <c r="H38" s="4" t="s">
        <v>187</v>
      </c>
      <c r="I38" s="10" t="s">
        <v>77</v>
      </c>
      <c r="J38" s="3" t="s">
        <v>20</v>
      </c>
      <c r="K38" s="3" t="s">
        <v>26</v>
      </c>
      <c r="L38" s="5">
        <v>500000</v>
      </c>
      <c r="M38" s="6">
        <f t="shared" si="0"/>
        <v>75000</v>
      </c>
    </row>
    <row r="39" spans="1:13" hidden="1" x14ac:dyDescent="0.35">
      <c r="A39" s="3" t="s">
        <v>44</v>
      </c>
      <c r="B39" s="3" t="s">
        <v>117</v>
      </c>
      <c r="C39" s="3" t="s">
        <v>118</v>
      </c>
      <c r="D39" s="3" t="s">
        <v>119</v>
      </c>
      <c r="E39" s="3" t="s">
        <v>152</v>
      </c>
      <c r="F39" s="3" t="s">
        <v>188</v>
      </c>
      <c r="G39" s="3" t="str">
        <f>IFERROR(VLOOKUP(F39,'CODE EAN '!F:J,5,0),"")</f>
        <v/>
      </c>
      <c r="H39" s="3" t="s">
        <v>122</v>
      </c>
      <c r="I39" s="13" t="s">
        <v>123</v>
      </c>
      <c r="J39" s="3" t="s">
        <v>20</v>
      </c>
      <c r="K39" s="3" t="s">
        <v>21</v>
      </c>
      <c r="L39" s="5">
        <v>100000</v>
      </c>
      <c r="M39" s="6">
        <f t="shared" si="0"/>
        <v>15000</v>
      </c>
    </row>
    <row r="40" spans="1:13" x14ac:dyDescent="0.35">
      <c r="A40" s="3" t="s">
        <v>12</v>
      </c>
      <c r="B40" s="4" t="s">
        <v>78</v>
      </c>
      <c r="C40" s="3" t="s">
        <v>107</v>
      </c>
      <c r="D40" s="3" t="s">
        <v>189</v>
      </c>
      <c r="E40" s="3" t="s">
        <v>190</v>
      </c>
      <c r="F40" s="3" t="s">
        <v>191</v>
      </c>
      <c r="G40" s="3" t="str">
        <f>IFERROR(VLOOKUP(F40,'CODE EAN '!F:J,5,0),"")</f>
        <v/>
      </c>
      <c r="H40" s="3" t="s">
        <v>192</v>
      </c>
      <c r="I40" s="7" t="s">
        <v>41</v>
      </c>
      <c r="J40" s="3" t="s">
        <v>20</v>
      </c>
      <c r="K40" s="3" t="s">
        <v>21</v>
      </c>
      <c r="L40" s="5">
        <v>50000</v>
      </c>
      <c r="M40" s="6">
        <f t="shared" si="0"/>
        <v>7500</v>
      </c>
    </row>
    <row r="41" spans="1:13" hidden="1" x14ac:dyDescent="0.35">
      <c r="A41" s="3" t="s">
        <v>44</v>
      </c>
      <c r="B41" s="3" t="s">
        <v>117</v>
      </c>
      <c r="C41" s="3" t="s">
        <v>118</v>
      </c>
      <c r="D41" s="3" t="s">
        <v>119</v>
      </c>
      <c r="E41" s="3" t="s">
        <v>193</v>
      </c>
      <c r="F41" s="3" t="s">
        <v>194</v>
      </c>
      <c r="G41" s="3" t="str">
        <f>IFERROR(VLOOKUP(F41,'CODE EAN '!F:J,5,0),"")</f>
        <v/>
      </c>
      <c r="H41" s="3" t="s">
        <v>195</v>
      </c>
      <c r="I41" s="13" t="s">
        <v>155</v>
      </c>
      <c r="J41" s="3" t="s">
        <v>20</v>
      </c>
      <c r="K41" s="3" t="s">
        <v>21</v>
      </c>
      <c r="L41" s="5">
        <v>50000</v>
      </c>
      <c r="M41" s="6">
        <f t="shared" si="0"/>
        <v>7500</v>
      </c>
    </row>
    <row r="42" spans="1:13" hidden="1" x14ac:dyDescent="0.35">
      <c r="A42" s="3" t="s">
        <v>27</v>
      </c>
      <c r="B42" s="3" t="s">
        <v>124</v>
      </c>
      <c r="C42" s="3" t="s">
        <v>176</v>
      </c>
      <c r="D42" s="3" t="s">
        <v>196</v>
      </c>
      <c r="E42" s="3" t="s">
        <v>197</v>
      </c>
      <c r="F42" s="3" t="s">
        <v>198</v>
      </c>
      <c r="G42" s="3" t="str">
        <f>IFERROR(VLOOKUP(F42,'CODE EAN '!F:J,5,0),"")</f>
        <v/>
      </c>
      <c r="H42" s="3" t="s">
        <v>199</v>
      </c>
      <c r="I42" s="7" t="s">
        <v>200</v>
      </c>
      <c r="J42" s="3" t="s">
        <v>20</v>
      </c>
      <c r="K42" s="4" t="s">
        <v>21</v>
      </c>
      <c r="L42" s="5">
        <v>80000</v>
      </c>
      <c r="M42" s="6">
        <f t="shared" si="0"/>
        <v>12000</v>
      </c>
    </row>
    <row r="43" spans="1:13" hidden="1" x14ac:dyDescent="0.35">
      <c r="A43" s="3" t="s">
        <v>44</v>
      </c>
      <c r="B43" s="3" t="s">
        <v>117</v>
      </c>
      <c r="C43" s="3" t="s">
        <v>118</v>
      </c>
      <c r="D43" s="3" t="s">
        <v>119</v>
      </c>
      <c r="E43" s="3" t="s">
        <v>152</v>
      </c>
      <c r="F43" s="3" t="s">
        <v>201</v>
      </c>
      <c r="G43" s="3" t="str">
        <f>IFERROR(VLOOKUP(F43,'CODE EAN '!F:J,5,0),"")</f>
        <v/>
      </c>
      <c r="H43" s="3" t="s">
        <v>195</v>
      </c>
      <c r="I43" s="13" t="s">
        <v>155</v>
      </c>
      <c r="J43" s="3" t="s">
        <v>20</v>
      </c>
      <c r="K43" s="3" t="s">
        <v>26</v>
      </c>
      <c r="L43" s="5">
        <v>80000</v>
      </c>
      <c r="M43" s="6">
        <f t="shared" si="0"/>
        <v>12000</v>
      </c>
    </row>
    <row r="44" spans="1:13" hidden="1" x14ac:dyDescent="0.35">
      <c r="A44" s="3" t="s">
        <v>44</v>
      </c>
      <c r="B44" s="3" t="s">
        <v>117</v>
      </c>
      <c r="C44" s="3" t="s">
        <v>118</v>
      </c>
      <c r="D44" s="3" t="s">
        <v>166</v>
      </c>
      <c r="E44" s="3" t="s">
        <v>167</v>
      </c>
      <c r="F44" s="3" t="s">
        <v>202</v>
      </c>
      <c r="G44" s="3" t="str">
        <f>IFERROR(VLOOKUP(F44,'CODE EAN '!F:J,5,0),"")</f>
        <v/>
      </c>
      <c r="H44" s="3" t="s">
        <v>169</v>
      </c>
      <c r="I44" s="13" t="s">
        <v>170</v>
      </c>
      <c r="J44" s="3" t="s">
        <v>20</v>
      </c>
      <c r="K44" s="3" t="s">
        <v>26</v>
      </c>
      <c r="L44" s="5">
        <v>50000</v>
      </c>
      <c r="M44" s="6">
        <f t="shared" si="0"/>
        <v>7500</v>
      </c>
    </row>
    <row r="45" spans="1:13" hidden="1" x14ac:dyDescent="0.35">
      <c r="A45" s="3" t="s">
        <v>44</v>
      </c>
      <c r="B45" s="3" t="s">
        <v>117</v>
      </c>
      <c r="C45" s="3" t="s">
        <v>203</v>
      </c>
      <c r="D45" s="3" t="s">
        <v>204</v>
      </c>
      <c r="E45" s="3" t="s">
        <v>205</v>
      </c>
      <c r="F45" s="3" t="s">
        <v>206</v>
      </c>
      <c r="G45" s="3" t="str">
        <f>IFERROR(VLOOKUP(F45,'CODE EAN '!F:J,5,0),"")</f>
        <v/>
      </c>
      <c r="H45" s="3" t="s">
        <v>207</v>
      </c>
      <c r="I45" s="13" t="s">
        <v>208</v>
      </c>
      <c r="J45" s="3" t="s">
        <v>20</v>
      </c>
      <c r="K45" s="3" t="s">
        <v>26</v>
      </c>
      <c r="L45" s="5">
        <v>60000</v>
      </c>
      <c r="M45" s="6">
        <f t="shared" si="0"/>
        <v>9000</v>
      </c>
    </row>
    <row r="46" spans="1:13" hidden="1" x14ac:dyDescent="0.35">
      <c r="A46" s="3" t="s">
        <v>44</v>
      </c>
      <c r="B46" s="3" t="s">
        <v>117</v>
      </c>
      <c r="C46" s="3" t="s">
        <v>118</v>
      </c>
      <c r="D46" s="3" t="s">
        <v>119</v>
      </c>
      <c r="E46" s="3" t="s">
        <v>120</v>
      </c>
      <c r="F46" s="3" t="s">
        <v>209</v>
      </c>
      <c r="G46" s="3" t="str">
        <f>IFERROR(VLOOKUP(F46,'CODE EAN '!F:J,5,0),"")</f>
        <v/>
      </c>
      <c r="H46" s="3" t="s">
        <v>195</v>
      </c>
      <c r="I46" s="13" t="s">
        <v>155</v>
      </c>
      <c r="J46" s="3" t="s">
        <v>20</v>
      </c>
      <c r="K46" s="3" t="s">
        <v>21</v>
      </c>
      <c r="L46" s="5">
        <v>60000</v>
      </c>
      <c r="M46" s="6">
        <f t="shared" si="0"/>
        <v>9000</v>
      </c>
    </row>
    <row r="47" spans="1:13" hidden="1" x14ac:dyDescent="0.35">
      <c r="A47" s="3" t="s">
        <v>44</v>
      </c>
      <c r="B47" s="3" t="s">
        <v>117</v>
      </c>
      <c r="C47" s="3" t="s">
        <v>203</v>
      </c>
      <c r="D47" s="3" t="s">
        <v>204</v>
      </c>
      <c r="E47" s="3" t="s">
        <v>210</v>
      </c>
      <c r="F47" s="3" t="s">
        <v>211</v>
      </c>
      <c r="G47" s="3" t="str">
        <f>IFERROR(VLOOKUP(F47,'CODE EAN '!F:J,5,0),"")</f>
        <v/>
      </c>
      <c r="H47" s="3" t="s">
        <v>207</v>
      </c>
      <c r="I47" s="13" t="s">
        <v>208</v>
      </c>
      <c r="J47" s="3" t="s">
        <v>20</v>
      </c>
      <c r="K47" s="3" t="s">
        <v>26</v>
      </c>
      <c r="L47" s="5">
        <v>70000</v>
      </c>
      <c r="M47" s="6">
        <f t="shared" si="0"/>
        <v>10500</v>
      </c>
    </row>
    <row r="48" spans="1:13" x14ac:dyDescent="0.35">
      <c r="A48" s="3" t="s">
        <v>12</v>
      </c>
      <c r="B48" s="4" t="s">
        <v>78</v>
      </c>
      <c r="C48" s="3" t="s">
        <v>212</v>
      </c>
      <c r="D48" s="3" t="s">
        <v>213</v>
      </c>
      <c r="E48" s="4" t="s">
        <v>214</v>
      </c>
      <c r="F48" s="14" t="s">
        <v>215</v>
      </c>
      <c r="G48" s="3" t="str">
        <f>IFERROR(VLOOKUP(F48,'CODE EAN '!F:J,5,0),"")</f>
        <v/>
      </c>
      <c r="H48" s="4" t="s">
        <v>216</v>
      </c>
      <c r="I48" s="4" t="s">
        <v>19</v>
      </c>
      <c r="J48" s="3" t="s">
        <v>20</v>
      </c>
      <c r="K48" s="3" t="s">
        <v>21</v>
      </c>
      <c r="L48" s="5">
        <v>60000</v>
      </c>
      <c r="M48" s="6">
        <f t="shared" si="0"/>
        <v>9000</v>
      </c>
    </row>
    <row r="49" spans="1:13" hidden="1" x14ac:dyDescent="0.35">
      <c r="A49" s="3" t="s">
        <v>44</v>
      </c>
      <c r="B49" s="3" t="s">
        <v>117</v>
      </c>
      <c r="C49" s="3" t="s">
        <v>203</v>
      </c>
      <c r="D49" s="3" t="s">
        <v>204</v>
      </c>
      <c r="E49" s="3" t="s">
        <v>205</v>
      </c>
      <c r="F49" s="3" t="s">
        <v>217</v>
      </c>
      <c r="G49" s="3" t="str">
        <f>IFERROR(VLOOKUP(F49,'CODE EAN '!F:J,5,0),"")</f>
        <v/>
      </c>
      <c r="H49" s="3" t="s">
        <v>207</v>
      </c>
      <c r="I49" s="13" t="s">
        <v>208</v>
      </c>
      <c r="J49" s="3" t="s">
        <v>20</v>
      </c>
      <c r="K49" s="3" t="s">
        <v>21</v>
      </c>
      <c r="L49" s="5">
        <v>60000</v>
      </c>
      <c r="M49" s="6">
        <f t="shared" si="0"/>
        <v>9000</v>
      </c>
    </row>
    <row r="50" spans="1:13" hidden="1" x14ac:dyDescent="0.35">
      <c r="A50" s="3" t="s">
        <v>44</v>
      </c>
      <c r="B50" s="3" t="s">
        <v>117</v>
      </c>
      <c r="C50" s="3" t="s">
        <v>218</v>
      </c>
      <c r="D50" s="3" t="s">
        <v>219</v>
      </c>
      <c r="E50" s="3" t="s">
        <v>220</v>
      </c>
      <c r="F50" s="3" t="s">
        <v>221</v>
      </c>
      <c r="G50" s="3" t="str">
        <f>IFERROR(VLOOKUP(F50,'CODE EAN '!F:J,5,0),"")</f>
        <v/>
      </c>
      <c r="H50" s="3" t="s">
        <v>222</v>
      </c>
      <c r="I50" s="3" t="s">
        <v>223</v>
      </c>
      <c r="J50" s="3" t="s">
        <v>20</v>
      </c>
      <c r="K50" s="3" t="s">
        <v>26</v>
      </c>
      <c r="L50" s="5">
        <v>80000</v>
      </c>
      <c r="M50" s="6">
        <f t="shared" si="0"/>
        <v>12000</v>
      </c>
    </row>
    <row r="51" spans="1:13" hidden="1" x14ac:dyDescent="0.35">
      <c r="A51" s="3" t="s">
        <v>44</v>
      </c>
      <c r="B51" s="3" t="s">
        <v>117</v>
      </c>
      <c r="C51" s="3" t="s">
        <v>218</v>
      </c>
      <c r="D51" s="3" t="s">
        <v>219</v>
      </c>
      <c r="E51" s="3" t="s">
        <v>224</v>
      </c>
      <c r="F51" s="3" t="s">
        <v>225</v>
      </c>
      <c r="G51" s="3" t="str">
        <f>IFERROR(VLOOKUP(F51,'CODE EAN '!F:J,5,0),"")</f>
        <v/>
      </c>
      <c r="H51" s="3" t="s">
        <v>222</v>
      </c>
      <c r="I51" s="3" t="s">
        <v>223</v>
      </c>
      <c r="J51" s="3" t="s">
        <v>20</v>
      </c>
      <c r="K51" s="3" t="s">
        <v>26</v>
      </c>
      <c r="L51" s="5">
        <v>80000</v>
      </c>
      <c r="M51" s="6">
        <f t="shared" si="0"/>
        <v>12000</v>
      </c>
    </row>
    <row r="52" spans="1:13" hidden="1" x14ac:dyDescent="0.35">
      <c r="A52" s="3" t="s">
        <v>44</v>
      </c>
      <c r="B52" s="3" t="s">
        <v>117</v>
      </c>
      <c r="C52" s="3" t="s">
        <v>218</v>
      </c>
      <c r="D52" s="3" t="s">
        <v>219</v>
      </c>
      <c r="E52" s="3" t="s">
        <v>226</v>
      </c>
      <c r="F52" s="3" t="s">
        <v>227</v>
      </c>
      <c r="G52" s="3" t="str">
        <f>IFERROR(VLOOKUP(F52,'CODE EAN '!F:J,5,0),"")</f>
        <v/>
      </c>
      <c r="H52" s="3" t="s">
        <v>222</v>
      </c>
      <c r="I52" s="3" t="s">
        <v>223</v>
      </c>
      <c r="J52" s="3" t="s">
        <v>20</v>
      </c>
      <c r="K52" s="3" t="s">
        <v>26</v>
      </c>
      <c r="L52" s="5">
        <v>80000</v>
      </c>
      <c r="M52" s="6">
        <f t="shared" si="0"/>
        <v>12000</v>
      </c>
    </row>
    <row r="53" spans="1:13" hidden="1" x14ac:dyDescent="0.35">
      <c r="A53" s="3" t="s">
        <v>44</v>
      </c>
      <c r="B53" s="3" t="s">
        <v>117</v>
      </c>
      <c r="C53" s="3" t="s">
        <v>218</v>
      </c>
      <c r="D53" s="3" t="s">
        <v>228</v>
      </c>
      <c r="E53" s="3" t="s">
        <v>229</v>
      </c>
      <c r="F53" s="3" t="s">
        <v>230</v>
      </c>
      <c r="G53" s="3" t="str">
        <f>IFERROR(VLOOKUP(F53,'CODE EAN '!F:J,5,0),"")</f>
        <v/>
      </c>
      <c r="H53" s="3" t="s">
        <v>230</v>
      </c>
      <c r="I53" s="3" t="s">
        <v>223</v>
      </c>
      <c r="J53" s="3" t="s">
        <v>20</v>
      </c>
      <c r="K53" s="3" t="s">
        <v>26</v>
      </c>
      <c r="L53" s="5">
        <v>60000</v>
      </c>
      <c r="M53" s="6">
        <f t="shared" si="0"/>
        <v>9000</v>
      </c>
    </row>
    <row r="54" spans="1:13" hidden="1" x14ac:dyDescent="0.35">
      <c r="A54" s="3" t="s">
        <v>44</v>
      </c>
      <c r="B54" s="3" t="s">
        <v>117</v>
      </c>
      <c r="C54" s="3" t="s">
        <v>231</v>
      </c>
      <c r="D54" s="3" t="s">
        <v>232</v>
      </c>
      <c r="E54" s="3" t="s">
        <v>233</v>
      </c>
      <c r="F54" s="3" t="s">
        <v>234</v>
      </c>
      <c r="G54" s="3" t="str">
        <f>IFERROR(VLOOKUP(F54,'CODE EAN '!F:J,5,0),"")</f>
        <v/>
      </c>
      <c r="H54" s="3" t="s">
        <v>230</v>
      </c>
      <c r="I54" s="3" t="s">
        <v>223</v>
      </c>
      <c r="J54" s="3" t="s">
        <v>20</v>
      </c>
      <c r="K54" s="3" t="s">
        <v>26</v>
      </c>
      <c r="L54" s="5">
        <v>60000</v>
      </c>
      <c r="M54" s="6">
        <f t="shared" si="0"/>
        <v>9000</v>
      </c>
    </row>
    <row r="55" spans="1:13" hidden="1" x14ac:dyDescent="0.35">
      <c r="A55" s="3" t="s">
        <v>44</v>
      </c>
      <c r="B55" s="3" t="s">
        <v>117</v>
      </c>
      <c r="C55" s="3" t="s">
        <v>231</v>
      </c>
      <c r="D55" s="3" t="s">
        <v>232</v>
      </c>
      <c r="E55" s="3" t="s">
        <v>233</v>
      </c>
      <c r="F55" s="3" t="s">
        <v>234</v>
      </c>
      <c r="G55" s="3" t="str">
        <f>IFERROR(VLOOKUP(F55,'CODE EAN '!F:J,5,0),"")</f>
        <v/>
      </c>
      <c r="H55" s="3" t="s">
        <v>230</v>
      </c>
      <c r="I55" s="3" t="s">
        <v>223</v>
      </c>
      <c r="J55" s="3" t="s">
        <v>20</v>
      </c>
      <c r="K55" s="3" t="s">
        <v>26</v>
      </c>
      <c r="L55" s="5">
        <v>60000</v>
      </c>
      <c r="M55" s="6">
        <f t="shared" si="0"/>
        <v>9000</v>
      </c>
    </row>
    <row r="56" spans="1:13" hidden="1" x14ac:dyDescent="0.35">
      <c r="A56" s="3" t="s">
        <v>44</v>
      </c>
      <c r="B56" s="3" t="s">
        <v>117</v>
      </c>
      <c r="C56" s="3" t="s">
        <v>231</v>
      </c>
      <c r="D56" s="3" t="s">
        <v>232</v>
      </c>
      <c r="E56" s="3" t="s">
        <v>233</v>
      </c>
      <c r="F56" s="3" t="s">
        <v>234</v>
      </c>
      <c r="G56" s="3" t="str">
        <f>IFERROR(VLOOKUP(F56,'CODE EAN '!F:J,5,0),"")</f>
        <v/>
      </c>
      <c r="H56" s="3" t="s">
        <v>230</v>
      </c>
      <c r="I56" s="3" t="s">
        <v>223</v>
      </c>
      <c r="J56" s="3" t="s">
        <v>20</v>
      </c>
      <c r="K56" s="3" t="s">
        <v>26</v>
      </c>
      <c r="L56" s="5">
        <v>60000</v>
      </c>
      <c r="M56" s="6">
        <f t="shared" si="0"/>
        <v>9000</v>
      </c>
    </row>
    <row r="57" spans="1:13" hidden="1" x14ac:dyDescent="0.35">
      <c r="A57" s="3" t="s">
        <v>27</v>
      </c>
      <c r="B57" s="4" t="s">
        <v>124</v>
      </c>
      <c r="C57" s="4" t="s">
        <v>235</v>
      </c>
      <c r="D57" s="4" t="s">
        <v>236</v>
      </c>
      <c r="E57" s="4" t="s">
        <v>237</v>
      </c>
      <c r="F57" s="4" t="s">
        <v>238</v>
      </c>
      <c r="G57" s="3" t="str">
        <f>IFERROR(VLOOKUP(F57,'CODE EAN '!F:J,5,0),"")</f>
        <v/>
      </c>
      <c r="H57" s="4" t="s">
        <v>129</v>
      </c>
      <c r="I57" s="3" t="s">
        <v>130</v>
      </c>
      <c r="J57" s="3" t="s">
        <v>20</v>
      </c>
      <c r="K57" s="4" t="s">
        <v>26</v>
      </c>
      <c r="L57" s="5">
        <v>50000</v>
      </c>
      <c r="M57" s="6">
        <f t="shared" si="0"/>
        <v>7500</v>
      </c>
    </row>
    <row r="58" spans="1:13" x14ac:dyDescent="0.35">
      <c r="A58" s="3" t="s">
        <v>12</v>
      </c>
      <c r="B58" s="4" t="s">
        <v>35</v>
      </c>
      <c r="C58" s="4" t="s">
        <v>91</v>
      </c>
      <c r="D58" s="4" t="s">
        <v>92</v>
      </c>
      <c r="E58" s="4" t="s">
        <v>93</v>
      </c>
      <c r="F58" s="4" t="s">
        <v>239</v>
      </c>
      <c r="G58" s="3" t="str">
        <f>IFERROR(VLOOKUP(F58,'CODE EAN '!F:J,5,0),"")</f>
        <v/>
      </c>
      <c r="H58" s="4" t="s">
        <v>40</v>
      </c>
      <c r="I58" s="4" t="s">
        <v>41</v>
      </c>
      <c r="J58" s="3" t="s">
        <v>20</v>
      </c>
      <c r="K58" s="4" t="s">
        <v>21</v>
      </c>
      <c r="L58" s="5">
        <f>IFERROR(VLOOKUP(F58,[1]Feuil5!I:J,2,0),"")</f>
        <v>6240</v>
      </c>
      <c r="M58" s="6">
        <f t="shared" si="0"/>
        <v>936</v>
      </c>
    </row>
    <row r="59" spans="1:13" hidden="1" x14ac:dyDescent="0.35">
      <c r="A59" s="3" t="s">
        <v>44</v>
      </c>
      <c r="B59" s="3" t="s">
        <v>117</v>
      </c>
      <c r="C59" s="3" t="s">
        <v>203</v>
      </c>
      <c r="D59" s="3" t="s">
        <v>204</v>
      </c>
      <c r="E59" s="3" t="s">
        <v>210</v>
      </c>
      <c r="F59" s="3" t="s">
        <v>240</v>
      </c>
      <c r="G59" s="3" t="str">
        <f>IFERROR(VLOOKUP(F59,'CODE EAN '!F:J,5,0),"")</f>
        <v/>
      </c>
      <c r="H59" s="3" t="s">
        <v>207</v>
      </c>
      <c r="I59" s="13" t="s">
        <v>208</v>
      </c>
      <c r="J59" s="3" t="s">
        <v>20</v>
      </c>
      <c r="K59" s="3" t="s">
        <v>26</v>
      </c>
      <c r="L59" s="5">
        <f>IFERROR(VLOOKUP(F59,[1]Feuil5!I:J,2,0),"")</f>
        <v>6758.2</v>
      </c>
      <c r="M59" s="6">
        <f t="shared" si="0"/>
        <v>1013.7299999999999</v>
      </c>
    </row>
    <row r="60" spans="1:13" hidden="1" x14ac:dyDescent="0.35">
      <c r="A60" s="3" t="s">
        <v>44</v>
      </c>
      <c r="B60" s="3" t="s">
        <v>117</v>
      </c>
      <c r="C60" s="3" t="s">
        <v>218</v>
      </c>
      <c r="D60" s="3" t="s">
        <v>241</v>
      </c>
      <c r="E60" s="3" t="s">
        <v>242</v>
      </c>
      <c r="F60" s="3" t="s">
        <v>230</v>
      </c>
      <c r="G60" s="3" t="str">
        <f>IFERROR(VLOOKUP(F60,'CODE EAN '!F:J,5,0),"")</f>
        <v/>
      </c>
      <c r="H60" s="3" t="s">
        <v>230</v>
      </c>
      <c r="I60" s="3" t="s">
        <v>223</v>
      </c>
      <c r="J60" s="3" t="s">
        <v>20</v>
      </c>
      <c r="K60" s="3" t="s">
        <v>26</v>
      </c>
      <c r="L60" s="5">
        <v>80000</v>
      </c>
      <c r="M60" s="6">
        <f t="shared" si="0"/>
        <v>12000</v>
      </c>
    </row>
    <row r="61" spans="1:13" hidden="1" x14ac:dyDescent="0.35">
      <c r="A61" s="3" t="s">
        <v>44</v>
      </c>
      <c r="B61" s="3" t="s">
        <v>117</v>
      </c>
      <c r="C61" s="3" t="s">
        <v>218</v>
      </c>
      <c r="D61" s="3" t="s">
        <v>241</v>
      </c>
      <c r="E61" s="3" t="s">
        <v>243</v>
      </c>
      <c r="F61" s="3" t="s">
        <v>230</v>
      </c>
      <c r="G61" s="3" t="str">
        <f>IFERROR(VLOOKUP(F61,'CODE EAN '!F:J,5,0),"")</f>
        <v/>
      </c>
      <c r="H61" s="3" t="s">
        <v>230</v>
      </c>
      <c r="I61" s="3" t="s">
        <v>223</v>
      </c>
      <c r="J61" s="3" t="s">
        <v>20</v>
      </c>
      <c r="K61" s="3" t="s">
        <v>26</v>
      </c>
      <c r="L61" s="5">
        <v>80000</v>
      </c>
      <c r="M61" s="6">
        <f t="shared" si="0"/>
        <v>12000</v>
      </c>
    </row>
    <row r="62" spans="1:13" hidden="1" x14ac:dyDescent="0.35">
      <c r="A62" s="3" t="s">
        <v>44</v>
      </c>
      <c r="B62" s="3" t="s">
        <v>117</v>
      </c>
      <c r="C62" s="3" t="s">
        <v>218</v>
      </c>
      <c r="D62" s="3" t="s">
        <v>241</v>
      </c>
      <c r="E62" s="3" t="s">
        <v>244</v>
      </c>
      <c r="F62" s="3" t="s">
        <v>230</v>
      </c>
      <c r="G62" s="3" t="str">
        <f>IFERROR(VLOOKUP(F62,'CODE EAN '!F:J,5,0),"")</f>
        <v/>
      </c>
      <c r="H62" s="3" t="s">
        <v>230</v>
      </c>
      <c r="I62" s="3" t="s">
        <v>223</v>
      </c>
      <c r="J62" s="3" t="s">
        <v>20</v>
      </c>
      <c r="K62" s="3" t="s">
        <v>26</v>
      </c>
      <c r="L62" s="5">
        <v>80000</v>
      </c>
      <c r="M62" s="6">
        <f t="shared" si="0"/>
        <v>12000</v>
      </c>
    </row>
    <row r="63" spans="1:13" hidden="1" x14ac:dyDescent="0.35">
      <c r="A63" s="3" t="s">
        <v>44</v>
      </c>
      <c r="B63" s="3" t="s">
        <v>117</v>
      </c>
      <c r="C63" s="3" t="s">
        <v>218</v>
      </c>
      <c r="D63" s="3" t="s">
        <v>245</v>
      </c>
      <c r="E63" s="3" t="s">
        <v>246</v>
      </c>
      <c r="F63" s="3" t="s">
        <v>230</v>
      </c>
      <c r="G63" s="3" t="str">
        <f>IFERROR(VLOOKUP(F63,'CODE EAN '!F:J,5,0),"")</f>
        <v/>
      </c>
      <c r="H63" s="3" t="s">
        <v>230</v>
      </c>
      <c r="I63" s="3" t="s">
        <v>223</v>
      </c>
      <c r="J63" s="3" t="s">
        <v>20</v>
      </c>
      <c r="K63" s="3" t="s">
        <v>26</v>
      </c>
      <c r="L63" s="5">
        <v>80000</v>
      </c>
      <c r="M63" s="6">
        <f t="shared" si="0"/>
        <v>12000</v>
      </c>
    </row>
    <row r="64" spans="1:13" hidden="1" x14ac:dyDescent="0.35">
      <c r="A64" s="3" t="s">
        <v>44</v>
      </c>
      <c r="B64" s="3" t="s">
        <v>117</v>
      </c>
      <c r="C64" s="3" t="s">
        <v>218</v>
      </c>
      <c r="D64" s="3" t="s">
        <v>245</v>
      </c>
      <c r="E64" s="3" t="s">
        <v>247</v>
      </c>
      <c r="F64" s="3" t="s">
        <v>230</v>
      </c>
      <c r="G64" s="3" t="str">
        <f>IFERROR(VLOOKUP(F64,'CODE EAN '!F:J,5,0),"")</f>
        <v/>
      </c>
      <c r="H64" s="3" t="s">
        <v>230</v>
      </c>
      <c r="I64" s="3" t="s">
        <v>223</v>
      </c>
      <c r="J64" s="3" t="s">
        <v>20</v>
      </c>
      <c r="K64" s="3" t="s">
        <v>26</v>
      </c>
      <c r="L64" s="5">
        <v>80000</v>
      </c>
      <c r="M64" s="6">
        <f t="shared" si="0"/>
        <v>12000</v>
      </c>
    </row>
    <row r="65" spans="1:13" hidden="1" x14ac:dyDescent="0.35">
      <c r="A65" s="3" t="s">
        <v>44</v>
      </c>
      <c r="B65" s="3" t="s">
        <v>117</v>
      </c>
      <c r="C65" s="3" t="s">
        <v>218</v>
      </c>
      <c r="D65" s="3" t="s">
        <v>228</v>
      </c>
      <c r="E65" s="3" t="s">
        <v>248</v>
      </c>
      <c r="F65" s="38" t="s">
        <v>230</v>
      </c>
      <c r="G65" s="3" t="str">
        <f>IFERROR(VLOOKUP(F65,'CODE EAN '!F:J,5,0),"")</f>
        <v/>
      </c>
      <c r="H65" s="3" t="s">
        <v>230</v>
      </c>
      <c r="I65" s="3" t="s">
        <v>223</v>
      </c>
      <c r="J65" s="3" t="s">
        <v>20</v>
      </c>
      <c r="K65" s="3" t="s">
        <v>26</v>
      </c>
      <c r="L65" s="5">
        <v>80000</v>
      </c>
      <c r="M65" s="6">
        <f t="shared" si="0"/>
        <v>12000</v>
      </c>
    </row>
    <row r="66" spans="1:13" hidden="1" x14ac:dyDescent="0.35">
      <c r="A66" s="3" t="s">
        <v>44</v>
      </c>
      <c r="B66" s="3" t="s">
        <v>117</v>
      </c>
      <c r="C66" s="3" t="s">
        <v>218</v>
      </c>
      <c r="D66" s="3" t="s">
        <v>228</v>
      </c>
      <c r="E66" s="3" t="s">
        <v>242</v>
      </c>
      <c r="F66" s="38" t="s">
        <v>249</v>
      </c>
      <c r="G66" s="3" t="str">
        <f>IFERROR(VLOOKUP(F66,'CODE EAN '!F:J,5,0),"")</f>
        <v/>
      </c>
      <c r="H66" s="3" t="s">
        <v>230</v>
      </c>
      <c r="I66" s="3" t="s">
        <v>223</v>
      </c>
      <c r="J66" s="3" t="s">
        <v>20</v>
      </c>
      <c r="K66" s="3" t="s">
        <v>26</v>
      </c>
      <c r="L66" s="5">
        <v>80000</v>
      </c>
      <c r="M66" s="6">
        <f t="shared" ref="M66:M129" si="1">+L66*15%</f>
        <v>12000</v>
      </c>
    </row>
    <row r="67" spans="1:13" hidden="1" x14ac:dyDescent="0.35">
      <c r="A67" s="3" t="s">
        <v>44</v>
      </c>
      <c r="B67" s="3" t="s">
        <v>117</v>
      </c>
      <c r="C67" s="3" t="s">
        <v>218</v>
      </c>
      <c r="D67" s="3" t="s">
        <v>228</v>
      </c>
      <c r="E67" s="3" t="s">
        <v>243</v>
      </c>
      <c r="F67" s="38" t="s">
        <v>250</v>
      </c>
      <c r="G67" s="3" t="str">
        <f>IFERROR(VLOOKUP(F67,'CODE EAN '!F:J,5,0),"")</f>
        <v/>
      </c>
      <c r="H67" s="3" t="s">
        <v>230</v>
      </c>
      <c r="I67" s="3" t="s">
        <v>223</v>
      </c>
      <c r="J67" s="3" t="s">
        <v>20</v>
      </c>
      <c r="K67" s="3" t="s">
        <v>26</v>
      </c>
      <c r="L67" s="5">
        <v>80000</v>
      </c>
      <c r="M67" s="6">
        <f t="shared" si="1"/>
        <v>12000</v>
      </c>
    </row>
    <row r="68" spans="1:13" hidden="1" x14ac:dyDescent="0.35">
      <c r="A68" s="3" t="s">
        <v>27</v>
      </c>
      <c r="B68" s="4" t="s">
        <v>251</v>
      </c>
      <c r="C68" s="4" t="s">
        <v>252</v>
      </c>
      <c r="D68" s="3" t="s">
        <v>253</v>
      </c>
      <c r="E68" s="4" t="s">
        <v>254</v>
      </c>
      <c r="F68" s="37" t="s">
        <v>255</v>
      </c>
      <c r="G68" s="3" t="str">
        <f>IFERROR(VLOOKUP(F68,'CODE EAN '!F:J,5,0),"")</f>
        <v/>
      </c>
      <c r="H68" s="3" t="s">
        <v>256</v>
      </c>
      <c r="I68" s="7" t="s">
        <v>58</v>
      </c>
      <c r="J68" s="3" t="s">
        <v>20</v>
      </c>
      <c r="K68" s="4" t="s">
        <v>26</v>
      </c>
      <c r="L68" s="5">
        <v>400000</v>
      </c>
      <c r="M68" s="6">
        <f t="shared" si="1"/>
        <v>60000</v>
      </c>
    </row>
    <row r="69" spans="1:13" hidden="1" x14ac:dyDescent="0.35">
      <c r="A69" s="3" t="s">
        <v>44</v>
      </c>
      <c r="B69" s="3" t="s">
        <v>117</v>
      </c>
      <c r="C69" s="3" t="s">
        <v>118</v>
      </c>
      <c r="D69" s="3" t="s">
        <v>119</v>
      </c>
      <c r="E69" s="3" t="s">
        <v>120</v>
      </c>
      <c r="F69" s="38" t="s">
        <v>257</v>
      </c>
      <c r="G69" s="3" t="str">
        <f>IFERROR(VLOOKUP(F69,'CODE EAN '!F:J,5,0),"")</f>
        <v/>
      </c>
      <c r="H69" s="3" t="s">
        <v>195</v>
      </c>
      <c r="I69" s="13" t="s">
        <v>155</v>
      </c>
      <c r="J69" s="3" t="s">
        <v>20</v>
      </c>
      <c r="K69" s="3" t="s">
        <v>26</v>
      </c>
      <c r="L69" s="5">
        <v>80000</v>
      </c>
      <c r="M69" s="6">
        <f t="shared" si="1"/>
        <v>12000</v>
      </c>
    </row>
    <row r="70" spans="1:13" x14ac:dyDescent="0.35">
      <c r="A70" s="3" t="s">
        <v>12</v>
      </c>
      <c r="B70" s="3" t="s">
        <v>182</v>
      </c>
      <c r="C70" s="3" t="s">
        <v>183</v>
      </c>
      <c r="D70" s="3" t="s">
        <v>258</v>
      </c>
      <c r="E70" s="4" t="s">
        <v>259</v>
      </c>
      <c r="F70" s="3" t="s">
        <v>260</v>
      </c>
      <c r="G70" s="3">
        <f>IFERROR(VLOOKUP(F70,'CODE EAN '!F:J,5,0),"")</f>
        <v>6111243002493</v>
      </c>
      <c r="H70" s="3" t="s">
        <v>187</v>
      </c>
      <c r="I70" s="10" t="s">
        <v>77</v>
      </c>
      <c r="J70" s="3" t="s">
        <v>20</v>
      </c>
      <c r="K70" s="3" t="s">
        <v>26</v>
      </c>
      <c r="L70" s="5">
        <v>700000</v>
      </c>
      <c r="M70" s="6">
        <f t="shared" si="1"/>
        <v>105000</v>
      </c>
    </row>
    <row r="71" spans="1:13" hidden="1" x14ac:dyDescent="0.35">
      <c r="A71" s="3" t="s">
        <v>44</v>
      </c>
      <c r="B71" s="3" t="s">
        <v>117</v>
      </c>
      <c r="C71" s="3" t="s">
        <v>203</v>
      </c>
      <c r="D71" s="3" t="s">
        <v>204</v>
      </c>
      <c r="E71" s="3" t="s">
        <v>205</v>
      </c>
      <c r="F71" s="3" t="s">
        <v>261</v>
      </c>
      <c r="G71" s="3" t="str">
        <f>IFERROR(VLOOKUP(F71,'CODE EAN '!F:J,5,0),"")</f>
        <v/>
      </c>
      <c r="H71" s="3" t="s">
        <v>207</v>
      </c>
      <c r="I71" s="13" t="s">
        <v>208</v>
      </c>
      <c r="J71" s="3" t="s">
        <v>20</v>
      </c>
      <c r="K71" s="3" t="s">
        <v>26</v>
      </c>
      <c r="L71" s="5">
        <v>80000</v>
      </c>
      <c r="M71" s="6">
        <f t="shared" si="1"/>
        <v>12000</v>
      </c>
    </row>
    <row r="72" spans="1:13" x14ac:dyDescent="0.35">
      <c r="A72" s="3" t="s">
        <v>12</v>
      </c>
      <c r="B72" s="3" t="s">
        <v>13</v>
      </c>
      <c r="C72" s="3" t="s">
        <v>14</v>
      </c>
      <c r="D72" s="3" t="s">
        <v>15</v>
      </c>
      <c r="E72" s="3" t="s">
        <v>16</v>
      </c>
      <c r="F72" s="3" t="s">
        <v>262</v>
      </c>
      <c r="G72" s="3" t="str">
        <f>IFERROR(VLOOKUP(F72,'CODE EAN '!F:J,5,0),"")</f>
        <v/>
      </c>
      <c r="H72" s="3" t="s">
        <v>18</v>
      </c>
      <c r="I72" s="4" t="s">
        <v>19</v>
      </c>
      <c r="J72" s="3" t="s">
        <v>20</v>
      </c>
      <c r="K72" s="3" t="s">
        <v>21</v>
      </c>
      <c r="L72" s="5">
        <v>20000</v>
      </c>
      <c r="M72" s="6">
        <f t="shared" si="1"/>
        <v>3000</v>
      </c>
    </row>
    <row r="73" spans="1:13" x14ac:dyDescent="0.35">
      <c r="A73" s="3" t="s">
        <v>12</v>
      </c>
      <c r="B73" s="4" t="s">
        <v>78</v>
      </c>
      <c r="C73" s="3" t="s">
        <v>212</v>
      </c>
      <c r="D73" s="3" t="s">
        <v>213</v>
      </c>
      <c r="E73" s="4" t="s">
        <v>214</v>
      </c>
      <c r="F73" s="14" t="s">
        <v>263</v>
      </c>
      <c r="G73" s="3" t="str">
        <f>IFERROR(VLOOKUP(F73,'CODE EAN '!F:J,5,0),"")</f>
        <v/>
      </c>
      <c r="H73" s="4" t="s">
        <v>216</v>
      </c>
      <c r="I73" s="4" t="s">
        <v>19</v>
      </c>
      <c r="J73" s="3" t="s">
        <v>20</v>
      </c>
      <c r="K73" s="3" t="s">
        <v>21</v>
      </c>
      <c r="L73" s="5">
        <v>40000</v>
      </c>
      <c r="M73" s="6">
        <f t="shared" si="1"/>
        <v>6000</v>
      </c>
    </row>
    <row r="74" spans="1:13" hidden="1" x14ac:dyDescent="0.35">
      <c r="A74" s="3" t="s">
        <v>44</v>
      </c>
      <c r="B74" s="3" t="s">
        <v>264</v>
      </c>
      <c r="C74" s="3" t="s">
        <v>265</v>
      </c>
      <c r="D74" s="3" t="s">
        <v>266</v>
      </c>
      <c r="E74" s="3" t="s">
        <v>267</v>
      </c>
      <c r="F74" s="3" t="s">
        <v>268</v>
      </c>
      <c r="G74" s="3" t="str">
        <f>IFERROR(VLOOKUP(F74,'CODE EAN '!F:J,5,0),"")</f>
        <v/>
      </c>
      <c r="H74" s="3" t="s">
        <v>269</v>
      </c>
      <c r="I74" s="13" t="s">
        <v>270</v>
      </c>
      <c r="J74" s="3" t="s">
        <v>20</v>
      </c>
      <c r="K74" s="3" t="s">
        <v>26</v>
      </c>
      <c r="L74" s="5">
        <v>120000</v>
      </c>
      <c r="M74" s="6">
        <f t="shared" si="1"/>
        <v>18000</v>
      </c>
    </row>
    <row r="75" spans="1:13" x14ac:dyDescent="0.35">
      <c r="A75" s="3" t="s">
        <v>12</v>
      </c>
      <c r="B75" s="4" t="s">
        <v>78</v>
      </c>
      <c r="C75" s="4" t="s">
        <v>212</v>
      </c>
      <c r="D75" s="4" t="s">
        <v>271</v>
      </c>
      <c r="E75" s="4" t="s">
        <v>272</v>
      </c>
      <c r="F75" s="14" t="s">
        <v>273</v>
      </c>
      <c r="G75" s="3" t="str">
        <f>IFERROR(VLOOKUP(F75,'CODE EAN '!F:J,5,0),"")</f>
        <v/>
      </c>
      <c r="H75" s="4" t="s">
        <v>274</v>
      </c>
      <c r="I75" s="7" t="s">
        <v>275</v>
      </c>
      <c r="J75" s="3" t="s">
        <v>20</v>
      </c>
      <c r="K75" s="3" t="s">
        <v>26</v>
      </c>
      <c r="L75" s="5">
        <v>45000</v>
      </c>
      <c r="M75" s="6">
        <f t="shared" si="1"/>
        <v>6750</v>
      </c>
    </row>
    <row r="76" spans="1:13" x14ac:dyDescent="0.35">
      <c r="A76" s="3" t="s">
        <v>12</v>
      </c>
      <c r="B76" s="4" t="s">
        <v>78</v>
      </c>
      <c r="C76" s="3" t="s">
        <v>107</v>
      </c>
      <c r="D76" s="3" t="s">
        <v>276</v>
      </c>
      <c r="E76" s="3" t="s">
        <v>277</v>
      </c>
      <c r="F76" s="3" t="s">
        <v>278</v>
      </c>
      <c r="G76" s="3">
        <f>IFERROR(VLOOKUP(F76,'CODE EAN '!F:J,5,0),"")</f>
        <v>8001585001071</v>
      </c>
      <c r="H76" s="3" t="s">
        <v>279</v>
      </c>
      <c r="I76" s="7" t="s">
        <v>280</v>
      </c>
      <c r="J76" s="3" t="s">
        <v>20</v>
      </c>
      <c r="K76" s="3" t="s">
        <v>21</v>
      </c>
      <c r="L76" s="5">
        <v>30000</v>
      </c>
      <c r="M76" s="6">
        <f t="shared" si="1"/>
        <v>4500</v>
      </c>
    </row>
    <row r="77" spans="1:13" x14ac:dyDescent="0.35">
      <c r="A77" s="3" t="s">
        <v>12</v>
      </c>
      <c r="B77" s="4" t="s">
        <v>78</v>
      </c>
      <c r="C77" s="3" t="s">
        <v>212</v>
      </c>
      <c r="D77" s="3" t="s">
        <v>213</v>
      </c>
      <c r="E77" s="4" t="s">
        <v>214</v>
      </c>
      <c r="F77" s="14" t="s">
        <v>281</v>
      </c>
      <c r="G77" s="3" t="str">
        <f>IFERROR(VLOOKUP(F77,'CODE EAN '!F:J,5,0),"")</f>
        <v/>
      </c>
      <c r="H77" s="4" t="s">
        <v>216</v>
      </c>
      <c r="I77" s="4" t="s">
        <v>19</v>
      </c>
      <c r="J77" s="3" t="s">
        <v>20</v>
      </c>
      <c r="K77" s="3" t="s">
        <v>21</v>
      </c>
      <c r="L77" s="5">
        <v>30000</v>
      </c>
      <c r="M77" s="6">
        <f t="shared" si="1"/>
        <v>4500</v>
      </c>
    </row>
    <row r="78" spans="1:13" hidden="1" x14ac:dyDescent="0.35">
      <c r="A78" s="3" t="s">
        <v>44</v>
      </c>
      <c r="B78" s="3" t="s">
        <v>60</v>
      </c>
      <c r="C78" s="3" t="s">
        <v>61</v>
      </c>
      <c r="D78" s="3" t="s">
        <v>62</v>
      </c>
      <c r="E78" s="3" t="s">
        <v>282</v>
      </c>
      <c r="F78" s="4" t="s">
        <v>283</v>
      </c>
      <c r="G78" s="3" t="str">
        <f>IFERROR(VLOOKUP(F78,'CODE EAN '!F:J,5,0),"")</f>
        <v/>
      </c>
      <c r="H78" s="3" t="s">
        <v>181</v>
      </c>
      <c r="I78" s="3" t="s">
        <v>123</v>
      </c>
      <c r="J78" s="3" t="s">
        <v>20</v>
      </c>
      <c r="K78" s="3" t="s">
        <v>21</v>
      </c>
      <c r="L78" s="5">
        <f>IFERROR(VLOOKUP(F78,[1]Feuil5!I:J,2,0),"")</f>
        <v>10628.85</v>
      </c>
      <c r="M78" s="6">
        <f t="shared" si="1"/>
        <v>1594.3275000000001</v>
      </c>
    </row>
    <row r="79" spans="1:13" x14ac:dyDescent="0.35">
      <c r="A79" s="3" t="s">
        <v>12</v>
      </c>
      <c r="B79" s="4" t="s">
        <v>78</v>
      </c>
      <c r="C79" s="4" t="s">
        <v>79</v>
      </c>
      <c r="D79" s="4" t="s">
        <v>80</v>
      </c>
      <c r="E79" s="4" t="s">
        <v>81</v>
      </c>
      <c r="F79" s="4" t="s">
        <v>284</v>
      </c>
      <c r="G79" s="3" t="str">
        <f>IFERROR(VLOOKUP(F79,'CODE EAN '!F:J,5,0),"")</f>
        <v/>
      </c>
      <c r="H79" s="4" t="s">
        <v>83</v>
      </c>
      <c r="I79" s="7" t="s">
        <v>58</v>
      </c>
      <c r="J79" s="3" t="s">
        <v>20</v>
      </c>
      <c r="K79" s="3" t="s">
        <v>21</v>
      </c>
      <c r="L79" s="5">
        <f>IFERROR(VLOOKUP(F79,[1]Feuil5!I:J,2,0),"")</f>
        <v>10725.22</v>
      </c>
      <c r="M79" s="6">
        <f t="shared" si="1"/>
        <v>1608.7829999999999</v>
      </c>
    </row>
    <row r="80" spans="1:13" hidden="1" x14ac:dyDescent="0.35">
      <c r="A80" s="3" t="s">
        <v>285</v>
      </c>
      <c r="B80" s="3" t="s">
        <v>60</v>
      </c>
      <c r="C80" s="3" t="s">
        <v>286</v>
      </c>
      <c r="D80" s="3" t="s">
        <v>287</v>
      </c>
      <c r="E80" s="3" t="s">
        <v>288</v>
      </c>
      <c r="F80" s="17" t="s">
        <v>289</v>
      </c>
      <c r="G80" s="3" t="str">
        <f>IFERROR(VLOOKUP(F80,'CODE EAN '!F:J,5,0),"")</f>
        <v/>
      </c>
      <c r="H80" s="3" t="s">
        <v>290</v>
      </c>
      <c r="I80" s="3" t="s">
        <v>291</v>
      </c>
      <c r="J80" s="3" t="s">
        <v>20</v>
      </c>
      <c r="K80" s="3" t="s">
        <v>26</v>
      </c>
      <c r="L80" s="5">
        <f>IFERROR(VLOOKUP(F80,[1]Feuil5!I:J,2,0),"")</f>
        <v>10797.2</v>
      </c>
      <c r="M80" s="6">
        <f t="shared" si="1"/>
        <v>1619.5800000000002</v>
      </c>
    </row>
    <row r="81" spans="1:13" hidden="1" x14ac:dyDescent="0.35">
      <c r="A81" s="3" t="s">
        <v>44</v>
      </c>
      <c r="B81" s="3" t="s">
        <v>117</v>
      </c>
      <c r="C81" s="3" t="s">
        <v>218</v>
      </c>
      <c r="D81" s="3" t="s">
        <v>228</v>
      </c>
      <c r="E81" s="3" t="s">
        <v>248</v>
      </c>
      <c r="F81" s="3" t="s">
        <v>292</v>
      </c>
      <c r="G81" s="3" t="str">
        <f>IFERROR(VLOOKUP(F81,'CODE EAN '!F:J,5,0),"")</f>
        <v/>
      </c>
      <c r="H81" s="3" t="s">
        <v>293</v>
      </c>
      <c r="I81" s="13" t="s">
        <v>294</v>
      </c>
      <c r="J81" s="3" t="s">
        <v>20</v>
      </c>
      <c r="K81" s="3" t="s">
        <v>26</v>
      </c>
      <c r="L81" s="5">
        <v>60000</v>
      </c>
      <c r="M81" s="6">
        <f t="shared" si="1"/>
        <v>9000</v>
      </c>
    </row>
    <row r="82" spans="1:13" hidden="1" x14ac:dyDescent="0.35">
      <c r="A82" s="3" t="s">
        <v>44</v>
      </c>
      <c r="B82" s="3" t="s">
        <v>117</v>
      </c>
      <c r="C82" s="3" t="s">
        <v>118</v>
      </c>
      <c r="D82" s="3" t="s">
        <v>119</v>
      </c>
      <c r="E82" s="3" t="s">
        <v>193</v>
      </c>
      <c r="F82" s="3" t="s">
        <v>295</v>
      </c>
      <c r="G82" s="3" t="str">
        <f>IFERROR(VLOOKUP(F82,'CODE EAN '!F:J,5,0),"")</f>
        <v/>
      </c>
      <c r="H82" s="3" t="s">
        <v>195</v>
      </c>
      <c r="I82" s="13" t="s">
        <v>155</v>
      </c>
      <c r="J82" s="3" t="s">
        <v>20</v>
      </c>
      <c r="K82" s="3" t="s">
        <v>21</v>
      </c>
      <c r="L82" s="5">
        <v>60000</v>
      </c>
      <c r="M82" s="6">
        <f t="shared" si="1"/>
        <v>9000</v>
      </c>
    </row>
    <row r="83" spans="1:13" x14ac:dyDescent="0.35">
      <c r="A83" s="3" t="s">
        <v>12</v>
      </c>
      <c r="B83" s="3" t="s">
        <v>13</v>
      </c>
      <c r="C83" s="3" t="s">
        <v>14</v>
      </c>
      <c r="D83" s="3" t="s">
        <v>67</v>
      </c>
      <c r="E83" s="3" t="s">
        <v>68</v>
      </c>
      <c r="F83" s="14" t="s">
        <v>296</v>
      </c>
      <c r="G83" s="3" t="str">
        <f>IFERROR(VLOOKUP(F83,'CODE EAN '!F:J,5,0),"")</f>
        <v/>
      </c>
      <c r="H83" s="3" t="s">
        <v>297</v>
      </c>
      <c r="I83" s="3" t="s">
        <v>298</v>
      </c>
      <c r="J83" s="3" t="s">
        <v>20</v>
      </c>
      <c r="K83" s="3" t="s">
        <v>26</v>
      </c>
      <c r="L83" s="5">
        <v>60000</v>
      </c>
      <c r="M83" s="6">
        <f t="shared" si="1"/>
        <v>9000</v>
      </c>
    </row>
    <row r="84" spans="1:13" hidden="1" x14ac:dyDescent="0.35">
      <c r="A84" s="3" t="s">
        <v>44</v>
      </c>
      <c r="B84" s="3" t="s">
        <v>117</v>
      </c>
      <c r="C84" s="3" t="s">
        <v>231</v>
      </c>
      <c r="D84" s="3" t="s">
        <v>232</v>
      </c>
      <c r="E84" s="3" t="s">
        <v>299</v>
      </c>
      <c r="F84" s="3" t="s">
        <v>300</v>
      </c>
      <c r="G84" s="3" t="str">
        <f>IFERROR(VLOOKUP(F84,'CODE EAN '!F:J,5,0),"")</f>
        <v/>
      </c>
      <c r="H84" s="3" t="s">
        <v>301</v>
      </c>
      <c r="I84" s="13" t="s">
        <v>302</v>
      </c>
      <c r="J84" s="3" t="s">
        <v>20</v>
      </c>
      <c r="K84" s="3" t="s">
        <v>26</v>
      </c>
      <c r="L84" s="5">
        <v>70000</v>
      </c>
      <c r="M84" s="6">
        <f t="shared" si="1"/>
        <v>10500</v>
      </c>
    </row>
    <row r="85" spans="1:13" hidden="1" x14ac:dyDescent="0.35">
      <c r="A85" s="3" t="s">
        <v>44</v>
      </c>
      <c r="B85" s="3" t="s">
        <v>60</v>
      </c>
      <c r="C85" s="3" t="s">
        <v>61</v>
      </c>
      <c r="D85" s="3" t="s">
        <v>171</v>
      </c>
      <c r="E85" s="3" t="s">
        <v>172</v>
      </c>
      <c r="F85" s="3" t="s">
        <v>303</v>
      </c>
      <c r="G85" s="3" t="str">
        <f>IFERROR(VLOOKUP(F85,'CODE EAN '!F:J,5,0),"")</f>
        <v/>
      </c>
      <c r="H85" s="3" t="s">
        <v>304</v>
      </c>
      <c r="I85" s="3" t="s">
        <v>66</v>
      </c>
      <c r="J85" s="3" t="s">
        <v>20</v>
      </c>
      <c r="K85" s="3" t="s">
        <v>26</v>
      </c>
      <c r="L85" s="5">
        <v>450000</v>
      </c>
      <c r="M85" s="6">
        <f t="shared" si="1"/>
        <v>67500</v>
      </c>
    </row>
    <row r="86" spans="1:13" hidden="1" x14ac:dyDescent="0.35">
      <c r="A86" s="3" t="s">
        <v>44</v>
      </c>
      <c r="B86" s="3" t="s">
        <v>60</v>
      </c>
      <c r="C86" s="3" t="s">
        <v>61</v>
      </c>
      <c r="D86" s="3" t="s">
        <v>62</v>
      </c>
      <c r="E86" s="3" t="s">
        <v>282</v>
      </c>
      <c r="F86" s="3" t="s">
        <v>305</v>
      </c>
      <c r="G86" s="3" t="str">
        <f>IFERROR(VLOOKUP(F86,'CODE EAN '!F:J,5,0),"")</f>
        <v/>
      </c>
      <c r="H86" s="3" t="s">
        <v>222</v>
      </c>
      <c r="I86" s="3" t="s">
        <v>223</v>
      </c>
      <c r="J86" s="3" t="s">
        <v>20</v>
      </c>
      <c r="K86" s="3" t="s">
        <v>21</v>
      </c>
      <c r="L86" s="5">
        <v>40000</v>
      </c>
      <c r="M86" s="6">
        <f t="shared" si="1"/>
        <v>6000</v>
      </c>
    </row>
    <row r="87" spans="1:13" x14ac:dyDescent="0.35">
      <c r="A87" s="3" t="s">
        <v>12</v>
      </c>
      <c r="B87" s="4" t="s">
        <v>78</v>
      </c>
      <c r="C87" s="12" t="s">
        <v>107</v>
      </c>
      <c r="D87" s="12" t="s">
        <v>108</v>
      </c>
      <c r="E87" s="12" t="s">
        <v>306</v>
      </c>
      <c r="F87" s="12" t="s">
        <v>307</v>
      </c>
      <c r="G87" s="3">
        <f>IFERROR(VLOOKUP(F87,'CODE EAN '!F:J,5,0),"")</f>
        <v>3362600017619</v>
      </c>
      <c r="H87" s="12" t="s">
        <v>308</v>
      </c>
      <c r="I87" s="7" t="s">
        <v>309</v>
      </c>
      <c r="J87" s="3" t="s">
        <v>20</v>
      </c>
      <c r="K87" s="3" t="s">
        <v>26</v>
      </c>
      <c r="L87" s="5">
        <v>300000</v>
      </c>
      <c r="M87" s="6">
        <f t="shared" si="1"/>
        <v>45000</v>
      </c>
    </row>
    <row r="88" spans="1:13" x14ac:dyDescent="0.35">
      <c r="A88" s="3" t="s">
        <v>12</v>
      </c>
      <c r="B88" s="4" t="s">
        <v>78</v>
      </c>
      <c r="C88" s="12" t="s">
        <v>107</v>
      </c>
      <c r="D88" s="12" t="s">
        <v>108</v>
      </c>
      <c r="E88" s="12" t="s">
        <v>310</v>
      </c>
      <c r="F88" s="14" t="s">
        <v>307</v>
      </c>
      <c r="G88" s="3">
        <f>IFERROR(VLOOKUP(F88,'CODE EAN '!F:J,5,0),"")</f>
        <v>3362600017619</v>
      </c>
      <c r="H88" s="12" t="s">
        <v>308</v>
      </c>
      <c r="I88" s="7" t="s">
        <v>309</v>
      </c>
      <c r="J88" s="3" t="s">
        <v>20</v>
      </c>
      <c r="K88" s="3" t="s">
        <v>26</v>
      </c>
      <c r="L88" s="5">
        <v>30000</v>
      </c>
      <c r="M88" s="6">
        <f t="shared" si="1"/>
        <v>4500</v>
      </c>
    </row>
    <row r="89" spans="1:13" hidden="1" x14ac:dyDescent="0.35">
      <c r="A89" s="3" t="s">
        <v>44</v>
      </c>
      <c r="B89" s="3" t="s">
        <v>60</v>
      </c>
      <c r="C89" s="3" t="s">
        <v>61</v>
      </c>
      <c r="D89" s="3" t="s">
        <v>147</v>
      </c>
      <c r="E89" s="3" t="s">
        <v>311</v>
      </c>
      <c r="F89" s="4" t="s">
        <v>312</v>
      </c>
      <c r="G89" s="3" t="str">
        <f>IFERROR(VLOOKUP(F89,'CODE EAN '!F:J,5,0),"")</f>
        <v/>
      </c>
      <c r="H89" s="3" t="s">
        <v>65</v>
      </c>
      <c r="I89" s="13" t="s">
        <v>66</v>
      </c>
      <c r="J89" s="3" t="s">
        <v>20</v>
      </c>
      <c r="K89" s="3" t="s">
        <v>21</v>
      </c>
      <c r="L89" s="5">
        <f>IFERROR(VLOOKUP(F89,[1]Feuil5!I:J,2,0),"")</f>
        <v>13418.8</v>
      </c>
      <c r="M89" s="6">
        <f t="shared" si="1"/>
        <v>2012.8199999999997</v>
      </c>
    </row>
    <row r="90" spans="1:13" hidden="1" x14ac:dyDescent="0.35">
      <c r="A90" s="3" t="s">
        <v>44</v>
      </c>
      <c r="B90" s="3" t="s">
        <v>60</v>
      </c>
      <c r="C90" s="3" t="s">
        <v>61</v>
      </c>
      <c r="D90" s="3" t="s">
        <v>171</v>
      </c>
      <c r="E90" s="3" t="s">
        <v>313</v>
      </c>
      <c r="F90" s="3" t="s">
        <v>314</v>
      </c>
      <c r="G90" s="3" t="str">
        <f>IFERROR(VLOOKUP(F90,'CODE EAN '!F:J,5,0),"")</f>
        <v/>
      </c>
      <c r="H90" s="3" t="s">
        <v>315</v>
      </c>
      <c r="I90" s="3" t="s">
        <v>66</v>
      </c>
      <c r="J90" s="3" t="s">
        <v>20</v>
      </c>
      <c r="K90" s="3" t="s">
        <v>26</v>
      </c>
      <c r="L90" s="5">
        <f>IFERROR(VLOOKUP(F90,[1]Feuil5!I:J,2,0),"")</f>
        <v>13882.15</v>
      </c>
      <c r="M90" s="6">
        <f t="shared" si="1"/>
        <v>2082.3224999999998</v>
      </c>
    </row>
    <row r="91" spans="1:13" hidden="1" x14ac:dyDescent="0.35">
      <c r="A91" s="3" t="s">
        <v>27</v>
      </c>
      <c r="B91" s="4" t="s">
        <v>124</v>
      </c>
      <c r="C91" s="4" t="s">
        <v>125</v>
      </c>
      <c r="D91" s="4" t="s">
        <v>126</v>
      </c>
      <c r="E91" s="4" t="s">
        <v>316</v>
      </c>
      <c r="F91" s="4" t="s">
        <v>317</v>
      </c>
      <c r="G91" s="3" t="str">
        <f>IFERROR(VLOOKUP(F91,'CODE EAN '!F:J,5,0),"")</f>
        <v/>
      </c>
      <c r="H91" s="4" t="s">
        <v>164</v>
      </c>
      <c r="I91" s="7" t="s">
        <v>165</v>
      </c>
      <c r="J91" s="3" t="s">
        <v>20</v>
      </c>
      <c r="K91" s="4" t="s">
        <v>26</v>
      </c>
      <c r="L91" s="5">
        <f>IFERROR(VLOOKUP(F91,[1]Feuil5!I:J,2,0),"")</f>
        <v>14319.73</v>
      </c>
      <c r="M91" s="6">
        <f t="shared" si="1"/>
        <v>2147.9594999999999</v>
      </c>
    </row>
    <row r="92" spans="1:13" x14ac:dyDescent="0.35">
      <c r="A92" s="3" t="s">
        <v>12</v>
      </c>
      <c r="B92" s="3" t="s">
        <v>140</v>
      </c>
      <c r="C92" s="3" t="s">
        <v>318</v>
      </c>
      <c r="D92" s="4" t="s">
        <v>319</v>
      </c>
      <c r="E92" s="4" t="s">
        <v>320</v>
      </c>
      <c r="F92" s="14" t="s">
        <v>321</v>
      </c>
      <c r="G92" s="3" t="str">
        <f>IFERROR(VLOOKUP(F92,'CODE EAN '!F:J,5,0),"")</f>
        <v/>
      </c>
      <c r="H92" s="3" t="s">
        <v>322</v>
      </c>
      <c r="I92" s="7" t="s">
        <v>323</v>
      </c>
      <c r="J92" s="3" t="s">
        <v>20</v>
      </c>
      <c r="K92" s="3" t="s">
        <v>21</v>
      </c>
      <c r="L92" s="5">
        <f>IFERROR(VLOOKUP(F92,[1]Feuil5!I:J,2,0),"")</f>
        <v>14949.4</v>
      </c>
      <c r="M92" s="6">
        <f t="shared" si="1"/>
        <v>2242.41</v>
      </c>
    </row>
    <row r="93" spans="1:13" x14ac:dyDescent="0.35">
      <c r="A93" s="3" t="s">
        <v>12</v>
      </c>
      <c r="B93" s="4" t="s">
        <v>78</v>
      </c>
      <c r="C93" s="3" t="s">
        <v>107</v>
      </c>
      <c r="D93" s="41" t="s">
        <v>2999</v>
      </c>
      <c r="E93" s="3" t="s">
        <v>325</v>
      </c>
      <c r="F93" s="3" t="s">
        <v>326</v>
      </c>
      <c r="G93" s="3">
        <f>IFERROR(VLOOKUP(F93,'CODE EAN '!F:J,5,0),"")</f>
        <v>3362600011228</v>
      </c>
      <c r="H93" s="3" t="s">
        <v>327</v>
      </c>
      <c r="I93" s="7" t="s">
        <v>309</v>
      </c>
      <c r="J93" s="3" t="s">
        <v>20</v>
      </c>
      <c r="K93" s="3" t="s">
        <v>26</v>
      </c>
      <c r="L93" s="5">
        <f>IFERROR(VLOOKUP(F93,[1]Feuil5!I:J,2,0),"")</f>
        <v>15051.97</v>
      </c>
      <c r="M93" s="6">
        <f t="shared" si="1"/>
        <v>2257.7954999999997</v>
      </c>
    </row>
    <row r="94" spans="1:13" hidden="1" x14ac:dyDescent="0.35">
      <c r="A94" s="3" t="s">
        <v>44</v>
      </c>
      <c r="B94" s="3" t="s">
        <v>60</v>
      </c>
      <c r="C94" s="3" t="s">
        <v>61</v>
      </c>
      <c r="D94" s="3" t="s">
        <v>171</v>
      </c>
      <c r="E94" s="3" t="s">
        <v>172</v>
      </c>
      <c r="F94" s="3" t="s">
        <v>328</v>
      </c>
      <c r="G94" s="3" t="str">
        <f>IFERROR(VLOOKUP(F94,'CODE EAN '!F:J,5,0),"")</f>
        <v/>
      </c>
      <c r="H94" s="3" t="s">
        <v>304</v>
      </c>
      <c r="I94" s="3" t="s">
        <v>66</v>
      </c>
      <c r="J94" s="3" t="s">
        <v>20</v>
      </c>
      <c r="K94" s="3" t="s">
        <v>26</v>
      </c>
      <c r="L94" s="5">
        <f>IFERROR(VLOOKUP(F94,[1]Feuil5!I:J,2,0),"")</f>
        <v>15186.15</v>
      </c>
      <c r="M94" s="6">
        <f t="shared" si="1"/>
        <v>2277.9224999999997</v>
      </c>
    </row>
    <row r="95" spans="1:13" hidden="1" x14ac:dyDescent="0.35">
      <c r="A95" s="3" t="s">
        <v>27</v>
      </c>
      <c r="B95" s="4" t="s">
        <v>329</v>
      </c>
      <c r="C95" s="4" t="s">
        <v>330</v>
      </c>
      <c r="D95" s="4" t="s">
        <v>331</v>
      </c>
      <c r="E95" s="4" t="s">
        <v>332</v>
      </c>
      <c r="F95" s="4" t="s">
        <v>333</v>
      </c>
      <c r="G95" s="3" t="str">
        <f>IFERROR(VLOOKUP(F95,'CODE EAN '!F:J,5,0),"")</f>
        <v/>
      </c>
      <c r="H95" s="4" t="s">
        <v>334</v>
      </c>
      <c r="I95" s="7" t="s">
        <v>51</v>
      </c>
      <c r="J95" s="3" t="s">
        <v>20</v>
      </c>
      <c r="K95" s="4" t="s">
        <v>21</v>
      </c>
      <c r="L95" s="5">
        <f>IFERROR(VLOOKUP(F95,[1]Feuil5!I:J,2,0),"")</f>
        <v>15320.4</v>
      </c>
      <c r="M95" s="6">
        <f t="shared" si="1"/>
        <v>2298.06</v>
      </c>
    </row>
    <row r="96" spans="1:13" hidden="1" x14ac:dyDescent="0.35">
      <c r="A96" s="3" t="s">
        <v>44</v>
      </c>
      <c r="B96" s="3" t="s">
        <v>60</v>
      </c>
      <c r="C96" s="3" t="s">
        <v>61</v>
      </c>
      <c r="D96" s="3" t="s">
        <v>62</v>
      </c>
      <c r="E96" s="3" t="s">
        <v>282</v>
      </c>
      <c r="F96" s="4" t="s">
        <v>335</v>
      </c>
      <c r="G96" s="3" t="str">
        <f>IFERROR(VLOOKUP(F96,'CODE EAN '!F:J,5,0),"")</f>
        <v/>
      </c>
      <c r="H96" s="3" t="s">
        <v>315</v>
      </c>
      <c r="I96" s="3" t="s">
        <v>66</v>
      </c>
      <c r="J96" s="3" t="s">
        <v>20</v>
      </c>
      <c r="K96" s="3" t="s">
        <v>21</v>
      </c>
      <c r="L96" s="5">
        <f>IFERROR(VLOOKUP(F96,[1]Feuil5!I:J,2,0),"")</f>
        <v>15372.24</v>
      </c>
      <c r="M96" s="6">
        <f t="shared" si="1"/>
        <v>2305.8359999999998</v>
      </c>
    </row>
    <row r="97" spans="1:13" x14ac:dyDescent="0.35">
      <c r="A97" s="3" t="s">
        <v>12</v>
      </c>
      <c r="B97" s="4" t="s">
        <v>35</v>
      </c>
      <c r="C97" s="4" t="s">
        <v>91</v>
      </c>
      <c r="D97" s="4" t="s">
        <v>92</v>
      </c>
      <c r="E97" s="4" t="s">
        <v>93</v>
      </c>
      <c r="F97" s="4" t="s">
        <v>336</v>
      </c>
      <c r="G97" s="3">
        <f>IFERROR(VLOOKUP(F97,'CODE EAN '!F:J,5,0),"")</f>
        <v>4017100648007</v>
      </c>
      <c r="H97" s="4" t="s">
        <v>40</v>
      </c>
      <c r="I97" s="4" t="s">
        <v>41</v>
      </c>
      <c r="J97" s="3" t="s">
        <v>20</v>
      </c>
      <c r="K97" s="3" t="s">
        <v>21</v>
      </c>
      <c r="L97" s="5">
        <f>IFERROR(VLOOKUP(F97,[1]Feuil5!I:J,2,0),"")</f>
        <v>15673.69</v>
      </c>
      <c r="M97" s="6">
        <f t="shared" si="1"/>
        <v>2351.0535</v>
      </c>
    </row>
    <row r="98" spans="1:13" x14ac:dyDescent="0.35">
      <c r="A98" s="3" t="s">
        <v>12</v>
      </c>
      <c r="B98" s="4" t="s">
        <v>78</v>
      </c>
      <c r="C98" s="4" t="s">
        <v>107</v>
      </c>
      <c r="D98" s="4" t="s">
        <v>324</v>
      </c>
      <c r="E98" s="4" t="s">
        <v>337</v>
      </c>
      <c r="F98" s="4" t="s">
        <v>338</v>
      </c>
      <c r="G98" s="3">
        <f>IFERROR(VLOOKUP(F98,'CODE EAN '!F:J,5,0),"")</f>
        <v>3362600011044</v>
      </c>
      <c r="H98" s="4" t="s">
        <v>327</v>
      </c>
      <c r="I98" s="7" t="s">
        <v>309</v>
      </c>
      <c r="J98" s="3" t="s">
        <v>20</v>
      </c>
      <c r="K98" s="3" t="s">
        <v>26</v>
      </c>
      <c r="L98" s="5">
        <f>IFERROR(VLOOKUP(F98,[1]Feuil5!I:J,2,0),"")</f>
        <v>15778</v>
      </c>
      <c r="M98" s="6">
        <f t="shared" si="1"/>
        <v>2366.6999999999998</v>
      </c>
    </row>
    <row r="99" spans="1:13" x14ac:dyDescent="0.35">
      <c r="A99" s="3" t="s">
        <v>12</v>
      </c>
      <c r="B99" s="3" t="s">
        <v>140</v>
      </c>
      <c r="C99" s="3" t="s">
        <v>318</v>
      </c>
      <c r="D99" s="4" t="s">
        <v>319</v>
      </c>
      <c r="E99" s="3" t="s">
        <v>339</v>
      </c>
      <c r="F99" s="14" t="s">
        <v>340</v>
      </c>
      <c r="G99" s="3" t="str">
        <f>IFERROR(VLOOKUP(F99,'CODE EAN '!F:J,5,0),"")</f>
        <v/>
      </c>
      <c r="H99" s="3" t="s">
        <v>322</v>
      </c>
      <c r="I99" s="7" t="s">
        <v>323</v>
      </c>
      <c r="J99" s="3" t="s">
        <v>20</v>
      </c>
      <c r="K99" s="3" t="s">
        <v>21</v>
      </c>
      <c r="L99" s="5">
        <f>IFERROR(VLOOKUP(F99,[1]Feuil5!I:J,2,0),"")</f>
        <v>15914.89</v>
      </c>
      <c r="M99" s="6">
        <f t="shared" si="1"/>
        <v>2387.2334999999998</v>
      </c>
    </row>
    <row r="100" spans="1:13" hidden="1" x14ac:dyDescent="0.35">
      <c r="A100" s="3" t="s">
        <v>44</v>
      </c>
      <c r="B100" s="3" t="s">
        <v>117</v>
      </c>
      <c r="C100" s="3" t="s">
        <v>231</v>
      </c>
      <c r="D100" s="3" t="s">
        <v>232</v>
      </c>
      <c r="E100" s="3" t="s">
        <v>299</v>
      </c>
      <c r="F100" s="3" t="s">
        <v>341</v>
      </c>
      <c r="G100" s="3" t="str">
        <f>IFERROR(VLOOKUP(F100,'CODE EAN '!F:J,5,0),"")</f>
        <v/>
      </c>
      <c r="H100" s="3" t="s">
        <v>301</v>
      </c>
      <c r="I100" s="13" t="s">
        <v>302</v>
      </c>
      <c r="J100" s="3" t="s">
        <v>20</v>
      </c>
      <c r="K100" s="3" t="s">
        <v>26</v>
      </c>
      <c r="L100" s="5">
        <f>IFERROR(VLOOKUP(F100,[1]Feuil5!I:J,2,0),"")</f>
        <v>15990.05</v>
      </c>
      <c r="M100" s="6">
        <f t="shared" si="1"/>
        <v>2398.5074999999997</v>
      </c>
    </row>
    <row r="101" spans="1:13" hidden="1" x14ac:dyDescent="0.35">
      <c r="A101" s="3" t="s">
        <v>44</v>
      </c>
      <c r="B101" s="3" t="s">
        <v>60</v>
      </c>
      <c r="C101" s="3" t="s">
        <v>61</v>
      </c>
      <c r="D101" s="3" t="s">
        <v>171</v>
      </c>
      <c r="E101" s="3" t="s">
        <v>172</v>
      </c>
      <c r="F101" s="3" t="s">
        <v>342</v>
      </c>
      <c r="G101" s="3" t="str">
        <f>IFERROR(VLOOKUP(F101,'CODE EAN '!F:J,5,0),"")</f>
        <v/>
      </c>
      <c r="H101" s="3" t="s">
        <v>174</v>
      </c>
      <c r="I101" s="13" t="s">
        <v>151</v>
      </c>
      <c r="J101" s="3" t="s">
        <v>20</v>
      </c>
      <c r="K101" s="3" t="s">
        <v>26</v>
      </c>
      <c r="L101" s="5">
        <f>IFERROR(VLOOKUP(F101,[1]Feuil5!I:J,2,0),"")</f>
        <v>16199.96</v>
      </c>
      <c r="M101" s="6">
        <f t="shared" si="1"/>
        <v>2429.9939999999997</v>
      </c>
    </row>
    <row r="102" spans="1:13" hidden="1" x14ac:dyDescent="0.35">
      <c r="A102" s="3" t="s">
        <v>44</v>
      </c>
      <c r="B102" s="3" t="s">
        <v>117</v>
      </c>
      <c r="C102" s="3" t="s">
        <v>231</v>
      </c>
      <c r="D102" s="3" t="s">
        <v>232</v>
      </c>
      <c r="E102" s="3" t="s">
        <v>299</v>
      </c>
      <c r="F102" s="3" t="s">
        <v>343</v>
      </c>
      <c r="G102" s="3" t="str">
        <f>IFERROR(VLOOKUP(F102,'CODE EAN '!F:J,5,0),"")</f>
        <v/>
      </c>
      <c r="H102" s="3" t="s">
        <v>301</v>
      </c>
      <c r="I102" s="13" t="s">
        <v>302</v>
      </c>
      <c r="J102" s="3" t="s">
        <v>20</v>
      </c>
      <c r="K102" s="3" t="s">
        <v>26</v>
      </c>
      <c r="L102" s="5">
        <f>IFERROR(VLOOKUP(F102,[1]Feuil5!I:J,2,0),"")</f>
        <v>16518.45</v>
      </c>
      <c r="M102" s="6">
        <f t="shared" si="1"/>
        <v>2477.7674999999999</v>
      </c>
    </row>
    <row r="103" spans="1:13" x14ac:dyDescent="0.35">
      <c r="A103" s="3" t="s">
        <v>12</v>
      </c>
      <c r="B103" s="4" t="s">
        <v>182</v>
      </c>
      <c r="C103" s="4" t="s">
        <v>344</v>
      </c>
      <c r="D103" s="4" t="s">
        <v>345</v>
      </c>
      <c r="E103" s="4" t="s">
        <v>346</v>
      </c>
      <c r="F103" s="4" t="s">
        <v>347</v>
      </c>
      <c r="G103" s="3">
        <f>IFERROR(VLOOKUP(F103,'CODE EAN '!F:J,5,0),"")</f>
        <v>6111069000116</v>
      </c>
      <c r="H103" s="4" t="s">
        <v>348</v>
      </c>
      <c r="I103" s="7" t="s">
        <v>58</v>
      </c>
      <c r="J103" s="3" t="s">
        <v>20</v>
      </c>
      <c r="K103" s="3" t="s">
        <v>26</v>
      </c>
      <c r="L103" s="5">
        <f>IFERROR(VLOOKUP(F103,[1]Feuil5!I:J,2,0),"")</f>
        <v>16830.12</v>
      </c>
      <c r="M103" s="6">
        <f t="shared" si="1"/>
        <v>2524.5179999999996</v>
      </c>
    </row>
    <row r="104" spans="1:13" x14ac:dyDescent="0.35">
      <c r="A104" s="3" t="s">
        <v>12</v>
      </c>
      <c r="B104" s="3" t="s">
        <v>140</v>
      </c>
      <c r="C104" s="3" t="s">
        <v>318</v>
      </c>
      <c r="D104" s="4" t="s">
        <v>319</v>
      </c>
      <c r="E104" s="3" t="s">
        <v>349</v>
      </c>
      <c r="F104" s="41" t="s">
        <v>350</v>
      </c>
      <c r="G104" s="3" t="str">
        <f>IFERROR(VLOOKUP(F104,'CODE EAN '!F:J,5,0),"")</f>
        <v/>
      </c>
      <c r="H104" s="3" t="s">
        <v>322</v>
      </c>
      <c r="I104" s="7" t="s">
        <v>323</v>
      </c>
      <c r="J104" s="3" t="s">
        <v>20</v>
      </c>
      <c r="K104" s="3" t="s">
        <v>21</v>
      </c>
      <c r="L104" s="5">
        <f>IFERROR(VLOOKUP(F104,[1]Feuil5!I:J,2,0),"")</f>
        <v>17165.349999999999</v>
      </c>
      <c r="M104" s="6">
        <f t="shared" si="1"/>
        <v>2574.8024999999998</v>
      </c>
    </row>
    <row r="105" spans="1:13" hidden="1" x14ac:dyDescent="0.35">
      <c r="A105" s="3" t="s">
        <v>27</v>
      </c>
      <c r="B105" s="4" t="s">
        <v>124</v>
      </c>
      <c r="C105" s="4" t="s">
        <v>351</v>
      </c>
      <c r="D105" s="4" t="s">
        <v>352</v>
      </c>
      <c r="E105" s="4" t="s">
        <v>352</v>
      </c>
      <c r="F105" s="4" t="s">
        <v>353</v>
      </c>
      <c r="G105" s="3" t="str">
        <f>IFERROR(VLOOKUP(F105,'CODE EAN '!F:J,5,0),"")</f>
        <v/>
      </c>
      <c r="H105" s="4" t="s">
        <v>199</v>
      </c>
      <c r="I105" s="7" t="s">
        <v>200</v>
      </c>
      <c r="J105" s="3" t="s">
        <v>20</v>
      </c>
      <c r="K105" s="4" t="s">
        <v>26</v>
      </c>
      <c r="L105" s="43">
        <f>IFERROR(VLOOKUP(F105,[1]Feuil5!I:J,2,0),"")</f>
        <v>17202</v>
      </c>
      <c r="M105" s="6">
        <f t="shared" si="1"/>
        <v>2580.2999999999997</v>
      </c>
    </row>
    <row r="106" spans="1:13" hidden="1" x14ac:dyDescent="0.35">
      <c r="A106" s="3" t="s">
        <v>27</v>
      </c>
      <c r="B106" s="3" t="s">
        <v>251</v>
      </c>
      <c r="C106" s="3" t="s">
        <v>252</v>
      </c>
      <c r="D106" s="3" t="s">
        <v>253</v>
      </c>
      <c r="E106" s="3" t="s">
        <v>254</v>
      </c>
      <c r="F106" s="3" t="s">
        <v>354</v>
      </c>
      <c r="G106" s="3" t="str">
        <f>IFERROR(VLOOKUP(F106,'CODE EAN '!F:J,5,0),"")</f>
        <v/>
      </c>
      <c r="H106" s="3" t="s">
        <v>256</v>
      </c>
      <c r="I106" s="7" t="s">
        <v>58</v>
      </c>
      <c r="J106" s="3" t="s">
        <v>20</v>
      </c>
      <c r="K106" s="4" t="s">
        <v>21</v>
      </c>
      <c r="L106" s="5">
        <f>IFERROR(VLOOKUP(F106,[1]Feuil5!I:J,2,0),"")</f>
        <v>17211.849999999999</v>
      </c>
      <c r="M106" s="6">
        <f t="shared" si="1"/>
        <v>2581.7774999999997</v>
      </c>
    </row>
    <row r="107" spans="1:13" x14ac:dyDescent="0.35">
      <c r="A107" s="3" t="s">
        <v>12</v>
      </c>
      <c r="B107" s="4" t="s">
        <v>78</v>
      </c>
      <c r="C107" s="3" t="s">
        <v>107</v>
      </c>
      <c r="D107" s="41" t="s">
        <v>2999</v>
      </c>
      <c r="E107" s="3" t="s">
        <v>325</v>
      </c>
      <c r="F107" s="3" t="s">
        <v>355</v>
      </c>
      <c r="G107" s="3">
        <f>IFERROR(VLOOKUP(F107,'CODE EAN '!F:J,5,0),"")</f>
        <v>3362600011242</v>
      </c>
      <c r="H107" s="3" t="s">
        <v>327</v>
      </c>
      <c r="I107" s="7" t="s">
        <v>309</v>
      </c>
      <c r="J107" s="3" t="s">
        <v>20</v>
      </c>
      <c r="K107" s="3" t="s">
        <v>26</v>
      </c>
      <c r="L107" s="5">
        <f>IFERROR(VLOOKUP(F107,[1]Feuil5!I:J,2,0),"")</f>
        <v>17414.5</v>
      </c>
      <c r="M107" s="6">
        <f t="shared" si="1"/>
        <v>2612.1749999999997</v>
      </c>
    </row>
    <row r="108" spans="1:13" x14ac:dyDescent="0.35">
      <c r="A108" s="3" t="s">
        <v>12</v>
      </c>
      <c r="B108" s="4" t="s">
        <v>78</v>
      </c>
      <c r="C108" s="3" t="s">
        <v>212</v>
      </c>
      <c r="D108" s="4" t="s">
        <v>356</v>
      </c>
      <c r="E108" s="3" t="s">
        <v>357</v>
      </c>
      <c r="F108" s="3" t="s">
        <v>358</v>
      </c>
      <c r="G108" s="3" t="str">
        <f>IFERROR(VLOOKUP(F108,'CODE EAN '!F:J,5,0),"")</f>
        <v/>
      </c>
      <c r="H108" s="4" t="s">
        <v>359</v>
      </c>
      <c r="I108" s="7" t="s">
        <v>360</v>
      </c>
      <c r="J108" s="3" t="s">
        <v>20</v>
      </c>
      <c r="K108" s="4" t="s">
        <v>26</v>
      </c>
      <c r="L108" s="5">
        <f>IFERROR(VLOOKUP(F108,[1]Feuil5!I:J,2,0),"")</f>
        <v>17505.82</v>
      </c>
      <c r="M108" s="6">
        <f t="shared" si="1"/>
        <v>2625.873</v>
      </c>
    </row>
    <row r="109" spans="1:13" hidden="1" x14ac:dyDescent="0.35">
      <c r="A109" s="3" t="s">
        <v>44</v>
      </c>
      <c r="B109" s="3" t="s">
        <v>117</v>
      </c>
      <c r="C109" s="3" t="s">
        <v>203</v>
      </c>
      <c r="D109" s="3" t="s">
        <v>204</v>
      </c>
      <c r="E109" s="3" t="s">
        <v>210</v>
      </c>
      <c r="F109" s="3" t="s">
        <v>361</v>
      </c>
      <c r="G109" s="3" t="str">
        <f>IFERROR(VLOOKUP(F109,'CODE EAN '!F:J,5,0),"")</f>
        <v/>
      </c>
      <c r="H109" s="3" t="s">
        <v>362</v>
      </c>
      <c r="I109" s="13" t="s">
        <v>363</v>
      </c>
      <c r="J109" s="3" t="s">
        <v>20</v>
      </c>
      <c r="K109" s="3" t="s">
        <v>26</v>
      </c>
      <c r="L109" s="5">
        <f>IFERROR(VLOOKUP(F109,[1]Feuil5!I:J,2,0),"")</f>
        <v>17919.3</v>
      </c>
      <c r="M109" s="6">
        <f t="shared" si="1"/>
        <v>2687.895</v>
      </c>
    </row>
    <row r="110" spans="1:13" hidden="1" x14ac:dyDescent="0.35">
      <c r="A110" s="3" t="s">
        <v>44</v>
      </c>
      <c r="B110" s="3" t="s">
        <v>117</v>
      </c>
      <c r="C110" s="3" t="s">
        <v>118</v>
      </c>
      <c r="D110" s="3" t="s">
        <v>119</v>
      </c>
      <c r="E110" s="3" t="s">
        <v>120</v>
      </c>
      <c r="F110" s="3" t="s">
        <v>364</v>
      </c>
      <c r="G110" s="3" t="str">
        <f>IFERROR(VLOOKUP(F110,'CODE EAN '!F:J,5,0),"")</f>
        <v/>
      </c>
      <c r="H110" s="3" t="s">
        <v>195</v>
      </c>
      <c r="I110" s="13" t="s">
        <v>155</v>
      </c>
      <c r="J110" s="3" t="s">
        <v>20</v>
      </c>
      <c r="K110" s="3" t="s">
        <v>26</v>
      </c>
      <c r="L110" s="5">
        <f>IFERROR(VLOOKUP(F110,[1]Feuil5!I:J,2,0),"")</f>
        <v>19607.5</v>
      </c>
      <c r="M110" s="6">
        <f t="shared" si="1"/>
        <v>2941.125</v>
      </c>
    </row>
    <row r="111" spans="1:13" hidden="1" x14ac:dyDescent="0.35">
      <c r="A111" s="3" t="s">
        <v>44</v>
      </c>
      <c r="B111" s="3" t="s">
        <v>117</v>
      </c>
      <c r="C111" s="3" t="s">
        <v>231</v>
      </c>
      <c r="D111" s="3" t="s">
        <v>365</v>
      </c>
      <c r="E111" s="3" t="s">
        <v>366</v>
      </c>
      <c r="F111" s="3" t="s">
        <v>367</v>
      </c>
      <c r="G111" s="3" t="str">
        <f>IFERROR(VLOOKUP(F111,'CODE EAN '!F:J,5,0),"")</f>
        <v/>
      </c>
      <c r="H111" s="3" t="s">
        <v>230</v>
      </c>
      <c r="I111" s="3" t="s">
        <v>223</v>
      </c>
      <c r="J111" s="3" t="s">
        <v>20</v>
      </c>
      <c r="K111" s="3" t="s">
        <v>26</v>
      </c>
      <c r="L111" s="5">
        <v>20000</v>
      </c>
      <c r="M111" s="6">
        <f t="shared" si="1"/>
        <v>3000</v>
      </c>
    </row>
    <row r="112" spans="1:13" hidden="1" x14ac:dyDescent="0.35">
      <c r="A112" s="3" t="s">
        <v>44</v>
      </c>
      <c r="B112" s="3" t="s">
        <v>117</v>
      </c>
      <c r="C112" s="3" t="s">
        <v>231</v>
      </c>
      <c r="D112" s="3" t="s">
        <v>365</v>
      </c>
      <c r="E112" s="3" t="s">
        <v>366</v>
      </c>
      <c r="F112" s="3" t="s">
        <v>368</v>
      </c>
      <c r="G112" s="3" t="str">
        <f>IFERROR(VLOOKUP(F112,'CODE EAN '!F:J,5,0),"")</f>
        <v/>
      </c>
      <c r="H112" s="3" t="s">
        <v>230</v>
      </c>
      <c r="I112" s="3" t="s">
        <v>223</v>
      </c>
      <c r="J112" s="3" t="s">
        <v>20</v>
      </c>
      <c r="K112" s="3" t="s">
        <v>26</v>
      </c>
      <c r="L112" s="5">
        <v>20000</v>
      </c>
      <c r="M112" s="6">
        <f t="shared" si="1"/>
        <v>3000</v>
      </c>
    </row>
    <row r="113" spans="1:13" hidden="1" x14ac:dyDescent="0.35">
      <c r="A113" s="3" t="s">
        <v>44</v>
      </c>
      <c r="B113" s="3" t="s">
        <v>117</v>
      </c>
      <c r="C113" s="3" t="s">
        <v>231</v>
      </c>
      <c r="D113" s="3" t="s">
        <v>365</v>
      </c>
      <c r="E113" s="3" t="s">
        <v>369</v>
      </c>
      <c r="F113" s="3" t="s">
        <v>370</v>
      </c>
      <c r="G113" s="3" t="str">
        <f>IFERROR(VLOOKUP(F113,'CODE EAN '!F:J,5,0),"")</f>
        <v/>
      </c>
      <c r="H113" s="3" t="s">
        <v>230</v>
      </c>
      <c r="I113" s="3" t="s">
        <v>223</v>
      </c>
      <c r="J113" s="3" t="s">
        <v>20</v>
      </c>
      <c r="K113" s="3" t="s">
        <v>26</v>
      </c>
      <c r="L113" s="5">
        <v>20000</v>
      </c>
      <c r="M113" s="6">
        <f t="shared" si="1"/>
        <v>3000</v>
      </c>
    </row>
    <row r="114" spans="1:13" hidden="1" x14ac:dyDescent="0.35">
      <c r="A114" s="3" t="s">
        <v>44</v>
      </c>
      <c r="B114" s="3" t="s">
        <v>60</v>
      </c>
      <c r="C114" s="3" t="s">
        <v>61</v>
      </c>
      <c r="D114" s="3" t="s">
        <v>62</v>
      </c>
      <c r="E114" s="3" t="s">
        <v>282</v>
      </c>
      <c r="F114" s="3" t="s">
        <v>371</v>
      </c>
      <c r="G114" s="3" t="str">
        <f>IFERROR(VLOOKUP(F114,'CODE EAN '!F:J,5,0),"")</f>
        <v/>
      </c>
      <c r="H114" s="3" t="s">
        <v>315</v>
      </c>
      <c r="I114" s="3" t="s">
        <v>66</v>
      </c>
      <c r="J114" s="3" t="s">
        <v>20</v>
      </c>
      <c r="K114" s="3" t="s">
        <v>21</v>
      </c>
      <c r="L114" s="5">
        <f>IFERROR(VLOOKUP(F114,[1]Feuil5!I:J,2,0),"")</f>
        <v>20398.36</v>
      </c>
      <c r="M114" s="6">
        <f t="shared" si="1"/>
        <v>3059.7539999999999</v>
      </c>
    </row>
    <row r="115" spans="1:13" hidden="1" x14ac:dyDescent="0.35">
      <c r="A115" s="3" t="s">
        <v>27</v>
      </c>
      <c r="B115" s="4" t="s">
        <v>124</v>
      </c>
      <c r="C115" s="4" t="s">
        <v>351</v>
      </c>
      <c r="D115" s="4" t="s">
        <v>352</v>
      </c>
      <c r="E115" s="4" t="s">
        <v>352</v>
      </c>
      <c r="F115" s="4" t="s">
        <v>372</v>
      </c>
      <c r="G115" s="3" t="str">
        <f>IFERROR(VLOOKUP(F115,'CODE EAN '!F:J,5,0),"")</f>
        <v/>
      </c>
      <c r="H115" s="4" t="s">
        <v>373</v>
      </c>
      <c r="I115" s="7" t="s">
        <v>130</v>
      </c>
      <c r="J115" s="3" t="s">
        <v>20</v>
      </c>
      <c r="K115" s="4" t="s">
        <v>26</v>
      </c>
      <c r="L115" s="5">
        <f>IFERROR(VLOOKUP(F115,[1]Feuil5!I:J,2,0),"")</f>
        <v>20458.11</v>
      </c>
      <c r="M115" s="6">
        <f t="shared" si="1"/>
        <v>3068.7165</v>
      </c>
    </row>
    <row r="116" spans="1:13" hidden="1" x14ac:dyDescent="0.35">
      <c r="A116" s="3" t="s">
        <v>27</v>
      </c>
      <c r="B116" s="3" t="s">
        <v>124</v>
      </c>
      <c r="C116" s="3" t="s">
        <v>351</v>
      </c>
      <c r="D116" s="3" t="s">
        <v>352</v>
      </c>
      <c r="E116" s="3" t="s">
        <v>352</v>
      </c>
      <c r="F116" s="3" t="s">
        <v>374</v>
      </c>
      <c r="G116" s="3" t="str">
        <f>IFERROR(VLOOKUP(F116,'CODE EAN '!F:J,5,0),"")</f>
        <v/>
      </c>
      <c r="H116" s="3" t="s">
        <v>373</v>
      </c>
      <c r="I116" s="7" t="s">
        <v>130</v>
      </c>
      <c r="J116" s="3" t="s">
        <v>20</v>
      </c>
      <c r="K116" s="4" t="s">
        <v>26</v>
      </c>
      <c r="L116" s="5">
        <f>IFERROR(VLOOKUP(F116,[1]Feuil5!I:J,2,0),"")</f>
        <v>20632.95</v>
      </c>
      <c r="M116" s="6">
        <f t="shared" si="1"/>
        <v>3094.9425000000001</v>
      </c>
    </row>
    <row r="117" spans="1:13" hidden="1" x14ac:dyDescent="0.35">
      <c r="A117" s="3" t="s">
        <v>27</v>
      </c>
      <c r="B117" s="4" t="s">
        <v>28</v>
      </c>
      <c r="C117" s="4" t="s">
        <v>29</v>
      </c>
      <c r="D117" s="4" t="s">
        <v>375</v>
      </c>
      <c r="E117" s="4" t="s">
        <v>376</v>
      </c>
      <c r="F117" s="4" t="s">
        <v>377</v>
      </c>
      <c r="G117" s="3" t="str">
        <f>IFERROR(VLOOKUP(F117,'CODE EAN '!F:J,5,0),"")</f>
        <v/>
      </c>
      <c r="H117" s="4" t="s">
        <v>135</v>
      </c>
      <c r="I117" s="4" t="s">
        <v>19</v>
      </c>
      <c r="J117" s="3" t="s">
        <v>20</v>
      </c>
      <c r="K117" s="4" t="s">
        <v>21</v>
      </c>
      <c r="L117" s="5">
        <f>IFERROR(VLOOKUP(F117,[1]Feuil5!I:J,2,0),"")</f>
        <v>21362.44</v>
      </c>
      <c r="M117" s="6">
        <f t="shared" si="1"/>
        <v>3204.3659999999995</v>
      </c>
    </row>
    <row r="118" spans="1:13" hidden="1" x14ac:dyDescent="0.35">
      <c r="A118" s="3" t="s">
        <v>27</v>
      </c>
      <c r="B118" s="4" t="s">
        <v>329</v>
      </c>
      <c r="C118" s="4" t="s">
        <v>330</v>
      </c>
      <c r="D118" s="4" t="s">
        <v>331</v>
      </c>
      <c r="E118" s="4" t="s">
        <v>378</v>
      </c>
      <c r="F118" s="4" t="s">
        <v>379</v>
      </c>
      <c r="G118" s="3" t="str">
        <f>IFERROR(VLOOKUP(F118,'CODE EAN '!F:J,5,0),"")</f>
        <v/>
      </c>
      <c r="H118" s="4" t="s">
        <v>334</v>
      </c>
      <c r="I118" s="7" t="s">
        <v>51</v>
      </c>
      <c r="J118" s="3" t="s">
        <v>20</v>
      </c>
      <c r="K118" s="4" t="s">
        <v>21</v>
      </c>
      <c r="L118" s="5">
        <f>IFERROR(VLOOKUP(F118,[1]Feuil5!I:J,2,0),"")</f>
        <v>21734.05</v>
      </c>
      <c r="M118" s="6">
        <f t="shared" si="1"/>
        <v>3260.1074999999996</v>
      </c>
    </row>
    <row r="119" spans="1:13" hidden="1" x14ac:dyDescent="0.35">
      <c r="A119" s="3" t="s">
        <v>27</v>
      </c>
      <c r="B119" s="4" t="s">
        <v>124</v>
      </c>
      <c r="C119" s="4" t="s">
        <v>351</v>
      </c>
      <c r="D119" s="4" t="s">
        <v>352</v>
      </c>
      <c r="E119" s="4" t="s">
        <v>352</v>
      </c>
      <c r="F119" s="4" t="s">
        <v>380</v>
      </c>
      <c r="G119" s="3" t="str">
        <f>IFERROR(VLOOKUP(F119,'CODE EAN '!F:J,5,0),"")</f>
        <v/>
      </c>
      <c r="H119" s="4" t="s">
        <v>373</v>
      </c>
      <c r="I119" s="7" t="s">
        <v>130</v>
      </c>
      <c r="J119" s="3" t="s">
        <v>20</v>
      </c>
      <c r="K119" s="4" t="s">
        <v>26</v>
      </c>
      <c r="L119" s="5">
        <f>IFERROR(VLOOKUP(F119,[1]Feuil5!I:J,2,0),"")</f>
        <v>22047.82</v>
      </c>
      <c r="M119" s="6">
        <f t="shared" si="1"/>
        <v>3307.1729999999998</v>
      </c>
    </row>
    <row r="120" spans="1:13" x14ac:dyDescent="0.35">
      <c r="A120" s="3" t="s">
        <v>12</v>
      </c>
      <c r="B120" s="4" t="s">
        <v>78</v>
      </c>
      <c r="C120" s="4" t="s">
        <v>107</v>
      </c>
      <c r="D120" s="4" t="s">
        <v>324</v>
      </c>
      <c r="E120" s="4" t="s">
        <v>337</v>
      </c>
      <c r="F120" s="4" t="s">
        <v>381</v>
      </c>
      <c r="G120" s="3">
        <f>IFERROR(VLOOKUP(F120,'CODE EAN '!F:J,5,0),"")</f>
        <v>3362600013628</v>
      </c>
      <c r="H120" s="4" t="s">
        <v>327</v>
      </c>
      <c r="I120" s="7" t="s">
        <v>309</v>
      </c>
      <c r="J120" s="3" t="s">
        <v>20</v>
      </c>
      <c r="K120" s="3" t="s">
        <v>26</v>
      </c>
      <c r="L120" s="5">
        <f>IFERROR(VLOOKUP(F120,[1]Feuil5!I:J,2,0),"")</f>
        <v>22980</v>
      </c>
      <c r="M120" s="6">
        <f t="shared" si="1"/>
        <v>3447</v>
      </c>
    </row>
    <row r="121" spans="1:13" hidden="1" x14ac:dyDescent="0.35">
      <c r="A121" s="3" t="s">
        <v>27</v>
      </c>
      <c r="B121" s="3" t="s">
        <v>329</v>
      </c>
      <c r="C121" s="3" t="s">
        <v>330</v>
      </c>
      <c r="D121" s="3" t="s">
        <v>331</v>
      </c>
      <c r="E121" s="3" t="s">
        <v>378</v>
      </c>
      <c r="F121" s="3" t="s">
        <v>382</v>
      </c>
      <c r="G121" s="3" t="str">
        <f>IFERROR(VLOOKUP(F121,'CODE EAN '!F:J,5,0),"")</f>
        <v/>
      </c>
      <c r="H121" s="3" t="s">
        <v>334</v>
      </c>
      <c r="I121" s="7" t="s">
        <v>51</v>
      </c>
      <c r="J121" s="3" t="s">
        <v>20</v>
      </c>
      <c r="K121" s="4" t="s">
        <v>21</v>
      </c>
      <c r="L121" s="5">
        <f>IFERROR(VLOOKUP(F121,[1]Feuil5!I:J,2,0),"")</f>
        <v>23010.35</v>
      </c>
      <c r="M121" s="6">
        <f t="shared" si="1"/>
        <v>3451.5524999999998</v>
      </c>
    </row>
    <row r="122" spans="1:13" x14ac:dyDescent="0.35">
      <c r="A122" s="3" t="s">
        <v>12</v>
      </c>
      <c r="B122" s="4" t="s">
        <v>78</v>
      </c>
      <c r="C122" s="3" t="s">
        <v>212</v>
      </c>
      <c r="D122" s="4" t="s">
        <v>356</v>
      </c>
      <c r="E122" s="3" t="s">
        <v>357</v>
      </c>
      <c r="F122" s="3" t="s">
        <v>383</v>
      </c>
      <c r="G122" s="3" t="str">
        <f>IFERROR(VLOOKUP(F122,'CODE EAN '!F:J,5,0),"")</f>
        <v/>
      </c>
      <c r="H122" s="4" t="s">
        <v>359</v>
      </c>
      <c r="I122" s="7" t="s">
        <v>360</v>
      </c>
      <c r="J122" s="3" t="s">
        <v>20</v>
      </c>
      <c r="K122" s="4" t="s">
        <v>26</v>
      </c>
      <c r="L122" s="5">
        <f>IFERROR(VLOOKUP(F122,[1]Feuil5!I:J,2,0),"")</f>
        <v>23136.7</v>
      </c>
      <c r="M122" s="6">
        <f t="shared" si="1"/>
        <v>3470.5050000000001</v>
      </c>
    </row>
    <row r="123" spans="1:13" x14ac:dyDescent="0.35">
      <c r="A123" s="3" t="s">
        <v>12</v>
      </c>
      <c r="B123" s="4" t="s">
        <v>35</v>
      </c>
      <c r="C123" s="4" t="s">
        <v>36</v>
      </c>
      <c r="D123" s="4" t="s">
        <v>384</v>
      </c>
      <c r="E123" s="3" t="s">
        <v>385</v>
      </c>
      <c r="F123" s="4" t="s">
        <v>386</v>
      </c>
      <c r="G123" s="3" t="str">
        <f>IFERROR(VLOOKUP(F123,'CODE EAN '!F:J,5,0),"")</f>
        <v/>
      </c>
      <c r="H123" s="4" t="s">
        <v>40</v>
      </c>
      <c r="I123" s="4" t="s">
        <v>41</v>
      </c>
      <c r="J123" s="3" t="s">
        <v>20</v>
      </c>
      <c r="K123" s="4" t="s">
        <v>21</v>
      </c>
      <c r="L123" s="5">
        <f>IFERROR(VLOOKUP(F123,[1]Feuil5!I:J,2,0),"")</f>
        <v>23236.9</v>
      </c>
      <c r="M123" s="6">
        <f t="shared" si="1"/>
        <v>3485.5350000000003</v>
      </c>
    </row>
    <row r="124" spans="1:13" x14ac:dyDescent="0.35">
      <c r="A124" s="3" t="s">
        <v>12</v>
      </c>
      <c r="B124" s="4" t="s">
        <v>84</v>
      </c>
      <c r="C124" s="4" t="s">
        <v>85</v>
      </c>
      <c r="D124" s="4" t="s">
        <v>387</v>
      </c>
      <c r="E124" s="4" t="s">
        <v>145</v>
      </c>
      <c r="F124" s="4" t="s">
        <v>388</v>
      </c>
      <c r="G124" s="3" t="str">
        <f>IFERROR(VLOOKUP(F124,'CODE EAN '!F:J,5,0),"")</f>
        <v/>
      </c>
      <c r="H124" s="4" t="s">
        <v>89</v>
      </c>
      <c r="I124" s="7" t="s">
        <v>90</v>
      </c>
      <c r="J124" s="3" t="s">
        <v>20</v>
      </c>
      <c r="K124" s="3" t="s">
        <v>26</v>
      </c>
      <c r="L124" s="5">
        <v>25000</v>
      </c>
      <c r="M124" s="6">
        <f t="shared" si="1"/>
        <v>3750</v>
      </c>
    </row>
    <row r="125" spans="1:13" x14ac:dyDescent="0.35">
      <c r="A125" s="3" t="s">
        <v>12</v>
      </c>
      <c r="B125" s="4" t="s">
        <v>84</v>
      </c>
      <c r="C125" s="4" t="s">
        <v>85</v>
      </c>
      <c r="D125" s="4" t="s">
        <v>387</v>
      </c>
      <c r="E125" s="4" t="s">
        <v>389</v>
      </c>
      <c r="F125" s="4" t="s">
        <v>390</v>
      </c>
      <c r="G125" s="3" t="str">
        <f>IFERROR(VLOOKUP(F125,'CODE EAN '!F:J,5,0),"")</f>
        <v/>
      </c>
      <c r="H125" s="4" t="s">
        <v>391</v>
      </c>
      <c r="I125" s="7" t="s">
        <v>90</v>
      </c>
      <c r="J125" s="3" t="s">
        <v>20</v>
      </c>
      <c r="K125" s="3" t="s">
        <v>26</v>
      </c>
      <c r="L125" s="5">
        <v>25000</v>
      </c>
      <c r="M125" s="6">
        <f t="shared" si="1"/>
        <v>3750</v>
      </c>
    </row>
    <row r="126" spans="1:13" hidden="1" x14ac:dyDescent="0.35">
      <c r="A126" s="3" t="s">
        <v>27</v>
      </c>
      <c r="B126" s="4" t="s">
        <v>28</v>
      </c>
      <c r="C126" s="4" t="s">
        <v>29</v>
      </c>
      <c r="D126" s="4" t="s">
        <v>30</v>
      </c>
      <c r="E126" s="4" t="s">
        <v>42</v>
      </c>
      <c r="F126" s="4" t="s">
        <v>392</v>
      </c>
      <c r="G126" s="3" t="str">
        <f>IFERROR(VLOOKUP(F126,'CODE EAN '!F:J,5,0),"")</f>
        <v/>
      </c>
      <c r="H126" s="4" t="s">
        <v>158</v>
      </c>
      <c r="I126" s="7" t="s">
        <v>159</v>
      </c>
      <c r="J126" s="4" t="s">
        <v>160</v>
      </c>
      <c r="K126" s="4" t="s">
        <v>26</v>
      </c>
      <c r="L126" s="5">
        <f>IFERROR(VLOOKUP(F126,[1]Feuil5!I:J,2,0),"")</f>
        <v>25184.42</v>
      </c>
      <c r="M126" s="6">
        <f t="shared" si="1"/>
        <v>3777.6629999999996</v>
      </c>
    </row>
    <row r="127" spans="1:13" x14ac:dyDescent="0.35">
      <c r="A127" s="3" t="s">
        <v>12</v>
      </c>
      <c r="B127" s="4" t="s">
        <v>78</v>
      </c>
      <c r="C127" s="4" t="s">
        <v>79</v>
      </c>
      <c r="D127" s="4" t="s">
        <v>80</v>
      </c>
      <c r="E127" s="4" t="s">
        <v>393</v>
      </c>
      <c r="F127" s="4" t="s">
        <v>394</v>
      </c>
      <c r="G127" s="3">
        <f>IFERROR(VLOOKUP(F127,'CODE EAN '!F:J,5,0),"")</f>
        <v>6111168001052</v>
      </c>
      <c r="H127" s="4" t="s">
        <v>395</v>
      </c>
      <c r="I127" s="4" t="s">
        <v>41</v>
      </c>
      <c r="J127" s="3" t="s">
        <v>20</v>
      </c>
      <c r="K127" s="3" t="s">
        <v>26</v>
      </c>
      <c r="L127" s="5">
        <f>IFERROR(VLOOKUP(F127,[1]Feuil5!I:J,2,0),"")</f>
        <v>25341.13</v>
      </c>
      <c r="M127" s="6">
        <f t="shared" si="1"/>
        <v>3801.1695</v>
      </c>
    </row>
    <row r="128" spans="1:13" hidden="1" x14ac:dyDescent="0.35">
      <c r="A128" s="3" t="s">
        <v>27</v>
      </c>
      <c r="B128" s="4" t="s">
        <v>124</v>
      </c>
      <c r="C128" s="4" t="s">
        <v>176</v>
      </c>
      <c r="D128" s="4" t="s">
        <v>196</v>
      </c>
      <c r="E128" s="4" t="s">
        <v>396</v>
      </c>
      <c r="F128" s="4" t="s">
        <v>397</v>
      </c>
      <c r="G128" s="3" t="str">
        <f>IFERROR(VLOOKUP(F128,'CODE EAN '!F:J,5,0),"")</f>
        <v/>
      </c>
      <c r="H128" s="4" t="s">
        <v>398</v>
      </c>
      <c r="I128" s="7" t="s">
        <v>399</v>
      </c>
      <c r="J128" s="3" t="s">
        <v>20</v>
      </c>
      <c r="K128" s="4" t="s">
        <v>21</v>
      </c>
      <c r="L128" s="5">
        <f>IFERROR(VLOOKUP(F128,[1]Feuil5!I:J,2,0),"")</f>
        <v>25560.55</v>
      </c>
      <c r="M128" s="6">
        <f t="shared" si="1"/>
        <v>3834.0824999999995</v>
      </c>
    </row>
    <row r="129" spans="1:13" x14ac:dyDescent="0.35">
      <c r="A129" s="3" t="s">
        <v>12</v>
      </c>
      <c r="B129" s="4" t="s">
        <v>35</v>
      </c>
      <c r="C129" s="4" t="s">
        <v>400</v>
      </c>
      <c r="D129" s="4" t="s">
        <v>401</v>
      </c>
      <c r="E129" s="4" t="s">
        <v>402</v>
      </c>
      <c r="F129" s="4" t="s">
        <v>403</v>
      </c>
      <c r="G129" s="3">
        <f>IFERROR(VLOOKUP(F129,'CODE EAN '!F:J,5,0),"")</f>
        <v>4018077632006</v>
      </c>
      <c r="H129" s="4" t="s">
        <v>404</v>
      </c>
      <c r="I129" s="4" t="s">
        <v>41</v>
      </c>
      <c r="J129" s="3" t="s">
        <v>20</v>
      </c>
      <c r="K129" s="3" t="s">
        <v>26</v>
      </c>
      <c r="L129" s="5">
        <f>IFERROR(VLOOKUP(F129,[1]Feuil5!I:J,2,0),"")</f>
        <v>25710.95</v>
      </c>
      <c r="M129" s="6">
        <f t="shared" si="1"/>
        <v>3856.6424999999999</v>
      </c>
    </row>
    <row r="130" spans="1:13" hidden="1" x14ac:dyDescent="0.35">
      <c r="A130" s="3" t="s">
        <v>44</v>
      </c>
      <c r="B130" s="3" t="s">
        <v>117</v>
      </c>
      <c r="C130" s="3" t="s">
        <v>231</v>
      </c>
      <c r="D130" s="3" t="s">
        <v>232</v>
      </c>
      <c r="E130" s="3" t="s">
        <v>299</v>
      </c>
      <c r="F130" s="3" t="s">
        <v>405</v>
      </c>
      <c r="G130" s="3" t="str">
        <f>IFERROR(VLOOKUP(F130,'CODE EAN '!F:J,5,0),"")</f>
        <v/>
      </c>
      <c r="H130" s="3" t="s">
        <v>301</v>
      </c>
      <c r="I130" s="13" t="s">
        <v>302</v>
      </c>
      <c r="J130" s="3" t="s">
        <v>20</v>
      </c>
      <c r="K130" s="3" t="s">
        <v>26</v>
      </c>
      <c r="L130" s="5">
        <f>IFERROR(VLOOKUP(F130,[1]Feuil5!I:J,2,0),"")</f>
        <v>25743.85</v>
      </c>
      <c r="M130" s="6">
        <f t="shared" ref="M130:M193" si="2">+L130*15%</f>
        <v>3861.5774999999994</v>
      </c>
    </row>
    <row r="131" spans="1:13" hidden="1" x14ac:dyDescent="0.35">
      <c r="A131" s="3" t="s">
        <v>44</v>
      </c>
      <c r="B131" s="3" t="s">
        <v>117</v>
      </c>
      <c r="C131" s="3" t="s">
        <v>231</v>
      </c>
      <c r="D131" s="3" t="s">
        <v>232</v>
      </c>
      <c r="E131" s="3" t="s">
        <v>299</v>
      </c>
      <c r="F131" s="3" t="s">
        <v>406</v>
      </c>
      <c r="G131" s="3" t="str">
        <f>IFERROR(VLOOKUP(F131,'CODE EAN '!F:J,5,0),"")</f>
        <v/>
      </c>
      <c r="H131" s="3" t="s">
        <v>301</v>
      </c>
      <c r="I131" s="13" t="s">
        <v>302</v>
      </c>
      <c r="J131" s="3" t="s">
        <v>20</v>
      </c>
      <c r="K131" s="3" t="s">
        <v>26</v>
      </c>
      <c r="L131" s="5">
        <f>IFERROR(VLOOKUP(F131,[1]Feuil5!I:J,2,0),"")</f>
        <v>26039.93</v>
      </c>
      <c r="M131" s="6">
        <f t="shared" si="2"/>
        <v>3905.9894999999997</v>
      </c>
    </row>
    <row r="132" spans="1:13" hidden="1" x14ac:dyDescent="0.35">
      <c r="A132" s="3" t="s">
        <v>44</v>
      </c>
      <c r="B132" s="3" t="s">
        <v>60</v>
      </c>
      <c r="C132" s="3" t="s">
        <v>61</v>
      </c>
      <c r="D132" s="3" t="s">
        <v>171</v>
      </c>
      <c r="E132" s="3" t="s">
        <v>313</v>
      </c>
      <c r="F132" s="3" t="s">
        <v>407</v>
      </c>
      <c r="G132" s="3" t="str">
        <f>IFERROR(VLOOKUP(F132,'CODE EAN '!F:J,5,0),"")</f>
        <v/>
      </c>
      <c r="H132" s="3" t="s">
        <v>174</v>
      </c>
      <c r="I132" s="13" t="s">
        <v>151</v>
      </c>
      <c r="J132" s="3" t="s">
        <v>20</v>
      </c>
      <c r="K132" s="3" t="s">
        <v>26</v>
      </c>
      <c r="L132" s="5">
        <f>IFERROR(VLOOKUP(F132,[1]Feuil5!I:J,2,0),"")</f>
        <v>26068.1</v>
      </c>
      <c r="M132" s="6">
        <f t="shared" si="2"/>
        <v>3910.2149999999997</v>
      </c>
    </row>
    <row r="133" spans="1:13" hidden="1" x14ac:dyDescent="0.35">
      <c r="A133" s="3" t="s">
        <v>27</v>
      </c>
      <c r="B133" s="3" t="s">
        <v>124</v>
      </c>
      <c r="C133" s="3" t="s">
        <v>125</v>
      </c>
      <c r="D133" s="3" t="s">
        <v>126</v>
      </c>
      <c r="E133" s="3" t="s">
        <v>127</v>
      </c>
      <c r="F133" s="3" t="s">
        <v>408</v>
      </c>
      <c r="G133" s="3" t="str">
        <f>IFERROR(VLOOKUP(F133,'CODE EAN '!F:J,5,0),"")</f>
        <v/>
      </c>
      <c r="H133" s="3" t="s">
        <v>129</v>
      </c>
      <c r="I133" s="3" t="s">
        <v>130</v>
      </c>
      <c r="J133" s="3" t="s">
        <v>20</v>
      </c>
      <c r="K133" s="4" t="s">
        <v>26</v>
      </c>
      <c r="L133" s="5">
        <f>IFERROR(VLOOKUP(F133,[1]Feuil5!I:J,2,0),"")</f>
        <v>26679</v>
      </c>
      <c r="M133" s="6">
        <f t="shared" si="2"/>
        <v>4001.85</v>
      </c>
    </row>
    <row r="134" spans="1:13" hidden="1" x14ac:dyDescent="0.35">
      <c r="A134" s="3" t="s">
        <v>27</v>
      </c>
      <c r="B134" s="3" t="s">
        <v>329</v>
      </c>
      <c r="C134" s="3" t="s">
        <v>330</v>
      </c>
      <c r="D134" s="3" t="s">
        <v>331</v>
      </c>
      <c r="E134" s="3" t="s">
        <v>378</v>
      </c>
      <c r="F134" s="3" t="s">
        <v>409</v>
      </c>
      <c r="G134" s="3" t="str">
        <f>IFERROR(VLOOKUP(F134,'CODE EAN '!F:J,5,0),"")</f>
        <v/>
      </c>
      <c r="H134" s="3" t="s">
        <v>334</v>
      </c>
      <c r="I134" s="7" t="s">
        <v>51</v>
      </c>
      <c r="J134" s="3" t="s">
        <v>20</v>
      </c>
      <c r="K134" s="4" t="s">
        <v>21</v>
      </c>
      <c r="L134" s="5">
        <f>IFERROR(VLOOKUP(F134,[1]Feuil5!I:J,2,0),"")</f>
        <v>26750.15</v>
      </c>
      <c r="M134" s="6">
        <f t="shared" si="2"/>
        <v>4012.5225</v>
      </c>
    </row>
    <row r="135" spans="1:13" x14ac:dyDescent="0.35">
      <c r="A135" s="3" t="s">
        <v>12</v>
      </c>
      <c r="B135" s="4" t="s">
        <v>78</v>
      </c>
      <c r="C135" s="12" t="s">
        <v>212</v>
      </c>
      <c r="D135" s="12" t="s">
        <v>410</v>
      </c>
      <c r="E135" s="12" t="s">
        <v>411</v>
      </c>
      <c r="F135" s="14" t="s">
        <v>412</v>
      </c>
      <c r="G135" s="3" t="str">
        <f>IFERROR(VLOOKUP(F135,'CODE EAN '!F:J,5,0),"")</f>
        <v/>
      </c>
      <c r="H135" s="12" t="s">
        <v>413</v>
      </c>
      <c r="I135" s="12" t="s">
        <v>414</v>
      </c>
      <c r="J135" s="3" t="s">
        <v>20</v>
      </c>
      <c r="K135" s="3" t="s">
        <v>21</v>
      </c>
      <c r="L135" s="5">
        <f>IFERROR(VLOOKUP(F135,[1]Feuil5!I:J,2,0),"")</f>
        <v>27453.26</v>
      </c>
      <c r="M135" s="6">
        <f t="shared" si="2"/>
        <v>4117.9889999999996</v>
      </c>
    </row>
    <row r="136" spans="1:13" hidden="1" x14ac:dyDescent="0.35">
      <c r="A136" s="3" t="s">
        <v>44</v>
      </c>
      <c r="B136" s="3" t="s">
        <v>117</v>
      </c>
      <c r="C136" s="3" t="s">
        <v>231</v>
      </c>
      <c r="D136" s="3" t="s">
        <v>232</v>
      </c>
      <c r="E136" s="3" t="s">
        <v>299</v>
      </c>
      <c r="F136" s="3" t="s">
        <v>415</v>
      </c>
      <c r="G136" s="3" t="str">
        <f>IFERROR(VLOOKUP(F136,'CODE EAN '!F:J,5,0),"")</f>
        <v/>
      </c>
      <c r="H136" s="3" t="s">
        <v>301</v>
      </c>
      <c r="I136" s="13" t="s">
        <v>302</v>
      </c>
      <c r="J136" s="3" t="s">
        <v>20</v>
      </c>
      <c r="K136" s="3" t="s">
        <v>26</v>
      </c>
      <c r="L136" s="5">
        <f>IFERROR(VLOOKUP(F136,[1]Feuil5!I:J,2,0),"")</f>
        <v>27648.560000000001</v>
      </c>
      <c r="M136" s="6">
        <f t="shared" si="2"/>
        <v>4147.2839999999997</v>
      </c>
    </row>
    <row r="137" spans="1:13" hidden="1" x14ac:dyDescent="0.35">
      <c r="A137" s="3" t="s">
        <v>27</v>
      </c>
      <c r="B137" s="4" t="s">
        <v>124</v>
      </c>
      <c r="C137" s="4" t="s">
        <v>176</v>
      </c>
      <c r="D137" s="4" t="s">
        <v>416</v>
      </c>
      <c r="E137" s="4" t="s">
        <v>417</v>
      </c>
      <c r="F137" s="4" t="s">
        <v>418</v>
      </c>
      <c r="G137" s="3" t="str">
        <f>IFERROR(VLOOKUP(F137,'CODE EAN '!F:J,5,0),"")</f>
        <v/>
      </c>
      <c r="H137" s="4" t="s">
        <v>129</v>
      </c>
      <c r="I137" s="3" t="s">
        <v>130</v>
      </c>
      <c r="J137" s="3" t="s">
        <v>20</v>
      </c>
      <c r="K137" s="4" t="s">
        <v>26</v>
      </c>
      <c r="L137" s="5">
        <f>IFERROR(VLOOKUP(F137,[1]Feuil5!I:J,2,0),"")</f>
        <v>28356.55</v>
      </c>
      <c r="M137" s="6">
        <f t="shared" si="2"/>
        <v>4253.4825000000001</v>
      </c>
    </row>
    <row r="138" spans="1:13" hidden="1" x14ac:dyDescent="0.35">
      <c r="A138" s="3" t="s">
        <v>27</v>
      </c>
      <c r="B138" s="3" t="s">
        <v>329</v>
      </c>
      <c r="C138" s="3" t="s">
        <v>330</v>
      </c>
      <c r="D138" s="3" t="s">
        <v>331</v>
      </c>
      <c r="E138" s="3" t="s">
        <v>332</v>
      </c>
      <c r="F138" s="3" t="s">
        <v>419</v>
      </c>
      <c r="G138" s="3" t="str">
        <f>IFERROR(VLOOKUP(F138,'CODE EAN '!F:J,5,0),"")</f>
        <v/>
      </c>
      <c r="H138" s="3" t="s">
        <v>334</v>
      </c>
      <c r="I138" s="7" t="s">
        <v>51</v>
      </c>
      <c r="J138" s="3" t="s">
        <v>20</v>
      </c>
      <c r="K138" s="4" t="s">
        <v>21</v>
      </c>
      <c r="L138" s="5">
        <f>IFERROR(VLOOKUP(F138,[1]Feuil5!I:J,2,0),"")</f>
        <v>28413</v>
      </c>
      <c r="M138" s="6">
        <f t="shared" si="2"/>
        <v>4261.95</v>
      </c>
    </row>
    <row r="139" spans="1:13" hidden="1" x14ac:dyDescent="0.35">
      <c r="A139" s="3" t="s">
        <v>27</v>
      </c>
      <c r="B139" s="4" t="s">
        <v>124</v>
      </c>
      <c r="C139" s="4" t="s">
        <v>351</v>
      </c>
      <c r="D139" s="4" t="s">
        <v>352</v>
      </c>
      <c r="E139" s="4" t="s">
        <v>352</v>
      </c>
      <c r="F139" s="4" t="s">
        <v>420</v>
      </c>
      <c r="G139" s="3" t="str">
        <f>IFERROR(VLOOKUP(F139,'CODE EAN '!F:J,5,0),"")</f>
        <v/>
      </c>
      <c r="H139" s="4" t="s">
        <v>199</v>
      </c>
      <c r="I139" s="7" t="s">
        <v>200</v>
      </c>
      <c r="J139" s="3" t="s">
        <v>20</v>
      </c>
      <c r="K139" s="4" t="s">
        <v>26</v>
      </c>
      <c r="L139" s="5">
        <f>IFERROR(VLOOKUP(F139,[1]Feuil5!I:J,2,0),"")</f>
        <v>28852.880000000001</v>
      </c>
      <c r="M139" s="6">
        <f t="shared" si="2"/>
        <v>4327.9319999999998</v>
      </c>
    </row>
    <row r="140" spans="1:13" x14ac:dyDescent="0.35">
      <c r="A140" s="3" t="s">
        <v>12</v>
      </c>
      <c r="B140" s="3" t="s">
        <v>13</v>
      </c>
      <c r="C140" s="3" t="s">
        <v>14</v>
      </c>
      <c r="D140" s="3" t="s">
        <v>15</v>
      </c>
      <c r="E140" s="3" t="s">
        <v>16</v>
      </c>
      <c r="F140" s="3" t="s">
        <v>421</v>
      </c>
      <c r="G140" s="3" t="str">
        <f>IFERROR(VLOOKUP(F140,'CODE EAN '!F:J,5,0),"")</f>
        <v/>
      </c>
      <c r="H140" s="3" t="s">
        <v>18</v>
      </c>
      <c r="I140" s="4" t="s">
        <v>19</v>
      </c>
      <c r="J140" s="3" t="s">
        <v>20</v>
      </c>
      <c r="K140" s="3" t="s">
        <v>21</v>
      </c>
      <c r="L140" s="5">
        <f>IFERROR(VLOOKUP(F140,[1]Feuil5!I:J,2,0),"")</f>
        <v>28988.45</v>
      </c>
      <c r="M140" s="6">
        <f t="shared" si="2"/>
        <v>4348.2674999999999</v>
      </c>
    </row>
    <row r="141" spans="1:13" hidden="1" x14ac:dyDescent="0.35">
      <c r="A141" s="3" t="s">
        <v>27</v>
      </c>
      <c r="B141" s="4" t="s">
        <v>124</v>
      </c>
      <c r="C141" s="4" t="s">
        <v>176</v>
      </c>
      <c r="D141" s="4" t="s">
        <v>196</v>
      </c>
      <c r="E141" s="4" t="s">
        <v>422</v>
      </c>
      <c r="F141" s="4" t="s">
        <v>423</v>
      </c>
      <c r="G141" s="3" t="str">
        <f>IFERROR(VLOOKUP(F141,'CODE EAN '!F:J,5,0),"")</f>
        <v/>
      </c>
      <c r="H141" s="4" t="s">
        <v>334</v>
      </c>
      <c r="I141" s="7" t="s">
        <v>51</v>
      </c>
      <c r="J141" s="3" t="s">
        <v>20</v>
      </c>
      <c r="K141" s="4" t="s">
        <v>26</v>
      </c>
      <c r="L141" s="5">
        <f>IFERROR(VLOOKUP(F141,[1]Feuil5!I:J,2,0),"")</f>
        <v>29590.68</v>
      </c>
      <c r="M141" s="6">
        <f t="shared" si="2"/>
        <v>4438.6019999999999</v>
      </c>
    </row>
    <row r="142" spans="1:13" x14ac:dyDescent="0.35">
      <c r="A142" s="3" t="s">
        <v>12</v>
      </c>
      <c r="B142" s="4" t="s">
        <v>78</v>
      </c>
      <c r="C142" s="3" t="s">
        <v>107</v>
      </c>
      <c r="D142" s="3" t="s">
        <v>189</v>
      </c>
      <c r="E142" s="3" t="s">
        <v>306</v>
      </c>
      <c r="F142" s="3" t="s">
        <v>424</v>
      </c>
      <c r="G142" s="3" t="str">
        <f>IFERROR(VLOOKUP(F142,'CODE EAN '!F:J,5,0),"")</f>
        <v/>
      </c>
      <c r="H142" s="3" t="s">
        <v>192</v>
      </c>
      <c r="I142" s="7" t="s">
        <v>41</v>
      </c>
      <c r="J142" s="3" t="s">
        <v>20</v>
      </c>
      <c r="K142" s="3" t="s">
        <v>21</v>
      </c>
      <c r="L142" s="5">
        <f>IFERROR(VLOOKUP(F142,[1]Feuil5!I:J,2,0),"")</f>
        <v>29752.95</v>
      </c>
      <c r="M142" s="6">
        <f t="shared" si="2"/>
        <v>4462.9425000000001</v>
      </c>
    </row>
    <row r="143" spans="1:13" hidden="1" x14ac:dyDescent="0.35">
      <c r="A143" s="3" t="s">
        <v>27</v>
      </c>
      <c r="B143" s="3" t="s">
        <v>52</v>
      </c>
      <c r="C143" s="3" t="s">
        <v>53</v>
      </c>
      <c r="D143" s="3" t="s">
        <v>425</v>
      </c>
      <c r="E143" s="3" t="s">
        <v>426</v>
      </c>
      <c r="F143" s="4" t="s">
        <v>427</v>
      </c>
      <c r="G143" s="3" t="str">
        <f>IFERROR(VLOOKUP(F143,'CODE EAN '!F:J,5,0),"")</f>
        <v/>
      </c>
      <c r="H143" s="4" t="s">
        <v>428</v>
      </c>
      <c r="I143" s="7" t="s">
        <v>429</v>
      </c>
      <c r="J143" s="3" t="s">
        <v>20</v>
      </c>
      <c r="K143" s="4" t="s">
        <v>26</v>
      </c>
      <c r="L143" s="18">
        <v>30000</v>
      </c>
      <c r="M143" s="6">
        <f t="shared" si="2"/>
        <v>4500</v>
      </c>
    </row>
    <row r="144" spans="1:13" hidden="1" x14ac:dyDescent="0.35">
      <c r="A144" s="3" t="s">
        <v>44</v>
      </c>
      <c r="B144" s="3" t="s">
        <v>60</v>
      </c>
      <c r="C144" s="3" t="s">
        <v>61</v>
      </c>
      <c r="D144" s="3" t="s">
        <v>62</v>
      </c>
      <c r="E144" s="3" t="s">
        <v>63</v>
      </c>
      <c r="F144" s="4" t="s">
        <v>430</v>
      </c>
      <c r="G144" s="3" t="str">
        <f>IFERROR(VLOOKUP(F144,'CODE EAN '!F:J,5,0),"")</f>
        <v/>
      </c>
      <c r="H144" s="3" t="s">
        <v>222</v>
      </c>
      <c r="I144" s="3" t="s">
        <v>223</v>
      </c>
      <c r="J144" s="3" t="s">
        <v>20</v>
      </c>
      <c r="K144" s="3" t="s">
        <v>26</v>
      </c>
      <c r="L144" s="5">
        <v>30000</v>
      </c>
      <c r="M144" s="6">
        <f t="shared" si="2"/>
        <v>4500</v>
      </c>
    </row>
    <row r="145" spans="1:13" hidden="1" x14ac:dyDescent="0.35">
      <c r="A145" s="3" t="s">
        <v>44</v>
      </c>
      <c r="B145" s="3" t="s">
        <v>60</v>
      </c>
      <c r="C145" s="3" t="s">
        <v>61</v>
      </c>
      <c r="D145" s="3" t="s">
        <v>62</v>
      </c>
      <c r="E145" s="3" t="s">
        <v>63</v>
      </c>
      <c r="F145" s="4" t="s">
        <v>431</v>
      </c>
      <c r="G145" s="3" t="str">
        <f>IFERROR(VLOOKUP(F145,'CODE EAN '!F:J,5,0),"")</f>
        <v/>
      </c>
      <c r="H145" s="3" t="s">
        <v>222</v>
      </c>
      <c r="I145" s="3" t="s">
        <v>223</v>
      </c>
      <c r="J145" s="3" t="s">
        <v>20</v>
      </c>
      <c r="K145" s="3" t="s">
        <v>26</v>
      </c>
      <c r="L145" s="5">
        <v>30000</v>
      </c>
      <c r="M145" s="6">
        <f t="shared" si="2"/>
        <v>4500</v>
      </c>
    </row>
    <row r="146" spans="1:13" hidden="1" x14ac:dyDescent="0.35">
      <c r="A146" s="3" t="s">
        <v>44</v>
      </c>
      <c r="B146" s="3" t="s">
        <v>117</v>
      </c>
      <c r="C146" s="3" t="s">
        <v>231</v>
      </c>
      <c r="D146" s="3" t="s">
        <v>232</v>
      </c>
      <c r="E146" s="3" t="s">
        <v>299</v>
      </c>
      <c r="F146" s="9" t="s">
        <v>432</v>
      </c>
      <c r="G146" s="3" t="str">
        <f>IFERROR(VLOOKUP(F146,'CODE EAN '!F:J,5,0),"")</f>
        <v/>
      </c>
      <c r="H146" s="3" t="s">
        <v>230</v>
      </c>
      <c r="I146" s="3" t="s">
        <v>223</v>
      </c>
      <c r="J146" s="3" t="s">
        <v>20</v>
      </c>
      <c r="K146" s="3" t="s">
        <v>26</v>
      </c>
      <c r="L146" s="5">
        <v>30000</v>
      </c>
      <c r="M146" s="6">
        <f t="shared" si="2"/>
        <v>4500</v>
      </c>
    </row>
    <row r="147" spans="1:13" hidden="1" x14ac:dyDescent="0.35">
      <c r="A147" s="3" t="s">
        <v>27</v>
      </c>
      <c r="B147" s="3" t="s">
        <v>28</v>
      </c>
      <c r="C147" s="3" t="s">
        <v>29</v>
      </c>
      <c r="D147" s="3" t="s">
        <v>30</v>
      </c>
      <c r="E147" s="3" t="s">
        <v>42</v>
      </c>
      <c r="F147" s="3" t="s">
        <v>433</v>
      </c>
      <c r="G147" s="3" t="str">
        <f>IFERROR(VLOOKUP(F147,'CODE EAN '!F:J,5,0),"")</f>
        <v/>
      </c>
      <c r="H147" s="3" t="s">
        <v>158</v>
      </c>
      <c r="I147" s="7" t="s">
        <v>159</v>
      </c>
      <c r="J147" s="4" t="s">
        <v>160</v>
      </c>
      <c r="K147" s="4" t="s">
        <v>26</v>
      </c>
      <c r="L147" s="5">
        <f>IFERROR(VLOOKUP(F147,[1]Feuil5!I:J,2,0),"")</f>
        <v>30066.1</v>
      </c>
      <c r="M147" s="6">
        <f t="shared" si="2"/>
        <v>4509.915</v>
      </c>
    </row>
    <row r="148" spans="1:13" x14ac:dyDescent="0.35">
      <c r="A148" s="3" t="s">
        <v>12</v>
      </c>
      <c r="B148" s="4" t="s">
        <v>182</v>
      </c>
      <c r="C148" s="4" t="s">
        <v>183</v>
      </c>
      <c r="D148" s="4" t="s">
        <v>258</v>
      </c>
      <c r="E148" s="4" t="s">
        <v>259</v>
      </c>
      <c r="F148" s="4" t="s">
        <v>434</v>
      </c>
      <c r="G148" s="3">
        <f>IFERROR(VLOOKUP(F148,'CODE EAN '!F:J,5,0),"")</f>
        <v>8714599523179</v>
      </c>
      <c r="H148" s="4" t="s">
        <v>187</v>
      </c>
      <c r="I148" s="10" t="s">
        <v>77</v>
      </c>
      <c r="J148" s="3" t="s">
        <v>20</v>
      </c>
      <c r="K148" s="3" t="s">
        <v>26</v>
      </c>
      <c r="L148" s="5">
        <f>IFERROR(VLOOKUP(F148,[1]Feuil5!I:J,2,0),"")</f>
        <v>30264.57</v>
      </c>
      <c r="M148" s="6">
        <f t="shared" si="2"/>
        <v>4539.6854999999996</v>
      </c>
    </row>
    <row r="149" spans="1:13" hidden="1" x14ac:dyDescent="0.35">
      <c r="A149" s="3" t="s">
        <v>285</v>
      </c>
      <c r="B149" s="3" t="s">
        <v>60</v>
      </c>
      <c r="C149" s="3" t="s">
        <v>286</v>
      </c>
      <c r="D149" s="3" t="s">
        <v>287</v>
      </c>
      <c r="E149" s="3" t="s">
        <v>435</v>
      </c>
      <c r="F149" s="3" t="s">
        <v>436</v>
      </c>
      <c r="G149" s="3" t="str">
        <f>IFERROR(VLOOKUP(F149,'CODE EAN '!F:J,5,0),"")</f>
        <v/>
      </c>
      <c r="H149" s="3" t="s">
        <v>150</v>
      </c>
      <c r="I149" s="13" t="s">
        <v>151</v>
      </c>
      <c r="J149" s="3" t="s">
        <v>20</v>
      </c>
      <c r="K149" s="3" t="s">
        <v>26</v>
      </c>
      <c r="L149" s="5">
        <f>IFERROR(VLOOKUP(F149,[1]Feuil5!I:J,2,0),"")</f>
        <v>31185.05</v>
      </c>
      <c r="M149" s="6">
        <f t="shared" si="2"/>
        <v>4677.7574999999997</v>
      </c>
    </row>
    <row r="150" spans="1:13" hidden="1" x14ac:dyDescent="0.35">
      <c r="A150" s="3" t="s">
        <v>44</v>
      </c>
      <c r="B150" s="3" t="s">
        <v>117</v>
      </c>
      <c r="C150" s="3" t="s">
        <v>231</v>
      </c>
      <c r="D150" s="3" t="s">
        <v>232</v>
      </c>
      <c r="E150" s="3" t="s">
        <v>299</v>
      </c>
      <c r="F150" s="3" t="s">
        <v>437</v>
      </c>
      <c r="G150" s="3" t="str">
        <f>IFERROR(VLOOKUP(F150,'CODE EAN '!F:J,5,0),"")</f>
        <v/>
      </c>
      <c r="H150" s="3" t="s">
        <v>301</v>
      </c>
      <c r="I150" s="13" t="s">
        <v>302</v>
      </c>
      <c r="J150" s="3" t="s">
        <v>20</v>
      </c>
      <c r="K150" s="3" t="s">
        <v>26</v>
      </c>
      <c r="L150" s="5">
        <f>IFERROR(VLOOKUP(F150,[1]Feuil5!I:J,2,0),"")</f>
        <v>31630.9</v>
      </c>
      <c r="M150" s="6">
        <f t="shared" si="2"/>
        <v>4744.6350000000002</v>
      </c>
    </row>
    <row r="151" spans="1:13" hidden="1" x14ac:dyDescent="0.35">
      <c r="A151" s="3" t="s">
        <v>44</v>
      </c>
      <c r="B151" s="3" t="s">
        <v>60</v>
      </c>
      <c r="C151" s="3" t="s">
        <v>61</v>
      </c>
      <c r="D151" s="3" t="s">
        <v>147</v>
      </c>
      <c r="E151" s="4" t="s">
        <v>148</v>
      </c>
      <c r="F151" s="4" t="s">
        <v>438</v>
      </c>
      <c r="G151" s="3" t="str">
        <f>IFERROR(VLOOKUP(F151,'CODE EAN '!F:J,5,0),"")</f>
        <v/>
      </c>
      <c r="H151" s="3" t="s">
        <v>181</v>
      </c>
      <c r="I151" s="13" t="s">
        <v>123</v>
      </c>
      <c r="J151" s="3" t="s">
        <v>20</v>
      </c>
      <c r="K151" s="3" t="s">
        <v>21</v>
      </c>
      <c r="L151" s="5">
        <f>IFERROR(VLOOKUP(F151,[1]Feuil5!I:J,2,0),"")</f>
        <v>32250.46</v>
      </c>
      <c r="M151" s="6">
        <f t="shared" si="2"/>
        <v>4837.5689999999995</v>
      </c>
    </row>
    <row r="152" spans="1:13" x14ac:dyDescent="0.35">
      <c r="A152" s="3" t="s">
        <v>12</v>
      </c>
      <c r="B152" s="4" t="s">
        <v>78</v>
      </c>
      <c r="C152" s="3" t="s">
        <v>212</v>
      </c>
      <c r="D152" s="4" t="s">
        <v>356</v>
      </c>
      <c r="E152" s="3" t="s">
        <v>357</v>
      </c>
      <c r="F152" s="14" t="s">
        <v>439</v>
      </c>
      <c r="G152" s="3" t="str">
        <f>IFERROR(VLOOKUP(F152,'CODE EAN '!F:J,5,0),"")</f>
        <v/>
      </c>
      <c r="H152" s="4" t="s">
        <v>216</v>
      </c>
      <c r="I152" s="4" t="s">
        <v>19</v>
      </c>
      <c r="J152" s="3" t="s">
        <v>20</v>
      </c>
      <c r="K152" s="4" t="s">
        <v>21</v>
      </c>
      <c r="L152" s="5">
        <f>IFERROR(VLOOKUP(F152,[1]Feuil5!I:J,2,0),"")</f>
        <v>32462.49</v>
      </c>
      <c r="M152" s="6">
        <f t="shared" si="2"/>
        <v>4869.3734999999997</v>
      </c>
    </row>
    <row r="153" spans="1:13" hidden="1" x14ac:dyDescent="0.35">
      <c r="A153" s="3" t="s">
        <v>27</v>
      </c>
      <c r="B153" s="4" t="s">
        <v>329</v>
      </c>
      <c r="C153" s="4" t="s">
        <v>330</v>
      </c>
      <c r="D153" s="4" t="s">
        <v>331</v>
      </c>
      <c r="E153" s="4" t="s">
        <v>440</v>
      </c>
      <c r="F153" s="4" t="s">
        <v>441</v>
      </c>
      <c r="G153" s="3" t="str">
        <f>IFERROR(VLOOKUP(F153,'CODE EAN '!F:J,5,0),"")</f>
        <v/>
      </c>
      <c r="H153" s="4" t="s">
        <v>334</v>
      </c>
      <c r="I153" s="7" t="s">
        <v>51</v>
      </c>
      <c r="J153" s="3" t="s">
        <v>20</v>
      </c>
      <c r="K153" s="4" t="s">
        <v>21</v>
      </c>
      <c r="L153" s="5">
        <f>IFERROR(VLOOKUP(F153,[1]Feuil5!I:J,2,0),"")</f>
        <v>32656.31</v>
      </c>
      <c r="M153" s="6">
        <f t="shared" si="2"/>
        <v>4898.4465</v>
      </c>
    </row>
    <row r="154" spans="1:13" hidden="1" x14ac:dyDescent="0.35">
      <c r="A154" s="3" t="s">
        <v>27</v>
      </c>
      <c r="B154" s="4" t="s">
        <v>124</v>
      </c>
      <c r="C154" s="4" t="s">
        <v>351</v>
      </c>
      <c r="D154" s="4" t="s">
        <v>352</v>
      </c>
      <c r="E154" s="4" t="s">
        <v>352</v>
      </c>
      <c r="F154" s="4" t="s">
        <v>442</v>
      </c>
      <c r="G154" s="3" t="str">
        <f>IFERROR(VLOOKUP(F154,'CODE EAN '!F:J,5,0),"")</f>
        <v/>
      </c>
      <c r="H154" s="4" t="s">
        <v>373</v>
      </c>
      <c r="I154" s="7" t="s">
        <v>130</v>
      </c>
      <c r="J154" s="3" t="s">
        <v>20</v>
      </c>
      <c r="K154" s="4" t="s">
        <v>26</v>
      </c>
      <c r="L154" s="5">
        <f>IFERROR(VLOOKUP(F154,[1]Feuil5!I:J,2,0),"")</f>
        <v>33075.519999999997</v>
      </c>
      <c r="M154" s="6">
        <f t="shared" si="2"/>
        <v>4961.3279999999995</v>
      </c>
    </row>
    <row r="155" spans="1:13" hidden="1" x14ac:dyDescent="0.35">
      <c r="A155" s="3" t="s">
        <v>27</v>
      </c>
      <c r="B155" s="3" t="s">
        <v>52</v>
      </c>
      <c r="C155" s="3" t="s">
        <v>443</v>
      </c>
      <c r="D155" s="3" t="s">
        <v>444</v>
      </c>
      <c r="E155" s="3" t="s">
        <v>445</v>
      </c>
      <c r="F155" s="3" t="s">
        <v>446</v>
      </c>
      <c r="G155" s="3" t="str">
        <f>IFERROR(VLOOKUP(F155,'CODE EAN '!F:J,5,0),"")</f>
        <v/>
      </c>
      <c r="H155" s="3" t="s">
        <v>447</v>
      </c>
      <c r="I155" s="7" t="s">
        <v>98</v>
      </c>
      <c r="J155" s="3" t="s">
        <v>20</v>
      </c>
      <c r="K155" s="4" t="s">
        <v>21</v>
      </c>
      <c r="L155" s="5">
        <v>120000</v>
      </c>
      <c r="M155" s="6">
        <f t="shared" si="2"/>
        <v>18000</v>
      </c>
    </row>
    <row r="156" spans="1:13" hidden="1" x14ac:dyDescent="0.35">
      <c r="A156" s="3" t="s">
        <v>27</v>
      </c>
      <c r="B156" s="4" t="s">
        <v>329</v>
      </c>
      <c r="C156" s="4" t="s">
        <v>330</v>
      </c>
      <c r="D156" s="4" t="s">
        <v>331</v>
      </c>
      <c r="E156" s="4" t="s">
        <v>378</v>
      </c>
      <c r="F156" s="4" t="s">
        <v>448</v>
      </c>
      <c r="G156" s="3" t="str">
        <f>IFERROR(VLOOKUP(F156,'CODE EAN '!F:J,5,0),"")</f>
        <v/>
      </c>
      <c r="H156" s="4" t="s">
        <v>334</v>
      </c>
      <c r="I156" s="7" t="s">
        <v>51</v>
      </c>
      <c r="J156" s="3" t="s">
        <v>20</v>
      </c>
      <c r="K156" s="4" t="s">
        <v>21</v>
      </c>
      <c r="L156" s="5">
        <f>IFERROR(VLOOKUP(F156,[1]Feuil5!I:J,2,0),"")</f>
        <v>33719.65</v>
      </c>
      <c r="M156" s="6">
        <f t="shared" si="2"/>
        <v>5057.9475000000002</v>
      </c>
    </row>
    <row r="157" spans="1:13" hidden="1" x14ac:dyDescent="0.35">
      <c r="A157" s="3" t="s">
        <v>27</v>
      </c>
      <c r="B157" s="3" t="s">
        <v>124</v>
      </c>
      <c r="C157" s="3" t="s">
        <v>176</v>
      </c>
      <c r="D157" s="3" t="s">
        <v>196</v>
      </c>
      <c r="E157" s="3" t="s">
        <v>197</v>
      </c>
      <c r="F157" s="3" t="s">
        <v>449</v>
      </c>
      <c r="G157" s="3" t="str">
        <f>IFERROR(VLOOKUP(F157,'CODE EAN '!F:J,5,0),"")</f>
        <v/>
      </c>
      <c r="H157" s="3" t="s">
        <v>334</v>
      </c>
      <c r="I157" s="7" t="s">
        <v>51</v>
      </c>
      <c r="J157" s="3" t="s">
        <v>20</v>
      </c>
      <c r="K157" s="4" t="s">
        <v>26</v>
      </c>
      <c r="L157" s="5">
        <f>IFERROR(VLOOKUP(F157,[1]Feuil5!I:J,2,0),"")</f>
        <v>34108.6</v>
      </c>
      <c r="M157" s="6">
        <f t="shared" si="2"/>
        <v>5116.29</v>
      </c>
    </row>
    <row r="158" spans="1:13" hidden="1" x14ac:dyDescent="0.35">
      <c r="A158" s="3" t="s">
        <v>44</v>
      </c>
      <c r="B158" s="3" t="s">
        <v>264</v>
      </c>
      <c r="C158" s="3" t="s">
        <v>265</v>
      </c>
      <c r="D158" s="3" t="s">
        <v>266</v>
      </c>
      <c r="E158" s="3" t="s">
        <v>450</v>
      </c>
      <c r="F158" s="3" t="s">
        <v>451</v>
      </c>
      <c r="G158" s="3" t="str">
        <f>IFERROR(VLOOKUP(F158,'CODE EAN '!F:J,5,0),"")</f>
        <v/>
      </c>
      <c r="H158" s="3" t="s">
        <v>269</v>
      </c>
      <c r="I158" s="13" t="s">
        <v>270</v>
      </c>
      <c r="J158" s="3" t="s">
        <v>20</v>
      </c>
      <c r="K158" s="3" t="s">
        <v>26</v>
      </c>
      <c r="L158" s="5">
        <f>IFERROR(VLOOKUP(F158,[1]Feuil5!I:J,2,0),"")</f>
        <v>34944</v>
      </c>
      <c r="M158" s="6">
        <f t="shared" si="2"/>
        <v>5241.5999999999995</v>
      </c>
    </row>
    <row r="159" spans="1:13" x14ac:dyDescent="0.35">
      <c r="A159" s="3" t="s">
        <v>12</v>
      </c>
      <c r="B159" s="3" t="s">
        <v>13</v>
      </c>
      <c r="C159" s="3" t="s">
        <v>14</v>
      </c>
      <c r="D159" s="3" t="s">
        <v>15</v>
      </c>
      <c r="E159" s="3" t="s">
        <v>68</v>
      </c>
      <c r="F159" s="3" t="s">
        <v>452</v>
      </c>
      <c r="G159" s="3" t="str">
        <f>IFERROR(VLOOKUP(F159,'CODE EAN '!F:J,5,0),"")</f>
        <v/>
      </c>
      <c r="H159" s="3" t="s">
        <v>453</v>
      </c>
      <c r="I159" s="10" t="s">
        <v>77</v>
      </c>
      <c r="J159" s="3" t="s">
        <v>20</v>
      </c>
      <c r="K159" s="3" t="s">
        <v>26</v>
      </c>
      <c r="L159" s="5">
        <f>IFERROR(VLOOKUP(F159,[1]Feuil5!I:J,2,0),"")</f>
        <v>34970.050000000003</v>
      </c>
      <c r="M159" s="6">
        <f t="shared" si="2"/>
        <v>5245.5075000000006</v>
      </c>
    </row>
    <row r="160" spans="1:13" x14ac:dyDescent="0.35">
      <c r="A160" s="3" t="s">
        <v>12</v>
      </c>
      <c r="B160" s="4" t="s">
        <v>78</v>
      </c>
      <c r="C160" s="4" t="s">
        <v>79</v>
      </c>
      <c r="D160" s="4" t="s">
        <v>80</v>
      </c>
      <c r="E160" s="4" t="s">
        <v>81</v>
      </c>
      <c r="F160" s="4" t="s">
        <v>455</v>
      </c>
      <c r="G160" s="3">
        <f>IFERROR(VLOOKUP(F160,'CODE EAN '!F:J,5,0),"")</f>
        <v>6111069000673</v>
      </c>
      <c r="H160" s="4" t="s">
        <v>83</v>
      </c>
      <c r="I160" s="7" t="s">
        <v>58</v>
      </c>
      <c r="J160" s="3" t="s">
        <v>20</v>
      </c>
      <c r="K160" s="3" t="s">
        <v>26</v>
      </c>
      <c r="L160" s="5">
        <f>IFERROR(VLOOKUP(F160,[1]Feuil5!I:J,2,0),"")</f>
        <v>35660.35</v>
      </c>
      <c r="M160" s="6">
        <f t="shared" si="2"/>
        <v>5349.0524999999998</v>
      </c>
    </row>
    <row r="161" spans="1:13" hidden="1" x14ac:dyDescent="0.35">
      <c r="A161" s="3" t="s">
        <v>44</v>
      </c>
      <c r="B161" s="3" t="s">
        <v>117</v>
      </c>
      <c r="C161" s="3" t="s">
        <v>218</v>
      </c>
      <c r="D161" s="3" t="s">
        <v>219</v>
      </c>
      <c r="E161" s="3" t="s">
        <v>220</v>
      </c>
      <c r="F161" s="3" t="s">
        <v>456</v>
      </c>
      <c r="G161" s="3" t="str">
        <f>IFERROR(VLOOKUP(F161,'CODE EAN '!F:J,5,0),"")</f>
        <v/>
      </c>
      <c r="H161" s="3" t="s">
        <v>457</v>
      </c>
      <c r="I161" s="13" t="s">
        <v>155</v>
      </c>
      <c r="J161" s="3" t="s">
        <v>20</v>
      </c>
      <c r="K161" s="3" t="s">
        <v>26</v>
      </c>
      <c r="L161" s="19">
        <v>60000</v>
      </c>
      <c r="M161" s="6">
        <f t="shared" si="2"/>
        <v>9000</v>
      </c>
    </row>
    <row r="162" spans="1:13" hidden="1" x14ac:dyDescent="0.35">
      <c r="A162" s="3" t="s">
        <v>44</v>
      </c>
      <c r="B162" s="3" t="s">
        <v>117</v>
      </c>
      <c r="C162" s="3" t="s">
        <v>218</v>
      </c>
      <c r="D162" s="3" t="s">
        <v>219</v>
      </c>
      <c r="E162" s="3" t="s">
        <v>224</v>
      </c>
      <c r="F162" s="3" t="s">
        <v>458</v>
      </c>
      <c r="G162" s="3" t="str">
        <f>IFERROR(VLOOKUP(F162,'CODE EAN '!F:J,5,0),"")</f>
        <v/>
      </c>
      <c r="H162" s="3" t="s">
        <v>457</v>
      </c>
      <c r="I162" s="13" t="s">
        <v>155</v>
      </c>
      <c r="J162" s="3" t="s">
        <v>20</v>
      </c>
      <c r="K162" s="3" t="s">
        <v>26</v>
      </c>
      <c r="L162" s="19">
        <v>60000</v>
      </c>
      <c r="M162" s="6">
        <f t="shared" si="2"/>
        <v>9000</v>
      </c>
    </row>
    <row r="163" spans="1:13" hidden="1" x14ac:dyDescent="0.35">
      <c r="A163" s="3" t="s">
        <v>44</v>
      </c>
      <c r="B163" s="3" t="s">
        <v>117</v>
      </c>
      <c r="C163" s="3" t="s">
        <v>218</v>
      </c>
      <c r="D163" s="3" t="s">
        <v>219</v>
      </c>
      <c r="E163" s="3" t="s">
        <v>226</v>
      </c>
      <c r="F163" s="3" t="s">
        <v>459</v>
      </c>
      <c r="G163" s="3" t="str">
        <f>IFERROR(VLOOKUP(F163,'CODE EAN '!F:J,5,0),"")</f>
        <v/>
      </c>
      <c r="H163" s="3" t="s">
        <v>457</v>
      </c>
      <c r="I163" s="13" t="s">
        <v>155</v>
      </c>
      <c r="J163" s="3" t="s">
        <v>20</v>
      </c>
      <c r="K163" s="3" t="s">
        <v>26</v>
      </c>
      <c r="L163" s="19">
        <v>60000</v>
      </c>
      <c r="M163" s="6">
        <f t="shared" si="2"/>
        <v>9000</v>
      </c>
    </row>
    <row r="164" spans="1:13" x14ac:dyDescent="0.35">
      <c r="A164" s="3" t="s">
        <v>12</v>
      </c>
      <c r="B164" s="3" t="s">
        <v>460</v>
      </c>
      <c r="C164" s="3" t="s">
        <v>461</v>
      </c>
      <c r="D164" s="3" t="s">
        <v>462</v>
      </c>
      <c r="E164" s="3" t="s">
        <v>463</v>
      </c>
      <c r="F164" s="3" t="s">
        <v>464</v>
      </c>
      <c r="G164" s="3">
        <f>IFERROR(VLOOKUP(F164,'CODE EAN '!F:J,5,0),"")</f>
        <v>5011862900105</v>
      </c>
      <c r="H164" s="3" t="s">
        <v>465</v>
      </c>
      <c r="I164" s="7" t="s">
        <v>360</v>
      </c>
      <c r="J164" s="3" t="s">
        <v>20</v>
      </c>
      <c r="K164" s="3" t="s">
        <v>26</v>
      </c>
      <c r="L164" s="5">
        <f>IFERROR(VLOOKUP(F164,[1]Feuil5!I:J,2,0),"")</f>
        <v>36180.480000000003</v>
      </c>
      <c r="M164" s="6">
        <f t="shared" si="2"/>
        <v>5427.0720000000001</v>
      </c>
    </row>
    <row r="165" spans="1:13" hidden="1" x14ac:dyDescent="0.35">
      <c r="A165" s="3" t="s">
        <v>44</v>
      </c>
      <c r="B165" s="3" t="s">
        <v>117</v>
      </c>
      <c r="C165" s="3" t="s">
        <v>218</v>
      </c>
      <c r="D165" s="3" t="s">
        <v>466</v>
      </c>
      <c r="E165" s="3" t="s">
        <v>467</v>
      </c>
      <c r="F165" s="3" t="s">
        <v>468</v>
      </c>
      <c r="G165" s="3" t="str">
        <f>IFERROR(VLOOKUP(F165,'CODE EAN '!F:J,5,0),"")</f>
        <v/>
      </c>
      <c r="H165" s="3" t="s">
        <v>469</v>
      </c>
      <c r="I165" s="13" t="s">
        <v>155</v>
      </c>
      <c r="J165" s="3" t="s">
        <v>20</v>
      </c>
      <c r="K165" s="3" t="s">
        <v>26</v>
      </c>
      <c r="L165" s="5">
        <f>IFERROR(VLOOKUP(F165,[1]Feuil5!I:J,2,0),"")</f>
        <v>36539.050000000003</v>
      </c>
      <c r="M165" s="6">
        <f t="shared" si="2"/>
        <v>5480.8575000000001</v>
      </c>
    </row>
    <row r="166" spans="1:13" hidden="1" x14ac:dyDescent="0.35">
      <c r="A166" s="3" t="s">
        <v>44</v>
      </c>
      <c r="B166" s="3" t="s">
        <v>60</v>
      </c>
      <c r="C166" s="3" t="s">
        <v>61</v>
      </c>
      <c r="D166" s="3" t="s">
        <v>171</v>
      </c>
      <c r="E166" s="3" t="s">
        <v>172</v>
      </c>
      <c r="F166" s="3" t="s">
        <v>470</v>
      </c>
      <c r="G166" s="3" t="str">
        <f>IFERROR(VLOOKUP(F166,'CODE EAN '!F:J,5,0),"")</f>
        <v/>
      </c>
      <c r="H166" s="3" t="s">
        <v>471</v>
      </c>
      <c r="I166" s="10" t="s">
        <v>77</v>
      </c>
      <c r="J166" s="3" t="s">
        <v>20</v>
      </c>
      <c r="K166" s="3" t="s">
        <v>26</v>
      </c>
      <c r="L166" s="5">
        <f>IFERROR(VLOOKUP(F166,[1]Feuil5!I:J,2,0),"")</f>
        <v>36620.68</v>
      </c>
      <c r="M166" s="6">
        <f t="shared" si="2"/>
        <v>5493.1019999999999</v>
      </c>
    </row>
    <row r="167" spans="1:13" hidden="1" x14ac:dyDescent="0.35">
      <c r="A167" s="3" t="s">
        <v>27</v>
      </c>
      <c r="B167" s="3" t="s">
        <v>124</v>
      </c>
      <c r="C167" s="3" t="s">
        <v>176</v>
      </c>
      <c r="D167" s="3" t="s">
        <v>196</v>
      </c>
      <c r="E167" s="3" t="s">
        <v>472</v>
      </c>
      <c r="F167" s="3" t="s">
        <v>473</v>
      </c>
      <c r="G167" s="3" t="str">
        <f>IFERROR(VLOOKUP(F167,'CODE EAN '!F:J,5,0),"")</f>
        <v/>
      </c>
      <c r="H167" s="3" t="s">
        <v>334</v>
      </c>
      <c r="I167" s="7" t="s">
        <v>51</v>
      </c>
      <c r="J167" s="3" t="s">
        <v>20</v>
      </c>
      <c r="K167" s="4" t="s">
        <v>26</v>
      </c>
      <c r="L167" s="5">
        <f>IFERROR(VLOOKUP(F167,[1]Feuil5!I:J,2,0),"")</f>
        <v>36832.589999999997</v>
      </c>
      <c r="M167" s="6">
        <f t="shared" si="2"/>
        <v>5524.8884999999991</v>
      </c>
    </row>
    <row r="168" spans="1:13" hidden="1" x14ac:dyDescent="0.35">
      <c r="A168" s="3" t="s">
        <v>44</v>
      </c>
      <c r="B168" s="3" t="s">
        <v>60</v>
      </c>
      <c r="C168" s="3" t="s">
        <v>61</v>
      </c>
      <c r="D168" s="3" t="s">
        <v>171</v>
      </c>
      <c r="E168" s="3" t="s">
        <v>172</v>
      </c>
      <c r="F168" s="3" t="s">
        <v>474</v>
      </c>
      <c r="G168" s="3" t="str">
        <f>IFERROR(VLOOKUP(F168,'CODE EAN '!F:J,5,0),"")</f>
        <v/>
      </c>
      <c r="H168" s="3" t="s">
        <v>304</v>
      </c>
      <c r="I168" s="3" t="s">
        <v>66</v>
      </c>
      <c r="J168" s="3" t="s">
        <v>20</v>
      </c>
      <c r="K168" s="3" t="s">
        <v>26</v>
      </c>
      <c r="L168" s="5">
        <f>IFERROR(VLOOKUP(F168,[1]Feuil5!I:J,2,0),"")</f>
        <v>37265.81</v>
      </c>
      <c r="M168" s="6">
        <f t="shared" si="2"/>
        <v>5589.8714999999993</v>
      </c>
    </row>
    <row r="169" spans="1:13" hidden="1" x14ac:dyDescent="0.35">
      <c r="A169" s="3" t="s">
        <v>27</v>
      </c>
      <c r="B169" s="3" t="s">
        <v>124</v>
      </c>
      <c r="C169" s="3" t="s">
        <v>351</v>
      </c>
      <c r="D169" s="3" t="s">
        <v>352</v>
      </c>
      <c r="E169" s="3" t="s">
        <v>352</v>
      </c>
      <c r="F169" s="3" t="s">
        <v>475</v>
      </c>
      <c r="G169" s="3" t="str">
        <f>IFERROR(VLOOKUP(F169,'CODE EAN '!F:J,5,0),"")</f>
        <v/>
      </c>
      <c r="H169" s="3" t="s">
        <v>373</v>
      </c>
      <c r="I169" s="7" t="s">
        <v>130</v>
      </c>
      <c r="J169" s="3" t="s">
        <v>20</v>
      </c>
      <c r="K169" s="4" t="s">
        <v>26</v>
      </c>
      <c r="L169" s="5">
        <f>IFERROR(VLOOKUP(F169,[1]Feuil5!I:J,2,0),"")</f>
        <v>37373.949999999997</v>
      </c>
      <c r="M169" s="6">
        <f t="shared" si="2"/>
        <v>5606.0924999999997</v>
      </c>
    </row>
    <row r="170" spans="1:13" x14ac:dyDescent="0.35">
      <c r="A170" s="3" t="s">
        <v>12</v>
      </c>
      <c r="B170" s="4" t="s">
        <v>13</v>
      </c>
      <c r="C170" s="4" t="s">
        <v>14</v>
      </c>
      <c r="D170" s="4" t="s">
        <v>15</v>
      </c>
      <c r="E170" s="4" t="s">
        <v>68</v>
      </c>
      <c r="F170" s="4" t="s">
        <v>476</v>
      </c>
      <c r="G170" s="3" t="str">
        <f>IFERROR(VLOOKUP(F170,'CODE EAN '!F:J,5,0),"")</f>
        <v/>
      </c>
      <c r="H170" s="4" t="s">
        <v>477</v>
      </c>
      <c r="I170" s="4" t="s">
        <v>146</v>
      </c>
      <c r="J170" s="3" t="s">
        <v>20</v>
      </c>
      <c r="K170" s="4" t="s">
        <v>21</v>
      </c>
      <c r="L170" s="5">
        <f>IFERROR(VLOOKUP(F170,[1]Feuil5!I:J,2,0),"")</f>
        <v>37869.1</v>
      </c>
      <c r="M170" s="6">
        <f t="shared" si="2"/>
        <v>5680.3649999999998</v>
      </c>
    </row>
    <row r="171" spans="1:13" hidden="1" x14ac:dyDescent="0.35">
      <c r="A171" s="3" t="s">
        <v>27</v>
      </c>
      <c r="B171" s="4" t="s">
        <v>28</v>
      </c>
      <c r="C171" s="4" t="s">
        <v>478</v>
      </c>
      <c r="D171" s="4" t="s">
        <v>479</v>
      </c>
      <c r="E171" s="4" t="s">
        <v>480</v>
      </c>
      <c r="F171" s="4" t="s">
        <v>481</v>
      </c>
      <c r="G171" s="3" t="str">
        <f>IFERROR(VLOOKUP(F171,'CODE EAN '!F:J,5,0),"")</f>
        <v/>
      </c>
      <c r="H171" s="4" t="s">
        <v>482</v>
      </c>
      <c r="I171" s="7" t="s">
        <v>58</v>
      </c>
      <c r="J171" s="3" t="s">
        <v>20</v>
      </c>
      <c r="K171" s="4" t="s">
        <v>21</v>
      </c>
      <c r="L171" s="5">
        <f>IFERROR(VLOOKUP(F171,[1]Feuil5!I:J,2,0),"")</f>
        <v>38215.339999999997</v>
      </c>
      <c r="M171" s="6">
        <f t="shared" si="2"/>
        <v>5732.3009999999995</v>
      </c>
    </row>
    <row r="172" spans="1:13" hidden="1" x14ac:dyDescent="0.35">
      <c r="A172" s="3" t="s">
        <v>44</v>
      </c>
      <c r="B172" s="3" t="s">
        <v>117</v>
      </c>
      <c r="C172" s="3" t="s">
        <v>218</v>
      </c>
      <c r="D172" s="3" t="s">
        <v>466</v>
      </c>
      <c r="E172" s="3" t="s">
        <v>483</v>
      </c>
      <c r="F172" s="3" t="s">
        <v>484</v>
      </c>
      <c r="G172" s="3" t="str">
        <f>IFERROR(VLOOKUP(F172,'CODE EAN '!F:J,5,0),"")</f>
        <v/>
      </c>
      <c r="H172" s="3" t="s">
        <v>469</v>
      </c>
      <c r="I172" s="13" t="s">
        <v>155</v>
      </c>
      <c r="J172" s="3" t="s">
        <v>20</v>
      </c>
      <c r="K172" s="3" t="s">
        <v>26</v>
      </c>
      <c r="L172" s="5">
        <f>IFERROR(VLOOKUP(F172,[1]Feuil5!I:J,2,0),"")</f>
        <v>38390.120000000003</v>
      </c>
      <c r="M172" s="6">
        <f t="shared" si="2"/>
        <v>5758.518</v>
      </c>
    </row>
    <row r="173" spans="1:13" hidden="1" x14ac:dyDescent="0.35">
      <c r="A173" s="3" t="s">
        <v>27</v>
      </c>
      <c r="B173" s="4" t="s">
        <v>124</v>
      </c>
      <c r="C173" s="4" t="s">
        <v>235</v>
      </c>
      <c r="D173" s="4" t="s">
        <v>485</v>
      </c>
      <c r="E173" s="4" t="s">
        <v>486</v>
      </c>
      <c r="F173" s="4" t="s">
        <v>487</v>
      </c>
      <c r="G173" s="3" t="str">
        <f>IFERROR(VLOOKUP(F173,'CODE EAN '!F:J,5,0),"")</f>
        <v/>
      </c>
      <c r="H173" s="4" t="s">
        <v>164</v>
      </c>
      <c r="I173" s="4" t="s">
        <v>165</v>
      </c>
      <c r="J173" s="3" t="s">
        <v>20</v>
      </c>
      <c r="K173" s="4" t="s">
        <v>26</v>
      </c>
      <c r="L173" s="5">
        <f>IFERROR(VLOOKUP(F173,[1]Feuil5!I:J,2,0),"")</f>
        <v>38457.47</v>
      </c>
      <c r="M173" s="6">
        <f t="shared" si="2"/>
        <v>5768.6205</v>
      </c>
    </row>
    <row r="174" spans="1:13" hidden="1" x14ac:dyDescent="0.35">
      <c r="A174" s="3" t="s">
        <v>27</v>
      </c>
      <c r="B174" s="3" t="s">
        <v>124</v>
      </c>
      <c r="C174" s="3" t="s">
        <v>176</v>
      </c>
      <c r="D174" s="3" t="s">
        <v>196</v>
      </c>
      <c r="E174" s="3" t="s">
        <v>422</v>
      </c>
      <c r="F174" s="3" t="s">
        <v>488</v>
      </c>
      <c r="G174" s="3" t="str">
        <f>IFERROR(VLOOKUP(F174,'CODE EAN '!F:J,5,0),"")</f>
        <v/>
      </c>
      <c r="H174" s="3" t="s">
        <v>334</v>
      </c>
      <c r="I174" s="7" t="s">
        <v>51</v>
      </c>
      <c r="J174" s="3" t="s">
        <v>20</v>
      </c>
      <c r="K174" s="4" t="s">
        <v>26</v>
      </c>
      <c r="L174" s="5">
        <f>IFERROR(VLOOKUP(F174,[1]Feuil5!I:J,2,0),"")</f>
        <v>39436.07</v>
      </c>
      <c r="M174" s="6">
        <f t="shared" si="2"/>
        <v>5915.4105</v>
      </c>
    </row>
    <row r="175" spans="1:13" hidden="1" x14ac:dyDescent="0.35">
      <c r="A175" s="3" t="s">
        <v>44</v>
      </c>
      <c r="B175" s="3" t="s">
        <v>117</v>
      </c>
      <c r="C175" s="3" t="s">
        <v>118</v>
      </c>
      <c r="D175" s="3" t="s">
        <v>119</v>
      </c>
      <c r="E175" s="3" t="s">
        <v>152</v>
      </c>
      <c r="F175" s="20" t="s">
        <v>489</v>
      </c>
      <c r="G175" s="3" t="str">
        <f>IFERROR(VLOOKUP(F175,'CODE EAN '!F:J,5,0),"")</f>
        <v/>
      </c>
      <c r="H175" s="3" t="s">
        <v>154</v>
      </c>
      <c r="I175" s="13" t="s">
        <v>155</v>
      </c>
      <c r="J175" s="3" t="s">
        <v>20</v>
      </c>
      <c r="K175" s="3" t="s">
        <v>26</v>
      </c>
      <c r="L175" s="19">
        <v>39780</v>
      </c>
      <c r="M175" s="6">
        <f t="shared" si="2"/>
        <v>5967</v>
      </c>
    </row>
    <row r="176" spans="1:13" x14ac:dyDescent="0.35">
      <c r="A176" s="3" t="s">
        <v>12</v>
      </c>
      <c r="B176" s="3" t="s">
        <v>140</v>
      </c>
      <c r="C176" s="3" t="s">
        <v>318</v>
      </c>
      <c r="D176" s="4" t="s">
        <v>319</v>
      </c>
      <c r="E176" s="3" t="s">
        <v>320</v>
      </c>
      <c r="F176" s="9" t="s">
        <v>490</v>
      </c>
      <c r="G176" s="3">
        <f>IFERROR(VLOOKUP(F176,'CODE EAN '!F:J,5,0),"")</f>
        <v>3263851992260</v>
      </c>
      <c r="H176" s="3" t="s">
        <v>454</v>
      </c>
      <c r="I176" s="3" t="s">
        <v>223</v>
      </c>
      <c r="J176" s="3" t="s">
        <v>20</v>
      </c>
      <c r="K176" s="3" t="s">
        <v>26</v>
      </c>
      <c r="L176" s="5">
        <v>40000</v>
      </c>
      <c r="M176" s="6">
        <f t="shared" si="2"/>
        <v>6000</v>
      </c>
    </row>
    <row r="177" spans="1:13" x14ac:dyDescent="0.35">
      <c r="A177" s="3" t="s">
        <v>12</v>
      </c>
      <c r="B177" s="3" t="s">
        <v>140</v>
      </c>
      <c r="C177" s="3" t="s">
        <v>318</v>
      </c>
      <c r="D177" s="4" t="s">
        <v>319</v>
      </c>
      <c r="E177" s="3" t="s">
        <v>320</v>
      </c>
      <c r="F177" s="9" t="s">
        <v>491</v>
      </c>
      <c r="G177" s="3">
        <f>IFERROR(VLOOKUP(F177,'CODE EAN '!F:J,5,0),"")</f>
        <v>3263851992468</v>
      </c>
      <c r="H177" s="3" t="s">
        <v>454</v>
      </c>
      <c r="I177" s="3" t="s">
        <v>223</v>
      </c>
      <c r="J177" s="3" t="s">
        <v>20</v>
      </c>
      <c r="K177" s="3" t="s">
        <v>26</v>
      </c>
      <c r="L177" s="5">
        <v>40000</v>
      </c>
      <c r="M177" s="6">
        <f t="shared" si="2"/>
        <v>6000</v>
      </c>
    </row>
    <row r="178" spans="1:13" hidden="1" x14ac:dyDescent="0.35">
      <c r="A178" s="3" t="s">
        <v>44</v>
      </c>
      <c r="B178" s="3" t="s">
        <v>117</v>
      </c>
      <c r="C178" s="3" t="s">
        <v>231</v>
      </c>
      <c r="D178" s="3" t="s">
        <v>365</v>
      </c>
      <c r="E178" s="3" t="s">
        <v>366</v>
      </c>
      <c r="F178" s="3" t="s">
        <v>492</v>
      </c>
      <c r="G178" s="3" t="str">
        <f>IFERROR(VLOOKUP(F178,'CODE EAN '!F:J,5,0),"")</f>
        <v/>
      </c>
      <c r="H178" s="3" t="s">
        <v>230</v>
      </c>
      <c r="I178" s="3" t="s">
        <v>223</v>
      </c>
      <c r="J178" s="3" t="s">
        <v>20</v>
      </c>
      <c r="K178" s="3" t="s">
        <v>26</v>
      </c>
      <c r="L178" s="5">
        <v>40000</v>
      </c>
      <c r="M178" s="6">
        <f t="shared" si="2"/>
        <v>6000</v>
      </c>
    </row>
    <row r="179" spans="1:13" hidden="1" x14ac:dyDescent="0.35">
      <c r="A179" s="3" t="s">
        <v>44</v>
      </c>
      <c r="B179" s="3" t="s">
        <v>117</v>
      </c>
      <c r="C179" s="3" t="s">
        <v>231</v>
      </c>
      <c r="D179" s="3" t="s">
        <v>365</v>
      </c>
      <c r="E179" s="3" t="s">
        <v>369</v>
      </c>
      <c r="F179" s="3" t="s">
        <v>493</v>
      </c>
      <c r="G179" s="3" t="str">
        <f>IFERROR(VLOOKUP(F179,'CODE EAN '!F:J,5,0),"")</f>
        <v/>
      </c>
      <c r="H179" s="3" t="s">
        <v>230</v>
      </c>
      <c r="I179" s="3" t="s">
        <v>223</v>
      </c>
      <c r="J179" s="3" t="s">
        <v>20</v>
      </c>
      <c r="K179" s="3" t="s">
        <v>26</v>
      </c>
      <c r="L179" s="5">
        <v>40000</v>
      </c>
      <c r="M179" s="6">
        <f t="shared" si="2"/>
        <v>6000</v>
      </c>
    </row>
    <row r="180" spans="1:13" hidden="1" x14ac:dyDescent="0.35">
      <c r="A180" s="3" t="s">
        <v>44</v>
      </c>
      <c r="B180" s="3" t="s">
        <v>117</v>
      </c>
      <c r="C180" s="3" t="s">
        <v>231</v>
      </c>
      <c r="D180" s="3" t="s">
        <v>365</v>
      </c>
      <c r="E180" s="3" t="s">
        <v>494</v>
      </c>
      <c r="F180" s="3" t="s">
        <v>495</v>
      </c>
      <c r="G180" s="3" t="str">
        <f>IFERROR(VLOOKUP(F180,'CODE EAN '!F:J,5,0),"")</f>
        <v/>
      </c>
      <c r="H180" s="3" t="s">
        <v>230</v>
      </c>
      <c r="I180" s="3" t="s">
        <v>223</v>
      </c>
      <c r="J180" s="3" t="s">
        <v>20</v>
      </c>
      <c r="K180" s="3" t="s">
        <v>26</v>
      </c>
      <c r="L180" s="5">
        <v>40000</v>
      </c>
      <c r="M180" s="6">
        <f t="shared" si="2"/>
        <v>6000</v>
      </c>
    </row>
    <row r="181" spans="1:13" hidden="1" x14ac:dyDescent="0.35">
      <c r="A181" s="3" t="s">
        <v>44</v>
      </c>
      <c r="B181" s="3" t="s">
        <v>117</v>
      </c>
      <c r="C181" s="3" t="s">
        <v>231</v>
      </c>
      <c r="D181" s="3" t="s">
        <v>365</v>
      </c>
      <c r="E181" s="3" t="s">
        <v>369</v>
      </c>
      <c r="F181" s="3" t="s">
        <v>496</v>
      </c>
      <c r="G181" s="3" t="str">
        <f>IFERROR(VLOOKUP(F181,'CODE EAN '!F:J,5,0),"")</f>
        <v/>
      </c>
      <c r="H181" s="3" t="s">
        <v>230</v>
      </c>
      <c r="I181" s="3" t="s">
        <v>223</v>
      </c>
      <c r="J181" s="3" t="s">
        <v>20</v>
      </c>
      <c r="K181" s="3" t="s">
        <v>26</v>
      </c>
      <c r="L181" s="5">
        <v>40000</v>
      </c>
      <c r="M181" s="6">
        <f t="shared" si="2"/>
        <v>6000</v>
      </c>
    </row>
    <row r="182" spans="1:13" hidden="1" x14ac:dyDescent="0.35">
      <c r="A182" s="3" t="s">
        <v>44</v>
      </c>
      <c r="B182" s="3" t="s">
        <v>117</v>
      </c>
      <c r="C182" s="3" t="s">
        <v>231</v>
      </c>
      <c r="D182" s="3" t="s">
        <v>365</v>
      </c>
      <c r="E182" s="3" t="s">
        <v>369</v>
      </c>
      <c r="F182" s="3" t="s">
        <v>497</v>
      </c>
      <c r="G182" s="3" t="str">
        <f>IFERROR(VLOOKUP(F182,'CODE EAN '!F:J,5,0),"")</f>
        <v/>
      </c>
      <c r="H182" s="3" t="s">
        <v>230</v>
      </c>
      <c r="I182" s="3" t="s">
        <v>223</v>
      </c>
      <c r="J182" s="3" t="s">
        <v>20</v>
      </c>
      <c r="K182" s="3" t="s">
        <v>26</v>
      </c>
      <c r="L182" s="5">
        <v>40000</v>
      </c>
      <c r="M182" s="6">
        <f t="shared" si="2"/>
        <v>6000</v>
      </c>
    </row>
    <row r="183" spans="1:13" hidden="1" x14ac:dyDescent="0.35">
      <c r="A183" s="3" t="s">
        <v>27</v>
      </c>
      <c r="B183" s="4" t="s">
        <v>251</v>
      </c>
      <c r="C183" s="4" t="s">
        <v>252</v>
      </c>
      <c r="D183" s="3" t="s">
        <v>253</v>
      </c>
      <c r="E183" s="4" t="s">
        <v>498</v>
      </c>
      <c r="F183" s="14" t="s">
        <v>499</v>
      </c>
      <c r="G183" s="3" t="str">
        <f>IFERROR(VLOOKUP(F183,'CODE EAN '!F:J,5,0),"")</f>
        <v/>
      </c>
      <c r="H183" s="4" t="s">
        <v>500</v>
      </c>
      <c r="I183" s="7" t="s">
        <v>501</v>
      </c>
      <c r="J183" s="3" t="s">
        <v>20</v>
      </c>
      <c r="K183" s="4" t="s">
        <v>26</v>
      </c>
      <c r="L183" s="5">
        <f>IFERROR(VLOOKUP(F183,[1]Feuil5!I:J,2,0),"")</f>
        <v>40053.43</v>
      </c>
      <c r="M183" s="6">
        <f t="shared" si="2"/>
        <v>6008.0145000000002</v>
      </c>
    </row>
    <row r="184" spans="1:13" x14ac:dyDescent="0.35">
      <c r="A184" s="3" t="s">
        <v>12</v>
      </c>
      <c r="B184" s="4" t="s">
        <v>35</v>
      </c>
      <c r="C184" s="4" t="s">
        <v>502</v>
      </c>
      <c r="D184" s="4" t="s">
        <v>503</v>
      </c>
      <c r="E184" s="4" t="s">
        <v>136</v>
      </c>
      <c r="F184" s="14" t="s">
        <v>504</v>
      </c>
      <c r="G184" s="3" t="str">
        <f>IFERROR(VLOOKUP(F184,'CODE EAN '!F:J,5,0),"")</f>
        <v/>
      </c>
      <c r="H184" s="3" t="s">
        <v>505</v>
      </c>
      <c r="I184" s="3" t="s">
        <v>506</v>
      </c>
      <c r="J184" s="3" t="s">
        <v>20</v>
      </c>
      <c r="K184" s="3" t="s">
        <v>21</v>
      </c>
      <c r="L184" s="5">
        <f>IFERROR(VLOOKUP(F184,[1]Feuil5!I:J,2,0),"")</f>
        <v>40285.5</v>
      </c>
      <c r="M184" s="6">
        <f t="shared" si="2"/>
        <v>6042.8249999999998</v>
      </c>
    </row>
    <row r="185" spans="1:13" x14ac:dyDescent="0.35">
      <c r="A185" s="3" t="s">
        <v>12</v>
      </c>
      <c r="B185" s="3" t="s">
        <v>35</v>
      </c>
      <c r="C185" s="4" t="s">
        <v>36</v>
      </c>
      <c r="D185" s="3" t="s">
        <v>384</v>
      </c>
      <c r="E185" s="3" t="s">
        <v>385</v>
      </c>
      <c r="F185" s="3" t="s">
        <v>507</v>
      </c>
      <c r="G185" s="3" t="str">
        <f>IFERROR(VLOOKUP(F185,'CODE EAN '!F:J,5,0),"")</f>
        <v/>
      </c>
      <c r="H185" s="3" t="s">
        <v>40</v>
      </c>
      <c r="I185" s="4" t="s">
        <v>41</v>
      </c>
      <c r="J185" s="3" t="s">
        <v>20</v>
      </c>
      <c r="K185" s="4" t="s">
        <v>21</v>
      </c>
      <c r="L185" s="5">
        <f>IFERROR(VLOOKUP(F185,[1]Feuil5!I:J,2,0),"")</f>
        <v>40288.35</v>
      </c>
      <c r="M185" s="6">
        <f t="shared" si="2"/>
        <v>6043.2524999999996</v>
      </c>
    </row>
    <row r="186" spans="1:13" hidden="1" x14ac:dyDescent="0.35">
      <c r="A186" s="3" t="s">
        <v>44</v>
      </c>
      <c r="B186" s="3" t="s">
        <v>117</v>
      </c>
      <c r="C186" s="3" t="s">
        <v>218</v>
      </c>
      <c r="D186" s="3" t="s">
        <v>466</v>
      </c>
      <c r="E186" s="3" t="s">
        <v>467</v>
      </c>
      <c r="F186" s="3" t="s">
        <v>508</v>
      </c>
      <c r="G186" s="3" t="str">
        <f>IFERROR(VLOOKUP(F186,'CODE EAN '!F:J,5,0),"")</f>
        <v/>
      </c>
      <c r="H186" s="3" t="s">
        <v>293</v>
      </c>
      <c r="I186" s="13" t="s">
        <v>294</v>
      </c>
      <c r="J186" s="3" t="s">
        <v>20</v>
      </c>
      <c r="K186" s="3" t="s">
        <v>26</v>
      </c>
      <c r="L186" s="5">
        <f>IFERROR(VLOOKUP(F186,[1]Feuil5!I:J,2,0),"")</f>
        <v>40452.230000000003</v>
      </c>
      <c r="M186" s="6">
        <f t="shared" si="2"/>
        <v>6067.8344999999999</v>
      </c>
    </row>
    <row r="187" spans="1:13" hidden="1" x14ac:dyDescent="0.35">
      <c r="A187" s="3" t="s">
        <v>27</v>
      </c>
      <c r="B187" s="3" t="s">
        <v>28</v>
      </c>
      <c r="C187" s="3" t="s">
        <v>478</v>
      </c>
      <c r="D187" s="3" t="s">
        <v>479</v>
      </c>
      <c r="E187" s="3" t="s">
        <v>480</v>
      </c>
      <c r="F187" s="3" t="s">
        <v>509</v>
      </c>
      <c r="G187" s="3" t="str">
        <f>IFERROR(VLOOKUP(F187,'CODE EAN '!F:J,5,0),"")</f>
        <v/>
      </c>
      <c r="H187" s="3" t="s">
        <v>482</v>
      </c>
      <c r="I187" s="7" t="s">
        <v>58</v>
      </c>
      <c r="J187" s="3" t="s">
        <v>20</v>
      </c>
      <c r="K187" s="4" t="s">
        <v>21</v>
      </c>
      <c r="L187" s="5">
        <f>IFERROR(VLOOKUP(F187,[1]Feuil5!I:J,2,0),"")</f>
        <v>40843.589999999997</v>
      </c>
      <c r="M187" s="6">
        <f t="shared" si="2"/>
        <v>6126.5384999999997</v>
      </c>
    </row>
    <row r="188" spans="1:13" x14ac:dyDescent="0.35">
      <c r="A188" s="3" t="s">
        <v>12</v>
      </c>
      <c r="B188" s="3" t="s">
        <v>13</v>
      </c>
      <c r="C188" s="3" t="s">
        <v>14</v>
      </c>
      <c r="D188" s="3" t="s">
        <v>510</v>
      </c>
      <c r="E188" s="3" t="s">
        <v>511</v>
      </c>
      <c r="F188" s="3" t="s">
        <v>512</v>
      </c>
      <c r="G188" s="3" t="str">
        <f>IFERROR(VLOOKUP(F188,'CODE EAN '!F:J,5,0),"")</f>
        <v/>
      </c>
      <c r="H188" s="3" t="s">
        <v>513</v>
      </c>
      <c r="I188" s="7" t="s">
        <v>146</v>
      </c>
      <c r="J188" s="3" t="s">
        <v>20</v>
      </c>
      <c r="K188" s="3" t="s">
        <v>21</v>
      </c>
      <c r="L188" s="5">
        <f>IFERROR(VLOOKUP(F188,[1]Feuil5!I:J,2,0),"")</f>
        <v>40930.160000000003</v>
      </c>
      <c r="M188" s="6">
        <f t="shared" si="2"/>
        <v>6139.5240000000003</v>
      </c>
    </row>
    <row r="189" spans="1:13" hidden="1" x14ac:dyDescent="0.35">
      <c r="A189" s="3" t="s">
        <v>27</v>
      </c>
      <c r="B189" s="4" t="s">
        <v>28</v>
      </c>
      <c r="C189" s="4" t="s">
        <v>29</v>
      </c>
      <c r="D189" s="4" t="s">
        <v>375</v>
      </c>
      <c r="E189" s="4" t="s">
        <v>514</v>
      </c>
      <c r="F189" s="4" t="s">
        <v>515</v>
      </c>
      <c r="G189" s="3" t="str">
        <f>IFERROR(VLOOKUP(F189,'CODE EAN '!F:J,5,0),"")</f>
        <v/>
      </c>
      <c r="H189" s="4" t="s">
        <v>135</v>
      </c>
      <c r="I189" s="4" t="s">
        <v>19</v>
      </c>
      <c r="J189" s="3" t="s">
        <v>20</v>
      </c>
      <c r="K189" s="4" t="s">
        <v>21</v>
      </c>
      <c r="L189" s="5">
        <f>IFERROR(VLOOKUP(F189,[1]Feuil5!I:J,2,0),"")</f>
        <v>40943.160000000003</v>
      </c>
      <c r="M189" s="6">
        <f t="shared" si="2"/>
        <v>6141.4740000000002</v>
      </c>
    </row>
    <row r="190" spans="1:13" hidden="1" x14ac:dyDescent="0.35">
      <c r="A190" s="3" t="s">
        <v>27</v>
      </c>
      <c r="B190" s="3" t="s">
        <v>329</v>
      </c>
      <c r="C190" s="3" t="s">
        <v>330</v>
      </c>
      <c r="D190" s="3" t="s">
        <v>331</v>
      </c>
      <c r="E190" s="3" t="s">
        <v>516</v>
      </c>
      <c r="F190" s="3" t="s">
        <v>517</v>
      </c>
      <c r="G190" s="3" t="str">
        <f>IFERROR(VLOOKUP(F190,'CODE EAN '!F:J,5,0),"")</f>
        <v/>
      </c>
      <c r="H190" s="3" t="s">
        <v>334</v>
      </c>
      <c r="I190" s="7" t="s">
        <v>51</v>
      </c>
      <c r="J190" s="3" t="s">
        <v>20</v>
      </c>
      <c r="K190" s="4" t="s">
        <v>21</v>
      </c>
      <c r="L190" s="5">
        <f>IFERROR(VLOOKUP(F190,[1]Feuil5!I:J,2,0),"")</f>
        <v>41102.53</v>
      </c>
      <c r="M190" s="6">
        <f t="shared" si="2"/>
        <v>6165.3795</v>
      </c>
    </row>
    <row r="191" spans="1:13" hidden="1" x14ac:dyDescent="0.35">
      <c r="A191" s="3" t="s">
        <v>27</v>
      </c>
      <c r="B191" s="3" t="s">
        <v>28</v>
      </c>
      <c r="C191" s="3" t="s">
        <v>29</v>
      </c>
      <c r="D191" s="3" t="s">
        <v>375</v>
      </c>
      <c r="E191" s="3" t="s">
        <v>514</v>
      </c>
      <c r="F191" s="3" t="s">
        <v>518</v>
      </c>
      <c r="G191" s="3" t="str">
        <f>IFERROR(VLOOKUP(F191,'CODE EAN '!F:J,5,0),"")</f>
        <v/>
      </c>
      <c r="H191" s="3" t="s">
        <v>135</v>
      </c>
      <c r="I191" s="4" t="s">
        <v>19</v>
      </c>
      <c r="J191" s="3" t="s">
        <v>20</v>
      </c>
      <c r="K191" s="4" t="s">
        <v>21</v>
      </c>
      <c r="L191" s="5">
        <f>IFERROR(VLOOKUP(F191,[1]Feuil5!I:J,2,0),"")</f>
        <v>41128.230000000003</v>
      </c>
      <c r="M191" s="6">
        <f t="shared" si="2"/>
        <v>6169.2345000000005</v>
      </c>
    </row>
    <row r="192" spans="1:13" hidden="1" x14ac:dyDescent="0.35">
      <c r="A192" s="3" t="s">
        <v>27</v>
      </c>
      <c r="B192" s="4" t="s">
        <v>28</v>
      </c>
      <c r="C192" s="4" t="s">
        <v>29</v>
      </c>
      <c r="D192" s="4" t="s">
        <v>30</v>
      </c>
      <c r="E192" s="4" t="s">
        <v>42</v>
      </c>
      <c r="F192" s="4" t="s">
        <v>519</v>
      </c>
      <c r="G192" s="3" t="str">
        <f>IFERROR(VLOOKUP(F192,'CODE EAN '!F:J,5,0),"")</f>
        <v/>
      </c>
      <c r="H192" s="4" t="s">
        <v>158</v>
      </c>
      <c r="I192" s="7" t="s">
        <v>159</v>
      </c>
      <c r="J192" s="4" t="s">
        <v>160</v>
      </c>
      <c r="K192" s="4" t="s">
        <v>26</v>
      </c>
      <c r="L192" s="5">
        <f>IFERROR(VLOOKUP(F192,[1]Feuil5!I:J,2,0),"")</f>
        <v>41402.050000000003</v>
      </c>
      <c r="M192" s="6">
        <f t="shared" si="2"/>
        <v>6210.3074999999999</v>
      </c>
    </row>
    <row r="193" spans="1:13" hidden="1" x14ac:dyDescent="0.35">
      <c r="A193" s="3" t="s">
        <v>44</v>
      </c>
      <c r="B193" s="3" t="s">
        <v>117</v>
      </c>
      <c r="C193" s="3" t="s">
        <v>218</v>
      </c>
      <c r="D193" s="3" t="s">
        <v>466</v>
      </c>
      <c r="E193" s="3" t="s">
        <v>483</v>
      </c>
      <c r="F193" s="3" t="s">
        <v>520</v>
      </c>
      <c r="G193" s="3" t="str">
        <f>IFERROR(VLOOKUP(F193,'CODE EAN '!F:J,5,0),"")</f>
        <v/>
      </c>
      <c r="H193" s="3" t="s">
        <v>469</v>
      </c>
      <c r="I193" s="13" t="s">
        <v>155</v>
      </c>
      <c r="J193" s="3" t="s">
        <v>20</v>
      </c>
      <c r="K193" s="3" t="s">
        <v>26</v>
      </c>
      <c r="L193" s="5">
        <f>IFERROR(VLOOKUP(F193,[1]Feuil5!I:J,2,0),"")</f>
        <v>41532.36</v>
      </c>
      <c r="M193" s="6">
        <f t="shared" si="2"/>
        <v>6229.8540000000003</v>
      </c>
    </row>
    <row r="194" spans="1:13" x14ac:dyDescent="0.35">
      <c r="A194" s="3" t="s">
        <v>12</v>
      </c>
      <c r="B194" s="4" t="s">
        <v>460</v>
      </c>
      <c r="C194" s="4" t="s">
        <v>461</v>
      </c>
      <c r="D194" s="4" t="s">
        <v>462</v>
      </c>
      <c r="E194" s="4" t="s">
        <v>521</v>
      </c>
      <c r="F194" s="4" t="s">
        <v>522</v>
      </c>
      <c r="G194" s="3">
        <f>IFERROR(VLOOKUP(F194,'CODE EAN '!F:J,5,0),"")</f>
        <v>5011862853043</v>
      </c>
      <c r="H194" s="4" t="s">
        <v>465</v>
      </c>
      <c r="I194" s="7" t="s">
        <v>360</v>
      </c>
      <c r="J194" s="3" t="s">
        <v>20</v>
      </c>
      <c r="K194" s="3" t="s">
        <v>26</v>
      </c>
      <c r="L194" s="5">
        <f>IFERROR(VLOOKUP(F194,[1]Feuil5!I:J,2,0),"")</f>
        <v>41545.129999999997</v>
      </c>
      <c r="M194" s="6">
        <f t="shared" ref="M194:M257" si="3">+L194*15%</f>
        <v>6231.7694999999994</v>
      </c>
    </row>
    <row r="195" spans="1:13" x14ac:dyDescent="0.35">
      <c r="A195" s="3" t="s">
        <v>12</v>
      </c>
      <c r="B195" s="3" t="s">
        <v>13</v>
      </c>
      <c r="C195" s="3" t="s">
        <v>14</v>
      </c>
      <c r="D195" s="3" t="s">
        <v>510</v>
      </c>
      <c r="E195" s="3" t="s">
        <v>511</v>
      </c>
      <c r="F195" s="3" t="s">
        <v>523</v>
      </c>
      <c r="G195" s="3" t="str">
        <f>IFERROR(VLOOKUP(F195,'CODE EAN '!F:J,5,0),"")</f>
        <v/>
      </c>
      <c r="H195" s="3" t="s">
        <v>513</v>
      </c>
      <c r="I195" s="7" t="s">
        <v>146</v>
      </c>
      <c r="J195" s="3" t="s">
        <v>20</v>
      </c>
      <c r="K195" s="3" t="s">
        <v>21</v>
      </c>
      <c r="L195" s="5">
        <f>IFERROR(VLOOKUP(F195,[1]Feuil5!I:J,2,0),"")</f>
        <v>42076.53</v>
      </c>
      <c r="M195" s="6">
        <f t="shared" si="3"/>
        <v>6311.4794999999995</v>
      </c>
    </row>
    <row r="196" spans="1:13" x14ac:dyDescent="0.35">
      <c r="A196" s="3" t="s">
        <v>12</v>
      </c>
      <c r="B196" s="4" t="s">
        <v>78</v>
      </c>
      <c r="C196" s="4" t="s">
        <v>212</v>
      </c>
      <c r="D196" s="4" t="s">
        <v>271</v>
      </c>
      <c r="E196" s="4" t="s">
        <v>272</v>
      </c>
      <c r="F196" s="14" t="s">
        <v>524</v>
      </c>
      <c r="G196" s="3" t="str">
        <f>IFERROR(VLOOKUP(F196,'CODE EAN '!F:J,5,0),"")</f>
        <v/>
      </c>
      <c r="H196" s="4" t="s">
        <v>274</v>
      </c>
      <c r="I196" s="7" t="s">
        <v>275</v>
      </c>
      <c r="J196" s="3" t="s">
        <v>20</v>
      </c>
      <c r="K196" s="3" t="s">
        <v>26</v>
      </c>
      <c r="L196" s="5">
        <f>IFERROR(VLOOKUP(F196,[1]Feuil5!I:J,2,0),"")</f>
        <v>42390.89</v>
      </c>
      <c r="M196" s="6">
        <f t="shared" si="3"/>
        <v>6358.6334999999999</v>
      </c>
    </row>
    <row r="197" spans="1:13" x14ac:dyDescent="0.35">
      <c r="A197" s="3" t="s">
        <v>12</v>
      </c>
      <c r="B197" s="4" t="s">
        <v>78</v>
      </c>
      <c r="C197" s="3" t="s">
        <v>212</v>
      </c>
      <c r="D197" s="3" t="s">
        <v>525</v>
      </c>
      <c r="E197" s="3" t="s">
        <v>526</v>
      </c>
      <c r="F197" s="14" t="s">
        <v>527</v>
      </c>
      <c r="G197" s="3" t="str">
        <f>IFERROR(VLOOKUP(F197,'CODE EAN '!F:J,5,0),"")</f>
        <v/>
      </c>
      <c r="H197" s="4" t="s">
        <v>359</v>
      </c>
      <c r="I197" s="7" t="s">
        <v>360</v>
      </c>
      <c r="J197" s="3" t="s">
        <v>20</v>
      </c>
      <c r="K197" s="3" t="s">
        <v>26</v>
      </c>
      <c r="L197" s="5">
        <f>IFERROR(VLOOKUP(F197,[1]Feuil5!I:J,2,0),"")</f>
        <v>42501.4</v>
      </c>
      <c r="M197" s="6">
        <f t="shared" si="3"/>
        <v>6375.21</v>
      </c>
    </row>
    <row r="198" spans="1:13" x14ac:dyDescent="0.35">
      <c r="A198" s="3" t="s">
        <v>12</v>
      </c>
      <c r="B198" s="3" t="s">
        <v>13</v>
      </c>
      <c r="C198" s="3" t="s">
        <v>14</v>
      </c>
      <c r="D198" s="3" t="s">
        <v>510</v>
      </c>
      <c r="E198" s="3" t="s">
        <v>511</v>
      </c>
      <c r="F198" s="3" t="s">
        <v>528</v>
      </c>
      <c r="G198" s="3" t="str">
        <f>IFERROR(VLOOKUP(F198,'CODE EAN '!F:J,5,0),"")</f>
        <v/>
      </c>
      <c r="H198" s="3" t="s">
        <v>513</v>
      </c>
      <c r="I198" s="7" t="s">
        <v>146</v>
      </c>
      <c r="J198" s="3" t="s">
        <v>20</v>
      </c>
      <c r="K198" s="3" t="s">
        <v>21</v>
      </c>
      <c r="L198" s="5">
        <f>IFERROR(VLOOKUP(F198,[1]Feuil5!I:J,2,0),"")</f>
        <v>42886.47</v>
      </c>
      <c r="M198" s="6">
        <f t="shared" si="3"/>
        <v>6432.9705000000004</v>
      </c>
    </row>
    <row r="199" spans="1:13" x14ac:dyDescent="0.35">
      <c r="A199" s="3" t="s">
        <v>12</v>
      </c>
      <c r="B199" s="4" t="s">
        <v>78</v>
      </c>
      <c r="C199" s="12" t="s">
        <v>212</v>
      </c>
      <c r="D199" s="12" t="s">
        <v>410</v>
      </c>
      <c r="E199" s="12" t="s">
        <v>529</v>
      </c>
      <c r="F199" s="14" t="s">
        <v>530</v>
      </c>
      <c r="G199" s="3" t="str">
        <f>IFERROR(VLOOKUP(F199,'CODE EAN '!F:J,5,0),"")</f>
        <v/>
      </c>
      <c r="H199" s="12" t="s">
        <v>413</v>
      </c>
      <c r="I199" s="12" t="s">
        <v>414</v>
      </c>
      <c r="J199" s="3" t="s">
        <v>20</v>
      </c>
      <c r="K199" s="3" t="s">
        <v>21</v>
      </c>
      <c r="L199" s="5">
        <f>IFERROR(VLOOKUP(F199,[1]Feuil5!I:J,2,0),"")</f>
        <v>43010.5</v>
      </c>
      <c r="M199" s="6">
        <f t="shared" si="3"/>
        <v>6451.5749999999998</v>
      </c>
    </row>
    <row r="200" spans="1:13" x14ac:dyDescent="0.35">
      <c r="A200" s="3" t="s">
        <v>12</v>
      </c>
      <c r="B200" s="4" t="s">
        <v>78</v>
      </c>
      <c r="C200" s="3" t="s">
        <v>212</v>
      </c>
      <c r="D200" s="3" t="s">
        <v>213</v>
      </c>
      <c r="E200" s="3" t="s">
        <v>531</v>
      </c>
      <c r="F200" s="14" t="s">
        <v>532</v>
      </c>
      <c r="G200" s="3" t="str">
        <f>IFERROR(VLOOKUP(F200,'CODE EAN '!F:J,5,0),"")</f>
        <v/>
      </c>
      <c r="H200" s="4" t="s">
        <v>216</v>
      </c>
      <c r="I200" s="4" t="s">
        <v>19</v>
      </c>
      <c r="J200" s="3" t="s">
        <v>20</v>
      </c>
      <c r="K200" s="3" t="s">
        <v>21</v>
      </c>
      <c r="L200" s="5">
        <f>IFERROR(VLOOKUP(F200,[1]Feuil5!I:J,2,0),"")</f>
        <v>43105.03</v>
      </c>
      <c r="M200" s="6">
        <f t="shared" si="3"/>
        <v>6465.7545</v>
      </c>
    </row>
    <row r="201" spans="1:13" hidden="1" x14ac:dyDescent="0.35">
      <c r="A201" s="3" t="s">
        <v>27</v>
      </c>
      <c r="B201" s="3" t="s">
        <v>124</v>
      </c>
      <c r="C201" s="3" t="s">
        <v>235</v>
      </c>
      <c r="D201" s="3" t="s">
        <v>485</v>
      </c>
      <c r="E201" s="3" t="s">
        <v>310</v>
      </c>
      <c r="F201" s="3" t="s">
        <v>533</v>
      </c>
      <c r="G201" s="3" t="str">
        <f>IFERROR(VLOOKUP(F201,'CODE EAN '!F:J,5,0),"")</f>
        <v/>
      </c>
      <c r="H201" s="3" t="s">
        <v>164</v>
      </c>
      <c r="I201" s="4" t="s">
        <v>165</v>
      </c>
      <c r="J201" s="3" t="s">
        <v>20</v>
      </c>
      <c r="K201" s="4" t="s">
        <v>26</v>
      </c>
      <c r="L201" s="5">
        <f>IFERROR(VLOOKUP(F201,[1]Feuil5!I:J,2,0),"")</f>
        <v>43826.85</v>
      </c>
      <c r="M201" s="6">
        <f t="shared" si="3"/>
        <v>6574.0274999999992</v>
      </c>
    </row>
    <row r="202" spans="1:13" hidden="1" x14ac:dyDescent="0.35">
      <c r="A202" s="3" t="s">
        <v>27</v>
      </c>
      <c r="B202" s="4" t="s">
        <v>124</v>
      </c>
      <c r="C202" s="4" t="s">
        <v>351</v>
      </c>
      <c r="D202" s="4" t="s">
        <v>352</v>
      </c>
      <c r="E202" s="4" t="s">
        <v>352</v>
      </c>
      <c r="F202" s="4" t="s">
        <v>534</v>
      </c>
      <c r="G202" s="3" t="str">
        <f>IFERROR(VLOOKUP(F202,'CODE EAN '!F:J,5,0),"")</f>
        <v/>
      </c>
      <c r="H202" s="4" t="s">
        <v>373</v>
      </c>
      <c r="I202" s="7" t="s">
        <v>130</v>
      </c>
      <c r="J202" s="3" t="s">
        <v>20</v>
      </c>
      <c r="K202" s="4" t="s">
        <v>26</v>
      </c>
      <c r="L202" s="5">
        <f>IFERROR(VLOOKUP(F202,[1]Feuil5!I:J,2,0),"")</f>
        <v>44272.4</v>
      </c>
      <c r="M202" s="6">
        <f t="shared" si="3"/>
        <v>6640.86</v>
      </c>
    </row>
    <row r="203" spans="1:13" x14ac:dyDescent="0.35">
      <c r="A203" s="3" t="s">
        <v>12</v>
      </c>
      <c r="B203" s="3" t="s">
        <v>13</v>
      </c>
      <c r="C203" s="3" t="s">
        <v>14</v>
      </c>
      <c r="D203" s="3" t="s">
        <v>15</v>
      </c>
      <c r="E203" s="3" t="s">
        <v>68</v>
      </c>
      <c r="F203" s="3" t="s">
        <v>535</v>
      </c>
      <c r="G203" s="3" t="str">
        <f>IFERROR(VLOOKUP(F203,'CODE EAN '!F:J,5,0),"")</f>
        <v/>
      </c>
      <c r="H203" s="3" t="s">
        <v>536</v>
      </c>
      <c r="I203" s="7" t="s">
        <v>146</v>
      </c>
      <c r="J203" s="3" t="s">
        <v>20</v>
      </c>
      <c r="K203" s="3" t="s">
        <v>21</v>
      </c>
      <c r="L203" s="5">
        <f>IFERROR(VLOOKUP(F203,[1]Feuil5!I:J,2,0),"")</f>
        <v>44433.01</v>
      </c>
      <c r="M203" s="6">
        <f t="shared" si="3"/>
        <v>6664.9515000000001</v>
      </c>
    </row>
    <row r="204" spans="1:13" x14ac:dyDescent="0.35">
      <c r="A204" s="3" t="s">
        <v>12</v>
      </c>
      <c r="B204" s="4" t="s">
        <v>78</v>
      </c>
      <c r="C204" s="3" t="s">
        <v>212</v>
      </c>
      <c r="D204" s="3" t="s">
        <v>213</v>
      </c>
      <c r="E204" s="3" t="s">
        <v>531</v>
      </c>
      <c r="F204" s="14" t="s">
        <v>537</v>
      </c>
      <c r="G204" s="3" t="str">
        <f>IFERROR(VLOOKUP(F204,'CODE EAN '!F:J,5,0),"")</f>
        <v/>
      </c>
      <c r="H204" s="4" t="s">
        <v>359</v>
      </c>
      <c r="I204" s="7" t="s">
        <v>360</v>
      </c>
      <c r="J204" s="3" t="s">
        <v>20</v>
      </c>
      <c r="K204" s="3" t="s">
        <v>26</v>
      </c>
      <c r="L204" s="5">
        <f>IFERROR(VLOOKUP(F204,[1]Feuil5!I:J,2,0),"")</f>
        <v>44462.14</v>
      </c>
      <c r="M204" s="6">
        <f t="shared" si="3"/>
        <v>6669.3209999999999</v>
      </c>
    </row>
    <row r="205" spans="1:13" hidden="1" x14ac:dyDescent="0.35">
      <c r="A205" s="3" t="s">
        <v>27</v>
      </c>
      <c r="B205" s="4" t="s">
        <v>124</v>
      </c>
      <c r="C205" s="4" t="s">
        <v>176</v>
      </c>
      <c r="D205" s="4" t="s">
        <v>196</v>
      </c>
      <c r="E205" s="3" t="s">
        <v>422</v>
      </c>
      <c r="F205" s="4" t="s">
        <v>538</v>
      </c>
      <c r="G205" s="3" t="str">
        <f>IFERROR(VLOOKUP(F205,'CODE EAN '!F:J,5,0),"")</f>
        <v/>
      </c>
      <c r="H205" s="4" t="s">
        <v>334</v>
      </c>
      <c r="I205" s="7" t="s">
        <v>51</v>
      </c>
      <c r="J205" s="3" t="s">
        <v>20</v>
      </c>
      <c r="K205" s="4" t="s">
        <v>26</v>
      </c>
      <c r="L205" s="5">
        <f>IFERROR(VLOOKUP(F205,[1]Feuil5!I:J,2,0),"")</f>
        <v>44860.639999999999</v>
      </c>
      <c r="M205" s="6">
        <f t="shared" si="3"/>
        <v>6729.0959999999995</v>
      </c>
    </row>
    <row r="206" spans="1:13" hidden="1" x14ac:dyDescent="0.35">
      <c r="A206" s="3" t="s">
        <v>44</v>
      </c>
      <c r="B206" s="3" t="s">
        <v>117</v>
      </c>
      <c r="C206" s="3" t="s">
        <v>218</v>
      </c>
      <c r="D206" s="3" t="s">
        <v>228</v>
      </c>
      <c r="E206" s="3" t="s">
        <v>248</v>
      </c>
      <c r="F206" s="3" t="s">
        <v>539</v>
      </c>
      <c r="G206" s="3" t="str">
        <f>IFERROR(VLOOKUP(F206,'CODE EAN '!F:J,5,0),"")</f>
        <v/>
      </c>
      <c r="H206" s="3" t="s">
        <v>293</v>
      </c>
      <c r="I206" s="13" t="s">
        <v>294</v>
      </c>
      <c r="J206" s="3" t="s">
        <v>20</v>
      </c>
      <c r="K206" s="3" t="s">
        <v>26</v>
      </c>
      <c r="L206" s="5">
        <f>IFERROR(VLOOKUP(F206,[1]Feuil5!I:J,2,0),"")</f>
        <v>44956.19</v>
      </c>
      <c r="M206" s="6">
        <f t="shared" si="3"/>
        <v>6743.4285</v>
      </c>
    </row>
    <row r="207" spans="1:13" x14ac:dyDescent="0.35">
      <c r="A207" s="3" t="s">
        <v>12</v>
      </c>
      <c r="B207" s="3" t="s">
        <v>84</v>
      </c>
      <c r="C207" s="3" t="s">
        <v>85</v>
      </c>
      <c r="D207" s="3" t="s">
        <v>387</v>
      </c>
      <c r="E207" s="3" t="s">
        <v>389</v>
      </c>
      <c r="F207" s="9" t="s">
        <v>540</v>
      </c>
      <c r="G207" s="3">
        <f>IFERROR(VLOOKUP(F207,'CODE EAN '!F:J,5,0),"")</f>
        <v>3263851321411</v>
      </c>
      <c r="H207" s="3" t="s">
        <v>454</v>
      </c>
      <c r="I207" s="3" t="s">
        <v>223</v>
      </c>
      <c r="J207" s="3" t="s">
        <v>20</v>
      </c>
      <c r="K207" s="3" t="s">
        <v>26</v>
      </c>
      <c r="L207" s="5">
        <v>45000</v>
      </c>
      <c r="M207" s="6">
        <f t="shared" si="3"/>
        <v>6750</v>
      </c>
    </row>
    <row r="208" spans="1:13" x14ac:dyDescent="0.35">
      <c r="A208" s="3" t="s">
        <v>12</v>
      </c>
      <c r="B208" s="3" t="s">
        <v>84</v>
      </c>
      <c r="C208" s="3" t="s">
        <v>85</v>
      </c>
      <c r="D208" s="3" t="s">
        <v>387</v>
      </c>
      <c r="E208" s="3" t="s">
        <v>389</v>
      </c>
      <c r="F208" s="9" t="s">
        <v>541</v>
      </c>
      <c r="G208" s="3">
        <f>IFERROR(VLOOKUP(F208,'CODE EAN '!F:J,5,0),"")</f>
        <v>3263851321510</v>
      </c>
      <c r="H208" s="3" t="s">
        <v>454</v>
      </c>
      <c r="I208" s="3" t="s">
        <v>223</v>
      </c>
      <c r="J208" s="3" t="s">
        <v>20</v>
      </c>
      <c r="K208" s="3" t="s">
        <v>26</v>
      </c>
      <c r="L208" s="5">
        <v>45000</v>
      </c>
      <c r="M208" s="6">
        <f t="shared" si="3"/>
        <v>6750</v>
      </c>
    </row>
    <row r="209" spans="1:13" x14ac:dyDescent="0.35">
      <c r="A209" s="3" t="s">
        <v>12</v>
      </c>
      <c r="B209" s="3" t="s">
        <v>84</v>
      </c>
      <c r="C209" s="3" t="s">
        <v>85</v>
      </c>
      <c r="D209" s="3" t="s">
        <v>387</v>
      </c>
      <c r="E209" s="3" t="s">
        <v>389</v>
      </c>
      <c r="F209" s="9" t="s">
        <v>542</v>
      </c>
      <c r="G209" s="3">
        <f>IFERROR(VLOOKUP(F209,'CODE EAN '!F:J,5,0),"")</f>
        <v>3263851321619</v>
      </c>
      <c r="H209" s="3" t="s">
        <v>454</v>
      </c>
      <c r="I209" s="3" t="s">
        <v>223</v>
      </c>
      <c r="J209" s="3" t="s">
        <v>20</v>
      </c>
      <c r="K209" s="3" t="s">
        <v>26</v>
      </c>
      <c r="L209" s="5">
        <v>45000</v>
      </c>
      <c r="M209" s="6">
        <f t="shared" si="3"/>
        <v>6750</v>
      </c>
    </row>
    <row r="210" spans="1:13" x14ac:dyDescent="0.35">
      <c r="A210" s="3" t="s">
        <v>12</v>
      </c>
      <c r="B210" s="4" t="s">
        <v>84</v>
      </c>
      <c r="C210" s="4" t="s">
        <v>543</v>
      </c>
      <c r="D210" s="4" t="s">
        <v>544</v>
      </c>
      <c r="E210" s="3" t="s">
        <v>545</v>
      </c>
      <c r="F210" s="9" t="s">
        <v>546</v>
      </c>
      <c r="G210" s="3">
        <f>IFERROR(VLOOKUP(F210,'CODE EAN '!F:J,5,0),"")</f>
        <v>3263852231863</v>
      </c>
      <c r="H210" s="3" t="s">
        <v>454</v>
      </c>
      <c r="I210" s="3" t="s">
        <v>223</v>
      </c>
      <c r="J210" s="3" t="s">
        <v>20</v>
      </c>
      <c r="K210" s="4" t="s">
        <v>26</v>
      </c>
      <c r="L210" s="5">
        <v>45000</v>
      </c>
      <c r="M210" s="6">
        <f t="shared" si="3"/>
        <v>6750</v>
      </c>
    </row>
    <row r="211" spans="1:13" x14ac:dyDescent="0.35">
      <c r="A211" s="3" t="s">
        <v>12</v>
      </c>
      <c r="B211" s="3" t="s">
        <v>13</v>
      </c>
      <c r="C211" s="3" t="s">
        <v>14</v>
      </c>
      <c r="D211" s="3" t="s">
        <v>510</v>
      </c>
      <c r="E211" s="3" t="s">
        <v>511</v>
      </c>
      <c r="F211" s="3" t="s">
        <v>547</v>
      </c>
      <c r="G211" s="3" t="str">
        <f>IFERROR(VLOOKUP(F211,'CODE EAN '!F:J,5,0),"")</f>
        <v/>
      </c>
      <c r="H211" s="3" t="s">
        <v>513</v>
      </c>
      <c r="I211" s="7" t="s">
        <v>146</v>
      </c>
      <c r="J211" s="3" t="s">
        <v>20</v>
      </c>
      <c r="K211" s="3" t="s">
        <v>21</v>
      </c>
      <c r="L211" s="5">
        <f>IFERROR(VLOOKUP(F211,[1]Feuil5!I:J,2,0),"")</f>
        <v>45450.84</v>
      </c>
      <c r="M211" s="6">
        <f t="shared" si="3"/>
        <v>6817.6259999999993</v>
      </c>
    </row>
    <row r="212" spans="1:13" hidden="1" x14ac:dyDescent="0.35">
      <c r="A212" s="3" t="s">
        <v>27</v>
      </c>
      <c r="B212" s="4" t="s">
        <v>124</v>
      </c>
      <c r="C212" s="4" t="s">
        <v>176</v>
      </c>
      <c r="D212" s="4" t="s">
        <v>196</v>
      </c>
      <c r="E212" s="4" t="s">
        <v>197</v>
      </c>
      <c r="F212" s="4" t="s">
        <v>548</v>
      </c>
      <c r="G212" s="3" t="str">
        <f>IFERROR(VLOOKUP(F212,'CODE EAN '!F:J,5,0),"")</f>
        <v/>
      </c>
      <c r="H212" s="4" t="s">
        <v>334</v>
      </c>
      <c r="I212" s="7" t="s">
        <v>51</v>
      </c>
      <c r="J212" s="3" t="s">
        <v>20</v>
      </c>
      <c r="K212" s="4" t="s">
        <v>26</v>
      </c>
      <c r="L212" s="5">
        <f>IFERROR(VLOOKUP(F212,[1]Feuil5!I:J,2,0),"")</f>
        <v>45511.08</v>
      </c>
      <c r="M212" s="6">
        <f t="shared" si="3"/>
        <v>6826.6620000000003</v>
      </c>
    </row>
    <row r="213" spans="1:13" hidden="1" x14ac:dyDescent="0.35">
      <c r="A213" s="3" t="s">
        <v>27</v>
      </c>
      <c r="B213" s="3" t="s">
        <v>124</v>
      </c>
      <c r="C213" s="3" t="s">
        <v>235</v>
      </c>
      <c r="D213" s="3" t="s">
        <v>549</v>
      </c>
      <c r="E213" s="3" t="s">
        <v>310</v>
      </c>
      <c r="F213" s="3" t="s">
        <v>550</v>
      </c>
      <c r="G213" s="3" t="str">
        <f>IFERROR(VLOOKUP(F213,'CODE EAN '!F:J,5,0),"")</f>
        <v/>
      </c>
      <c r="H213" s="3" t="s">
        <v>164</v>
      </c>
      <c r="I213" s="3" t="s">
        <v>165</v>
      </c>
      <c r="J213" s="3" t="s">
        <v>20</v>
      </c>
      <c r="K213" s="4" t="s">
        <v>26</v>
      </c>
      <c r="L213" s="5">
        <f>IFERROR(VLOOKUP(F213,[1]Feuil5!I:J,2,0),"")</f>
        <v>45911.88</v>
      </c>
      <c r="M213" s="6">
        <f t="shared" si="3"/>
        <v>6886.7819999999992</v>
      </c>
    </row>
    <row r="214" spans="1:13" hidden="1" x14ac:dyDescent="0.35">
      <c r="A214" s="3" t="s">
        <v>27</v>
      </c>
      <c r="B214" s="3" t="s">
        <v>329</v>
      </c>
      <c r="C214" s="3" t="s">
        <v>330</v>
      </c>
      <c r="D214" s="3" t="s">
        <v>331</v>
      </c>
      <c r="E214" s="3" t="s">
        <v>440</v>
      </c>
      <c r="F214" s="3" t="s">
        <v>551</v>
      </c>
      <c r="G214" s="3" t="str">
        <f>IFERROR(VLOOKUP(F214,'CODE EAN '!F:J,5,0),"")</f>
        <v/>
      </c>
      <c r="H214" s="3" t="s">
        <v>334</v>
      </c>
      <c r="I214" s="7" t="s">
        <v>51</v>
      </c>
      <c r="J214" s="3" t="s">
        <v>20</v>
      </c>
      <c r="K214" s="4" t="s">
        <v>21</v>
      </c>
      <c r="L214" s="5">
        <f>IFERROR(VLOOKUP(F214,[1]Feuil5!I:J,2,0),"")</f>
        <v>45981.63</v>
      </c>
      <c r="M214" s="6">
        <f t="shared" si="3"/>
        <v>6897.2444999999998</v>
      </c>
    </row>
    <row r="215" spans="1:13" x14ac:dyDescent="0.35">
      <c r="A215" s="3" t="s">
        <v>12</v>
      </c>
      <c r="B215" s="4" t="s">
        <v>35</v>
      </c>
      <c r="C215" s="4" t="s">
        <v>502</v>
      </c>
      <c r="D215" s="4" t="s">
        <v>503</v>
      </c>
      <c r="E215" s="4" t="s">
        <v>136</v>
      </c>
      <c r="F215" s="14" t="s">
        <v>552</v>
      </c>
      <c r="G215" s="3" t="str">
        <f>IFERROR(VLOOKUP(F215,'CODE EAN '!F:J,5,0),"")</f>
        <v/>
      </c>
      <c r="H215" s="3" t="s">
        <v>505</v>
      </c>
      <c r="I215" s="3" t="s">
        <v>506</v>
      </c>
      <c r="J215" s="3" t="s">
        <v>20</v>
      </c>
      <c r="K215" s="3" t="s">
        <v>21</v>
      </c>
      <c r="L215" s="5">
        <f>IFERROR(VLOOKUP(F215,[1]Feuil5!I:J,2,0),"")</f>
        <v>46261.9</v>
      </c>
      <c r="M215" s="6">
        <f t="shared" si="3"/>
        <v>6939.2849999999999</v>
      </c>
    </row>
    <row r="216" spans="1:13" hidden="1" x14ac:dyDescent="0.35">
      <c r="A216" s="3" t="s">
        <v>285</v>
      </c>
      <c r="B216" s="3" t="s">
        <v>60</v>
      </c>
      <c r="C216" s="3" t="s">
        <v>286</v>
      </c>
      <c r="D216" s="3" t="s">
        <v>287</v>
      </c>
      <c r="E216" s="3" t="s">
        <v>435</v>
      </c>
      <c r="F216" s="3" t="s">
        <v>553</v>
      </c>
      <c r="G216" s="3" t="str">
        <f>IFERROR(VLOOKUP(F216,'CODE EAN '!F:J,5,0),"")</f>
        <v/>
      </c>
      <c r="H216" s="3" t="s">
        <v>150</v>
      </c>
      <c r="I216" s="13" t="s">
        <v>151</v>
      </c>
      <c r="J216" s="3" t="s">
        <v>20</v>
      </c>
      <c r="K216" s="3" t="s">
        <v>26</v>
      </c>
      <c r="L216" s="5">
        <f>IFERROR(VLOOKUP(F216,[1]Feuil5!I:J,2,0),"")</f>
        <v>46632.25</v>
      </c>
      <c r="M216" s="6">
        <f t="shared" si="3"/>
        <v>6994.8374999999996</v>
      </c>
    </row>
    <row r="217" spans="1:13" hidden="1" x14ac:dyDescent="0.35">
      <c r="A217" s="3" t="s">
        <v>27</v>
      </c>
      <c r="B217" s="3" t="s">
        <v>52</v>
      </c>
      <c r="C217" s="3" t="s">
        <v>443</v>
      </c>
      <c r="D217" s="3" t="s">
        <v>554</v>
      </c>
      <c r="E217" s="3" t="s">
        <v>555</v>
      </c>
      <c r="F217" s="3" t="s">
        <v>556</v>
      </c>
      <c r="G217" s="3" t="str">
        <f>IFERROR(VLOOKUP(F217,'CODE EAN '!F:J,5,0),"")</f>
        <v/>
      </c>
      <c r="H217" s="3" t="s">
        <v>447</v>
      </c>
      <c r="I217" s="7" t="s">
        <v>98</v>
      </c>
      <c r="J217" s="3" t="s">
        <v>20</v>
      </c>
      <c r="K217" s="4" t="s">
        <v>26</v>
      </c>
      <c r="L217" s="5">
        <v>300000</v>
      </c>
      <c r="M217" s="6">
        <f t="shared" si="3"/>
        <v>45000</v>
      </c>
    </row>
    <row r="218" spans="1:13" hidden="1" x14ac:dyDescent="0.35">
      <c r="A218" s="3" t="s">
        <v>27</v>
      </c>
      <c r="B218" s="3" t="s">
        <v>124</v>
      </c>
      <c r="C218" s="3" t="s">
        <v>176</v>
      </c>
      <c r="D218" s="3" t="s">
        <v>196</v>
      </c>
      <c r="E218" s="3" t="s">
        <v>557</v>
      </c>
      <c r="F218" s="3" t="s">
        <v>558</v>
      </c>
      <c r="G218" s="3" t="str">
        <f>IFERROR(VLOOKUP(F218,'CODE EAN '!F:J,5,0),"")</f>
        <v/>
      </c>
      <c r="H218" s="3" t="s">
        <v>334</v>
      </c>
      <c r="I218" s="7" t="s">
        <v>51</v>
      </c>
      <c r="J218" s="3" t="s">
        <v>20</v>
      </c>
      <c r="K218" s="4" t="s">
        <v>26</v>
      </c>
      <c r="L218" s="5">
        <f>IFERROR(VLOOKUP(F218,[1]Feuil5!I:J,2,0),"")</f>
        <v>46951.43</v>
      </c>
      <c r="M218" s="6">
        <f t="shared" si="3"/>
        <v>7042.7145</v>
      </c>
    </row>
    <row r="219" spans="1:13" hidden="1" x14ac:dyDescent="0.35">
      <c r="A219" s="3" t="s">
        <v>285</v>
      </c>
      <c r="B219" s="3" t="s">
        <v>60</v>
      </c>
      <c r="C219" s="3" t="s">
        <v>286</v>
      </c>
      <c r="D219" s="3" t="s">
        <v>287</v>
      </c>
      <c r="E219" s="3" t="s">
        <v>288</v>
      </c>
      <c r="F219" s="17" t="s">
        <v>559</v>
      </c>
      <c r="G219" s="3" t="str">
        <f>IFERROR(VLOOKUP(F219,'CODE EAN '!F:J,5,0),"")</f>
        <v/>
      </c>
      <c r="H219" s="3" t="s">
        <v>290</v>
      </c>
      <c r="I219" s="3" t="s">
        <v>291</v>
      </c>
      <c r="J219" s="3" t="s">
        <v>20</v>
      </c>
      <c r="K219" s="3" t="s">
        <v>26</v>
      </c>
      <c r="L219" s="5">
        <f>IFERROR(VLOOKUP(F219,[1]Feuil5!I:J,2,0),"")</f>
        <v>46960.84</v>
      </c>
      <c r="M219" s="6">
        <f t="shared" si="3"/>
        <v>7044.1259999999993</v>
      </c>
    </row>
    <row r="220" spans="1:13" hidden="1" x14ac:dyDescent="0.35">
      <c r="A220" s="3" t="s">
        <v>27</v>
      </c>
      <c r="B220" s="4" t="s">
        <v>124</v>
      </c>
      <c r="C220" s="4" t="s">
        <v>176</v>
      </c>
      <c r="D220" s="4" t="s">
        <v>196</v>
      </c>
      <c r="E220" s="4" t="s">
        <v>197</v>
      </c>
      <c r="F220" s="37" t="s">
        <v>560</v>
      </c>
      <c r="G220" s="3" t="str">
        <f>IFERROR(VLOOKUP(F220,'CODE EAN '!F:J,5,0),"")</f>
        <v/>
      </c>
      <c r="H220" s="4" t="s">
        <v>334</v>
      </c>
      <c r="I220" s="7" t="s">
        <v>51</v>
      </c>
      <c r="J220" s="3" t="s">
        <v>20</v>
      </c>
      <c r="K220" s="4" t="s">
        <v>26</v>
      </c>
      <c r="L220" s="5">
        <f>IFERROR(VLOOKUP(F220,[1]Feuil5!I:J,2,0),"")</f>
        <v>47174.73</v>
      </c>
      <c r="M220" s="6">
        <f t="shared" si="3"/>
        <v>7076.2094999999999</v>
      </c>
    </row>
    <row r="221" spans="1:13" x14ac:dyDescent="0.35">
      <c r="A221" s="3" t="s">
        <v>12</v>
      </c>
      <c r="B221" s="3" t="s">
        <v>13</v>
      </c>
      <c r="C221" s="3" t="s">
        <v>14</v>
      </c>
      <c r="D221" s="3" t="s">
        <v>67</v>
      </c>
      <c r="E221" s="3" t="s">
        <v>68</v>
      </c>
      <c r="F221" s="38" t="s">
        <v>561</v>
      </c>
      <c r="G221" s="3" t="str">
        <f>IFERROR(VLOOKUP(F221,'CODE EAN '!F:J,5,0),"")</f>
        <v/>
      </c>
      <c r="H221" s="3" t="s">
        <v>477</v>
      </c>
      <c r="I221" s="4" t="s">
        <v>146</v>
      </c>
      <c r="J221" s="3" t="s">
        <v>20</v>
      </c>
      <c r="K221" s="4" t="s">
        <v>21</v>
      </c>
      <c r="L221" s="5">
        <f>IFERROR(VLOOKUP(F221,[1]Feuil5!I:J,2,0),"")</f>
        <v>47658.5</v>
      </c>
      <c r="M221" s="6">
        <f t="shared" si="3"/>
        <v>7148.7749999999996</v>
      </c>
    </row>
    <row r="222" spans="1:13" hidden="1" x14ac:dyDescent="0.35">
      <c r="A222" s="3" t="s">
        <v>44</v>
      </c>
      <c r="B222" s="3" t="s">
        <v>117</v>
      </c>
      <c r="C222" s="3" t="s">
        <v>118</v>
      </c>
      <c r="D222" s="3" t="s">
        <v>166</v>
      </c>
      <c r="E222" s="3" t="s">
        <v>562</v>
      </c>
      <c r="F222" s="38" t="s">
        <v>563</v>
      </c>
      <c r="G222" s="3" t="str">
        <f>IFERROR(VLOOKUP(F222,'CODE EAN '!F:J,5,0),"")</f>
        <v/>
      </c>
      <c r="H222" s="3" t="s">
        <v>564</v>
      </c>
      <c r="I222" s="13" t="s">
        <v>155</v>
      </c>
      <c r="J222" s="3" t="s">
        <v>20</v>
      </c>
      <c r="K222" s="3" t="s">
        <v>26</v>
      </c>
      <c r="L222" s="19">
        <v>48000</v>
      </c>
      <c r="M222" s="6">
        <f t="shared" si="3"/>
        <v>7200</v>
      </c>
    </row>
    <row r="223" spans="1:13" hidden="1" x14ac:dyDescent="0.35">
      <c r="A223" s="3" t="s">
        <v>44</v>
      </c>
      <c r="B223" s="3" t="s">
        <v>117</v>
      </c>
      <c r="C223" s="3" t="s">
        <v>118</v>
      </c>
      <c r="D223" s="3" t="s">
        <v>166</v>
      </c>
      <c r="E223" s="3" t="s">
        <v>562</v>
      </c>
      <c r="F223" s="38" t="s">
        <v>565</v>
      </c>
      <c r="G223" s="3" t="str">
        <f>IFERROR(VLOOKUP(F223,'CODE EAN '!F:J,5,0),"")</f>
        <v/>
      </c>
      <c r="H223" s="3" t="s">
        <v>564</v>
      </c>
      <c r="I223" s="13" t="s">
        <v>155</v>
      </c>
      <c r="J223" s="3" t="s">
        <v>20</v>
      </c>
      <c r="K223" s="3" t="s">
        <v>26</v>
      </c>
      <c r="L223" s="19">
        <v>48000</v>
      </c>
      <c r="M223" s="6">
        <f t="shared" si="3"/>
        <v>7200</v>
      </c>
    </row>
    <row r="224" spans="1:13" hidden="1" x14ac:dyDescent="0.35">
      <c r="A224" s="3" t="s">
        <v>44</v>
      </c>
      <c r="B224" s="3" t="s">
        <v>117</v>
      </c>
      <c r="C224" s="3" t="s">
        <v>218</v>
      </c>
      <c r="D224" s="3" t="s">
        <v>219</v>
      </c>
      <c r="E224" s="3" t="s">
        <v>220</v>
      </c>
      <c r="F224" s="3" t="s">
        <v>566</v>
      </c>
      <c r="G224" s="3" t="str">
        <f>IFERROR(VLOOKUP(F224,'CODE EAN '!F:J,5,0),"")</f>
        <v/>
      </c>
      <c r="H224" s="3" t="s">
        <v>293</v>
      </c>
      <c r="I224" s="13" t="s">
        <v>294</v>
      </c>
      <c r="J224" s="3" t="s">
        <v>20</v>
      </c>
      <c r="K224" s="3" t="s">
        <v>26</v>
      </c>
      <c r="L224" s="19">
        <v>48000</v>
      </c>
      <c r="M224" s="6">
        <f t="shared" si="3"/>
        <v>7200</v>
      </c>
    </row>
    <row r="225" spans="1:13" hidden="1" x14ac:dyDescent="0.35">
      <c r="A225" s="3" t="s">
        <v>44</v>
      </c>
      <c r="B225" s="3" t="s">
        <v>117</v>
      </c>
      <c r="C225" s="3" t="s">
        <v>218</v>
      </c>
      <c r="D225" s="3" t="s">
        <v>219</v>
      </c>
      <c r="E225" s="3" t="s">
        <v>224</v>
      </c>
      <c r="F225" s="38" t="s">
        <v>567</v>
      </c>
      <c r="G225" s="3" t="str">
        <f>IFERROR(VLOOKUP(F225,'CODE EAN '!F:J,5,0),"")</f>
        <v/>
      </c>
      <c r="H225" s="3" t="s">
        <v>293</v>
      </c>
      <c r="I225" s="13" t="s">
        <v>294</v>
      </c>
      <c r="J225" s="3" t="s">
        <v>20</v>
      </c>
      <c r="K225" s="3" t="s">
        <v>26</v>
      </c>
      <c r="L225" s="19">
        <v>48000</v>
      </c>
      <c r="M225" s="6">
        <f t="shared" si="3"/>
        <v>7200</v>
      </c>
    </row>
    <row r="226" spans="1:13" hidden="1" x14ac:dyDescent="0.35">
      <c r="A226" s="3" t="s">
        <v>44</v>
      </c>
      <c r="B226" s="3" t="s">
        <v>117</v>
      </c>
      <c r="C226" s="3" t="s">
        <v>218</v>
      </c>
      <c r="D226" s="3" t="s">
        <v>219</v>
      </c>
      <c r="E226" s="3" t="s">
        <v>226</v>
      </c>
      <c r="F226" s="38" t="s">
        <v>568</v>
      </c>
      <c r="G226" s="3" t="str">
        <f>IFERROR(VLOOKUP(F226,'CODE EAN '!F:J,5,0),"")</f>
        <v/>
      </c>
      <c r="H226" s="3" t="s">
        <v>293</v>
      </c>
      <c r="I226" s="13" t="s">
        <v>294</v>
      </c>
      <c r="J226" s="3" t="s">
        <v>20</v>
      </c>
      <c r="K226" s="3" t="s">
        <v>26</v>
      </c>
      <c r="L226" s="19">
        <v>48000</v>
      </c>
      <c r="M226" s="6">
        <f t="shared" si="3"/>
        <v>7200</v>
      </c>
    </row>
    <row r="227" spans="1:13" hidden="1" x14ac:dyDescent="0.35">
      <c r="A227" s="3" t="s">
        <v>44</v>
      </c>
      <c r="B227" s="3" t="s">
        <v>117</v>
      </c>
      <c r="C227" s="3" t="s">
        <v>218</v>
      </c>
      <c r="D227" s="3" t="s">
        <v>228</v>
      </c>
      <c r="E227" s="3" t="s">
        <v>243</v>
      </c>
      <c r="F227" s="38" t="s">
        <v>569</v>
      </c>
      <c r="G227" s="3" t="str">
        <f>IFERROR(VLOOKUP(F227,'CODE EAN '!F:J,5,0),"")</f>
        <v/>
      </c>
      <c r="H227" s="3" t="s">
        <v>457</v>
      </c>
      <c r="I227" s="3" t="s">
        <v>155</v>
      </c>
      <c r="J227" s="3" t="s">
        <v>20</v>
      </c>
      <c r="K227" s="3" t="s">
        <v>26</v>
      </c>
      <c r="L227" s="19">
        <v>48000</v>
      </c>
      <c r="M227" s="6">
        <f t="shared" si="3"/>
        <v>7200</v>
      </c>
    </row>
    <row r="228" spans="1:13" hidden="1" x14ac:dyDescent="0.35">
      <c r="A228" s="3" t="s">
        <v>27</v>
      </c>
      <c r="B228" s="3" t="s">
        <v>329</v>
      </c>
      <c r="C228" s="3" t="s">
        <v>478</v>
      </c>
      <c r="D228" s="3" t="s">
        <v>331</v>
      </c>
      <c r="E228" s="4" t="s">
        <v>570</v>
      </c>
      <c r="F228" s="41" t="s">
        <v>571</v>
      </c>
      <c r="G228" s="3" t="str">
        <f>IFERROR(VLOOKUP(F228,'CODE EAN '!F:J,5,0),"")</f>
        <v/>
      </c>
      <c r="H228" s="3" t="s">
        <v>572</v>
      </c>
      <c r="I228" s="7" t="s">
        <v>41</v>
      </c>
      <c r="J228" s="3" t="s">
        <v>20</v>
      </c>
      <c r="K228" s="4" t="s">
        <v>26</v>
      </c>
      <c r="L228" s="5">
        <f>IFERROR(VLOOKUP(F228,[1]Feuil5!I:J,2,0),"")</f>
        <v>48083.19</v>
      </c>
      <c r="M228" s="6">
        <f t="shared" si="3"/>
        <v>7212.4785000000002</v>
      </c>
    </row>
    <row r="229" spans="1:13" hidden="1" x14ac:dyDescent="0.35">
      <c r="A229" s="3" t="s">
        <v>27</v>
      </c>
      <c r="B229" s="3" t="s">
        <v>124</v>
      </c>
      <c r="C229" s="3" t="s">
        <v>573</v>
      </c>
      <c r="D229" s="3" t="s">
        <v>574</v>
      </c>
      <c r="E229" s="3" t="s">
        <v>575</v>
      </c>
      <c r="F229" s="41" t="s">
        <v>576</v>
      </c>
      <c r="G229" s="3" t="str">
        <f>IFERROR(VLOOKUP(F229,'CODE EAN '!F:J,5,0),"")</f>
        <v/>
      </c>
      <c r="H229" s="3" t="s">
        <v>103</v>
      </c>
      <c r="I229" s="7" t="s">
        <v>104</v>
      </c>
      <c r="J229" s="3" t="s">
        <v>20</v>
      </c>
      <c r="K229" s="4" t="s">
        <v>26</v>
      </c>
      <c r="L229" s="5">
        <f>IFERROR(VLOOKUP(F229,[1]Feuil5!I:J,2,0),"")</f>
        <v>48382.2</v>
      </c>
      <c r="M229" s="6">
        <f t="shared" si="3"/>
        <v>7257.329999999999</v>
      </c>
    </row>
    <row r="230" spans="1:13" x14ac:dyDescent="0.35">
      <c r="A230" s="3" t="s">
        <v>12</v>
      </c>
      <c r="B230" s="3" t="s">
        <v>13</v>
      </c>
      <c r="C230" s="3" t="s">
        <v>14</v>
      </c>
      <c r="D230" s="3" t="s">
        <v>510</v>
      </c>
      <c r="E230" s="3" t="s">
        <v>511</v>
      </c>
      <c r="F230" s="38" t="s">
        <v>577</v>
      </c>
      <c r="G230" s="3" t="str">
        <f>IFERROR(VLOOKUP(F230,'CODE EAN '!F:J,5,0),"")</f>
        <v/>
      </c>
      <c r="H230" s="3" t="s">
        <v>513</v>
      </c>
      <c r="I230" s="7" t="s">
        <v>146</v>
      </c>
      <c r="J230" s="3" t="s">
        <v>20</v>
      </c>
      <c r="K230" s="3" t="s">
        <v>21</v>
      </c>
      <c r="L230" s="5">
        <f>IFERROR(VLOOKUP(F230,[1]Feuil5!I:J,2,0),"")</f>
        <v>48709.13</v>
      </c>
      <c r="M230" s="6">
        <f t="shared" si="3"/>
        <v>7306.3694999999998</v>
      </c>
    </row>
    <row r="231" spans="1:13" hidden="1" x14ac:dyDescent="0.35">
      <c r="A231" s="3" t="s">
        <v>27</v>
      </c>
      <c r="B231" s="4" t="s">
        <v>28</v>
      </c>
      <c r="C231" s="4" t="s">
        <v>478</v>
      </c>
      <c r="D231" s="4" t="s">
        <v>479</v>
      </c>
      <c r="E231" s="4" t="s">
        <v>480</v>
      </c>
      <c r="F231" s="16" t="s">
        <v>578</v>
      </c>
      <c r="G231" s="3" t="str">
        <f>IFERROR(VLOOKUP(F231,'CODE EAN '!F:J,5,0),"")</f>
        <v/>
      </c>
      <c r="H231" s="4" t="s">
        <v>482</v>
      </c>
      <c r="I231" s="7" t="s">
        <v>58</v>
      </c>
      <c r="J231" s="3" t="s">
        <v>20</v>
      </c>
      <c r="K231" s="4" t="s">
        <v>21</v>
      </c>
      <c r="L231" s="5">
        <f>IFERROR(VLOOKUP(F231,[1]Feuil5!I:J,2,0),"")</f>
        <v>49501.18</v>
      </c>
      <c r="M231" s="6">
        <f t="shared" si="3"/>
        <v>7425.1769999999997</v>
      </c>
    </row>
    <row r="232" spans="1:13" hidden="1" x14ac:dyDescent="0.35">
      <c r="A232" s="3" t="s">
        <v>27</v>
      </c>
      <c r="B232" s="3" t="s">
        <v>124</v>
      </c>
      <c r="C232" s="3" t="s">
        <v>176</v>
      </c>
      <c r="D232" s="3" t="s">
        <v>196</v>
      </c>
      <c r="E232" s="3" t="s">
        <v>197</v>
      </c>
      <c r="F232" s="38" t="s">
        <v>579</v>
      </c>
      <c r="G232" s="3" t="str">
        <f>IFERROR(VLOOKUP(F232,'CODE EAN '!F:J,5,0),"")</f>
        <v/>
      </c>
      <c r="H232" s="3" t="s">
        <v>334</v>
      </c>
      <c r="I232" s="7" t="s">
        <v>51</v>
      </c>
      <c r="J232" s="3" t="s">
        <v>20</v>
      </c>
      <c r="K232" s="4" t="s">
        <v>26</v>
      </c>
      <c r="L232" s="5">
        <f>IFERROR(VLOOKUP(F232,[1]Feuil5!I:J,2,0),"")</f>
        <v>49952.7</v>
      </c>
      <c r="M232" s="6">
        <f t="shared" si="3"/>
        <v>7492.9049999999988</v>
      </c>
    </row>
    <row r="233" spans="1:13" x14ac:dyDescent="0.35">
      <c r="A233" s="3" t="s">
        <v>12</v>
      </c>
      <c r="B233" s="3" t="s">
        <v>35</v>
      </c>
      <c r="C233" s="3" t="s">
        <v>400</v>
      </c>
      <c r="D233" s="3" t="s">
        <v>401</v>
      </c>
      <c r="E233" s="3" t="s">
        <v>580</v>
      </c>
      <c r="F233" s="38" t="s">
        <v>581</v>
      </c>
      <c r="G233" s="3">
        <f>IFERROR(VLOOKUP(F233,'CODE EAN '!F:J,5,0),"")</f>
        <v>5601363007146</v>
      </c>
      <c r="H233" s="3" t="s">
        <v>582</v>
      </c>
      <c r="I233" s="7" t="s">
        <v>583</v>
      </c>
      <c r="J233" s="3" t="s">
        <v>20</v>
      </c>
      <c r="K233" s="3" t="s">
        <v>26</v>
      </c>
      <c r="L233" s="5">
        <v>50000</v>
      </c>
      <c r="M233" s="6">
        <f t="shared" si="3"/>
        <v>7500</v>
      </c>
    </row>
    <row r="234" spans="1:13" x14ac:dyDescent="0.35">
      <c r="A234" s="3" t="s">
        <v>12</v>
      </c>
      <c r="B234" s="4" t="s">
        <v>35</v>
      </c>
      <c r="C234" s="4" t="s">
        <v>400</v>
      </c>
      <c r="D234" s="4" t="s">
        <v>401</v>
      </c>
      <c r="E234" s="3" t="s">
        <v>580</v>
      </c>
      <c r="F234" s="37" t="s">
        <v>584</v>
      </c>
      <c r="G234" s="3">
        <f>IFERROR(VLOOKUP(F234,'CODE EAN '!F:J,5,0),"")</f>
        <v>5601363007139</v>
      </c>
      <c r="H234" s="4" t="s">
        <v>582</v>
      </c>
      <c r="I234" s="7" t="s">
        <v>583</v>
      </c>
      <c r="J234" s="3" t="s">
        <v>20</v>
      </c>
      <c r="K234" s="3" t="s">
        <v>26</v>
      </c>
      <c r="L234" s="5">
        <v>50000</v>
      </c>
      <c r="M234" s="6">
        <f t="shared" si="3"/>
        <v>7500</v>
      </c>
    </row>
    <row r="235" spans="1:13" x14ac:dyDescent="0.35">
      <c r="A235" s="3" t="s">
        <v>12</v>
      </c>
      <c r="B235" s="3" t="s">
        <v>140</v>
      </c>
      <c r="C235" s="3" t="s">
        <v>318</v>
      </c>
      <c r="D235" s="4" t="s">
        <v>319</v>
      </c>
      <c r="E235" s="3" t="s">
        <v>320</v>
      </c>
      <c r="F235" s="40" t="s">
        <v>585</v>
      </c>
      <c r="G235" s="3">
        <f>IFERROR(VLOOKUP(F235,'CODE EAN '!F:J,5,0),"")</f>
        <v>3263851991218</v>
      </c>
      <c r="H235" s="3" t="s">
        <v>454</v>
      </c>
      <c r="I235" s="3" t="s">
        <v>223</v>
      </c>
      <c r="J235" s="3" t="s">
        <v>20</v>
      </c>
      <c r="K235" s="3" t="s">
        <v>26</v>
      </c>
      <c r="L235" s="5">
        <v>50000</v>
      </c>
      <c r="M235" s="6">
        <f t="shared" si="3"/>
        <v>7500</v>
      </c>
    </row>
    <row r="236" spans="1:13" x14ac:dyDescent="0.35">
      <c r="A236" s="3" t="s">
        <v>12</v>
      </c>
      <c r="B236" s="3" t="s">
        <v>140</v>
      </c>
      <c r="C236" s="3" t="s">
        <v>318</v>
      </c>
      <c r="D236" s="4" t="s">
        <v>319</v>
      </c>
      <c r="E236" s="3" t="s">
        <v>320</v>
      </c>
      <c r="F236" s="9" t="s">
        <v>586</v>
      </c>
      <c r="G236" s="3">
        <f>IFERROR(VLOOKUP(F236,'CODE EAN '!F:J,5,0),"")</f>
        <v>3263851991317</v>
      </c>
      <c r="H236" s="3" t="s">
        <v>454</v>
      </c>
      <c r="I236" s="3" t="s">
        <v>223</v>
      </c>
      <c r="J236" s="3" t="s">
        <v>20</v>
      </c>
      <c r="K236" s="3" t="s">
        <v>26</v>
      </c>
      <c r="L236" s="5">
        <v>50000</v>
      </c>
      <c r="M236" s="6">
        <f t="shared" si="3"/>
        <v>7500</v>
      </c>
    </row>
    <row r="237" spans="1:13" x14ac:dyDescent="0.35">
      <c r="A237" s="3" t="s">
        <v>12</v>
      </c>
      <c r="B237" s="3" t="s">
        <v>140</v>
      </c>
      <c r="C237" s="3" t="s">
        <v>318</v>
      </c>
      <c r="D237" s="4" t="s">
        <v>319</v>
      </c>
      <c r="E237" s="3" t="s">
        <v>320</v>
      </c>
      <c r="F237" s="9" t="s">
        <v>587</v>
      </c>
      <c r="G237" s="3">
        <f>IFERROR(VLOOKUP(F237,'CODE EAN '!F:J,5,0),"")</f>
        <v>3263851991416</v>
      </c>
      <c r="H237" s="3" t="s">
        <v>454</v>
      </c>
      <c r="I237" s="3" t="s">
        <v>223</v>
      </c>
      <c r="J237" s="3" t="s">
        <v>20</v>
      </c>
      <c r="K237" s="3" t="s">
        <v>26</v>
      </c>
      <c r="L237" s="5">
        <v>50000</v>
      </c>
      <c r="M237" s="6">
        <f t="shared" si="3"/>
        <v>7500</v>
      </c>
    </row>
    <row r="238" spans="1:13" x14ac:dyDescent="0.35">
      <c r="A238" s="3" t="s">
        <v>12</v>
      </c>
      <c r="B238" s="3" t="s">
        <v>140</v>
      </c>
      <c r="C238" s="3" t="s">
        <v>318</v>
      </c>
      <c r="D238" s="4" t="s">
        <v>319</v>
      </c>
      <c r="E238" s="3" t="s">
        <v>320</v>
      </c>
      <c r="F238" s="9" t="s">
        <v>588</v>
      </c>
      <c r="G238" s="3">
        <f>IFERROR(VLOOKUP(F238,'CODE EAN '!F:J,5,0),"")</f>
        <v>3263851990365</v>
      </c>
      <c r="H238" s="3" t="s">
        <v>454</v>
      </c>
      <c r="I238" s="3" t="s">
        <v>223</v>
      </c>
      <c r="J238" s="3" t="s">
        <v>20</v>
      </c>
      <c r="K238" s="3" t="s">
        <v>26</v>
      </c>
      <c r="L238" s="5">
        <v>50000</v>
      </c>
      <c r="M238" s="6">
        <f t="shared" si="3"/>
        <v>7500</v>
      </c>
    </row>
    <row r="239" spans="1:13" x14ac:dyDescent="0.35">
      <c r="A239" s="3" t="s">
        <v>12</v>
      </c>
      <c r="B239" s="3" t="s">
        <v>140</v>
      </c>
      <c r="C239" s="3" t="s">
        <v>318</v>
      </c>
      <c r="D239" s="4" t="s">
        <v>319</v>
      </c>
      <c r="E239" s="3" t="s">
        <v>320</v>
      </c>
      <c r="F239" s="40" t="s">
        <v>589</v>
      </c>
      <c r="G239" s="3">
        <f>IFERROR(VLOOKUP(F239,'CODE EAN '!F:J,5,0),"")</f>
        <v>3263851990419</v>
      </c>
      <c r="H239" s="3" t="s">
        <v>454</v>
      </c>
      <c r="I239" s="3" t="s">
        <v>223</v>
      </c>
      <c r="J239" s="3" t="s">
        <v>20</v>
      </c>
      <c r="K239" s="3" t="s">
        <v>26</v>
      </c>
      <c r="L239" s="5">
        <v>50000</v>
      </c>
      <c r="M239" s="6">
        <f t="shared" si="3"/>
        <v>7500</v>
      </c>
    </row>
    <row r="240" spans="1:13" x14ac:dyDescent="0.35">
      <c r="A240" s="3" t="s">
        <v>12</v>
      </c>
      <c r="B240" s="4" t="s">
        <v>78</v>
      </c>
      <c r="C240" s="4" t="s">
        <v>107</v>
      </c>
      <c r="D240" s="4" t="s">
        <v>324</v>
      </c>
      <c r="E240" s="4" t="s">
        <v>92</v>
      </c>
      <c r="F240" s="37" t="s">
        <v>590</v>
      </c>
      <c r="G240" s="3" t="str">
        <f>IFERROR(VLOOKUP(F240,'CODE EAN '!F:J,5,0),"")</f>
        <v/>
      </c>
      <c r="H240" s="4" t="s">
        <v>591</v>
      </c>
      <c r="I240" s="4" t="s">
        <v>19</v>
      </c>
      <c r="J240" s="3" t="s">
        <v>20</v>
      </c>
      <c r="K240" s="4" t="s">
        <v>21</v>
      </c>
      <c r="L240" s="5">
        <v>50000</v>
      </c>
      <c r="M240" s="6">
        <f t="shared" si="3"/>
        <v>7500</v>
      </c>
    </row>
    <row r="241" spans="1:13" hidden="1" x14ac:dyDescent="0.35">
      <c r="A241" s="3" t="s">
        <v>44</v>
      </c>
      <c r="B241" s="3" t="s">
        <v>117</v>
      </c>
      <c r="C241" s="3" t="s">
        <v>231</v>
      </c>
      <c r="D241" s="3" t="s">
        <v>365</v>
      </c>
      <c r="E241" s="3" t="s">
        <v>366</v>
      </c>
      <c r="F241" s="38" t="s">
        <v>592</v>
      </c>
      <c r="G241" s="3" t="str">
        <f>IFERROR(VLOOKUP(F241,'CODE EAN '!F:J,5,0),"")</f>
        <v/>
      </c>
      <c r="H241" s="3" t="s">
        <v>230</v>
      </c>
      <c r="I241" s="3" t="s">
        <v>223</v>
      </c>
      <c r="J241" s="3" t="s">
        <v>20</v>
      </c>
      <c r="K241" s="3" t="s">
        <v>26</v>
      </c>
      <c r="L241" s="5">
        <v>50000</v>
      </c>
      <c r="M241" s="6">
        <f t="shared" si="3"/>
        <v>7500</v>
      </c>
    </row>
    <row r="242" spans="1:13" x14ac:dyDescent="0.35">
      <c r="A242" s="3" t="s">
        <v>12</v>
      </c>
      <c r="B242" s="3" t="s">
        <v>13</v>
      </c>
      <c r="C242" s="4" t="s">
        <v>14</v>
      </c>
      <c r="D242" s="4" t="s">
        <v>593</v>
      </c>
      <c r="E242" s="4" t="s">
        <v>594</v>
      </c>
      <c r="F242" s="40" t="s">
        <v>595</v>
      </c>
      <c r="G242" s="3" t="str">
        <f>IFERROR(VLOOKUP(F242,'CODE EAN '!F:J,5,0),"")</f>
        <v/>
      </c>
      <c r="H242" s="3" t="s">
        <v>596</v>
      </c>
      <c r="I242" s="3" t="s">
        <v>597</v>
      </c>
      <c r="J242" s="3" t="s">
        <v>20</v>
      </c>
      <c r="K242" s="3" t="s">
        <v>26</v>
      </c>
      <c r="L242" s="5">
        <v>50000</v>
      </c>
      <c r="M242" s="6">
        <f t="shared" si="3"/>
        <v>7500</v>
      </c>
    </row>
    <row r="243" spans="1:13" x14ac:dyDescent="0.35">
      <c r="A243" s="3" t="s">
        <v>12</v>
      </c>
      <c r="B243" s="3" t="s">
        <v>13</v>
      </c>
      <c r="C243" s="4" t="s">
        <v>14</v>
      </c>
      <c r="D243" s="4" t="s">
        <v>593</v>
      </c>
      <c r="E243" s="4" t="s">
        <v>594</v>
      </c>
      <c r="F243" s="9" t="s">
        <v>598</v>
      </c>
      <c r="G243" s="3" t="str">
        <f>IFERROR(VLOOKUP(F243,'CODE EAN '!F:J,5,0),"")</f>
        <v/>
      </c>
      <c r="H243" s="3" t="s">
        <v>596</v>
      </c>
      <c r="I243" s="3" t="s">
        <v>597</v>
      </c>
      <c r="J243" s="3" t="s">
        <v>20</v>
      </c>
      <c r="K243" s="3" t="s">
        <v>26</v>
      </c>
      <c r="L243" s="5">
        <v>50000</v>
      </c>
      <c r="M243" s="6">
        <f t="shared" si="3"/>
        <v>7500</v>
      </c>
    </row>
    <row r="244" spans="1:13" x14ac:dyDescent="0.35">
      <c r="A244" s="3" t="s">
        <v>12</v>
      </c>
      <c r="B244" s="3" t="s">
        <v>13</v>
      </c>
      <c r="C244" s="4" t="s">
        <v>14</v>
      </c>
      <c r="D244" s="4" t="s">
        <v>593</v>
      </c>
      <c r="E244" s="4" t="s">
        <v>594</v>
      </c>
      <c r="F244" s="9" t="s">
        <v>599</v>
      </c>
      <c r="G244" s="3" t="str">
        <f>IFERROR(VLOOKUP(F244,'CODE EAN '!F:J,5,0),"")</f>
        <v/>
      </c>
      <c r="H244" s="3" t="s">
        <v>596</v>
      </c>
      <c r="I244" s="3" t="s">
        <v>597</v>
      </c>
      <c r="J244" s="3" t="s">
        <v>20</v>
      </c>
      <c r="K244" s="3" t="s">
        <v>26</v>
      </c>
      <c r="L244" s="5">
        <v>50000</v>
      </c>
      <c r="M244" s="6">
        <f t="shared" si="3"/>
        <v>7500</v>
      </c>
    </row>
    <row r="245" spans="1:13" x14ac:dyDescent="0.35">
      <c r="A245" s="3" t="s">
        <v>12</v>
      </c>
      <c r="B245" s="3" t="s">
        <v>13</v>
      </c>
      <c r="C245" s="4" t="s">
        <v>14</v>
      </c>
      <c r="D245" s="4" t="s">
        <v>593</v>
      </c>
      <c r="E245" s="4" t="s">
        <v>600</v>
      </c>
      <c r="F245" s="9" t="s">
        <v>601</v>
      </c>
      <c r="G245" s="3" t="str">
        <f>IFERROR(VLOOKUP(F245,'CODE EAN '!F:J,5,0),"")</f>
        <v/>
      </c>
      <c r="H245" s="3" t="s">
        <v>596</v>
      </c>
      <c r="I245" s="3" t="s">
        <v>597</v>
      </c>
      <c r="J245" s="3" t="s">
        <v>20</v>
      </c>
      <c r="K245" s="3" t="s">
        <v>26</v>
      </c>
      <c r="L245" s="5">
        <v>50000</v>
      </c>
      <c r="M245" s="6">
        <f t="shared" si="3"/>
        <v>7500</v>
      </c>
    </row>
    <row r="246" spans="1:13" x14ac:dyDescent="0.35">
      <c r="A246" s="3" t="s">
        <v>12</v>
      </c>
      <c r="B246" s="3" t="s">
        <v>13</v>
      </c>
      <c r="C246" s="4" t="s">
        <v>14</v>
      </c>
      <c r="D246" s="4" t="s">
        <v>593</v>
      </c>
      <c r="E246" s="4" t="s">
        <v>600</v>
      </c>
      <c r="F246" s="9" t="s">
        <v>602</v>
      </c>
      <c r="G246" s="3" t="str">
        <f>IFERROR(VLOOKUP(F246,'CODE EAN '!F:J,5,0),"")</f>
        <v/>
      </c>
      <c r="H246" s="3" t="s">
        <v>596</v>
      </c>
      <c r="I246" s="3" t="s">
        <v>597</v>
      </c>
      <c r="J246" s="3" t="s">
        <v>20</v>
      </c>
      <c r="K246" s="3" t="s">
        <v>26</v>
      </c>
      <c r="L246" s="5">
        <v>50000</v>
      </c>
      <c r="M246" s="6">
        <f t="shared" si="3"/>
        <v>7500</v>
      </c>
    </row>
    <row r="247" spans="1:13" x14ac:dyDescent="0.35">
      <c r="A247" s="3" t="s">
        <v>12</v>
      </c>
      <c r="B247" s="3" t="s">
        <v>13</v>
      </c>
      <c r="C247" s="4" t="s">
        <v>14</v>
      </c>
      <c r="D247" s="4" t="s">
        <v>593</v>
      </c>
      <c r="E247" s="4" t="s">
        <v>600</v>
      </c>
      <c r="F247" s="40" t="s">
        <v>603</v>
      </c>
      <c r="G247" s="3">
        <f>IFERROR(VLOOKUP(F247,'CODE EAN '!F:J,5,0),"")</f>
        <v>3263852327061</v>
      </c>
      <c r="H247" s="3" t="s">
        <v>230</v>
      </c>
      <c r="I247" s="3" t="s">
        <v>223</v>
      </c>
      <c r="J247" s="3" t="s">
        <v>20</v>
      </c>
      <c r="K247" s="3" t="s">
        <v>26</v>
      </c>
      <c r="L247" s="5">
        <v>50000</v>
      </c>
      <c r="M247" s="6">
        <f t="shared" si="3"/>
        <v>7500</v>
      </c>
    </row>
    <row r="248" spans="1:13" x14ac:dyDescent="0.35">
      <c r="A248" s="3" t="s">
        <v>12</v>
      </c>
      <c r="B248" s="4" t="s">
        <v>78</v>
      </c>
      <c r="C248" s="4" t="s">
        <v>212</v>
      </c>
      <c r="D248" s="4" t="s">
        <v>604</v>
      </c>
      <c r="E248" s="4" t="s">
        <v>605</v>
      </c>
      <c r="F248" s="9" t="s">
        <v>606</v>
      </c>
      <c r="G248" s="3">
        <f>IFERROR(VLOOKUP(F248,'CODE EAN '!F:J,5,0),"")</f>
        <v>3263851022318</v>
      </c>
      <c r="H248" s="3" t="s">
        <v>230</v>
      </c>
      <c r="I248" s="3" t="s">
        <v>223</v>
      </c>
      <c r="J248" s="3" t="s">
        <v>20</v>
      </c>
      <c r="K248" s="3" t="s">
        <v>26</v>
      </c>
      <c r="L248" s="5">
        <v>50000</v>
      </c>
      <c r="M248" s="6">
        <f t="shared" si="3"/>
        <v>7500</v>
      </c>
    </row>
    <row r="249" spans="1:13" x14ac:dyDescent="0.35">
      <c r="A249" s="3" t="s">
        <v>12</v>
      </c>
      <c r="B249" s="4" t="s">
        <v>140</v>
      </c>
      <c r="C249" s="4" t="s">
        <v>611</v>
      </c>
      <c r="D249" s="4" t="s">
        <v>612</v>
      </c>
      <c r="E249" s="4" t="s">
        <v>613</v>
      </c>
      <c r="F249" s="4" t="s">
        <v>614</v>
      </c>
      <c r="G249" s="3" t="str">
        <f>IFERROR(VLOOKUP(F249,'CODE EAN '!F:J,5,0),"")</f>
        <v/>
      </c>
      <c r="H249" s="4" t="s">
        <v>615</v>
      </c>
      <c r="I249" s="4" t="s">
        <v>19</v>
      </c>
      <c r="J249" s="3" t="s">
        <v>20</v>
      </c>
      <c r="K249" s="4" t="s">
        <v>21</v>
      </c>
      <c r="L249" s="5">
        <f>IFERROR(VLOOKUP(F249,[1]Feuil5!I:J,2,0),"")</f>
        <v>50643.45</v>
      </c>
      <c r="M249" s="6">
        <f t="shared" si="3"/>
        <v>7596.517499999999</v>
      </c>
    </row>
    <row r="250" spans="1:13" hidden="1" x14ac:dyDescent="0.35">
      <c r="A250" s="3" t="s">
        <v>27</v>
      </c>
      <c r="B250" s="4" t="s">
        <v>124</v>
      </c>
      <c r="C250" s="4" t="s">
        <v>176</v>
      </c>
      <c r="D250" s="4" t="s">
        <v>196</v>
      </c>
      <c r="E250" s="4" t="s">
        <v>616</v>
      </c>
      <c r="F250" s="4" t="s">
        <v>617</v>
      </c>
      <c r="G250" s="3" t="str">
        <f>IFERROR(VLOOKUP(F250,'CODE EAN '!F:J,5,0),"")</f>
        <v/>
      </c>
      <c r="H250" s="4" t="s">
        <v>334</v>
      </c>
      <c r="I250" s="7" t="s">
        <v>51</v>
      </c>
      <c r="J250" s="3" t="s">
        <v>20</v>
      </c>
      <c r="K250" s="4" t="s">
        <v>26</v>
      </c>
      <c r="L250" s="5">
        <f>IFERROR(VLOOKUP(F250,[1]Feuil5!I:J,2,0),"")</f>
        <v>50756.38</v>
      </c>
      <c r="M250" s="6">
        <f t="shared" si="3"/>
        <v>7613.4569999999994</v>
      </c>
    </row>
    <row r="251" spans="1:13" x14ac:dyDescent="0.35">
      <c r="A251" s="3" t="s">
        <v>12</v>
      </c>
      <c r="B251" s="4" t="s">
        <v>78</v>
      </c>
      <c r="C251" s="12" t="s">
        <v>212</v>
      </c>
      <c r="D251" s="12" t="s">
        <v>410</v>
      </c>
      <c r="E251" s="12" t="s">
        <v>618</v>
      </c>
      <c r="F251" s="14" t="s">
        <v>619</v>
      </c>
      <c r="G251" s="3" t="str">
        <f>IFERROR(VLOOKUP(F251,'CODE EAN '!F:J,5,0),"")</f>
        <v/>
      </c>
      <c r="H251" s="12" t="s">
        <v>413</v>
      </c>
      <c r="I251" s="12" t="s">
        <v>414</v>
      </c>
      <c r="J251" s="3" t="s">
        <v>20</v>
      </c>
      <c r="K251" s="3" t="s">
        <v>21</v>
      </c>
      <c r="L251" s="5">
        <f>IFERROR(VLOOKUP(F251,[1]Feuil5!I:J,2,0),"")</f>
        <v>50807.06</v>
      </c>
      <c r="M251" s="6">
        <f t="shared" si="3"/>
        <v>7621.0589999999993</v>
      </c>
    </row>
    <row r="252" spans="1:13" hidden="1" x14ac:dyDescent="0.35">
      <c r="A252" s="3" t="s">
        <v>27</v>
      </c>
      <c r="B252" s="4" t="s">
        <v>28</v>
      </c>
      <c r="C252" s="4" t="s">
        <v>29</v>
      </c>
      <c r="D252" s="4" t="s">
        <v>30</v>
      </c>
      <c r="E252" s="4" t="s">
        <v>156</v>
      </c>
      <c r="F252" s="4" t="s">
        <v>620</v>
      </c>
      <c r="G252" s="3" t="str">
        <f>IFERROR(VLOOKUP(F252,'CODE EAN '!F:J,5,0),"")</f>
        <v/>
      </c>
      <c r="H252" s="4" t="s">
        <v>158</v>
      </c>
      <c r="I252" s="7" t="s">
        <v>159</v>
      </c>
      <c r="J252" s="4" t="s">
        <v>160</v>
      </c>
      <c r="K252" s="4" t="s">
        <v>26</v>
      </c>
      <c r="L252" s="5">
        <f>IFERROR(VLOOKUP(F252,[1]Feuil5!I:J,2,0),"")</f>
        <v>50964.89</v>
      </c>
      <c r="M252" s="6">
        <f t="shared" si="3"/>
        <v>7644.7334999999994</v>
      </c>
    </row>
    <row r="253" spans="1:13" hidden="1" x14ac:dyDescent="0.35">
      <c r="A253" s="3" t="s">
        <v>27</v>
      </c>
      <c r="B253" s="3" t="s">
        <v>52</v>
      </c>
      <c r="C253" s="3" t="s">
        <v>443</v>
      </c>
      <c r="D253" s="3" t="s">
        <v>621</v>
      </c>
      <c r="E253" s="3" t="s">
        <v>555</v>
      </c>
      <c r="F253" s="3" t="s">
        <v>622</v>
      </c>
      <c r="G253" s="3" t="str">
        <f>IFERROR(VLOOKUP(F253,'CODE EAN '!F:J,5,0),"")</f>
        <v/>
      </c>
      <c r="H253" s="3" t="s">
        <v>623</v>
      </c>
      <c r="I253" s="3" t="s">
        <v>624</v>
      </c>
      <c r="J253" s="3" t="s">
        <v>20</v>
      </c>
      <c r="K253" s="4" t="s">
        <v>21</v>
      </c>
      <c r="L253" s="5">
        <f>IFERROR(VLOOKUP(F253,[1]Feuil5!I:J,2,0),"")</f>
        <v>51067.27</v>
      </c>
      <c r="M253" s="6">
        <f t="shared" si="3"/>
        <v>7660.0904999999993</v>
      </c>
    </row>
    <row r="254" spans="1:13" hidden="1" x14ac:dyDescent="0.35">
      <c r="A254" s="3" t="s">
        <v>27</v>
      </c>
      <c r="B254" s="4" t="s">
        <v>124</v>
      </c>
      <c r="C254" s="4" t="s">
        <v>235</v>
      </c>
      <c r="D254" s="4" t="s">
        <v>549</v>
      </c>
      <c r="E254" s="4" t="s">
        <v>310</v>
      </c>
      <c r="F254" s="4" t="s">
        <v>625</v>
      </c>
      <c r="G254" s="3" t="str">
        <f>IFERROR(VLOOKUP(F254,'CODE EAN '!F:J,5,0),"")</f>
        <v/>
      </c>
      <c r="H254" s="4" t="s">
        <v>164</v>
      </c>
      <c r="I254" s="4" t="s">
        <v>165</v>
      </c>
      <c r="J254" s="3" t="s">
        <v>20</v>
      </c>
      <c r="K254" s="4" t="s">
        <v>26</v>
      </c>
      <c r="L254" s="5">
        <f>IFERROR(VLOOKUP(F254,[1]Feuil5!I:J,2,0),"")</f>
        <v>51497.17</v>
      </c>
      <c r="M254" s="6">
        <f t="shared" si="3"/>
        <v>7724.575499999999</v>
      </c>
    </row>
    <row r="255" spans="1:13" x14ac:dyDescent="0.35">
      <c r="A255" s="3" t="s">
        <v>12</v>
      </c>
      <c r="B255" s="4" t="s">
        <v>78</v>
      </c>
      <c r="C255" s="3" t="s">
        <v>212</v>
      </c>
      <c r="D255" s="3" t="s">
        <v>213</v>
      </c>
      <c r="E255" s="3" t="s">
        <v>626</v>
      </c>
      <c r="F255" s="14" t="s">
        <v>627</v>
      </c>
      <c r="G255" s="3" t="str">
        <f>IFERROR(VLOOKUP(F255,'CODE EAN '!F:J,5,0),"")</f>
        <v/>
      </c>
      <c r="H255" s="4" t="s">
        <v>359</v>
      </c>
      <c r="I255" s="7" t="s">
        <v>360</v>
      </c>
      <c r="J255" s="3" t="s">
        <v>20</v>
      </c>
      <c r="K255" s="3" t="s">
        <v>26</v>
      </c>
      <c r="L255" s="5">
        <f>IFERROR(VLOOKUP(F255,[1]Feuil5!I:J,2,0),"")</f>
        <v>51797.3</v>
      </c>
      <c r="M255" s="6">
        <f t="shared" si="3"/>
        <v>7769.5950000000003</v>
      </c>
    </row>
    <row r="256" spans="1:13" x14ac:dyDescent="0.35">
      <c r="A256" s="3" t="s">
        <v>12</v>
      </c>
      <c r="B256" s="3" t="s">
        <v>140</v>
      </c>
      <c r="C256" s="3" t="s">
        <v>611</v>
      </c>
      <c r="D256" s="3" t="s">
        <v>612</v>
      </c>
      <c r="E256" s="3" t="s">
        <v>613</v>
      </c>
      <c r="F256" s="3" t="s">
        <v>628</v>
      </c>
      <c r="G256" s="3" t="str">
        <f>IFERROR(VLOOKUP(F256,'CODE EAN '!F:J,5,0),"")</f>
        <v/>
      </c>
      <c r="H256" s="3" t="s">
        <v>629</v>
      </c>
      <c r="I256" s="12" t="s">
        <v>146</v>
      </c>
      <c r="J256" s="3" t="s">
        <v>20</v>
      </c>
      <c r="K256" s="4" t="s">
        <v>21</v>
      </c>
      <c r="L256" s="5">
        <f>IFERROR(VLOOKUP(F256,[1]Feuil5!I:J,2,0),"")</f>
        <v>51816.42</v>
      </c>
      <c r="M256" s="6">
        <f t="shared" si="3"/>
        <v>7772.4629999999997</v>
      </c>
    </row>
    <row r="257" spans="1:13" x14ac:dyDescent="0.35">
      <c r="A257" s="3" t="s">
        <v>12</v>
      </c>
      <c r="B257" s="4" t="s">
        <v>35</v>
      </c>
      <c r="C257" s="4" t="s">
        <v>502</v>
      </c>
      <c r="D257" s="4" t="s">
        <v>503</v>
      </c>
      <c r="E257" s="4" t="s">
        <v>136</v>
      </c>
      <c r="F257" s="14" t="s">
        <v>630</v>
      </c>
      <c r="G257" s="3" t="str">
        <f>IFERROR(VLOOKUP(F257,'CODE EAN '!F:J,5,0),"")</f>
        <v/>
      </c>
      <c r="H257" s="3" t="s">
        <v>505</v>
      </c>
      <c r="I257" s="3" t="s">
        <v>506</v>
      </c>
      <c r="J257" s="3" t="s">
        <v>20</v>
      </c>
      <c r="K257" s="3" t="s">
        <v>21</v>
      </c>
      <c r="L257" s="5">
        <f>IFERROR(VLOOKUP(F257,[1]Feuil5!I:J,2,0),"")</f>
        <v>52149.37</v>
      </c>
      <c r="M257" s="6">
        <f t="shared" si="3"/>
        <v>7822.4054999999998</v>
      </c>
    </row>
    <row r="258" spans="1:13" hidden="1" x14ac:dyDescent="0.35">
      <c r="A258" s="3" t="s">
        <v>44</v>
      </c>
      <c r="B258" s="3" t="s">
        <v>60</v>
      </c>
      <c r="C258" s="3" t="s">
        <v>61</v>
      </c>
      <c r="D258" s="3" t="s">
        <v>171</v>
      </c>
      <c r="E258" s="3" t="s">
        <v>172</v>
      </c>
      <c r="F258" s="3" t="s">
        <v>631</v>
      </c>
      <c r="G258" s="3" t="str">
        <f>IFERROR(VLOOKUP(F258,'CODE EAN '!F:J,5,0),"")</f>
        <v/>
      </c>
      <c r="H258" s="3" t="s">
        <v>304</v>
      </c>
      <c r="I258" s="3" t="s">
        <v>66</v>
      </c>
      <c r="J258" s="3" t="s">
        <v>20</v>
      </c>
      <c r="K258" s="3" t="s">
        <v>26</v>
      </c>
      <c r="L258" s="5">
        <f>IFERROR(VLOOKUP(F258,[1]Feuil5!I:J,2,0),"")</f>
        <v>52167.02</v>
      </c>
      <c r="M258" s="6">
        <f t="shared" ref="M258:M318" si="4">+L258*15%</f>
        <v>7825.052999999999</v>
      </c>
    </row>
    <row r="259" spans="1:13" hidden="1" x14ac:dyDescent="0.35">
      <c r="A259" s="3" t="s">
        <v>44</v>
      </c>
      <c r="B259" s="3" t="s">
        <v>60</v>
      </c>
      <c r="C259" s="3" t="s">
        <v>61</v>
      </c>
      <c r="D259" s="3" t="s">
        <v>62</v>
      </c>
      <c r="E259" s="3" t="s">
        <v>63</v>
      </c>
      <c r="F259" s="4" t="s">
        <v>632</v>
      </c>
      <c r="G259" s="3" t="str">
        <f>IFERROR(VLOOKUP(F259,'CODE EAN '!F:J,5,0),"")</f>
        <v/>
      </c>
      <c r="H259" s="3" t="s">
        <v>150</v>
      </c>
      <c r="I259" s="3" t="s">
        <v>151</v>
      </c>
      <c r="J259" s="3" t="s">
        <v>20</v>
      </c>
      <c r="K259" s="3" t="s">
        <v>26</v>
      </c>
      <c r="L259" s="5">
        <f>IFERROR(VLOOKUP(F259,[1]Feuil5!I:J,2,0),"")</f>
        <v>52305.32</v>
      </c>
      <c r="M259" s="6">
        <f t="shared" si="4"/>
        <v>7845.7979999999998</v>
      </c>
    </row>
    <row r="260" spans="1:13" x14ac:dyDescent="0.35">
      <c r="A260" s="3" t="s">
        <v>12</v>
      </c>
      <c r="B260" s="3" t="s">
        <v>13</v>
      </c>
      <c r="C260" s="3" t="s">
        <v>14</v>
      </c>
      <c r="D260" s="3" t="s">
        <v>15</v>
      </c>
      <c r="E260" s="3" t="s">
        <v>68</v>
      </c>
      <c r="F260" s="3" t="s">
        <v>633</v>
      </c>
      <c r="G260" s="3" t="str">
        <f>IFERROR(VLOOKUP(F260,'CODE EAN '!F:J,5,0),"")</f>
        <v/>
      </c>
      <c r="H260" s="3" t="s">
        <v>536</v>
      </c>
      <c r="I260" s="7" t="s">
        <v>146</v>
      </c>
      <c r="J260" s="3" t="s">
        <v>20</v>
      </c>
      <c r="K260" s="3" t="s">
        <v>21</v>
      </c>
      <c r="L260" s="5">
        <f>IFERROR(VLOOKUP(F260,[1]Feuil5!I:J,2,0),"")</f>
        <v>52315.07</v>
      </c>
      <c r="M260" s="6">
        <f t="shared" si="4"/>
        <v>7847.2604999999994</v>
      </c>
    </row>
    <row r="261" spans="1:13" hidden="1" x14ac:dyDescent="0.35">
      <c r="A261" s="3" t="s">
        <v>27</v>
      </c>
      <c r="B261" s="3" t="s">
        <v>52</v>
      </c>
      <c r="C261" s="3" t="s">
        <v>443</v>
      </c>
      <c r="D261" s="3" t="s">
        <v>425</v>
      </c>
      <c r="E261" s="3" t="s">
        <v>634</v>
      </c>
      <c r="F261" s="3" t="s">
        <v>635</v>
      </c>
      <c r="G261" s="3" t="str">
        <f>IFERROR(VLOOKUP(F261,'CODE EAN '!F:J,5,0),"")</f>
        <v/>
      </c>
      <c r="H261" s="3" t="s">
        <v>447</v>
      </c>
      <c r="I261" s="7" t="s">
        <v>98</v>
      </c>
      <c r="J261" s="3" t="s">
        <v>20</v>
      </c>
      <c r="K261" s="4" t="s">
        <v>26</v>
      </c>
      <c r="L261" s="5">
        <v>300000</v>
      </c>
      <c r="M261" s="6">
        <f t="shared" si="4"/>
        <v>45000</v>
      </c>
    </row>
    <row r="262" spans="1:13" hidden="1" x14ac:dyDescent="0.35">
      <c r="A262" s="3" t="s">
        <v>27</v>
      </c>
      <c r="B262" s="4" t="s">
        <v>124</v>
      </c>
      <c r="C262" s="4" t="s">
        <v>351</v>
      </c>
      <c r="D262" s="4" t="s">
        <v>352</v>
      </c>
      <c r="E262" s="4" t="s">
        <v>352</v>
      </c>
      <c r="F262" s="4" t="s">
        <v>636</v>
      </c>
      <c r="G262" s="3" t="str">
        <f>IFERROR(VLOOKUP(F262,'CODE EAN '!F:J,5,0),"")</f>
        <v/>
      </c>
      <c r="H262" s="4" t="s">
        <v>199</v>
      </c>
      <c r="I262" s="7" t="s">
        <v>200</v>
      </c>
      <c r="J262" s="3" t="s">
        <v>20</v>
      </c>
      <c r="K262" s="4" t="s">
        <v>26</v>
      </c>
      <c r="L262" s="5">
        <f>IFERROR(VLOOKUP(F262,[1]Feuil5!I:J,2,0),"")</f>
        <v>52842.43</v>
      </c>
      <c r="M262" s="6">
        <f t="shared" si="4"/>
        <v>7926.3644999999997</v>
      </c>
    </row>
    <row r="263" spans="1:13" x14ac:dyDescent="0.35">
      <c r="A263" s="3" t="s">
        <v>12</v>
      </c>
      <c r="B263" s="4" t="s">
        <v>78</v>
      </c>
      <c r="C263" s="4" t="s">
        <v>107</v>
      </c>
      <c r="D263" s="4" t="s">
        <v>189</v>
      </c>
      <c r="E263" s="4" t="s">
        <v>637</v>
      </c>
      <c r="F263" s="4" t="s">
        <v>638</v>
      </c>
      <c r="G263" s="3" t="str">
        <f>IFERROR(VLOOKUP(F263,'CODE EAN '!F:J,5,0),"")</f>
        <v/>
      </c>
      <c r="H263" s="4" t="s">
        <v>192</v>
      </c>
      <c r="I263" s="7" t="s">
        <v>41</v>
      </c>
      <c r="J263" s="3" t="s">
        <v>20</v>
      </c>
      <c r="K263" s="3" t="s">
        <v>21</v>
      </c>
      <c r="L263" s="5">
        <f>IFERROR(VLOOKUP(F263,[1]Feuil5!I:J,2,0),"")</f>
        <v>53012.56</v>
      </c>
      <c r="M263" s="6">
        <f t="shared" si="4"/>
        <v>7951.8839999999991</v>
      </c>
    </row>
    <row r="264" spans="1:13" x14ac:dyDescent="0.35">
      <c r="A264" s="3" t="s">
        <v>12</v>
      </c>
      <c r="B264" s="4" t="s">
        <v>35</v>
      </c>
      <c r="C264" s="4" t="s">
        <v>502</v>
      </c>
      <c r="D264" s="4" t="s">
        <v>503</v>
      </c>
      <c r="E264" s="4" t="s">
        <v>136</v>
      </c>
      <c r="F264" s="14" t="s">
        <v>639</v>
      </c>
      <c r="G264" s="3" t="str">
        <f>IFERROR(VLOOKUP(F264,'CODE EAN '!F:J,5,0),"")</f>
        <v/>
      </c>
      <c r="H264" s="3" t="s">
        <v>505</v>
      </c>
      <c r="I264" s="3" t="s">
        <v>506</v>
      </c>
      <c r="J264" s="3" t="s">
        <v>20</v>
      </c>
      <c r="K264" s="3" t="s">
        <v>21</v>
      </c>
      <c r="L264" s="5">
        <f>IFERROR(VLOOKUP(F264,[1]Feuil5!I:J,2,0),"")</f>
        <v>53039.81</v>
      </c>
      <c r="M264" s="6">
        <f t="shared" si="4"/>
        <v>7955.9714999999997</v>
      </c>
    </row>
    <row r="265" spans="1:13" x14ac:dyDescent="0.35">
      <c r="A265" s="3" t="s">
        <v>12</v>
      </c>
      <c r="B265" s="4" t="s">
        <v>35</v>
      </c>
      <c r="C265" s="4" t="s">
        <v>36</v>
      </c>
      <c r="D265" s="4" t="s">
        <v>384</v>
      </c>
      <c r="E265" s="3" t="s">
        <v>385</v>
      </c>
      <c r="F265" s="4" t="s">
        <v>640</v>
      </c>
      <c r="G265" s="3" t="str">
        <f>IFERROR(VLOOKUP(F265,'CODE EAN '!F:J,5,0),"")</f>
        <v/>
      </c>
      <c r="H265" s="4" t="s">
        <v>40</v>
      </c>
      <c r="I265" s="4" t="s">
        <v>41</v>
      </c>
      <c r="J265" s="3" t="s">
        <v>20</v>
      </c>
      <c r="K265" s="4" t="s">
        <v>21</v>
      </c>
      <c r="L265" s="5">
        <f>IFERROR(VLOOKUP(F265,[1]Feuil5!I:J,2,0),"")</f>
        <v>54255.76</v>
      </c>
      <c r="M265" s="6">
        <f t="shared" si="4"/>
        <v>8138.3639999999996</v>
      </c>
    </row>
    <row r="266" spans="1:13" x14ac:dyDescent="0.35">
      <c r="A266" s="3" t="s">
        <v>12</v>
      </c>
      <c r="B266" s="4" t="s">
        <v>78</v>
      </c>
      <c r="C266" s="4" t="s">
        <v>107</v>
      </c>
      <c r="D266" s="4" t="s">
        <v>189</v>
      </c>
      <c r="E266" s="4" t="s">
        <v>306</v>
      </c>
      <c r="F266" s="4" t="s">
        <v>641</v>
      </c>
      <c r="G266" s="3" t="str">
        <f>IFERROR(VLOOKUP(F266,'CODE EAN '!F:J,5,0),"")</f>
        <v/>
      </c>
      <c r="H266" s="4" t="s">
        <v>192</v>
      </c>
      <c r="I266" s="7" t="s">
        <v>41</v>
      </c>
      <c r="J266" s="3" t="s">
        <v>20</v>
      </c>
      <c r="K266" s="3" t="s">
        <v>21</v>
      </c>
      <c r="L266" s="5">
        <f>IFERROR(VLOOKUP(F266,[1]Feuil5!I:J,2,0),"")</f>
        <v>54426.59</v>
      </c>
      <c r="M266" s="6">
        <f t="shared" si="4"/>
        <v>8163.9884999999995</v>
      </c>
    </row>
    <row r="267" spans="1:13" x14ac:dyDescent="0.35">
      <c r="A267" s="3" t="s">
        <v>12</v>
      </c>
      <c r="B267" s="3" t="s">
        <v>13</v>
      </c>
      <c r="C267" s="3" t="s">
        <v>14</v>
      </c>
      <c r="D267" s="3" t="s">
        <v>15</v>
      </c>
      <c r="E267" s="3" t="s">
        <v>16</v>
      </c>
      <c r="F267" s="3" t="s">
        <v>642</v>
      </c>
      <c r="G267" s="3" t="str">
        <f>IFERROR(VLOOKUP(F267,'CODE EAN '!F:J,5,0),"")</f>
        <v/>
      </c>
      <c r="H267" s="3" t="s">
        <v>643</v>
      </c>
      <c r="I267" s="4" t="s">
        <v>19</v>
      </c>
      <c r="J267" s="3" t="s">
        <v>20</v>
      </c>
      <c r="K267" s="3" t="s">
        <v>21</v>
      </c>
      <c r="L267" s="5">
        <v>55000</v>
      </c>
      <c r="M267" s="6">
        <f t="shared" si="4"/>
        <v>8250</v>
      </c>
    </row>
    <row r="268" spans="1:13" x14ac:dyDescent="0.35">
      <c r="A268" s="3" t="s">
        <v>12</v>
      </c>
      <c r="B268" s="3" t="s">
        <v>13</v>
      </c>
      <c r="C268" s="3" t="s">
        <v>14</v>
      </c>
      <c r="D268" s="3" t="s">
        <v>15</v>
      </c>
      <c r="E268" s="3" t="s">
        <v>16</v>
      </c>
      <c r="F268" s="3" t="s">
        <v>644</v>
      </c>
      <c r="G268" s="3" t="str">
        <f>IFERROR(VLOOKUP(F268,'CODE EAN '!F:J,5,0),"")</f>
        <v/>
      </c>
      <c r="H268" s="3" t="s">
        <v>643</v>
      </c>
      <c r="I268" s="4" t="s">
        <v>19</v>
      </c>
      <c r="J268" s="3" t="s">
        <v>20</v>
      </c>
      <c r="K268" s="3" t="s">
        <v>21</v>
      </c>
      <c r="L268" s="5">
        <v>55000</v>
      </c>
      <c r="M268" s="6">
        <f t="shared" si="4"/>
        <v>8250</v>
      </c>
    </row>
    <row r="269" spans="1:13" x14ac:dyDescent="0.35">
      <c r="A269" s="3" t="s">
        <v>12</v>
      </c>
      <c r="B269" s="4" t="s">
        <v>78</v>
      </c>
      <c r="C269" s="4" t="s">
        <v>607</v>
      </c>
      <c r="D269" s="4" t="s">
        <v>608</v>
      </c>
      <c r="E269" s="4" t="s">
        <v>645</v>
      </c>
      <c r="F269" s="4" t="s">
        <v>646</v>
      </c>
      <c r="G269" s="3">
        <f>IFERROR(VLOOKUP(F269,'CODE EAN '!F:J,5,0),"")</f>
        <v>6111005370808</v>
      </c>
      <c r="H269" s="4" t="s">
        <v>647</v>
      </c>
      <c r="I269" s="7" t="s">
        <v>58</v>
      </c>
      <c r="J269" s="3" t="s">
        <v>20</v>
      </c>
      <c r="K269" s="3" t="s">
        <v>26</v>
      </c>
      <c r="L269" s="5">
        <f>IFERROR(VLOOKUP(F269,[1]Feuil5!I:J,2,0),"")</f>
        <v>55520.639999999999</v>
      </c>
      <c r="M269" s="6">
        <f t="shared" si="4"/>
        <v>8328.0959999999995</v>
      </c>
    </row>
    <row r="270" spans="1:13" hidden="1" x14ac:dyDescent="0.35">
      <c r="A270" s="3" t="s">
        <v>27</v>
      </c>
      <c r="B270" s="4" t="s">
        <v>124</v>
      </c>
      <c r="C270" s="4" t="s">
        <v>176</v>
      </c>
      <c r="D270" s="4" t="s">
        <v>648</v>
      </c>
      <c r="E270" s="4" t="s">
        <v>649</v>
      </c>
      <c r="F270" s="4" t="s">
        <v>650</v>
      </c>
      <c r="G270" s="3" t="str">
        <f>IFERROR(VLOOKUP(F270,'CODE EAN '!F:J,5,0),"")</f>
        <v/>
      </c>
      <c r="H270" s="4" t="s">
        <v>334</v>
      </c>
      <c r="I270" s="7" t="s">
        <v>51</v>
      </c>
      <c r="J270" s="3" t="s">
        <v>20</v>
      </c>
      <c r="K270" s="4" t="s">
        <v>21</v>
      </c>
      <c r="L270" s="5">
        <f>IFERROR(VLOOKUP(F270,[1]Feuil5!I:J,2,0),"")</f>
        <v>56007.89</v>
      </c>
      <c r="M270" s="6">
        <f t="shared" si="4"/>
        <v>8401.1834999999992</v>
      </c>
    </row>
    <row r="271" spans="1:13" x14ac:dyDescent="0.35">
      <c r="A271" s="3" t="s">
        <v>12</v>
      </c>
      <c r="B271" s="4" t="s">
        <v>84</v>
      </c>
      <c r="C271" s="4" t="s">
        <v>543</v>
      </c>
      <c r="D271" s="4" t="s">
        <v>651</v>
      </c>
      <c r="E271" s="4" t="s">
        <v>652</v>
      </c>
      <c r="F271" s="3" t="s">
        <v>653</v>
      </c>
      <c r="G271" s="3" t="str">
        <f>IFERROR(VLOOKUP(F271,'CODE EAN '!F:J,5,0),"")</f>
        <v/>
      </c>
      <c r="H271" s="4" t="s">
        <v>654</v>
      </c>
      <c r="I271" s="7" t="s">
        <v>655</v>
      </c>
      <c r="J271" s="3" t="s">
        <v>20</v>
      </c>
      <c r="K271" s="3" t="s">
        <v>21</v>
      </c>
      <c r="L271" s="5">
        <f>IFERROR(VLOOKUP(F271,[1]Feuil5!I:J,2,0),"")</f>
        <v>56739.25</v>
      </c>
      <c r="M271" s="6">
        <f t="shared" si="4"/>
        <v>8510.8874999999989</v>
      </c>
    </row>
    <row r="272" spans="1:13" hidden="1" x14ac:dyDescent="0.35">
      <c r="A272" s="3" t="s">
        <v>27</v>
      </c>
      <c r="B272" s="3" t="s">
        <v>329</v>
      </c>
      <c r="C272" s="3" t="s">
        <v>478</v>
      </c>
      <c r="D272" s="3" t="s">
        <v>331</v>
      </c>
      <c r="E272" s="4" t="s">
        <v>570</v>
      </c>
      <c r="F272" s="14" t="s">
        <v>656</v>
      </c>
      <c r="G272" s="3" t="str">
        <f>IFERROR(VLOOKUP(F272,'CODE EAN '!F:J,5,0),"")</f>
        <v/>
      </c>
      <c r="H272" s="3" t="s">
        <v>572</v>
      </c>
      <c r="I272" s="7" t="s">
        <v>41</v>
      </c>
      <c r="J272" s="3" t="s">
        <v>20</v>
      </c>
      <c r="K272" s="4" t="s">
        <v>26</v>
      </c>
      <c r="L272" s="5">
        <f>IFERROR(VLOOKUP(F272,[1]Feuil5!I:J,2,0),"")</f>
        <v>57029.55</v>
      </c>
      <c r="M272" s="6">
        <f t="shared" si="4"/>
        <v>8554.4325000000008</v>
      </c>
    </row>
    <row r="273" spans="1:13" hidden="1" x14ac:dyDescent="0.35">
      <c r="A273" s="3" t="s">
        <v>27</v>
      </c>
      <c r="B273" s="3" t="s">
        <v>124</v>
      </c>
      <c r="C273" s="3" t="s">
        <v>235</v>
      </c>
      <c r="D273" s="3" t="s">
        <v>549</v>
      </c>
      <c r="E273" s="3" t="s">
        <v>310</v>
      </c>
      <c r="F273" s="3" t="s">
        <v>657</v>
      </c>
      <c r="G273" s="3" t="str">
        <f>IFERROR(VLOOKUP(F273,'CODE EAN '!F:J,5,0),"")</f>
        <v/>
      </c>
      <c r="H273" s="3" t="s">
        <v>164</v>
      </c>
      <c r="I273" s="3" t="s">
        <v>165</v>
      </c>
      <c r="J273" s="3" t="s">
        <v>20</v>
      </c>
      <c r="K273" s="4" t="s">
        <v>26</v>
      </c>
      <c r="L273" s="5">
        <f>IFERROR(VLOOKUP(F273,[1]Feuil5!I:J,2,0),"")</f>
        <v>57126.37</v>
      </c>
      <c r="M273" s="6">
        <f t="shared" si="4"/>
        <v>8568.9555</v>
      </c>
    </row>
    <row r="274" spans="1:13" x14ac:dyDescent="0.35">
      <c r="A274" s="3" t="s">
        <v>12</v>
      </c>
      <c r="B274" s="3" t="s">
        <v>182</v>
      </c>
      <c r="C274" s="3" t="s">
        <v>344</v>
      </c>
      <c r="D274" s="3" t="s">
        <v>658</v>
      </c>
      <c r="E274" s="3" t="s">
        <v>659</v>
      </c>
      <c r="F274" s="3" t="s">
        <v>660</v>
      </c>
      <c r="G274" s="3">
        <f>IFERROR(VLOOKUP(F274,'CODE EAN '!F:J,5,0),"")</f>
        <v>6111069001328</v>
      </c>
      <c r="H274" s="3" t="s">
        <v>661</v>
      </c>
      <c r="I274" s="7" t="s">
        <v>58</v>
      </c>
      <c r="J274" s="3" t="s">
        <v>20</v>
      </c>
      <c r="K274" s="3" t="s">
        <v>26</v>
      </c>
      <c r="L274" s="5">
        <f>IFERROR(VLOOKUP(F274,[1]Feuil5!I:J,2,0),"")</f>
        <v>57267.08</v>
      </c>
      <c r="M274" s="6">
        <f t="shared" si="4"/>
        <v>8590.0619999999999</v>
      </c>
    </row>
    <row r="275" spans="1:13" hidden="1" x14ac:dyDescent="0.35">
      <c r="A275" s="3" t="s">
        <v>27</v>
      </c>
      <c r="B275" s="3" t="s">
        <v>52</v>
      </c>
      <c r="C275" s="3" t="s">
        <v>662</v>
      </c>
      <c r="D275" s="3" t="s">
        <v>663</v>
      </c>
      <c r="E275" s="3" t="s">
        <v>445</v>
      </c>
      <c r="F275" s="3" t="s">
        <v>664</v>
      </c>
      <c r="G275" s="3" t="str">
        <f>IFERROR(VLOOKUP(F275,'CODE EAN '!F:J,5,0),"")</f>
        <v/>
      </c>
      <c r="H275" s="3" t="s">
        <v>428</v>
      </c>
      <c r="I275" s="3" t="s">
        <v>429</v>
      </c>
      <c r="J275" s="3" t="s">
        <v>20</v>
      </c>
      <c r="K275" s="4" t="s">
        <v>21</v>
      </c>
      <c r="L275" s="5">
        <f>IFERROR(VLOOKUP(F275,[1]Feuil5!I:J,2,0),"")</f>
        <v>57490.02</v>
      </c>
      <c r="M275" s="6">
        <f t="shared" si="4"/>
        <v>8623.5029999999988</v>
      </c>
    </row>
    <row r="276" spans="1:13" x14ac:dyDescent="0.35">
      <c r="A276" s="3" t="s">
        <v>12</v>
      </c>
      <c r="B276" s="4" t="s">
        <v>35</v>
      </c>
      <c r="C276" s="4" t="s">
        <v>502</v>
      </c>
      <c r="D276" s="4" t="s">
        <v>503</v>
      </c>
      <c r="E276" s="4" t="s">
        <v>136</v>
      </c>
      <c r="F276" s="14" t="s">
        <v>665</v>
      </c>
      <c r="G276" s="3" t="str">
        <f>IFERROR(VLOOKUP(F276,'CODE EAN '!F:J,5,0),"")</f>
        <v/>
      </c>
      <c r="H276" s="3" t="s">
        <v>505</v>
      </c>
      <c r="I276" s="3" t="s">
        <v>506</v>
      </c>
      <c r="J276" s="3" t="s">
        <v>20</v>
      </c>
      <c r="K276" s="3" t="s">
        <v>21</v>
      </c>
      <c r="L276" s="5">
        <f>IFERROR(VLOOKUP(F276,[1]Feuil5!I:J,2,0),"")</f>
        <v>58260.95</v>
      </c>
      <c r="M276" s="6">
        <f t="shared" si="4"/>
        <v>8739.1424999999999</v>
      </c>
    </row>
    <row r="277" spans="1:13" hidden="1" x14ac:dyDescent="0.35">
      <c r="A277" s="3" t="s">
        <v>27</v>
      </c>
      <c r="B277" s="3" t="s">
        <v>124</v>
      </c>
      <c r="C277" s="3" t="s">
        <v>176</v>
      </c>
      <c r="D277" s="3" t="s">
        <v>196</v>
      </c>
      <c r="E277" s="3" t="s">
        <v>666</v>
      </c>
      <c r="F277" s="3" t="s">
        <v>667</v>
      </c>
      <c r="G277" s="3" t="str">
        <f>IFERROR(VLOOKUP(F277,'CODE EAN '!F:J,5,0),"")</f>
        <v/>
      </c>
      <c r="H277" s="3" t="s">
        <v>334</v>
      </c>
      <c r="I277" s="7" t="s">
        <v>51</v>
      </c>
      <c r="J277" s="3" t="s">
        <v>20</v>
      </c>
      <c r="K277" s="4" t="s">
        <v>26</v>
      </c>
      <c r="L277" s="5">
        <f>IFERROR(VLOOKUP(F277,[1]Feuil5!I:J,2,0),"")</f>
        <v>58756.13</v>
      </c>
      <c r="M277" s="6">
        <f t="shared" si="4"/>
        <v>8813.4195</v>
      </c>
    </row>
    <row r="278" spans="1:13" hidden="1" x14ac:dyDescent="0.35">
      <c r="A278" s="3" t="s">
        <v>27</v>
      </c>
      <c r="B278" s="3" t="s">
        <v>124</v>
      </c>
      <c r="C278" s="3" t="s">
        <v>351</v>
      </c>
      <c r="D278" s="3" t="s">
        <v>352</v>
      </c>
      <c r="E278" s="3" t="s">
        <v>352</v>
      </c>
      <c r="F278" s="3" t="s">
        <v>668</v>
      </c>
      <c r="G278" s="3" t="str">
        <f>IFERROR(VLOOKUP(F278,'CODE EAN '!F:J,5,0),"")</f>
        <v/>
      </c>
      <c r="H278" s="3" t="s">
        <v>373</v>
      </c>
      <c r="I278" s="7" t="s">
        <v>130</v>
      </c>
      <c r="J278" s="3" t="s">
        <v>20</v>
      </c>
      <c r="K278" s="4" t="s">
        <v>26</v>
      </c>
      <c r="L278" s="5">
        <f>IFERROR(VLOOKUP(F278,[1]Feuil5!I:J,2,0),"")</f>
        <v>59548.87</v>
      </c>
      <c r="M278" s="6">
        <f t="shared" si="4"/>
        <v>8932.3305</v>
      </c>
    </row>
    <row r="279" spans="1:13" hidden="1" x14ac:dyDescent="0.35">
      <c r="A279" s="3" t="s">
        <v>27</v>
      </c>
      <c r="B279" s="4" t="s">
        <v>52</v>
      </c>
      <c r="C279" s="4" t="s">
        <v>662</v>
      </c>
      <c r="D279" s="4" t="s">
        <v>663</v>
      </c>
      <c r="E279" s="4" t="s">
        <v>634</v>
      </c>
      <c r="F279" s="4" t="s">
        <v>669</v>
      </c>
      <c r="G279" s="3" t="str">
        <f>IFERROR(VLOOKUP(F279,'CODE EAN '!F:J,5,0),"")</f>
        <v/>
      </c>
      <c r="H279" s="4" t="s">
        <v>428</v>
      </c>
      <c r="I279" s="3" t="s">
        <v>429</v>
      </c>
      <c r="J279" s="3" t="s">
        <v>20</v>
      </c>
      <c r="K279" s="4" t="s">
        <v>21</v>
      </c>
      <c r="L279" s="5">
        <f>IFERROR(VLOOKUP(F279,[1]Feuil5!I:J,2,0),"")</f>
        <v>59771.64</v>
      </c>
      <c r="M279" s="6">
        <f t="shared" si="4"/>
        <v>8965.7459999999992</v>
      </c>
    </row>
    <row r="280" spans="1:13" hidden="1" x14ac:dyDescent="0.35">
      <c r="A280" s="3" t="s">
        <v>27</v>
      </c>
      <c r="B280" s="4" t="s">
        <v>251</v>
      </c>
      <c r="C280" s="4" t="s">
        <v>252</v>
      </c>
      <c r="D280" s="3" t="s">
        <v>253</v>
      </c>
      <c r="E280" s="4" t="s">
        <v>574</v>
      </c>
      <c r="F280" s="4" t="s">
        <v>670</v>
      </c>
      <c r="G280" s="3" t="str">
        <f>IFERROR(VLOOKUP(F280,'CODE EAN '!F:J,5,0),"")</f>
        <v/>
      </c>
      <c r="H280" s="4" t="s">
        <v>671</v>
      </c>
      <c r="I280" s="4" t="s">
        <v>672</v>
      </c>
      <c r="J280" s="3" t="s">
        <v>20</v>
      </c>
      <c r="K280" s="4" t="s">
        <v>26</v>
      </c>
      <c r="L280" s="5">
        <v>60000</v>
      </c>
      <c r="M280" s="6">
        <f t="shared" si="4"/>
        <v>9000</v>
      </c>
    </row>
    <row r="281" spans="1:13" hidden="1" x14ac:dyDescent="0.35">
      <c r="A281" s="3" t="s">
        <v>27</v>
      </c>
      <c r="B281" s="4" t="s">
        <v>251</v>
      </c>
      <c r="C281" s="4" t="s">
        <v>252</v>
      </c>
      <c r="D281" s="3" t="s">
        <v>253</v>
      </c>
      <c r="E281" s="4" t="s">
        <v>310</v>
      </c>
      <c r="F281" s="37" t="s">
        <v>673</v>
      </c>
      <c r="G281" s="3" t="str">
        <f>IFERROR(VLOOKUP(F281,'CODE EAN '!F:J,5,0),"")</f>
        <v/>
      </c>
      <c r="H281" s="4" t="s">
        <v>671</v>
      </c>
      <c r="I281" s="4" t="s">
        <v>672</v>
      </c>
      <c r="J281" s="3" t="s">
        <v>20</v>
      </c>
      <c r="K281" s="4" t="s">
        <v>21</v>
      </c>
      <c r="L281" s="5">
        <v>60000</v>
      </c>
      <c r="M281" s="6">
        <f t="shared" si="4"/>
        <v>9000</v>
      </c>
    </row>
    <row r="282" spans="1:13" hidden="1" x14ac:dyDescent="0.35">
      <c r="A282" s="3" t="s">
        <v>27</v>
      </c>
      <c r="B282" s="3" t="s">
        <v>28</v>
      </c>
      <c r="C282" s="3" t="s">
        <v>478</v>
      </c>
      <c r="D282" s="3" t="s">
        <v>674</v>
      </c>
      <c r="E282" s="3" t="s">
        <v>675</v>
      </c>
      <c r="F282" s="9" t="s">
        <v>676</v>
      </c>
      <c r="G282" s="3" t="str">
        <f>IFERROR(VLOOKUP(F282,'CODE EAN '!F:J,5,0),"")</f>
        <v/>
      </c>
      <c r="H282" s="9" t="s">
        <v>677</v>
      </c>
      <c r="I282" s="7" t="s">
        <v>360</v>
      </c>
      <c r="J282" s="3" t="s">
        <v>20</v>
      </c>
      <c r="K282" s="4" t="s">
        <v>21</v>
      </c>
      <c r="L282" s="5">
        <v>60000</v>
      </c>
      <c r="M282" s="6">
        <f t="shared" si="4"/>
        <v>9000</v>
      </c>
    </row>
    <row r="283" spans="1:13" x14ac:dyDescent="0.35">
      <c r="A283" s="3" t="s">
        <v>12</v>
      </c>
      <c r="B283" s="3" t="s">
        <v>13</v>
      </c>
      <c r="C283" s="3" t="s">
        <v>14</v>
      </c>
      <c r="D283" s="3" t="s">
        <v>685</v>
      </c>
      <c r="E283" s="3" t="s">
        <v>402</v>
      </c>
      <c r="F283" s="3" t="s">
        <v>686</v>
      </c>
      <c r="G283" s="3" t="str">
        <f>IFERROR(VLOOKUP(F283,'CODE EAN '!F:J,5,0),"")</f>
        <v/>
      </c>
      <c r="H283" s="3" t="s">
        <v>687</v>
      </c>
      <c r="I283" s="7" t="s">
        <v>688</v>
      </c>
      <c r="J283" s="3" t="s">
        <v>20</v>
      </c>
      <c r="K283" s="3" t="s">
        <v>26</v>
      </c>
      <c r="L283" s="5">
        <v>60000</v>
      </c>
      <c r="M283" s="6">
        <f t="shared" si="4"/>
        <v>9000</v>
      </c>
    </row>
    <row r="284" spans="1:13" x14ac:dyDescent="0.35">
      <c r="A284" s="3" t="s">
        <v>12</v>
      </c>
      <c r="B284" s="3" t="s">
        <v>84</v>
      </c>
      <c r="C284" s="3" t="s">
        <v>689</v>
      </c>
      <c r="D284" s="4" t="s">
        <v>690</v>
      </c>
      <c r="E284" s="4" t="s">
        <v>691</v>
      </c>
      <c r="F284" s="3" t="s">
        <v>692</v>
      </c>
      <c r="G284" s="3" t="str">
        <f>IFERROR(VLOOKUP(F284,'CODE EAN '!F:J,5,0),"")</f>
        <v/>
      </c>
      <c r="H284" s="3" t="s">
        <v>693</v>
      </c>
      <c r="I284" s="7" t="s">
        <v>694</v>
      </c>
      <c r="J284" s="3" t="s">
        <v>20</v>
      </c>
      <c r="K284" s="3" t="s">
        <v>26</v>
      </c>
      <c r="L284" s="5">
        <v>60000</v>
      </c>
      <c r="M284" s="6">
        <f t="shared" si="4"/>
        <v>9000</v>
      </c>
    </row>
    <row r="285" spans="1:13" x14ac:dyDescent="0.35">
      <c r="A285" s="3" t="s">
        <v>12</v>
      </c>
      <c r="B285" s="4" t="s">
        <v>78</v>
      </c>
      <c r="C285" s="3" t="s">
        <v>107</v>
      </c>
      <c r="D285" s="4" t="s">
        <v>324</v>
      </c>
      <c r="E285" s="4" t="s">
        <v>337</v>
      </c>
      <c r="F285" s="9" t="s">
        <v>695</v>
      </c>
      <c r="G285" s="3">
        <f>IFERROR(VLOOKUP(F285,'CODE EAN '!F:J,5,0),"")</f>
        <v>3173990026521</v>
      </c>
      <c r="H285" s="9" t="s">
        <v>454</v>
      </c>
      <c r="I285" s="9" t="s">
        <v>223</v>
      </c>
      <c r="J285" s="3" t="s">
        <v>20</v>
      </c>
      <c r="K285" s="3" t="s">
        <v>26</v>
      </c>
      <c r="L285" s="5">
        <v>60000</v>
      </c>
      <c r="M285" s="6">
        <f t="shared" si="4"/>
        <v>9000</v>
      </c>
    </row>
    <row r="286" spans="1:13" x14ac:dyDescent="0.35">
      <c r="A286" s="3" t="s">
        <v>12</v>
      </c>
      <c r="B286" s="4" t="s">
        <v>78</v>
      </c>
      <c r="C286" s="3" t="s">
        <v>107</v>
      </c>
      <c r="D286" s="4" t="s">
        <v>696</v>
      </c>
      <c r="E286" s="3" t="s">
        <v>697</v>
      </c>
      <c r="F286" s="9" t="s">
        <v>698</v>
      </c>
      <c r="G286" s="3">
        <f>IFERROR(VLOOKUP(F286,'CODE EAN '!F:J,5,0),"")</f>
        <v>3178530422412</v>
      </c>
      <c r="H286" s="9" t="s">
        <v>454</v>
      </c>
      <c r="I286" s="9" t="s">
        <v>223</v>
      </c>
      <c r="J286" s="3" t="s">
        <v>20</v>
      </c>
      <c r="K286" s="3" t="s">
        <v>26</v>
      </c>
      <c r="L286" s="5">
        <v>60000</v>
      </c>
      <c r="M286" s="6">
        <f t="shared" si="4"/>
        <v>9000</v>
      </c>
    </row>
    <row r="287" spans="1:13" x14ac:dyDescent="0.35">
      <c r="A287" s="3" t="s">
        <v>12</v>
      </c>
      <c r="B287" s="4" t="s">
        <v>78</v>
      </c>
      <c r="C287" s="4" t="s">
        <v>107</v>
      </c>
      <c r="D287" s="4" t="s">
        <v>696</v>
      </c>
      <c r="E287" s="3" t="s">
        <v>697</v>
      </c>
      <c r="F287" s="4" t="s">
        <v>700</v>
      </c>
      <c r="G287" s="3" t="str">
        <f>IFERROR(VLOOKUP(F287,'CODE EAN '!F:J,5,0),"")</f>
        <v/>
      </c>
      <c r="H287" s="4" t="s">
        <v>701</v>
      </c>
      <c r="I287" s="7" t="s">
        <v>146</v>
      </c>
      <c r="J287" s="3" t="s">
        <v>20</v>
      </c>
      <c r="K287" s="4" t="s">
        <v>26</v>
      </c>
      <c r="L287" s="5">
        <v>60000</v>
      </c>
      <c r="M287" s="6">
        <f t="shared" si="4"/>
        <v>9000</v>
      </c>
    </row>
    <row r="288" spans="1:13" x14ac:dyDescent="0.35">
      <c r="A288" s="3" t="s">
        <v>12</v>
      </c>
      <c r="B288" s="4" t="s">
        <v>78</v>
      </c>
      <c r="C288" s="4" t="s">
        <v>107</v>
      </c>
      <c r="D288" s="4" t="s">
        <v>696</v>
      </c>
      <c r="E288" s="4" t="s">
        <v>2998</v>
      </c>
      <c r="F288" s="4" t="s">
        <v>702</v>
      </c>
      <c r="G288" s="3" t="str">
        <f>IFERROR(VLOOKUP(F288,'CODE EAN '!F:J,5,0),"")</f>
        <v/>
      </c>
      <c r="H288" s="4" t="s">
        <v>701</v>
      </c>
      <c r="I288" s="4" t="s">
        <v>146</v>
      </c>
      <c r="J288" s="3" t="s">
        <v>20</v>
      </c>
      <c r="K288" s="4" t="s">
        <v>26</v>
      </c>
      <c r="L288" s="5">
        <v>60000</v>
      </c>
      <c r="M288" s="6">
        <f t="shared" si="4"/>
        <v>9000</v>
      </c>
    </row>
    <row r="289" spans="1:13" x14ac:dyDescent="0.35">
      <c r="A289" s="3" t="s">
        <v>12</v>
      </c>
      <c r="B289" s="4" t="s">
        <v>78</v>
      </c>
      <c r="C289" s="3" t="s">
        <v>107</v>
      </c>
      <c r="D289" s="3" t="s">
        <v>696</v>
      </c>
      <c r="E289" s="3" t="s">
        <v>697</v>
      </c>
      <c r="F289" s="3" t="s">
        <v>703</v>
      </c>
      <c r="G289" s="3" t="str">
        <f>IFERROR(VLOOKUP(F289,'CODE EAN '!F:J,5,0),"")</f>
        <v/>
      </c>
      <c r="H289" s="3" t="s">
        <v>701</v>
      </c>
      <c r="I289" s="4" t="s">
        <v>146</v>
      </c>
      <c r="J289" s="3" t="s">
        <v>20</v>
      </c>
      <c r="K289" s="4" t="s">
        <v>26</v>
      </c>
      <c r="L289" s="5">
        <v>60000</v>
      </c>
      <c r="M289" s="6">
        <f t="shared" si="4"/>
        <v>9000</v>
      </c>
    </row>
    <row r="290" spans="1:13" x14ac:dyDescent="0.35">
      <c r="A290" s="3" t="s">
        <v>12</v>
      </c>
      <c r="B290" s="4" t="s">
        <v>78</v>
      </c>
      <c r="C290" s="3" t="s">
        <v>107</v>
      </c>
      <c r="D290" s="3" t="s">
        <v>696</v>
      </c>
      <c r="E290" s="3" t="s">
        <v>704</v>
      </c>
      <c r="F290" s="3" t="s">
        <v>705</v>
      </c>
      <c r="G290" s="3"/>
      <c r="H290" s="3" t="s">
        <v>701</v>
      </c>
      <c r="I290" s="4" t="s">
        <v>146</v>
      </c>
      <c r="J290" s="3" t="s">
        <v>20</v>
      </c>
      <c r="K290" s="4" t="s">
        <v>26</v>
      </c>
      <c r="L290" s="5">
        <v>60000</v>
      </c>
      <c r="M290" s="6">
        <f t="shared" si="4"/>
        <v>9000</v>
      </c>
    </row>
    <row r="291" spans="1:13" x14ac:dyDescent="0.35">
      <c r="A291" s="3" t="s">
        <v>12</v>
      </c>
      <c r="B291" s="4" t="s">
        <v>13</v>
      </c>
      <c r="C291" s="4" t="s">
        <v>706</v>
      </c>
      <c r="D291" s="4" t="s">
        <v>707</v>
      </c>
      <c r="E291" s="4" t="s">
        <v>708</v>
      </c>
      <c r="F291" s="4" t="s">
        <v>709</v>
      </c>
      <c r="G291" s="3" t="str">
        <f>IFERROR(VLOOKUP(F291,'CODE EAN '!F:J,5,0),"")</f>
        <v/>
      </c>
      <c r="H291" s="4" t="s">
        <v>710</v>
      </c>
      <c r="I291" s="4" t="s">
        <v>19</v>
      </c>
      <c r="J291" s="3" t="s">
        <v>20</v>
      </c>
      <c r="K291" s="4" t="s">
        <v>21</v>
      </c>
      <c r="L291" s="5">
        <v>60000</v>
      </c>
      <c r="M291" s="6">
        <f t="shared" si="4"/>
        <v>9000</v>
      </c>
    </row>
    <row r="292" spans="1:13" hidden="1" x14ac:dyDescent="0.35">
      <c r="A292" s="3" t="s">
        <v>44</v>
      </c>
      <c r="B292" s="3" t="s">
        <v>264</v>
      </c>
      <c r="C292" s="3" t="s">
        <v>265</v>
      </c>
      <c r="D292" s="3" t="s">
        <v>266</v>
      </c>
      <c r="E292" s="3" t="s">
        <v>267</v>
      </c>
      <c r="F292" s="3" t="s">
        <v>711</v>
      </c>
      <c r="G292" s="3" t="str">
        <f>IFERROR(VLOOKUP(F292,'CODE EAN '!F:J,5,0),"")</f>
        <v/>
      </c>
      <c r="H292" s="3" t="s">
        <v>712</v>
      </c>
      <c r="I292" s="13" t="s">
        <v>713</v>
      </c>
      <c r="J292" s="3" t="s">
        <v>20</v>
      </c>
      <c r="K292" s="3" t="s">
        <v>26</v>
      </c>
      <c r="L292" s="19">
        <v>60000</v>
      </c>
      <c r="M292" s="6">
        <f t="shared" si="4"/>
        <v>9000</v>
      </c>
    </row>
    <row r="293" spans="1:13" hidden="1" x14ac:dyDescent="0.35">
      <c r="A293" s="3" t="s">
        <v>44</v>
      </c>
      <c r="B293" s="3" t="s">
        <v>264</v>
      </c>
      <c r="C293" s="3" t="s">
        <v>265</v>
      </c>
      <c r="D293" s="3" t="s">
        <v>266</v>
      </c>
      <c r="E293" s="3" t="s">
        <v>267</v>
      </c>
      <c r="F293" s="3" t="s">
        <v>714</v>
      </c>
      <c r="G293" s="3" t="str">
        <f>IFERROR(VLOOKUP(F293,'CODE EAN '!F:J,5,0),"")</f>
        <v/>
      </c>
      <c r="H293" s="3" t="s">
        <v>712</v>
      </c>
      <c r="I293" s="13" t="s">
        <v>713</v>
      </c>
      <c r="J293" s="3" t="s">
        <v>20</v>
      </c>
      <c r="K293" s="3" t="s">
        <v>26</v>
      </c>
      <c r="L293" s="19">
        <v>60000</v>
      </c>
      <c r="M293" s="6">
        <f t="shared" si="4"/>
        <v>9000</v>
      </c>
    </row>
    <row r="294" spans="1:13" hidden="1" x14ac:dyDescent="0.35">
      <c r="A294" s="3" t="s">
        <v>44</v>
      </c>
      <c r="B294" s="3" t="s">
        <v>117</v>
      </c>
      <c r="C294" s="3" t="s">
        <v>231</v>
      </c>
      <c r="D294" s="3" t="s">
        <v>365</v>
      </c>
      <c r="E294" s="3" t="s">
        <v>369</v>
      </c>
      <c r="F294" s="3" t="s">
        <v>715</v>
      </c>
      <c r="G294" s="3" t="str">
        <f>IFERROR(VLOOKUP(F294,'CODE EAN '!F:J,5,0),"")</f>
        <v/>
      </c>
      <c r="H294" s="3" t="s">
        <v>230</v>
      </c>
      <c r="I294" s="3" t="s">
        <v>223</v>
      </c>
      <c r="J294" s="3" t="s">
        <v>20</v>
      </c>
      <c r="K294" s="3" t="s">
        <v>26</v>
      </c>
      <c r="L294" s="5">
        <v>60000</v>
      </c>
      <c r="M294" s="6">
        <f t="shared" si="4"/>
        <v>9000</v>
      </c>
    </row>
    <row r="295" spans="1:13" hidden="1" x14ac:dyDescent="0.35">
      <c r="A295" s="3" t="s">
        <v>44</v>
      </c>
      <c r="B295" s="3" t="s">
        <v>117</v>
      </c>
      <c r="C295" s="3" t="s">
        <v>218</v>
      </c>
      <c r="D295" s="3" t="s">
        <v>219</v>
      </c>
      <c r="E295" s="3" t="s">
        <v>220</v>
      </c>
      <c r="F295" s="3" t="s">
        <v>716</v>
      </c>
      <c r="G295" s="3" t="str">
        <f>IFERROR(VLOOKUP(F295,'CODE EAN '!F:J,5,0),"")</f>
        <v/>
      </c>
      <c r="H295" s="3" t="s">
        <v>717</v>
      </c>
      <c r="I295" s="3" t="s">
        <v>718</v>
      </c>
      <c r="J295" s="3" t="s">
        <v>20</v>
      </c>
      <c r="K295" s="3" t="s">
        <v>21</v>
      </c>
      <c r="L295" s="19">
        <v>60000</v>
      </c>
      <c r="M295" s="6">
        <f t="shared" si="4"/>
        <v>9000</v>
      </c>
    </row>
    <row r="296" spans="1:13" hidden="1" x14ac:dyDescent="0.35">
      <c r="A296" s="3" t="s">
        <v>44</v>
      </c>
      <c r="B296" s="3" t="s">
        <v>117</v>
      </c>
      <c r="C296" s="3" t="s">
        <v>218</v>
      </c>
      <c r="D296" s="3" t="s">
        <v>219</v>
      </c>
      <c r="E296" s="3" t="s">
        <v>224</v>
      </c>
      <c r="F296" s="3" t="s">
        <v>719</v>
      </c>
      <c r="G296" s="3" t="str">
        <f>IFERROR(VLOOKUP(F296,'CODE EAN '!F:J,5,0),"")</f>
        <v/>
      </c>
      <c r="H296" s="3" t="s">
        <v>717</v>
      </c>
      <c r="I296" s="3" t="s">
        <v>718</v>
      </c>
      <c r="J296" s="3" t="s">
        <v>20</v>
      </c>
      <c r="K296" s="3" t="s">
        <v>21</v>
      </c>
      <c r="L296" s="19">
        <v>60000</v>
      </c>
      <c r="M296" s="6">
        <f t="shared" si="4"/>
        <v>9000</v>
      </c>
    </row>
    <row r="297" spans="1:13" hidden="1" x14ac:dyDescent="0.35">
      <c r="A297" s="3" t="s">
        <v>44</v>
      </c>
      <c r="B297" s="3" t="s">
        <v>117</v>
      </c>
      <c r="C297" s="3" t="s">
        <v>218</v>
      </c>
      <c r="D297" s="3" t="s">
        <v>219</v>
      </c>
      <c r="E297" s="3" t="s">
        <v>226</v>
      </c>
      <c r="F297" s="3" t="s">
        <v>720</v>
      </c>
      <c r="G297" s="3" t="str">
        <f>IFERROR(VLOOKUP(F297,'CODE EAN '!F:J,5,0),"")</f>
        <v/>
      </c>
      <c r="H297" s="3" t="s">
        <v>717</v>
      </c>
      <c r="I297" s="3" t="s">
        <v>718</v>
      </c>
      <c r="J297" s="3" t="s">
        <v>20</v>
      </c>
      <c r="K297" s="3" t="s">
        <v>21</v>
      </c>
      <c r="L297" s="19">
        <v>60000</v>
      </c>
      <c r="M297" s="6">
        <f t="shared" si="4"/>
        <v>9000</v>
      </c>
    </row>
    <row r="298" spans="1:13" hidden="1" x14ac:dyDescent="0.35">
      <c r="A298" s="3" t="s">
        <v>44</v>
      </c>
      <c r="B298" s="3" t="s">
        <v>117</v>
      </c>
      <c r="C298" s="3" t="s">
        <v>218</v>
      </c>
      <c r="D298" s="3" t="s">
        <v>241</v>
      </c>
      <c r="E298" s="3" t="s">
        <v>721</v>
      </c>
      <c r="F298" s="3" t="s">
        <v>469</v>
      </c>
      <c r="G298" s="3" t="str">
        <f>IFERROR(VLOOKUP(F298,'CODE EAN '!F:J,5,0),"")</f>
        <v/>
      </c>
      <c r="H298" s="3" t="s">
        <v>469</v>
      </c>
      <c r="I298" s="13" t="s">
        <v>155</v>
      </c>
      <c r="J298" s="3" t="s">
        <v>20</v>
      </c>
      <c r="K298" s="3" t="s">
        <v>26</v>
      </c>
      <c r="L298" s="19">
        <v>60000</v>
      </c>
      <c r="M298" s="6">
        <f t="shared" si="4"/>
        <v>9000</v>
      </c>
    </row>
    <row r="299" spans="1:13" hidden="1" x14ac:dyDescent="0.35">
      <c r="A299" s="3" t="s">
        <v>44</v>
      </c>
      <c r="B299" s="3" t="s">
        <v>117</v>
      </c>
      <c r="C299" s="3" t="s">
        <v>218</v>
      </c>
      <c r="D299" s="3" t="s">
        <v>245</v>
      </c>
      <c r="E299" s="3" t="s">
        <v>247</v>
      </c>
      <c r="F299" s="3" t="s">
        <v>722</v>
      </c>
      <c r="G299" s="3" t="str">
        <f>IFERROR(VLOOKUP(F299,'CODE EAN '!F:J,5,0),"")</f>
        <v/>
      </c>
      <c r="H299" s="3" t="s">
        <v>293</v>
      </c>
      <c r="I299" s="13" t="s">
        <v>294</v>
      </c>
      <c r="J299" s="3" t="s">
        <v>20</v>
      </c>
      <c r="K299" s="3" t="s">
        <v>26</v>
      </c>
      <c r="L299" s="19">
        <v>50000</v>
      </c>
      <c r="M299" s="6">
        <f t="shared" si="4"/>
        <v>7500</v>
      </c>
    </row>
    <row r="300" spans="1:13" hidden="1" x14ac:dyDescent="0.35">
      <c r="A300" s="3" t="s">
        <v>44</v>
      </c>
      <c r="B300" s="3" t="s">
        <v>117</v>
      </c>
      <c r="C300" s="3" t="s">
        <v>218</v>
      </c>
      <c r="D300" s="3" t="s">
        <v>245</v>
      </c>
      <c r="E300" s="3" t="s">
        <v>246</v>
      </c>
      <c r="F300" s="3" t="s">
        <v>723</v>
      </c>
      <c r="G300" s="3" t="str">
        <f>IFERROR(VLOOKUP(F300,'CODE EAN '!F:J,5,0),"")</f>
        <v/>
      </c>
      <c r="H300" s="3" t="s">
        <v>293</v>
      </c>
      <c r="I300" s="13" t="s">
        <v>294</v>
      </c>
      <c r="J300" s="3" t="s">
        <v>20</v>
      </c>
      <c r="K300" s="3" t="s">
        <v>26</v>
      </c>
      <c r="L300" s="19">
        <v>50000</v>
      </c>
      <c r="M300" s="6">
        <f t="shared" si="4"/>
        <v>7500</v>
      </c>
    </row>
    <row r="301" spans="1:13" hidden="1" x14ac:dyDescent="0.35">
      <c r="A301" s="3" t="s">
        <v>44</v>
      </c>
      <c r="B301" s="3" t="s">
        <v>117</v>
      </c>
      <c r="C301" s="3" t="s">
        <v>218</v>
      </c>
      <c r="D301" s="3" t="s">
        <v>245</v>
      </c>
      <c r="E301" s="3" t="s">
        <v>247</v>
      </c>
      <c r="F301" s="3" t="s">
        <v>724</v>
      </c>
      <c r="G301" s="3" t="str">
        <f>IFERROR(VLOOKUP(F301,'CODE EAN '!F:J,5,0),"")</f>
        <v/>
      </c>
      <c r="H301" s="3" t="s">
        <v>293</v>
      </c>
      <c r="I301" s="13" t="s">
        <v>294</v>
      </c>
      <c r="J301" s="3" t="s">
        <v>20</v>
      </c>
      <c r="K301" s="3" t="s">
        <v>26</v>
      </c>
      <c r="L301" s="19">
        <v>50000</v>
      </c>
      <c r="M301" s="6">
        <f t="shared" si="4"/>
        <v>7500</v>
      </c>
    </row>
    <row r="302" spans="1:13" hidden="1" x14ac:dyDescent="0.35">
      <c r="A302" s="3" t="s">
        <v>44</v>
      </c>
      <c r="B302" s="3" t="s">
        <v>117</v>
      </c>
      <c r="C302" s="3" t="s">
        <v>218</v>
      </c>
      <c r="D302" s="3" t="s">
        <v>245</v>
      </c>
      <c r="E302" s="3" t="s">
        <v>246</v>
      </c>
      <c r="F302" s="3" t="s">
        <v>725</v>
      </c>
      <c r="G302" s="3" t="str">
        <f>IFERROR(VLOOKUP(F302,'CODE EAN '!F:J,5,0),"")</f>
        <v/>
      </c>
      <c r="H302" s="3" t="s">
        <v>293</v>
      </c>
      <c r="I302" s="13" t="s">
        <v>294</v>
      </c>
      <c r="J302" s="3" t="s">
        <v>20</v>
      </c>
      <c r="K302" s="3" t="s">
        <v>26</v>
      </c>
      <c r="L302" s="19">
        <v>50000</v>
      </c>
      <c r="M302" s="6">
        <f t="shared" si="4"/>
        <v>7500</v>
      </c>
    </row>
    <row r="303" spans="1:13" x14ac:dyDescent="0.35">
      <c r="A303" s="3" t="s">
        <v>12</v>
      </c>
      <c r="B303" s="4" t="s">
        <v>13</v>
      </c>
      <c r="C303" s="4" t="s">
        <v>14</v>
      </c>
      <c r="D303" s="4" t="s">
        <v>593</v>
      </c>
      <c r="E303" s="4" t="s">
        <v>600</v>
      </c>
      <c r="F303" s="9" t="s">
        <v>726</v>
      </c>
      <c r="G303" s="3" t="str">
        <f>IFERROR(VLOOKUP(F303,'CODE EAN '!F:J,5,0),"")</f>
        <v/>
      </c>
      <c r="H303" s="3" t="s">
        <v>727</v>
      </c>
      <c r="I303" s="4" t="s">
        <v>19</v>
      </c>
      <c r="J303" s="3" t="s">
        <v>20</v>
      </c>
      <c r="K303" s="3" t="s">
        <v>21</v>
      </c>
      <c r="L303" s="5">
        <v>60000</v>
      </c>
      <c r="M303" s="6">
        <f t="shared" si="4"/>
        <v>9000</v>
      </c>
    </row>
    <row r="304" spans="1:13" x14ac:dyDescent="0.35">
      <c r="A304" s="3" t="s">
        <v>12</v>
      </c>
      <c r="B304" s="4" t="s">
        <v>13</v>
      </c>
      <c r="C304" s="4" t="s">
        <v>14</v>
      </c>
      <c r="D304" s="4" t="s">
        <v>593</v>
      </c>
      <c r="E304" s="4" t="s">
        <v>600</v>
      </c>
      <c r="F304" s="9" t="s">
        <v>728</v>
      </c>
      <c r="G304" s="3" t="str">
        <f>IFERROR(VLOOKUP(F304,'CODE EAN '!F:J,5,0),"")</f>
        <v/>
      </c>
      <c r="H304" s="3" t="s">
        <v>727</v>
      </c>
      <c r="I304" s="4" t="s">
        <v>19</v>
      </c>
      <c r="J304" s="3" t="s">
        <v>20</v>
      </c>
      <c r="K304" s="3" t="s">
        <v>21</v>
      </c>
      <c r="L304" s="5">
        <v>60000</v>
      </c>
      <c r="M304" s="6">
        <f t="shared" si="4"/>
        <v>9000</v>
      </c>
    </row>
    <row r="305" spans="1:13" hidden="1" x14ac:dyDescent="0.35">
      <c r="A305" s="3" t="s">
        <v>44</v>
      </c>
      <c r="B305" s="3" t="s">
        <v>117</v>
      </c>
      <c r="C305" s="3" t="s">
        <v>231</v>
      </c>
      <c r="D305" s="3" t="s">
        <v>232</v>
      </c>
      <c r="E305" s="3" t="s">
        <v>729</v>
      </c>
      <c r="F305" s="9" t="s">
        <v>730</v>
      </c>
      <c r="G305" s="3" t="str">
        <f>IFERROR(VLOOKUP(F305,'CODE EAN '!F:J,5,0),"")</f>
        <v/>
      </c>
      <c r="H305" s="3" t="s">
        <v>230</v>
      </c>
      <c r="I305" s="3" t="s">
        <v>223</v>
      </c>
      <c r="J305" s="3" t="s">
        <v>20</v>
      </c>
      <c r="K305" s="3" t="s">
        <v>26</v>
      </c>
      <c r="L305" s="5">
        <v>60000</v>
      </c>
      <c r="M305" s="6">
        <f t="shared" si="4"/>
        <v>9000</v>
      </c>
    </row>
    <row r="306" spans="1:13" hidden="1" x14ac:dyDescent="0.35">
      <c r="A306" s="3" t="s">
        <v>44</v>
      </c>
      <c r="B306" s="3" t="s">
        <v>117</v>
      </c>
      <c r="C306" s="3" t="s">
        <v>231</v>
      </c>
      <c r="D306" s="3" t="s">
        <v>232</v>
      </c>
      <c r="E306" s="3" t="s">
        <v>729</v>
      </c>
      <c r="F306" s="9" t="s">
        <v>731</v>
      </c>
      <c r="G306" s="3" t="str">
        <f>IFERROR(VLOOKUP(F306,'CODE EAN '!F:J,5,0),"")</f>
        <v/>
      </c>
      <c r="H306" s="3" t="s">
        <v>230</v>
      </c>
      <c r="I306" s="3" t="s">
        <v>223</v>
      </c>
      <c r="J306" s="3" t="s">
        <v>20</v>
      </c>
      <c r="K306" s="3" t="s">
        <v>26</v>
      </c>
      <c r="L306" s="5">
        <v>60000</v>
      </c>
      <c r="M306" s="6">
        <f t="shared" si="4"/>
        <v>9000</v>
      </c>
    </row>
    <row r="307" spans="1:13" hidden="1" x14ac:dyDescent="0.35">
      <c r="A307" s="3" t="s">
        <v>44</v>
      </c>
      <c r="B307" s="3" t="s">
        <v>117</v>
      </c>
      <c r="C307" s="3" t="s">
        <v>231</v>
      </c>
      <c r="D307" s="3" t="s">
        <v>232</v>
      </c>
      <c r="E307" s="3" t="s">
        <v>299</v>
      </c>
      <c r="F307" s="9" t="s">
        <v>732</v>
      </c>
      <c r="G307" s="3" t="str">
        <f>IFERROR(VLOOKUP(F307,'CODE EAN '!F:J,5,0),"")</f>
        <v/>
      </c>
      <c r="H307" s="3" t="s">
        <v>230</v>
      </c>
      <c r="I307" s="3" t="s">
        <v>223</v>
      </c>
      <c r="J307" s="3" t="s">
        <v>20</v>
      </c>
      <c r="K307" s="3" t="s">
        <v>26</v>
      </c>
      <c r="L307" s="5">
        <v>60000</v>
      </c>
      <c r="M307" s="6">
        <f t="shared" si="4"/>
        <v>9000</v>
      </c>
    </row>
    <row r="308" spans="1:13" hidden="1" x14ac:dyDescent="0.35">
      <c r="A308" s="3" t="s">
        <v>44</v>
      </c>
      <c r="B308" s="3" t="s">
        <v>117</v>
      </c>
      <c r="C308" s="3" t="s">
        <v>231</v>
      </c>
      <c r="D308" s="3" t="s">
        <v>232</v>
      </c>
      <c r="E308" s="3" t="s">
        <v>299</v>
      </c>
      <c r="F308" s="9" t="s">
        <v>733</v>
      </c>
      <c r="G308" s="3" t="str">
        <f>IFERROR(VLOOKUP(F308,'CODE EAN '!F:J,5,0),"")</f>
        <v/>
      </c>
      <c r="H308" s="3" t="s">
        <v>230</v>
      </c>
      <c r="I308" s="3" t="s">
        <v>223</v>
      </c>
      <c r="J308" s="3" t="s">
        <v>20</v>
      </c>
      <c r="K308" s="3" t="s">
        <v>26</v>
      </c>
      <c r="L308" s="5">
        <v>60000</v>
      </c>
      <c r="M308" s="6">
        <f t="shared" si="4"/>
        <v>9000</v>
      </c>
    </row>
    <row r="309" spans="1:13" hidden="1" x14ac:dyDescent="0.35">
      <c r="A309" s="3" t="s">
        <v>44</v>
      </c>
      <c r="B309" s="3" t="s">
        <v>117</v>
      </c>
      <c r="C309" s="3" t="s">
        <v>231</v>
      </c>
      <c r="D309" s="3" t="s">
        <v>232</v>
      </c>
      <c r="E309" s="3" t="s">
        <v>299</v>
      </c>
      <c r="F309" s="9" t="s">
        <v>734</v>
      </c>
      <c r="G309" s="3" t="str">
        <f>IFERROR(VLOOKUP(F309,'CODE EAN '!F:J,5,0),"")</f>
        <v/>
      </c>
      <c r="H309" s="3" t="s">
        <v>230</v>
      </c>
      <c r="I309" s="3" t="s">
        <v>223</v>
      </c>
      <c r="J309" s="3" t="s">
        <v>20</v>
      </c>
      <c r="K309" s="3" t="s">
        <v>26</v>
      </c>
      <c r="L309" s="5">
        <v>60000</v>
      </c>
      <c r="M309" s="6">
        <f t="shared" si="4"/>
        <v>9000</v>
      </c>
    </row>
    <row r="310" spans="1:13" x14ac:dyDescent="0.35">
      <c r="A310" s="3" t="s">
        <v>12</v>
      </c>
      <c r="B310" s="3" t="s">
        <v>182</v>
      </c>
      <c r="C310" s="3" t="s">
        <v>735</v>
      </c>
      <c r="D310" s="3" t="s">
        <v>736</v>
      </c>
      <c r="E310" s="3" t="s">
        <v>737</v>
      </c>
      <c r="F310" s="9" t="s">
        <v>738</v>
      </c>
      <c r="G310" s="3">
        <f>IFERROR(VLOOKUP(F310,'CODE EAN '!F:J,5,0),"")</f>
        <v>3263850061912</v>
      </c>
      <c r="H310" s="3" t="s">
        <v>230</v>
      </c>
      <c r="I310" s="3" t="s">
        <v>223</v>
      </c>
      <c r="J310" s="3" t="s">
        <v>20</v>
      </c>
      <c r="K310" s="3" t="s">
        <v>26</v>
      </c>
      <c r="L310" s="5">
        <v>60000</v>
      </c>
      <c r="M310" s="6">
        <f t="shared" si="4"/>
        <v>9000</v>
      </c>
    </row>
    <row r="311" spans="1:13" x14ac:dyDescent="0.35">
      <c r="A311" s="3" t="s">
        <v>12</v>
      </c>
      <c r="B311" s="4" t="s">
        <v>182</v>
      </c>
      <c r="C311" s="4" t="s">
        <v>735</v>
      </c>
      <c r="D311" s="4" t="s">
        <v>736</v>
      </c>
      <c r="E311" s="3" t="s">
        <v>739</v>
      </c>
      <c r="F311" s="9" t="s">
        <v>740</v>
      </c>
      <c r="G311" s="3">
        <f>IFERROR(VLOOKUP(F311,'CODE EAN '!F:J,5,0),"")</f>
        <v>3263850062216</v>
      </c>
      <c r="H311" s="3" t="s">
        <v>230</v>
      </c>
      <c r="I311" s="3" t="s">
        <v>223</v>
      </c>
      <c r="J311" s="3" t="s">
        <v>20</v>
      </c>
      <c r="K311" s="3" t="s">
        <v>26</v>
      </c>
      <c r="L311" s="5">
        <v>60000</v>
      </c>
      <c r="M311" s="6">
        <f t="shared" si="4"/>
        <v>9000</v>
      </c>
    </row>
    <row r="312" spans="1:13" hidden="1" x14ac:dyDescent="0.35">
      <c r="A312" s="3" t="s">
        <v>44</v>
      </c>
      <c r="B312" s="3" t="s">
        <v>285</v>
      </c>
      <c r="C312" s="3" t="s">
        <v>741</v>
      </c>
      <c r="D312" s="3" t="s">
        <v>742</v>
      </c>
      <c r="E312" s="3" t="s">
        <v>743</v>
      </c>
      <c r="F312" s="9" t="s">
        <v>744</v>
      </c>
      <c r="G312" s="3" t="str">
        <f>IFERROR(VLOOKUP(F312,'CODE EAN '!F:J,5,0),"")</f>
        <v/>
      </c>
      <c r="H312" s="3" t="s">
        <v>745</v>
      </c>
      <c r="I312" s="3" t="s">
        <v>130</v>
      </c>
      <c r="J312" s="3" t="s">
        <v>20</v>
      </c>
      <c r="K312" s="3" t="s">
        <v>21</v>
      </c>
      <c r="L312" s="19">
        <v>60000</v>
      </c>
      <c r="M312" s="6">
        <f t="shared" si="4"/>
        <v>9000</v>
      </c>
    </row>
    <row r="313" spans="1:13" hidden="1" x14ac:dyDescent="0.35">
      <c r="A313" s="3" t="s">
        <v>44</v>
      </c>
      <c r="B313" s="3" t="s">
        <v>285</v>
      </c>
      <c r="C313" s="3" t="s">
        <v>741</v>
      </c>
      <c r="D313" s="3" t="s">
        <v>746</v>
      </c>
      <c r="E313" s="3" t="s">
        <v>743</v>
      </c>
      <c r="F313" s="9" t="s">
        <v>747</v>
      </c>
      <c r="G313" s="3" t="str">
        <f>IFERROR(VLOOKUP(F313,'CODE EAN '!F:J,5,0),"")</f>
        <v/>
      </c>
      <c r="H313" s="3" t="s">
        <v>745</v>
      </c>
      <c r="I313" s="3" t="s">
        <v>130</v>
      </c>
      <c r="J313" s="3" t="s">
        <v>20</v>
      </c>
      <c r="K313" s="3" t="s">
        <v>21</v>
      </c>
      <c r="L313" s="19">
        <v>60000</v>
      </c>
      <c r="M313" s="6">
        <f t="shared" si="4"/>
        <v>9000</v>
      </c>
    </row>
    <row r="314" spans="1:13" hidden="1" x14ac:dyDescent="0.35">
      <c r="A314" s="3" t="s">
        <v>44</v>
      </c>
      <c r="B314" s="3" t="s">
        <v>285</v>
      </c>
      <c r="C314" s="3" t="s">
        <v>741</v>
      </c>
      <c r="D314" s="3" t="s">
        <v>748</v>
      </c>
      <c r="E314" s="3" t="s">
        <v>749</v>
      </c>
      <c r="F314" s="9" t="s">
        <v>750</v>
      </c>
      <c r="G314" s="3" t="str">
        <f>IFERROR(VLOOKUP(F314,'CODE EAN '!F:J,5,0),"")</f>
        <v/>
      </c>
      <c r="H314" s="3" t="s">
        <v>230</v>
      </c>
      <c r="I314" s="3" t="s">
        <v>223</v>
      </c>
      <c r="J314" s="3" t="s">
        <v>20</v>
      </c>
      <c r="K314" s="3" t="s">
        <v>26</v>
      </c>
      <c r="L314" s="5">
        <v>60000</v>
      </c>
      <c r="M314" s="6">
        <f t="shared" si="4"/>
        <v>9000</v>
      </c>
    </row>
    <row r="315" spans="1:13" hidden="1" x14ac:dyDescent="0.35">
      <c r="A315" s="3" t="s">
        <v>44</v>
      </c>
      <c r="B315" s="3" t="s">
        <v>285</v>
      </c>
      <c r="C315" s="3" t="s">
        <v>741</v>
      </c>
      <c r="D315" s="3" t="s">
        <v>748</v>
      </c>
      <c r="E315" s="3" t="s">
        <v>749</v>
      </c>
      <c r="F315" s="40" t="s">
        <v>751</v>
      </c>
      <c r="G315" s="3" t="str">
        <f>IFERROR(VLOOKUP(F315,'CODE EAN '!F:J,5,0),"")</f>
        <v/>
      </c>
      <c r="H315" s="3" t="s">
        <v>230</v>
      </c>
      <c r="I315" s="3" t="s">
        <v>223</v>
      </c>
      <c r="J315" s="3" t="s">
        <v>20</v>
      </c>
      <c r="K315" s="3" t="s">
        <v>26</v>
      </c>
      <c r="L315" s="5">
        <v>60000</v>
      </c>
      <c r="M315" s="6">
        <f t="shared" si="4"/>
        <v>9000</v>
      </c>
    </row>
    <row r="316" spans="1:13" hidden="1" x14ac:dyDescent="0.35">
      <c r="A316" s="3" t="s">
        <v>44</v>
      </c>
      <c r="B316" s="3" t="s">
        <v>285</v>
      </c>
      <c r="C316" s="3" t="s">
        <v>752</v>
      </c>
      <c r="D316" s="3" t="s">
        <v>753</v>
      </c>
      <c r="E316" s="3" t="s">
        <v>754</v>
      </c>
      <c r="F316" s="40" t="s">
        <v>755</v>
      </c>
      <c r="G316" s="3" t="str">
        <f>IFERROR(VLOOKUP(F316,'CODE EAN '!F:J,5,0),"")</f>
        <v/>
      </c>
      <c r="H316" s="3" t="s">
        <v>230</v>
      </c>
      <c r="I316" s="3" t="s">
        <v>223</v>
      </c>
      <c r="J316" s="3" t="s">
        <v>20</v>
      </c>
      <c r="K316" s="3" t="s">
        <v>26</v>
      </c>
      <c r="L316" s="5">
        <v>60000</v>
      </c>
      <c r="M316" s="6">
        <f t="shared" si="4"/>
        <v>9000</v>
      </c>
    </row>
    <row r="317" spans="1:13" hidden="1" x14ac:dyDescent="0.35">
      <c r="A317" s="3" t="s">
        <v>44</v>
      </c>
      <c r="B317" s="3" t="s">
        <v>285</v>
      </c>
      <c r="C317" s="3" t="s">
        <v>756</v>
      </c>
      <c r="D317" s="3" t="s">
        <v>756</v>
      </c>
      <c r="E317" s="3" t="s">
        <v>757</v>
      </c>
      <c r="F317" s="38" t="s">
        <v>758</v>
      </c>
      <c r="G317" s="3" t="str">
        <f>IFERROR(VLOOKUP(F317,'CODE EAN '!F:J,5,0),"")</f>
        <v/>
      </c>
      <c r="H317" s="3" t="s">
        <v>759</v>
      </c>
      <c r="I317" s="13" t="s">
        <v>760</v>
      </c>
      <c r="J317" s="3" t="s">
        <v>20</v>
      </c>
      <c r="K317" s="3" t="s">
        <v>26</v>
      </c>
      <c r="L317" s="19">
        <v>60000</v>
      </c>
      <c r="M317" s="6">
        <f t="shared" si="4"/>
        <v>9000</v>
      </c>
    </row>
    <row r="318" spans="1:13" hidden="1" x14ac:dyDescent="0.35">
      <c r="A318" s="3" t="s">
        <v>44</v>
      </c>
      <c r="B318" s="3" t="s">
        <v>285</v>
      </c>
      <c r="C318" s="3" t="s">
        <v>756</v>
      </c>
      <c r="D318" s="3" t="s">
        <v>756</v>
      </c>
      <c r="E318" s="3" t="s">
        <v>757</v>
      </c>
      <c r="F318" s="3" t="s">
        <v>761</v>
      </c>
      <c r="G318" s="3" t="str">
        <f>IFERROR(VLOOKUP(F318,'CODE EAN '!F:J,5,0),"")</f>
        <v/>
      </c>
      <c r="H318" s="3" t="s">
        <v>759</v>
      </c>
      <c r="I318" s="13" t="s">
        <v>760</v>
      </c>
      <c r="J318" s="3" t="s">
        <v>20</v>
      </c>
      <c r="K318" s="3" t="s">
        <v>26</v>
      </c>
      <c r="L318" s="19">
        <v>60000</v>
      </c>
      <c r="M318" s="6">
        <f t="shared" si="4"/>
        <v>9000</v>
      </c>
    </row>
    <row r="319" spans="1:13" hidden="1" x14ac:dyDescent="0.35">
      <c r="A319" s="3" t="s">
        <v>44</v>
      </c>
      <c r="B319" s="3" t="s">
        <v>285</v>
      </c>
      <c r="C319" s="3" t="s">
        <v>756</v>
      </c>
      <c r="D319" s="3" t="s">
        <v>756</v>
      </c>
      <c r="E319" s="3" t="s">
        <v>762</v>
      </c>
      <c r="F319" s="3" t="s">
        <v>763</v>
      </c>
      <c r="G319" s="3" t="str">
        <f>IFERROR(VLOOKUP(F319,'CODE EAN '!F:J,5,0),"")</f>
        <v/>
      </c>
      <c r="H319" s="3" t="s">
        <v>759</v>
      </c>
      <c r="I319" s="13" t="s">
        <v>760</v>
      </c>
      <c r="J319" s="3" t="s">
        <v>20</v>
      </c>
      <c r="K319" s="3" t="s">
        <v>26</v>
      </c>
      <c r="L319" s="19">
        <v>60000</v>
      </c>
      <c r="M319" s="6">
        <f t="shared" ref="M319:M381" si="5">+L319*15%</f>
        <v>9000</v>
      </c>
    </row>
    <row r="320" spans="1:13" hidden="1" x14ac:dyDescent="0.35">
      <c r="A320" s="3" t="s">
        <v>44</v>
      </c>
      <c r="B320" s="3" t="s">
        <v>285</v>
      </c>
      <c r="C320" s="3" t="s">
        <v>752</v>
      </c>
      <c r="D320" s="3" t="s">
        <v>753</v>
      </c>
      <c r="E320" s="3" t="s">
        <v>754</v>
      </c>
      <c r="F320" s="9" t="s">
        <v>764</v>
      </c>
      <c r="G320" s="3" t="str">
        <f>IFERROR(VLOOKUP(F320,'CODE EAN '!F:J,5,0),"")</f>
        <v/>
      </c>
      <c r="H320" s="3" t="s">
        <v>765</v>
      </c>
      <c r="I320" s="10" t="s">
        <v>77</v>
      </c>
      <c r="J320" s="3" t="s">
        <v>20</v>
      </c>
      <c r="K320" s="3" t="s">
        <v>21</v>
      </c>
      <c r="L320" s="19">
        <v>60000</v>
      </c>
      <c r="M320" s="6">
        <f t="shared" si="5"/>
        <v>9000</v>
      </c>
    </row>
    <row r="321" spans="1:13" hidden="1" x14ac:dyDescent="0.35">
      <c r="A321" s="3" t="s">
        <v>44</v>
      </c>
      <c r="B321" s="3" t="s">
        <v>285</v>
      </c>
      <c r="C321" s="3" t="s">
        <v>752</v>
      </c>
      <c r="D321" s="3" t="s">
        <v>753</v>
      </c>
      <c r="E321" s="3" t="s">
        <v>580</v>
      </c>
      <c r="F321" s="9" t="s">
        <v>766</v>
      </c>
      <c r="G321" s="3" t="str">
        <f>IFERROR(VLOOKUP(F321,'CODE EAN '!F:J,5,0),"")</f>
        <v/>
      </c>
      <c r="H321" s="3" t="s">
        <v>765</v>
      </c>
      <c r="I321" s="10" t="s">
        <v>77</v>
      </c>
      <c r="J321" s="3" t="s">
        <v>20</v>
      </c>
      <c r="K321" s="3" t="s">
        <v>21</v>
      </c>
      <c r="L321" s="19">
        <v>60000</v>
      </c>
      <c r="M321" s="6">
        <f t="shared" si="5"/>
        <v>9000</v>
      </c>
    </row>
    <row r="322" spans="1:13" hidden="1" x14ac:dyDescent="0.35">
      <c r="A322" s="3" t="s">
        <v>44</v>
      </c>
      <c r="B322" s="3" t="s">
        <v>285</v>
      </c>
      <c r="C322" s="3" t="s">
        <v>752</v>
      </c>
      <c r="D322" s="3" t="s">
        <v>753</v>
      </c>
      <c r="E322" s="3" t="s">
        <v>754</v>
      </c>
      <c r="F322" s="9" t="s">
        <v>767</v>
      </c>
      <c r="G322" s="3" t="str">
        <f>IFERROR(VLOOKUP(F322,'CODE EAN '!F:J,5,0),"")</f>
        <v/>
      </c>
      <c r="H322" s="3" t="s">
        <v>765</v>
      </c>
      <c r="I322" s="10" t="s">
        <v>77</v>
      </c>
      <c r="J322" s="3" t="s">
        <v>20</v>
      </c>
      <c r="K322" s="3" t="s">
        <v>21</v>
      </c>
      <c r="L322" s="19">
        <v>60000</v>
      </c>
      <c r="M322" s="6">
        <f t="shared" si="5"/>
        <v>9000</v>
      </c>
    </row>
    <row r="323" spans="1:13" x14ac:dyDescent="0.35">
      <c r="A323" s="3" t="s">
        <v>12</v>
      </c>
      <c r="B323" s="4" t="s">
        <v>78</v>
      </c>
      <c r="C323" s="3" t="s">
        <v>107</v>
      </c>
      <c r="D323" s="4" t="s">
        <v>324</v>
      </c>
      <c r="E323" s="4" t="s">
        <v>337</v>
      </c>
      <c r="F323" s="14" t="s">
        <v>768</v>
      </c>
      <c r="G323" s="3" t="str">
        <f>IFERROR(VLOOKUP(F323,'CODE EAN '!F:J,5,0),"")</f>
        <v/>
      </c>
      <c r="H323" s="3" t="s">
        <v>769</v>
      </c>
      <c r="I323" s="4" t="s">
        <v>19</v>
      </c>
      <c r="J323" s="3" t="s">
        <v>20</v>
      </c>
      <c r="K323" s="3" t="s">
        <v>21</v>
      </c>
      <c r="L323" s="5">
        <f>IFERROR(VLOOKUP(F323,[1]Feuil5!I:J,2,0),"")</f>
        <v>60445.85</v>
      </c>
      <c r="M323" s="6">
        <f t="shared" si="5"/>
        <v>9066.8774999999987</v>
      </c>
    </row>
    <row r="324" spans="1:13" x14ac:dyDescent="0.35">
      <c r="A324" s="3" t="s">
        <v>12</v>
      </c>
      <c r="B324" s="4" t="s">
        <v>84</v>
      </c>
      <c r="C324" s="4" t="s">
        <v>131</v>
      </c>
      <c r="D324" s="4" t="s">
        <v>770</v>
      </c>
      <c r="E324" s="4" t="s">
        <v>554</v>
      </c>
      <c r="F324" s="4" t="s">
        <v>771</v>
      </c>
      <c r="G324" s="3">
        <f>IFERROR(VLOOKUP(F324,'CODE EAN '!F:J,5,0),"")</f>
        <v>7311070331417</v>
      </c>
      <c r="H324" s="4" t="s">
        <v>772</v>
      </c>
      <c r="I324" s="7" t="s">
        <v>146</v>
      </c>
      <c r="J324" s="3" t="s">
        <v>20</v>
      </c>
      <c r="K324" s="3" t="s">
        <v>26</v>
      </c>
      <c r="L324" s="5">
        <f>IFERROR(VLOOKUP(F324,[1]Feuil5!I:J,2,0),"")</f>
        <v>60531.74</v>
      </c>
      <c r="M324" s="6">
        <f t="shared" si="5"/>
        <v>9079.7609999999986</v>
      </c>
    </row>
    <row r="325" spans="1:13" hidden="1" x14ac:dyDescent="0.35">
      <c r="A325" s="3" t="s">
        <v>44</v>
      </c>
      <c r="B325" s="3" t="s">
        <v>117</v>
      </c>
      <c r="C325" s="3" t="s">
        <v>118</v>
      </c>
      <c r="D325" s="3" t="s">
        <v>119</v>
      </c>
      <c r="E325" s="3" t="s">
        <v>152</v>
      </c>
      <c r="F325" s="20" t="s">
        <v>773</v>
      </c>
      <c r="G325" s="3" t="str">
        <f>IFERROR(VLOOKUP(F325,'CODE EAN '!F:J,5,0),"")</f>
        <v/>
      </c>
      <c r="H325" s="3" t="s">
        <v>154</v>
      </c>
      <c r="I325" s="13" t="s">
        <v>155</v>
      </c>
      <c r="J325" s="3" t="s">
        <v>20</v>
      </c>
      <c r="K325" s="3" t="s">
        <v>26</v>
      </c>
      <c r="L325" s="19">
        <v>60600</v>
      </c>
      <c r="M325" s="6">
        <f t="shared" si="5"/>
        <v>9090</v>
      </c>
    </row>
    <row r="326" spans="1:13" hidden="1" x14ac:dyDescent="0.35">
      <c r="A326" s="3" t="s">
        <v>27</v>
      </c>
      <c r="B326" s="4" t="s">
        <v>124</v>
      </c>
      <c r="C326" s="4" t="s">
        <v>176</v>
      </c>
      <c r="D326" s="4" t="s">
        <v>196</v>
      </c>
      <c r="E326" s="4" t="s">
        <v>197</v>
      </c>
      <c r="F326" s="4" t="s">
        <v>774</v>
      </c>
      <c r="G326" s="3" t="str">
        <f>IFERROR(VLOOKUP(F326,'CODE EAN '!F:J,5,0),"")</f>
        <v/>
      </c>
      <c r="H326" s="4" t="s">
        <v>199</v>
      </c>
      <c r="I326" s="7" t="s">
        <v>200</v>
      </c>
      <c r="J326" s="3" t="s">
        <v>20</v>
      </c>
      <c r="K326" s="4" t="s">
        <v>21</v>
      </c>
      <c r="L326" s="5">
        <f>IFERROR(VLOOKUP(F326,[1]Feuil5!I:J,2,0),"")</f>
        <v>60607</v>
      </c>
      <c r="M326" s="6">
        <f t="shared" si="5"/>
        <v>9091.0499999999993</v>
      </c>
    </row>
    <row r="327" spans="1:13" hidden="1" x14ac:dyDescent="0.35">
      <c r="A327" s="3" t="s">
        <v>44</v>
      </c>
      <c r="B327" s="3" t="s">
        <v>117</v>
      </c>
      <c r="C327" s="3" t="s">
        <v>218</v>
      </c>
      <c r="D327" s="3" t="s">
        <v>466</v>
      </c>
      <c r="E327" s="3" t="s">
        <v>467</v>
      </c>
      <c r="F327" s="3" t="s">
        <v>775</v>
      </c>
      <c r="G327" s="3" t="str">
        <f>IFERROR(VLOOKUP(F327,'CODE EAN '!F:J,5,0),"")</f>
        <v/>
      </c>
      <c r="H327" s="3" t="s">
        <v>293</v>
      </c>
      <c r="I327" s="13" t="s">
        <v>294</v>
      </c>
      <c r="J327" s="3" t="s">
        <v>20</v>
      </c>
      <c r="K327" s="3" t="s">
        <v>26</v>
      </c>
      <c r="L327" s="5">
        <f>IFERROR(VLOOKUP(F327,[1]Feuil5!I:J,2,0),"")</f>
        <v>60733.19</v>
      </c>
      <c r="M327" s="6">
        <f t="shared" si="5"/>
        <v>9109.9784999999993</v>
      </c>
    </row>
    <row r="328" spans="1:13" hidden="1" x14ac:dyDescent="0.35">
      <c r="A328" s="3" t="s">
        <v>44</v>
      </c>
      <c r="B328" s="3" t="s">
        <v>117</v>
      </c>
      <c r="C328" s="3" t="s">
        <v>218</v>
      </c>
      <c r="D328" s="3" t="s">
        <v>466</v>
      </c>
      <c r="E328" s="3" t="s">
        <v>467</v>
      </c>
      <c r="F328" s="3" t="s">
        <v>776</v>
      </c>
      <c r="G328" s="3" t="str">
        <f>IFERROR(VLOOKUP(F328,'CODE EAN '!F:J,5,0),"")</f>
        <v/>
      </c>
      <c r="H328" s="3" t="s">
        <v>469</v>
      </c>
      <c r="I328" s="13" t="s">
        <v>155</v>
      </c>
      <c r="J328" s="3" t="s">
        <v>20</v>
      </c>
      <c r="K328" s="3" t="s">
        <v>26</v>
      </c>
      <c r="L328" s="5">
        <v>200000</v>
      </c>
      <c r="M328" s="6">
        <f t="shared" si="5"/>
        <v>30000</v>
      </c>
    </row>
    <row r="329" spans="1:13" hidden="1" x14ac:dyDescent="0.35">
      <c r="A329" s="3" t="s">
        <v>27</v>
      </c>
      <c r="B329" s="4" t="s">
        <v>124</v>
      </c>
      <c r="C329" s="4" t="s">
        <v>176</v>
      </c>
      <c r="D329" s="4" t="s">
        <v>648</v>
      </c>
      <c r="E329" s="4" t="s">
        <v>777</v>
      </c>
      <c r="F329" s="4" t="s">
        <v>778</v>
      </c>
      <c r="G329" s="3" t="str">
        <f>IFERROR(VLOOKUP(F329,'CODE EAN '!F:J,5,0),"")</f>
        <v/>
      </c>
      <c r="H329" s="4" t="s">
        <v>334</v>
      </c>
      <c r="I329" s="7" t="s">
        <v>51</v>
      </c>
      <c r="J329" s="3" t="s">
        <v>20</v>
      </c>
      <c r="K329" s="4" t="s">
        <v>21</v>
      </c>
      <c r="L329" s="5">
        <f>IFERROR(VLOOKUP(F329,[1]Feuil5!I:J,2,0),"")</f>
        <v>62434.89</v>
      </c>
      <c r="M329" s="6">
        <f t="shared" si="5"/>
        <v>9365.2335000000003</v>
      </c>
    </row>
    <row r="330" spans="1:13" x14ac:dyDescent="0.35">
      <c r="A330" s="3" t="s">
        <v>12</v>
      </c>
      <c r="B330" s="3" t="s">
        <v>13</v>
      </c>
      <c r="C330" s="3" t="s">
        <v>14</v>
      </c>
      <c r="D330" s="3" t="s">
        <v>15</v>
      </c>
      <c r="E330" s="3" t="s">
        <v>68</v>
      </c>
      <c r="F330" s="3" t="s">
        <v>779</v>
      </c>
      <c r="G330" s="3" t="str">
        <f>IFERROR(VLOOKUP(F330,'CODE EAN '!F:J,5,0),"")</f>
        <v/>
      </c>
      <c r="H330" s="3" t="s">
        <v>536</v>
      </c>
      <c r="I330" s="7" t="s">
        <v>146</v>
      </c>
      <c r="J330" s="3" t="s">
        <v>20</v>
      </c>
      <c r="K330" s="3" t="s">
        <v>21</v>
      </c>
      <c r="L330" s="5">
        <f>IFERROR(VLOOKUP(F330,[1]Feuil5!I:J,2,0),"")</f>
        <v>62573.94</v>
      </c>
      <c r="M330" s="6">
        <f t="shared" si="5"/>
        <v>9386.0910000000003</v>
      </c>
    </row>
    <row r="331" spans="1:13" x14ac:dyDescent="0.35">
      <c r="A331" s="3" t="s">
        <v>12</v>
      </c>
      <c r="B331" s="3" t="s">
        <v>13</v>
      </c>
      <c r="C331" s="3" t="s">
        <v>14</v>
      </c>
      <c r="D331" s="3" t="s">
        <v>15</v>
      </c>
      <c r="E331" s="3" t="s">
        <v>68</v>
      </c>
      <c r="F331" s="3" t="s">
        <v>780</v>
      </c>
      <c r="G331" s="3" t="str">
        <f>IFERROR(VLOOKUP(F331,'CODE EAN '!F:J,5,0),"")</f>
        <v/>
      </c>
      <c r="H331" s="3" t="s">
        <v>536</v>
      </c>
      <c r="I331" s="7" t="s">
        <v>146</v>
      </c>
      <c r="J331" s="3" t="s">
        <v>20</v>
      </c>
      <c r="K331" s="3" t="s">
        <v>21</v>
      </c>
      <c r="L331" s="5">
        <f>IFERROR(VLOOKUP(F331,[1]Feuil5!I:J,2,0),"")</f>
        <v>62766.21</v>
      </c>
      <c r="M331" s="6">
        <f t="shared" si="5"/>
        <v>9414.9314999999988</v>
      </c>
    </row>
    <row r="332" spans="1:13" x14ac:dyDescent="0.35">
      <c r="A332" s="3" t="s">
        <v>12</v>
      </c>
      <c r="B332" s="3" t="s">
        <v>13</v>
      </c>
      <c r="C332" s="3" t="s">
        <v>14</v>
      </c>
      <c r="D332" s="3" t="s">
        <v>15</v>
      </c>
      <c r="E332" s="3" t="s">
        <v>68</v>
      </c>
      <c r="F332" s="3" t="s">
        <v>780</v>
      </c>
      <c r="G332" s="3" t="str">
        <f>IFERROR(VLOOKUP(F332,'CODE EAN '!F:J,5,0),"")</f>
        <v/>
      </c>
      <c r="H332" s="3" t="s">
        <v>477</v>
      </c>
      <c r="I332" s="4" t="s">
        <v>146</v>
      </c>
      <c r="J332" s="3" t="s">
        <v>20</v>
      </c>
      <c r="K332" s="4" t="s">
        <v>21</v>
      </c>
      <c r="L332" s="5">
        <f>IFERROR(VLOOKUP(F332,[1]Feuil5!I:J,2,0),"")</f>
        <v>62766.21</v>
      </c>
      <c r="M332" s="6">
        <f t="shared" si="5"/>
        <v>9414.9314999999988</v>
      </c>
    </row>
    <row r="333" spans="1:13" hidden="1" x14ac:dyDescent="0.35">
      <c r="A333" s="3" t="s">
        <v>285</v>
      </c>
      <c r="B333" s="3" t="s">
        <v>60</v>
      </c>
      <c r="C333" s="3" t="s">
        <v>286</v>
      </c>
      <c r="D333" s="3" t="s">
        <v>287</v>
      </c>
      <c r="E333" s="3" t="s">
        <v>781</v>
      </c>
      <c r="F333" s="4" t="s">
        <v>782</v>
      </c>
      <c r="G333" s="3" t="str">
        <f>IFERROR(VLOOKUP(F333,'CODE EAN '!F:J,5,0),"")</f>
        <v/>
      </c>
      <c r="H333" s="3" t="s">
        <v>783</v>
      </c>
      <c r="I333" s="13" t="s">
        <v>151</v>
      </c>
      <c r="J333" s="3" t="s">
        <v>20</v>
      </c>
      <c r="K333" s="3" t="s">
        <v>26</v>
      </c>
      <c r="L333" s="5">
        <f>IFERROR(VLOOKUP(F333,[1]Feuil5!I:J,2,0),"")</f>
        <v>62881.3</v>
      </c>
      <c r="M333" s="6">
        <f t="shared" si="5"/>
        <v>9432.1949999999997</v>
      </c>
    </row>
    <row r="334" spans="1:13" x14ac:dyDescent="0.35">
      <c r="A334" s="3" t="s">
        <v>12</v>
      </c>
      <c r="B334" s="4" t="s">
        <v>35</v>
      </c>
      <c r="C334" s="4" t="s">
        <v>36</v>
      </c>
      <c r="D334" s="4" t="s">
        <v>384</v>
      </c>
      <c r="E334" s="3" t="s">
        <v>385</v>
      </c>
      <c r="F334" s="4" t="s">
        <v>784</v>
      </c>
      <c r="G334" s="3" t="str">
        <f>IFERROR(VLOOKUP(F334,'CODE EAN '!F:J,5,0),"")</f>
        <v/>
      </c>
      <c r="H334" s="4" t="s">
        <v>40</v>
      </c>
      <c r="I334" s="4" t="s">
        <v>41</v>
      </c>
      <c r="J334" s="3" t="s">
        <v>20</v>
      </c>
      <c r="K334" s="4" t="s">
        <v>21</v>
      </c>
      <c r="L334" s="5">
        <f>IFERROR(VLOOKUP(F334,[1]Feuil5!I:J,2,0),"")</f>
        <v>63060.52</v>
      </c>
      <c r="M334" s="6">
        <f t="shared" si="5"/>
        <v>9459.0779999999995</v>
      </c>
    </row>
    <row r="335" spans="1:13" x14ac:dyDescent="0.35">
      <c r="A335" s="3" t="s">
        <v>12</v>
      </c>
      <c r="B335" s="4" t="s">
        <v>78</v>
      </c>
      <c r="C335" s="4" t="s">
        <v>212</v>
      </c>
      <c r="D335" s="4" t="s">
        <v>785</v>
      </c>
      <c r="E335" s="4" t="s">
        <v>786</v>
      </c>
      <c r="F335" s="4" t="s">
        <v>787</v>
      </c>
      <c r="G335" s="3">
        <f>IFERROR(VLOOKUP(F335,'CODE EAN '!F:J,5,0),"")</f>
        <v>3179140163818</v>
      </c>
      <c r="H335" s="4" t="s">
        <v>359</v>
      </c>
      <c r="I335" s="7" t="s">
        <v>360</v>
      </c>
      <c r="J335" s="3" t="s">
        <v>20</v>
      </c>
      <c r="K335" s="4" t="s">
        <v>21</v>
      </c>
      <c r="L335" s="5">
        <f>IFERROR(VLOOKUP(F335,[1]Feuil5!I:J,2,0),"")</f>
        <v>63167.87</v>
      </c>
      <c r="M335" s="6">
        <f t="shared" si="5"/>
        <v>9475.1805000000004</v>
      </c>
    </row>
    <row r="336" spans="1:13" hidden="1" x14ac:dyDescent="0.35">
      <c r="A336" s="3" t="s">
        <v>27</v>
      </c>
      <c r="B336" s="3" t="s">
        <v>124</v>
      </c>
      <c r="C336" s="3" t="s">
        <v>176</v>
      </c>
      <c r="D336" s="3" t="s">
        <v>196</v>
      </c>
      <c r="E336" s="3" t="s">
        <v>788</v>
      </c>
      <c r="F336" s="3" t="s">
        <v>789</v>
      </c>
      <c r="G336" s="3" t="str">
        <f>IFERROR(VLOOKUP(F336,'CODE EAN '!F:J,5,0),"")</f>
        <v/>
      </c>
      <c r="H336" s="3" t="s">
        <v>334</v>
      </c>
      <c r="I336" s="7" t="s">
        <v>51</v>
      </c>
      <c r="J336" s="3" t="s">
        <v>20</v>
      </c>
      <c r="K336" s="4" t="s">
        <v>26</v>
      </c>
      <c r="L336" s="5">
        <f>IFERROR(VLOOKUP(F336,[1]Feuil5!I:J,2,0),"")</f>
        <v>63422.55</v>
      </c>
      <c r="M336" s="6">
        <f t="shared" si="5"/>
        <v>9513.3824999999997</v>
      </c>
    </row>
    <row r="337" spans="1:13" x14ac:dyDescent="0.35">
      <c r="A337" s="3" t="s">
        <v>12</v>
      </c>
      <c r="B337" s="3" t="s">
        <v>13</v>
      </c>
      <c r="C337" s="3" t="s">
        <v>14</v>
      </c>
      <c r="D337" s="3" t="s">
        <v>15</v>
      </c>
      <c r="E337" s="3" t="s">
        <v>68</v>
      </c>
      <c r="F337" s="3" t="s">
        <v>790</v>
      </c>
      <c r="G337" s="3" t="str">
        <f>IFERROR(VLOOKUP(F337,'CODE EAN '!F:J,5,0),"")</f>
        <v/>
      </c>
      <c r="H337" s="3" t="s">
        <v>536</v>
      </c>
      <c r="I337" s="7" t="s">
        <v>146</v>
      </c>
      <c r="J337" s="3" t="s">
        <v>20</v>
      </c>
      <c r="K337" s="3" t="s">
        <v>21</v>
      </c>
      <c r="L337" s="5">
        <f>IFERROR(VLOOKUP(F337,[1]Feuil5!I:J,2,0),"")</f>
        <v>63535.5</v>
      </c>
      <c r="M337" s="6">
        <f t="shared" si="5"/>
        <v>9530.3249999999989</v>
      </c>
    </row>
    <row r="338" spans="1:13" hidden="1" x14ac:dyDescent="0.35">
      <c r="A338" s="3" t="s">
        <v>27</v>
      </c>
      <c r="B338" s="4" t="s">
        <v>124</v>
      </c>
      <c r="C338" s="4" t="s">
        <v>176</v>
      </c>
      <c r="D338" s="4" t="s">
        <v>196</v>
      </c>
      <c r="E338" s="4" t="s">
        <v>557</v>
      </c>
      <c r="F338" s="4" t="s">
        <v>791</v>
      </c>
      <c r="G338" s="3" t="str">
        <f>IFERROR(VLOOKUP(F338,'CODE EAN '!F:J,5,0),"")</f>
        <v/>
      </c>
      <c r="H338" s="4" t="s">
        <v>334</v>
      </c>
      <c r="I338" s="7" t="s">
        <v>51</v>
      </c>
      <c r="J338" s="3" t="s">
        <v>20</v>
      </c>
      <c r="K338" s="4" t="s">
        <v>26</v>
      </c>
      <c r="L338" s="5">
        <f>IFERROR(VLOOKUP(F338,[1]Feuil5!I:J,2,0),"")</f>
        <v>63919.8</v>
      </c>
      <c r="M338" s="6">
        <f t="shared" si="5"/>
        <v>9587.9699999999993</v>
      </c>
    </row>
    <row r="339" spans="1:13" x14ac:dyDescent="0.35">
      <c r="A339" s="3" t="s">
        <v>12</v>
      </c>
      <c r="B339" s="4" t="s">
        <v>78</v>
      </c>
      <c r="C339" s="4" t="s">
        <v>107</v>
      </c>
      <c r="D339" s="4" t="s">
        <v>276</v>
      </c>
      <c r="E339" s="3" t="s">
        <v>697</v>
      </c>
      <c r="F339" s="4" t="s">
        <v>792</v>
      </c>
      <c r="G339" s="3">
        <f>IFERROR(VLOOKUP(F339,'CODE EAN '!F:J,5,0),"")</f>
        <v>6111259341272</v>
      </c>
      <c r="H339" s="4" t="s">
        <v>793</v>
      </c>
      <c r="I339" s="3" t="s">
        <v>112</v>
      </c>
      <c r="J339" s="3" t="s">
        <v>20</v>
      </c>
      <c r="K339" s="3" t="s">
        <v>26</v>
      </c>
      <c r="L339" s="5">
        <f>IFERROR(VLOOKUP(F339,[1]Feuil5!I:J,2,0),"")</f>
        <v>64068</v>
      </c>
      <c r="M339" s="6">
        <f t="shared" si="5"/>
        <v>9610.1999999999989</v>
      </c>
    </row>
    <row r="340" spans="1:13" x14ac:dyDescent="0.35">
      <c r="A340" s="3" t="s">
        <v>12</v>
      </c>
      <c r="B340" s="4" t="s">
        <v>140</v>
      </c>
      <c r="C340" s="4" t="s">
        <v>611</v>
      </c>
      <c r="D340" s="4" t="s">
        <v>612</v>
      </c>
      <c r="E340" s="4" t="s">
        <v>613</v>
      </c>
      <c r="F340" s="4" t="s">
        <v>794</v>
      </c>
      <c r="G340" s="3" t="str">
        <f>IFERROR(VLOOKUP(F340,'CODE EAN '!F:J,5,0),"")</f>
        <v/>
      </c>
      <c r="H340" s="4" t="s">
        <v>615</v>
      </c>
      <c r="I340" s="4" t="s">
        <v>19</v>
      </c>
      <c r="J340" s="3" t="s">
        <v>20</v>
      </c>
      <c r="K340" s="4" t="s">
        <v>21</v>
      </c>
      <c r="L340" s="5">
        <f>IFERROR(VLOOKUP(F340,[1]Feuil5!I:J,2,0),"")</f>
        <v>64140.88</v>
      </c>
      <c r="M340" s="6">
        <f t="shared" si="5"/>
        <v>9621.1319999999996</v>
      </c>
    </row>
    <row r="341" spans="1:13" hidden="1" x14ac:dyDescent="0.35">
      <c r="A341" s="3" t="s">
        <v>27</v>
      </c>
      <c r="B341" s="4" t="s">
        <v>28</v>
      </c>
      <c r="C341" s="4" t="s">
        <v>29</v>
      </c>
      <c r="D341" s="4" t="s">
        <v>795</v>
      </c>
      <c r="E341" s="4" t="s">
        <v>310</v>
      </c>
      <c r="F341" s="4" t="s">
        <v>796</v>
      </c>
      <c r="G341" s="3" t="str">
        <f>IFERROR(VLOOKUP(F341,'CODE EAN '!F:J,5,0),"")</f>
        <v/>
      </c>
      <c r="H341" s="4" t="s">
        <v>373</v>
      </c>
      <c r="I341" s="4" t="s">
        <v>130</v>
      </c>
      <c r="J341" s="3" t="s">
        <v>20</v>
      </c>
      <c r="K341" s="4" t="s">
        <v>26</v>
      </c>
      <c r="L341" s="5">
        <f>IFERROR(VLOOKUP(F341,[1]Feuil5!I:J,2,0),"")</f>
        <v>64225.77</v>
      </c>
      <c r="M341" s="6">
        <f t="shared" si="5"/>
        <v>9633.8654999999999</v>
      </c>
    </row>
    <row r="342" spans="1:13" hidden="1" x14ac:dyDescent="0.35">
      <c r="A342" s="3" t="s">
        <v>27</v>
      </c>
      <c r="B342" s="3" t="s">
        <v>124</v>
      </c>
      <c r="C342" s="3" t="s">
        <v>176</v>
      </c>
      <c r="D342" s="3" t="s">
        <v>648</v>
      </c>
      <c r="E342" s="3" t="s">
        <v>797</v>
      </c>
      <c r="F342" s="3" t="s">
        <v>798</v>
      </c>
      <c r="G342" s="3" t="str">
        <f>IFERROR(VLOOKUP(F342,'CODE EAN '!F:J,5,0),"")</f>
        <v/>
      </c>
      <c r="H342" s="3" t="s">
        <v>799</v>
      </c>
      <c r="I342" s="7" t="s">
        <v>360</v>
      </c>
      <c r="J342" s="3" t="s">
        <v>20</v>
      </c>
      <c r="K342" s="4" t="s">
        <v>21</v>
      </c>
      <c r="L342" s="5">
        <f>IFERROR(VLOOKUP(F342,[1]Feuil5!I:J,2,0),"")</f>
        <v>64255.55</v>
      </c>
      <c r="M342" s="6">
        <f t="shared" si="5"/>
        <v>9638.3325000000004</v>
      </c>
    </row>
    <row r="343" spans="1:13" x14ac:dyDescent="0.35">
      <c r="A343" s="3" t="s">
        <v>12</v>
      </c>
      <c r="B343" s="3" t="s">
        <v>35</v>
      </c>
      <c r="C343" s="4" t="s">
        <v>36</v>
      </c>
      <c r="D343" s="3" t="s">
        <v>37</v>
      </c>
      <c r="E343" s="3" t="s">
        <v>38</v>
      </c>
      <c r="F343" s="3" t="s">
        <v>800</v>
      </c>
      <c r="G343" s="3">
        <f>IFERROR(VLOOKUP(F343,'CODE EAN '!F:J,5,0),"")</f>
        <v>6111249098360</v>
      </c>
      <c r="H343" s="3" t="s">
        <v>801</v>
      </c>
      <c r="I343" s="7" t="s">
        <v>275</v>
      </c>
      <c r="J343" s="3" t="s">
        <v>20</v>
      </c>
      <c r="K343" s="3" t="s">
        <v>26</v>
      </c>
      <c r="L343" s="5">
        <f>IFERROR(VLOOKUP(F343,[1]Feuil5!I:J,2,0),"")</f>
        <v>64741.82</v>
      </c>
      <c r="M343" s="6">
        <f t="shared" si="5"/>
        <v>9711.2729999999992</v>
      </c>
    </row>
    <row r="344" spans="1:13" x14ac:dyDescent="0.35">
      <c r="A344" s="3" t="s">
        <v>12</v>
      </c>
      <c r="B344" s="3" t="s">
        <v>84</v>
      </c>
      <c r="C344" s="3" t="s">
        <v>131</v>
      </c>
      <c r="D344" s="3" t="s">
        <v>802</v>
      </c>
      <c r="E344" s="3" t="s">
        <v>554</v>
      </c>
      <c r="F344" s="9" t="s">
        <v>803</v>
      </c>
      <c r="G344" s="3">
        <f>IFERROR(VLOOKUP(F344,'CODE EAN '!F:J,5,0),"")</f>
        <v>3263852506022</v>
      </c>
      <c r="H344" s="3" t="s">
        <v>454</v>
      </c>
      <c r="I344" s="3" t="s">
        <v>223</v>
      </c>
      <c r="J344" s="3" t="s">
        <v>20</v>
      </c>
      <c r="K344" s="3" t="s">
        <v>26</v>
      </c>
      <c r="L344" s="5">
        <v>65000</v>
      </c>
      <c r="M344" s="6">
        <f t="shared" si="5"/>
        <v>9750</v>
      </c>
    </row>
    <row r="345" spans="1:13" x14ac:dyDescent="0.35">
      <c r="A345" s="3" t="s">
        <v>12</v>
      </c>
      <c r="B345" s="3" t="s">
        <v>84</v>
      </c>
      <c r="C345" s="3" t="s">
        <v>131</v>
      </c>
      <c r="D345" s="3" t="s">
        <v>802</v>
      </c>
      <c r="E345" s="3" t="s">
        <v>804</v>
      </c>
      <c r="F345" s="9" t="s">
        <v>805</v>
      </c>
      <c r="G345" s="3">
        <f>IFERROR(VLOOKUP(F345,'CODE EAN '!F:J,5,0),"")</f>
        <v>3263852506145</v>
      </c>
      <c r="H345" s="3" t="s">
        <v>454</v>
      </c>
      <c r="I345" s="3" t="s">
        <v>223</v>
      </c>
      <c r="J345" s="3" t="s">
        <v>20</v>
      </c>
      <c r="K345" s="3" t="s">
        <v>26</v>
      </c>
      <c r="L345" s="5">
        <v>65000</v>
      </c>
      <c r="M345" s="6">
        <f t="shared" si="5"/>
        <v>9750</v>
      </c>
    </row>
    <row r="346" spans="1:13" x14ac:dyDescent="0.35">
      <c r="A346" s="3" t="s">
        <v>12</v>
      </c>
      <c r="B346" s="3" t="s">
        <v>84</v>
      </c>
      <c r="C346" s="3" t="s">
        <v>131</v>
      </c>
      <c r="D346" s="3" t="s">
        <v>806</v>
      </c>
      <c r="E346" s="3" t="s">
        <v>807</v>
      </c>
      <c r="F346" s="9" t="s">
        <v>808</v>
      </c>
      <c r="G346" s="3">
        <f>IFERROR(VLOOKUP(F346,'CODE EAN '!F:J,5,0),"")</f>
        <v>3263852510616</v>
      </c>
      <c r="H346" s="3" t="s">
        <v>454</v>
      </c>
      <c r="I346" s="3" t="s">
        <v>223</v>
      </c>
      <c r="J346" s="3" t="s">
        <v>20</v>
      </c>
      <c r="K346" s="3" t="s">
        <v>26</v>
      </c>
      <c r="L346" s="5">
        <v>65000</v>
      </c>
      <c r="M346" s="6">
        <f t="shared" si="5"/>
        <v>9750</v>
      </c>
    </row>
    <row r="347" spans="1:13" x14ac:dyDescent="0.35">
      <c r="A347" s="3" t="s">
        <v>12</v>
      </c>
      <c r="B347" s="3" t="s">
        <v>84</v>
      </c>
      <c r="C347" s="3" t="s">
        <v>131</v>
      </c>
      <c r="D347" s="3" t="s">
        <v>806</v>
      </c>
      <c r="E347" s="3" t="s">
        <v>85</v>
      </c>
      <c r="F347" s="9" t="s">
        <v>809</v>
      </c>
      <c r="G347" s="3">
        <f>IFERROR(VLOOKUP(F347,'CODE EAN '!F:J,5,0),"")</f>
        <v>3263852510722</v>
      </c>
      <c r="H347" s="3" t="s">
        <v>454</v>
      </c>
      <c r="I347" s="3" t="s">
        <v>223</v>
      </c>
      <c r="J347" s="3" t="s">
        <v>20</v>
      </c>
      <c r="K347" s="3" t="s">
        <v>26</v>
      </c>
      <c r="L347" s="5">
        <v>65000</v>
      </c>
      <c r="M347" s="6">
        <f t="shared" si="5"/>
        <v>9750</v>
      </c>
    </row>
    <row r="348" spans="1:13" x14ac:dyDescent="0.35">
      <c r="A348" s="3" t="s">
        <v>12</v>
      </c>
      <c r="B348" s="4" t="s">
        <v>78</v>
      </c>
      <c r="C348" s="3" t="s">
        <v>607</v>
      </c>
      <c r="D348" s="3" t="s">
        <v>608</v>
      </c>
      <c r="E348" s="4" t="s">
        <v>609</v>
      </c>
      <c r="F348" s="3" t="s">
        <v>810</v>
      </c>
      <c r="G348" s="3">
        <f>IFERROR(VLOOKUP(F348,'CODE EAN '!F:J,5,0),"")</f>
        <v>6111180011480</v>
      </c>
      <c r="H348" s="3" t="s">
        <v>373</v>
      </c>
      <c r="I348" s="4" t="s">
        <v>130</v>
      </c>
      <c r="J348" s="3" t="s">
        <v>20</v>
      </c>
      <c r="K348" s="3" t="s">
        <v>21</v>
      </c>
      <c r="L348" s="5">
        <v>65000</v>
      </c>
      <c r="M348" s="6">
        <f t="shared" si="5"/>
        <v>9750</v>
      </c>
    </row>
    <row r="349" spans="1:13" x14ac:dyDescent="0.35">
      <c r="A349" s="3" t="s">
        <v>12</v>
      </c>
      <c r="B349" s="4" t="s">
        <v>78</v>
      </c>
      <c r="C349" s="3" t="s">
        <v>107</v>
      </c>
      <c r="D349" s="12" t="s">
        <v>811</v>
      </c>
      <c r="E349" s="12" t="s">
        <v>812</v>
      </c>
      <c r="F349" s="9" t="s">
        <v>813</v>
      </c>
      <c r="G349" s="3"/>
      <c r="H349" s="9" t="s">
        <v>814</v>
      </c>
      <c r="I349" s="9" t="s">
        <v>223</v>
      </c>
      <c r="J349" s="3" t="s">
        <v>20</v>
      </c>
      <c r="K349" s="3" t="s">
        <v>26</v>
      </c>
      <c r="L349" s="5">
        <v>65000</v>
      </c>
      <c r="M349" s="6">
        <f t="shared" si="5"/>
        <v>9750</v>
      </c>
    </row>
    <row r="350" spans="1:13" x14ac:dyDescent="0.35">
      <c r="A350" s="3" t="s">
        <v>12</v>
      </c>
      <c r="B350" s="4" t="s">
        <v>78</v>
      </c>
      <c r="C350" s="3" t="s">
        <v>107</v>
      </c>
      <c r="D350" s="12" t="s">
        <v>811</v>
      </c>
      <c r="E350" s="12" t="s">
        <v>812</v>
      </c>
      <c r="F350" s="9" t="s">
        <v>815</v>
      </c>
      <c r="G350" s="3"/>
      <c r="H350" s="9" t="s">
        <v>814</v>
      </c>
      <c r="I350" s="9" t="s">
        <v>223</v>
      </c>
      <c r="J350" s="3" t="s">
        <v>20</v>
      </c>
      <c r="K350" s="3" t="s">
        <v>26</v>
      </c>
      <c r="L350" s="5">
        <v>65000</v>
      </c>
      <c r="M350" s="6">
        <f t="shared" si="5"/>
        <v>9750</v>
      </c>
    </row>
    <row r="351" spans="1:13" x14ac:dyDescent="0.35">
      <c r="A351" s="3" t="s">
        <v>12</v>
      </c>
      <c r="B351" s="4" t="s">
        <v>78</v>
      </c>
      <c r="C351" s="3" t="s">
        <v>107</v>
      </c>
      <c r="D351" s="3" t="s">
        <v>816</v>
      </c>
      <c r="E351" s="3" t="s">
        <v>637</v>
      </c>
      <c r="F351" s="9" t="s">
        <v>817</v>
      </c>
      <c r="G351" s="3">
        <f>IFERROR(VLOOKUP(F351,'CODE EAN '!F:J,5,0),"")</f>
        <v>3263852913714</v>
      </c>
      <c r="H351" s="9" t="s">
        <v>454</v>
      </c>
      <c r="I351" s="9" t="s">
        <v>223</v>
      </c>
      <c r="J351" s="3" t="s">
        <v>20</v>
      </c>
      <c r="K351" s="3" t="s">
        <v>26</v>
      </c>
      <c r="L351" s="5">
        <v>65000</v>
      </c>
      <c r="M351" s="6">
        <f t="shared" si="5"/>
        <v>9750</v>
      </c>
    </row>
    <row r="352" spans="1:13" x14ac:dyDescent="0.35">
      <c r="A352" s="3" t="s">
        <v>12</v>
      </c>
      <c r="B352" s="4" t="s">
        <v>78</v>
      </c>
      <c r="C352" s="3" t="s">
        <v>107</v>
      </c>
      <c r="D352" s="3" t="s">
        <v>818</v>
      </c>
      <c r="E352" s="3" t="s">
        <v>819</v>
      </c>
      <c r="F352" s="9" t="s">
        <v>820</v>
      </c>
      <c r="G352" s="3">
        <f>IFERROR(VLOOKUP(F352,'CODE EAN '!F:J,5,0),"")</f>
        <v>3263852913868</v>
      </c>
      <c r="H352" s="9" t="s">
        <v>454</v>
      </c>
      <c r="I352" s="9" t="s">
        <v>223</v>
      </c>
      <c r="J352" s="3" t="s">
        <v>20</v>
      </c>
      <c r="K352" s="3" t="s">
        <v>26</v>
      </c>
      <c r="L352" s="5">
        <v>65000</v>
      </c>
      <c r="M352" s="6">
        <f t="shared" si="5"/>
        <v>9750</v>
      </c>
    </row>
    <row r="353" spans="1:13" x14ac:dyDescent="0.35">
      <c r="A353" s="3" t="s">
        <v>12</v>
      </c>
      <c r="B353" s="4" t="s">
        <v>78</v>
      </c>
      <c r="C353" s="3" t="s">
        <v>107</v>
      </c>
      <c r="D353" s="41" t="s">
        <v>2999</v>
      </c>
      <c r="E353" s="4" t="s">
        <v>821</v>
      </c>
      <c r="F353" s="9" t="s">
        <v>822</v>
      </c>
      <c r="G353" s="3">
        <f>IFERROR(VLOOKUP(F353,'CODE EAN '!F:J,5,0),"")</f>
        <v>3263852914193</v>
      </c>
      <c r="H353" s="9" t="s">
        <v>454</v>
      </c>
      <c r="I353" s="9" t="s">
        <v>223</v>
      </c>
      <c r="J353" s="3" t="s">
        <v>20</v>
      </c>
      <c r="K353" s="3" t="s">
        <v>26</v>
      </c>
      <c r="L353" s="5">
        <v>65000</v>
      </c>
      <c r="M353" s="6">
        <f t="shared" si="5"/>
        <v>9750</v>
      </c>
    </row>
    <row r="354" spans="1:13" x14ac:dyDescent="0.35">
      <c r="A354" s="3" t="s">
        <v>12</v>
      </c>
      <c r="B354" s="4" t="s">
        <v>78</v>
      </c>
      <c r="C354" s="3" t="s">
        <v>107</v>
      </c>
      <c r="D354" s="3" t="s">
        <v>816</v>
      </c>
      <c r="E354" s="3" t="s">
        <v>637</v>
      </c>
      <c r="F354" s="9" t="s">
        <v>823</v>
      </c>
      <c r="G354" s="3">
        <f>IFERROR(VLOOKUP(F354,'CODE EAN '!F:J,5,0),"")</f>
        <v>3263852914711</v>
      </c>
      <c r="H354" s="9" t="s">
        <v>454</v>
      </c>
      <c r="I354" s="9" t="s">
        <v>223</v>
      </c>
      <c r="J354" s="3" t="s">
        <v>20</v>
      </c>
      <c r="K354" s="3" t="s">
        <v>26</v>
      </c>
      <c r="L354" s="5">
        <v>65000</v>
      </c>
      <c r="M354" s="6">
        <f t="shared" si="5"/>
        <v>9750</v>
      </c>
    </row>
    <row r="355" spans="1:13" x14ac:dyDescent="0.35">
      <c r="A355" s="3" t="s">
        <v>12</v>
      </c>
      <c r="B355" s="4" t="s">
        <v>78</v>
      </c>
      <c r="C355" s="3" t="s">
        <v>107</v>
      </c>
      <c r="D355" s="12" t="s">
        <v>811</v>
      </c>
      <c r="E355" s="12" t="s">
        <v>812</v>
      </c>
      <c r="F355" s="9" t="s">
        <v>824</v>
      </c>
      <c r="G355" s="3"/>
      <c r="H355" s="9" t="s">
        <v>814</v>
      </c>
      <c r="I355" s="9" t="s">
        <v>223</v>
      </c>
      <c r="J355" s="3" t="s">
        <v>20</v>
      </c>
      <c r="K355" s="3" t="s">
        <v>26</v>
      </c>
      <c r="L355" s="5">
        <v>65000</v>
      </c>
      <c r="M355" s="6">
        <f t="shared" si="5"/>
        <v>9750</v>
      </c>
    </row>
    <row r="356" spans="1:13" x14ac:dyDescent="0.35">
      <c r="A356" s="3" t="s">
        <v>12</v>
      </c>
      <c r="B356" s="4" t="s">
        <v>78</v>
      </c>
      <c r="C356" s="3" t="s">
        <v>107</v>
      </c>
      <c r="D356" s="41" t="s">
        <v>2999</v>
      </c>
      <c r="E356" s="3" t="s">
        <v>825</v>
      </c>
      <c r="F356" s="9" t="s">
        <v>826</v>
      </c>
      <c r="G356" s="3">
        <f>IFERROR(VLOOKUP(F356,'CODE EAN '!F:J,5,0),"")</f>
        <v>3263852915619</v>
      </c>
      <c r="H356" s="9" t="s">
        <v>454</v>
      </c>
      <c r="I356" s="9" t="s">
        <v>223</v>
      </c>
      <c r="J356" s="3" t="s">
        <v>20</v>
      </c>
      <c r="K356" s="3" t="s">
        <v>26</v>
      </c>
      <c r="L356" s="5">
        <v>65000</v>
      </c>
      <c r="M356" s="6">
        <f t="shared" si="5"/>
        <v>9750</v>
      </c>
    </row>
    <row r="357" spans="1:13" x14ac:dyDescent="0.35">
      <c r="A357" s="3" t="s">
        <v>12</v>
      </c>
      <c r="B357" s="4" t="s">
        <v>78</v>
      </c>
      <c r="C357" s="3" t="s">
        <v>107</v>
      </c>
      <c r="D357" s="3" t="s">
        <v>818</v>
      </c>
      <c r="E357" s="3" t="s">
        <v>699</v>
      </c>
      <c r="F357" s="9" t="s">
        <v>827</v>
      </c>
      <c r="G357" s="3">
        <f>IFERROR(VLOOKUP(F357,'CODE EAN '!F:J,5,0),"")</f>
        <v>3263852916760</v>
      </c>
      <c r="H357" s="9" t="s">
        <v>454</v>
      </c>
      <c r="I357" s="9" t="s">
        <v>223</v>
      </c>
      <c r="J357" s="3" t="s">
        <v>20</v>
      </c>
      <c r="K357" s="3" t="s">
        <v>26</v>
      </c>
      <c r="L357" s="5">
        <v>65000</v>
      </c>
      <c r="M357" s="6">
        <f t="shared" si="5"/>
        <v>9750</v>
      </c>
    </row>
    <row r="358" spans="1:13" x14ac:dyDescent="0.35">
      <c r="A358" s="3" t="s">
        <v>12</v>
      </c>
      <c r="B358" s="4" t="s">
        <v>78</v>
      </c>
      <c r="C358" s="3" t="s">
        <v>107</v>
      </c>
      <c r="D358" s="3" t="s">
        <v>816</v>
      </c>
      <c r="E358" s="3" t="s">
        <v>699</v>
      </c>
      <c r="F358" s="9" t="s">
        <v>828</v>
      </c>
      <c r="G358" s="3">
        <f>IFERROR(VLOOKUP(F358,'CODE EAN '!F:J,5,0),"")</f>
        <v>3263852916814</v>
      </c>
      <c r="H358" s="9" t="s">
        <v>454</v>
      </c>
      <c r="I358" s="9" t="s">
        <v>223</v>
      </c>
      <c r="J358" s="3" t="s">
        <v>20</v>
      </c>
      <c r="K358" s="3" t="s">
        <v>26</v>
      </c>
      <c r="L358" s="5">
        <v>65000</v>
      </c>
      <c r="M358" s="6">
        <f t="shared" si="5"/>
        <v>9750</v>
      </c>
    </row>
    <row r="359" spans="1:13" x14ac:dyDescent="0.35">
      <c r="A359" s="3" t="s">
        <v>12</v>
      </c>
      <c r="B359" s="4" t="s">
        <v>78</v>
      </c>
      <c r="C359" s="3" t="s">
        <v>107</v>
      </c>
      <c r="D359" s="3" t="s">
        <v>189</v>
      </c>
      <c r="E359" s="4" t="s">
        <v>637</v>
      </c>
      <c r="F359" s="9" t="s">
        <v>830</v>
      </c>
      <c r="G359" s="3">
        <f>IFERROR(VLOOKUP(F359,'CODE EAN '!F:J,5,0),"")</f>
        <v>3263852917323</v>
      </c>
      <c r="H359" s="9" t="s">
        <v>454</v>
      </c>
      <c r="I359" s="9" t="s">
        <v>223</v>
      </c>
      <c r="J359" s="3" t="s">
        <v>20</v>
      </c>
      <c r="K359" s="3" t="s">
        <v>26</v>
      </c>
      <c r="L359" s="5">
        <v>65000</v>
      </c>
      <c r="M359" s="6">
        <f t="shared" si="5"/>
        <v>9750</v>
      </c>
    </row>
    <row r="360" spans="1:13" x14ac:dyDescent="0.35">
      <c r="A360" s="3" t="s">
        <v>12</v>
      </c>
      <c r="B360" s="4" t="s">
        <v>78</v>
      </c>
      <c r="C360" s="3" t="s">
        <v>107</v>
      </c>
      <c r="D360" s="3" t="s">
        <v>189</v>
      </c>
      <c r="E360" s="3" t="s">
        <v>697</v>
      </c>
      <c r="F360" s="9" t="s">
        <v>831</v>
      </c>
      <c r="G360" s="3">
        <f>IFERROR(VLOOKUP(F360,'CODE EAN '!F:J,5,0),"")</f>
        <v>3263852917620</v>
      </c>
      <c r="H360" s="9" t="s">
        <v>454</v>
      </c>
      <c r="I360" s="9" t="s">
        <v>223</v>
      </c>
      <c r="J360" s="3" t="s">
        <v>20</v>
      </c>
      <c r="K360" s="3" t="s">
        <v>26</v>
      </c>
      <c r="L360" s="5">
        <v>65000</v>
      </c>
      <c r="M360" s="6">
        <f t="shared" si="5"/>
        <v>9750</v>
      </c>
    </row>
    <row r="361" spans="1:13" x14ac:dyDescent="0.35">
      <c r="A361" s="3" t="s">
        <v>12</v>
      </c>
      <c r="B361" s="4" t="s">
        <v>78</v>
      </c>
      <c r="C361" s="3" t="s">
        <v>107</v>
      </c>
      <c r="D361" s="3" t="s">
        <v>189</v>
      </c>
      <c r="E361" s="3" t="s">
        <v>832</v>
      </c>
      <c r="F361" s="9" t="s">
        <v>833</v>
      </c>
      <c r="G361" s="3">
        <f>IFERROR(VLOOKUP(F361,'CODE EAN '!F:J,5,0),"")</f>
        <v>3263852917835</v>
      </c>
      <c r="H361" s="9" t="s">
        <v>454</v>
      </c>
      <c r="I361" s="9" t="s">
        <v>223</v>
      </c>
      <c r="J361" s="3" t="s">
        <v>20</v>
      </c>
      <c r="K361" s="3" t="s">
        <v>26</v>
      </c>
      <c r="L361" s="5">
        <v>65000</v>
      </c>
      <c r="M361" s="6">
        <f t="shared" si="5"/>
        <v>9750</v>
      </c>
    </row>
    <row r="362" spans="1:13" x14ac:dyDescent="0.35">
      <c r="A362" s="3" t="s">
        <v>12</v>
      </c>
      <c r="B362" s="4" t="s">
        <v>78</v>
      </c>
      <c r="C362" s="3" t="s">
        <v>107</v>
      </c>
      <c r="D362" s="41" t="s">
        <v>2999</v>
      </c>
      <c r="E362" s="4" t="s">
        <v>821</v>
      </c>
      <c r="F362" s="9" t="s">
        <v>834</v>
      </c>
      <c r="G362" s="3">
        <f>IFERROR(VLOOKUP(F362,'CODE EAN '!F:J,5,0),"")</f>
        <v>3263852922266</v>
      </c>
      <c r="H362" s="9" t="s">
        <v>454</v>
      </c>
      <c r="I362" s="9" t="s">
        <v>223</v>
      </c>
      <c r="J362" s="3" t="s">
        <v>20</v>
      </c>
      <c r="K362" s="3" t="s">
        <v>26</v>
      </c>
      <c r="L362" s="5">
        <v>65000</v>
      </c>
      <c r="M362" s="6">
        <f t="shared" si="5"/>
        <v>9750</v>
      </c>
    </row>
    <row r="363" spans="1:13" hidden="1" x14ac:dyDescent="0.35">
      <c r="A363" s="3" t="s">
        <v>44</v>
      </c>
      <c r="B363" s="3" t="s">
        <v>264</v>
      </c>
      <c r="C363" s="3" t="s">
        <v>835</v>
      </c>
      <c r="D363" s="3" t="s">
        <v>836</v>
      </c>
      <c r="E363" s="3" t="s">
        <v>837</v>
      </c>
      <c r="F363" s="3" t="s">
        <v>837</v>
      </c>
      <c r="G363" s="3" t="str">
        <f>IFERROR(VLOOKUP(F363,'CODE EAN '!F:J,5,0),"")</f>
        <v/>
      </c>
      <c r="H363" s="3" t="s">
        <v>230</v>
      </c>
      <c r="I363" s="3" t="s">
        <v>223</v>
      </c>
      <c r="J363" s="3" t="s">
        <v>20</v>
      </c>
      <c r="K363" s="3" t="s">
        <v>26</v>
      </c>
      <c r="L363" s="5">
        <v>65000</v>
      </c>
      <c r="M363" s="6">
        <f t="shared" si="5"/>
        <v>9750</v>
      </c>
    </row>
    <row r="364" spans="1:13" hidden="1" x14ac:dyDescent="0.35">
      <c r="A364" s="3" t="s">
        <v>27</v>
      </c>
      <c r="B364" s="3" t="s">
        <v>124</v>
      </c>
      <c r="C364" s="3" t="s">
        <v>176</v>
      </c>
      <c r="D364" s="3" t="s">
        <v>196</v>
      </c>
      <c r="E364" s="3" t="s">
        <v>197</v>
      </c>
      <c r="F364" s="3" t="s">
        <v>838</v>
      </c>
      <c r="G364" s="3" t="str">
        <f>IFERROR(VLOOKUP(F364,'CODE EAN '!F:J,5,0),"")</f>
        <v/>
      </c>
      <c r="H364" s="3" t="s">
        <v>799</v>
      </c>
      <c r="I364" s="7" t="s">
        <v>360</v>
      </c>
      <c r="J364" s="3" t="s">
        <v>20</v>
      </c>
      <c r="K364" s="4" t="s">
        <v>21</v>
      </c>
      <c r="L364" s="5">
        <f>IFERROR(VLOOKUP(F364,[1]Feuil5!I:J,2,0),"")</f>
        <v>65500.14</v>
      </c>
      <c r="M364" s="6">
        <f t="shared" si="5"/>
        <v>9825.0209999999988</v>
      </c>
    </row>
    <row r="365" spans="1:13" x14ac:dyDescent="0.35">
      <c r="A365" s="3" t="s">
        <v>12</v>
      </c>
      <c r="B365" s="3" t="s">
        <v>84</v>
      </c>
      <c r="C365" s="3" t="s">
        <v>131</v>
      </c>
      <c r="D365" s="4" t="s">
        <v>132</v>
      </c>
      <c r="E365" s="4" t="s">
        <v>136</v>
      </c>
      <c r="F365" s="3" t="s">
        <v>839</v>
      </c>
      <c r="G365" s="3" t="str">
        <f>IFERROR(VLOOKUP(F365,'CODE EAN '!F:J,5,0),"")</f>
        <v/>
      </c>
      <c r="H365" s="3" t="s">
        <v>135</v>
      </c>
      <c r="I365" s="4" t="s">
        <v>19</v>
      </c>
      <c r="J365" s="3" t="s">
        <v>20</v>
      </c>
      <c r="K365" s="4" t="s">
        <v>21</v>
      </c>
      <c r="L365" s="5">
        <v>66000</v>
      </c>
      <c r="M365" s="6">
        <f t="shared" si="5"/>
        <v>9900</v>
      </c>
    </row>
    <row r="366" spans="1:13" hidden="1" x14ac:dyDescent="0.35">
      <c r="A366" s="3" t="s">
        <v>27</v>
      </c>
      <c r="B366" s="4" t="s">
        <v>124</v>
      </c>
      <c r="C366" s="4" t="s">
        <v>176</v>
      </c>
      <c r="D366" s="4" t="s">
        <v>196</v>
      </c>
      <c r="E366" s="4" t="s">
        <v>197</v>
      </c>
      <c r="F366" s="4" t="s">
        <v>840</v>
      </c>
      <c r="G366" s="3" t="str">
        <f>IFERROR(VLOOKUP(F366,'CODE EAN '!F:J,5,0),"")</f>
        <v/>
      </c>
      <c r="H366" s="4" t="s">
        <v>799</v>
      </c>
      <c r="I366" s="7" t="s">
        <v>360</v>
      </c>
      <c r="J366" s="3" t="s">
        <v>20</v>
      </c>
      <c r="K366" s="4" t="s">
        <v>21</v>
      </c>
      <c r="L366" s="5">
        <f>IFERROR(VLOOKUP(F366,[1]Feuil5!I:J,2,0),"")</f>
        <v>66633.7</v>
      </c>
      <c r="M366" s="6">
        <f t="shared" si="5"/>
        <v>9995.0549999999985</v>
      </c>
    </row>
    <row r="367" spans="1:13" hidden="1" x14ac:dyDescent="0.35">
      <c r="A367" s="3" t="s">
        <v>27</v>
      </c>
      <c r="B367" s="3" t="s">
        <v>28</v>
      </c>
      <c r="C367" s="3" t="s">
        <v>29</v>
      </c>
      <c r="D367" s="3" t="s">
        <v>375</v>
      </c>
      <c r="E367" s="3" t="s">
        <v>841</v>
      </c>
      <c r="F367" s="3" t="s">
        <v>842</v>
      </c>
      <c r="G367" s="3" t="str">
        <f>IFERROR(VLOOKUP(F367,'CODE EAN '!F:J,5,0),"")</f>
        <v/>
      </c>
      <c r="H367" s="3" t="s">
        <v>135</v>
      </c>
      <c r="I367" s="4" t="s">
        <v>19</v>
      </c>
      <c r="J367" s="3" t="s">
        <v>20</v>
      </c>
      <c r="K367" s="4" t="s">
        <v>21</v>
      </c>
      <c r="L367" s="5">
        <f>IFERROR(VLOOKUP(F367,[1]Feuil5!I:J,2,0),"")</f>
        <v>66856.3</v>
      </c>
      <c r="M367" s="6">
        <f t="shared" si="5"/>
        <v>10028.445</v>
      </c>
    </row>
    <row r="368" spans="1:13" hidden="1" x14ac:dyDescent="0.35">
      <c r="A368" s="3" t="s">
        <v>27</v>
      </c>
      <c r="B368" s="4" t="s">
        <v>124</v>
      </c>
      <c r="C368" s="4" t="s">
        <v>176</v>
      </c>
      <c r="D368" s="4" t="s">
        <v>648</v>
      </c>
      <c r="E368" s="4" t="s">
        <v>843</v>
      </c>
      <c r="F368" s="4" t="s">
        <v>844</v>
      </c>
      <c r="G368" s="3" t="str">
        <f>IFERROR(VLOOKUP(F368,'CODE EAN '!F:J,5,0),"")</f>
        <v/>
      </c>
      <c r="H368" s="4" t="s">
        <v>799</v>
      </c>
      <c r="I368" s="7" t="s">
        <v>360</v>
      </c>
      <c r="J368" s="3" t="s">
        <v>20</v>
      </c>
      <c r="K368" s="4" t="s">
        <v>21</v>
      </c>
      <c r="L368" s="5">
        <f>IFERROR(VLOOKUP(F368,[1]Feuil5!I:J,2,0),"")</f>
        <v>67405.8</v>
      </c>
      <c r="M368" s="6">
        <f t="shared" si="5"/>
        <v>10110.870000000001</v>
      </c>
    </row>
    <row r="369" spans="1:13" x14ac:dyDescent="0.35">
      <c r="A369" s="3" t="s">
        <v>12</v>
      </c>
      <c r="B369" s="4" t="s">
        <v>78</v>
      </c>
      <c r="C369" s="3" t="s">
        <v>107</v>
      </c>
      <c r="D369" s="4" t="s">
        <v>324</v>
      </c>
      <c r="E369" s="4" t="s">
        <v>821</v>
      </c>
      <c r="F369" s="14" t="s">
        <v>845</v>
      </c>
      <c r="G369" s="3" t="str">
        <f>IFERROR(VLOOKUP(F369,'CODE EAN '!F:J,5,0),"")</f>
        <v/>
      </c>
      <c r="H369" s="3" t="s">
        <v>769</v>
      </c>
      <c r="I369" s="4" t="s">
        <v>19</v>
      </c>
      <c r="J369" s="3" t="s">
        <v>20</v>
      </c>
      <c r="K369" s="3" t="s">
        <v>21</v>
      </c>
      <c r="L369" s="5">
        <f>IFERROR(VLOOKUP(F369,[1]Feuil5!I:J,2,0),"")</f>
        <v>68245.7</v>
      </c>
      <c r="M369" s="6">
        <f t="shared" si="5"/>
        <v>10236.855</v>
      </c>
    </row>
    <row r="370" spans="1:13" hidden="1" x14ac:dyDescent="0.35">
      <c r="A370" s="3" t="s">
        <v>27</v>
      </c>
      <c r="B370" s="4" t="s">
        <v>124</v>
      </c>
      <c r="C370" s="4" t="s">
        <v>176</v>
      </c>
      <c r="D370" s="4" t="s">
        <v>648</v>
      </c>
      <c r="E370" s="4" t="s">
        <v>846</v>
      </c>
      <c r="F370" s="4" t="s">
        <v>847</v>
      </c>
      <c r="G370" s="3" t="str">
        <f>IFERROR(VLOOKUP(F370,'CODE EAN '!F:J,5,0),"")</f>
        <v/>
      </c>
      <c r="H370" s="4" t="s">
        <v>334</v>
      </c>
      <c r="I370" s="7" t="s">
        <v>51</v>
      </c>
      <c r="J370" s="3" t="s">
        <v>20</v>
      </c>
      <c r="K370" s="4" t="s">
        <v>21</v>
      </c>
      <c r="L370" s="5">
        <f>IFERROR(VLOOKUP(F370,[1]Feuil5!I:J,2,0),"")</f>
        <v>68557.64</v>
      </c>
      <c r="M370" s="6">
        <f t="shared" si="5"/>
        <v>10283.645999999999</v>
      </c>
    </row>
    <row r="371" spans="1:13" hidden="1" x14ac:dyDescent="0.35">
      <c r="A371" s="3" t="s">
        <v>27</v>
      </c>
      <c r="B371" s="3" t="s">
        <v>124</v>
      </c>
      <c r="C371" s="3" t="s">
        <v>351</v>
      </c>
      <c r="D371" s="3" t="s">
        <v>352</v>
      </c>
      <c r="E371" s="3" t="s">
        <v>352</v>
      </c>
      <c r="F371" s="3" t="s">
        <v>848</v>
      </c>
      <c r="G371" s="3" t="str">
        <f>IFERROR(VLOOKUP(F371,'CODE EAN '!F:J,5,0),"")</f>
        <v/>
      </c>
      <c r="H371" s="3" t="s">
        <v>373</v>
      </c>
      <c r="I371" s="7" t="s">
        <v>130</v>
      </c>
      <c r="J371" s="3" t="s">
        <v>20</v>
      </c>
      <c r="K371" s="4" t="s">
        <v>26</v>
      </c>
      <c r="L371" s="5">
        <f>IFERROR(VLOOKUP(F371,[1]Feuil5!I:J,2,0),"")</f>
        <v>69214.81</v>
      </c>
      <c r="M371" s="6">
        <f t="shared" si="5"/>
        <v>10382.2215</v>
      </c>
    </row>
    <row r="372" spans="1:13" x14ac:dyDescent="0.35">
      <c r="A372" s="3" t="s">
        <v>12</v>
      </c>
      <c r="B372" s="3" t="s">
        <v>13</v>
      </c>
      <c r="C372" s="3" t="s">
        <v>706</v>
      </c>
      <c r="D372" s="3" t="s">
        <v>849</v>
      </c>
      <c r="E372" s="3" t="s">
        <v>850</v>
      </c>
      <c r="F372" s="3" t="s">
        <v>851</v>
      </c>
      <c r="G372" s="3" t="str">
        <f>IFERROR(VLOOKUP(F372,'CODE EAN '!F:J,5,0),"")</f>
        <v/>
      </c>
      <c r="H372" s="3" t="s">
        <v>710</v>
      </c>
      <c r="I372" s="4" t="s">
        <v>19</v>
      </c>
      <c r="J372" s="3" t="s">
        <v>20</v>
      </c>
      <c r="K372" s="4" t="s">
        <v>21</v>
      </c>
      <c r="L372" s="5">
        <f>IFERROR(VLOOKUP(F372,[1]Feuil5!I:J,2,0),"")</f>
        <v>69434.05</v>
      </c>
      <c r="M372" s="6">
        <f t="shared" si="5"/>
        <v>10415.1075</v>
      </c>
    </row>
    <row r="373" spans="1:13" hidden="1" x14ac:dyDescent="0.35">
      <c r="A373" s="3" t="s">
        <v>27</v>
      </c>
      <c r="B373" s="3" t="s">
        <v>124</v>
      </c>
      <c r="C373" s="3" t="s">
        <v>235</v>
      </c>
      <c r="D373" s="3" t="s">
        <v>485</v>
      </c>
      <c r="E373" s="3" t="s">
        <v>486</v>
      </c>
      <c r="F373" s="3" t="s">
        <v>852</v>
      </c>
      <c r="G373" s="3" t="str">
        <f>IFERROR(VLOOKUP(F373,'CODE EAN '!F:J,5,0),"")</f>
        <v/>
      </c>
      <c r="H373" s="3" t="s">
        <v>164</v>
      </c>
      <c r="I373" s="3" t="s">
        <v>165</v>
      </c>
      <c r="J373" s="3" t="s">
        <v>20</v>
      </c>
      <c r="K373" s="4" t="s">
        <v>26</v>
      </c>
      <c r="L373" s="5">
        <f>IFERROR(VLOOKUP(F373,[1]Feuil5!I:J,2,0),"")</f>
        <v>69651.960000000006</v>
      </c>
      <c r="M373" s="6">
        <f t="shared" si="5"/>
        <v>10447.794</v>
      </c>
    </row>
    <row r="374" spans="1:13" x14ac:dyDescent="0.35">
      <c r="A374" s="3" t="s">
        <v>12</v>
      </c>
      <c r="B374" s="3" t="s">
        <v>35</v>
      </c>
      <c r="C374" s="4" t="s">
        <v>36</v>
      </c>
      <c r="D374" s="3" t="s">
        <v>853</v>
      </c>
      <c r="E374" s="3" t="s">
        <v>136</v>
      </c>
      <c r="F374" s="14" t="s">
        <v>854</v>
      </c>
      <c r="G374" s="3"/>
      <c r="H374" s="3" t="s">
        <v>687</v>
      </c>
      <c r="I374" s="7" t="s">
        <v>688</v>
      </c>
      <c r="J374" s="3" t="s">
        <v>20</v>
      </c>
      <c r="K374" s="3" t="s">
        <v>26</v>
      </c>
      <c r="L374" s="5">
        <f>IFERROR(VLOOKUP(F374,[1]Feuil5!I:J,2,0),"")</f>
        <v>69711.75</v>
      </c>
      <c r="M374" s="6">
        <f t="shared" si="5"/>
        <v>10456.762499999999</v>
      </c>
    </row>
    <row r="375" spans="1:13" x14ac:dyDescent="0.35">
      <c r="A375" s="3" t="s">
        <v>12</v>
      </c>
      <c r="B375" s="12" t="s">
        <v>182</v>
      </c>
      <c r="C375" s="12" t="s">
        <v>183</v>
      </c>
      <c r="D375" s="12" t="s">
        <v>855</v>
      </c>
      <c r="E375" s="12" t="s">
        <v>856</v>
      </c>
      <c r="F375" s="12" t="s">
        <v>857</v>
      </c>
      <c r="G375" s="3" t="str">
        <f>IFERROR(VLOOKUP(F375,'CODE EAN '!F:J,5,0),"")</f>
        <v/>
      </c>
      <c r="H375" s="12" t="s">
        <v>858</v>
      </c>
      <c r="I375" s="10" t="s">
        <v>859</v>
      </c>
      <c r="J375" s="3" t="s">
        <v>20</v>
      </c>
      <c r="K375" s="4" t="s">
        <v>21</v>
      </c>
      <c r="L375" s="5">
        <f>IFERROR(VLOOKUP(F375,[1]Feuil5!I:J,2,0),"")</f>
        <v>69767.600000000006</v>
      </c>
      <c r="M375" s="6">
        <f t="shared" si="5"/>
        <v>10465.140000000001</v>
      </c>
    </row>
    <row r="376" spans="1:13" hidden="1" x14ac:dyDescent="0.35">
      <c r="A376" s="3" t="s">
        <v>27</v>
      </c>
      <c r="B376" s="3" t="s">
        <v>124</v>
      </c>
      <c r="C376" s="3" t="s">
        <v>176</v>
      </c>
      <c r="D376" s="3" t="s">
        <v>648</v>
      </c>
      <c r="E376" s="3" t="s">
        <v>860</v>
      </c>
      <c r="F376" s="3" t="s">
        <v>861</v>
      </c>
      <c r="G376" s="3" t="str">
        <f>IFERROR(VLOOKUP(F376,'CODE EAN '!F:J,5,0),"")</f>
        <v/>
      </c>
      <c r="H376" s="3" t="s">
        <v>334</v>
      </c>
      <c r="I376" s="7" t="s">
        <v>51</v>
      </c>
      <c r="J376" s="3" t="s">
        <v>20</v>
      </c>
      <c r="K376" s="4" t="s">
        <v>21</v>
      </c>
      <c r="L376" s="5">
        <f>IFERROR(VLOOKUP(F376,[1]Feuil5!I:J,2,0),"")</f>
        <v>69843.55</v>
      </c>
      <c r="M376" s="6">
        <f t="shared" si="5"/>
        <v>10476.532499999999</v>
      </c>
    </row>
    <row r="377" spans="1:13" x14ac:dyDescent="0.35">
      <c r="A377" s="3" t="s">
        <v>12</v>
      </c>
      <c r="B377" s="4" t="s">
        <v>78</v>
      </c>
      <c r="C377" s="3" t="s">
        <v>212</v>
      </c>
      <c r="D377" s="3" t="s">
        <v>525</v>
      </c>
      <c r="E377" s="3" t="s">
        <v>526</v>
      </c>
      <c r="F377" s="14" t="s">
        <v>862</v>
      </c>
      <c r="G377" s="3"/>
      <c r="H377" s="4" t="s">
        <v>359</v>
      </c>
      <c r="I377" s="7" t="s">
        <v>360</v>
      </c>
      <c r="J377" s="3" t="s">
        <v>20</v>
      </c>
      <c r="K377" s="3" t="s">
        <v>26</v>
      </c>
      <c r="L377" s="5">
        <f>IFERROR(VLOOKUP(F377,[1]Feuil5!I:J,2,0),"")</f>
        <v>69886.58</v>
      </c>
      <c r="M377" s="6">
        <f t="shared" si="5"/>
        <v>10482.986999999999</v>
      </c>
    </row>
    <row r="378" spans="1:13" x14ac:dyDescent="0.35">
      <c r="A378" s="3" t="s">
        <v>12</v>
      </c>
      <c r="B378" s="3" t="s">
        <v>182</v>
      </c>
      <c r="C378" s="3" t="s">
        <v>344</v>
      </c>
      <c r="D378" s="3" t="s">
        <v>345</v>
      </c>
      <c r="E378" s="3" t="s">
        <v>346</v>
      </c>
      <c r="F378" s="3" t="s">
        <v>863</v>
      </c>
      <c r="G378" s="3">
        <f>IFERROR(VLOOKUP(F378,'CODE EAN '!F:J,5,0),"")</f>
        <v>6111069004909</v>
      </c>
      <c r="H378" s="3" t="s">
        <v>348</v>
      </c>
      <c r="I378" s="7" t="s">
        <v>58</v>
      </c>
      <c r="J378" s="3" t="s">
        <v>20</v>
      </c>
      <c r="K378" s="3" t="s">
        <v>26</v>
      </c>
      <c r="L378" s="5">
        <f>IFERROR(VLOOKUP(F378,[1]Feuil5!I:J,2,0),"")</f>
        <v>69943.09</v>
      </c>
      <c r="M378" s="6">
        <f t="shared" si="5"/>
        <v>10491.4635</v>
      </c>
    </row>
    <row r="379" spans="1:13" hidden="1" x14ac:dyDescent="0.35">
      <c r="A379" s="3" t="s">
        <v>27</v>
      </c>
      <c r="B379" s="3" t="s">
        <v>28</v>
      </c>
      <c r="C379" s="3" t="s">
        <v>478</v>
      </c>
      <c r="D379" s="3" t="s">
        <v>674</v>
      </c>
      <c r="E379" s="3" t="s">
        <v>864</v>
      </c>
      <c r="F379" s="9" t="s">
        <v>865</v>
      </c>
      <c r="G379" s="3" t="str">
        <f>IFERROR(VLOOKUP(F379,'CODE EAN '!F:J,5,0),"")</f>
        <v/>
      </c>
      <c r="H379" s="9" t="s">
        <v>677</v>
      </c>
      <c r="I379" s="7" t="s">
        <v>360</v>
      </c>
      <c r="J379" s="3" t="s">
        <v>20</v>
      </c>
      <c r="K379" s="4" t="s">
        <v>21</v>
      </c>
      <c r="L379" s="5">
        <v>70000</v>
      </c>
      <c r="M379" s="6">
        <f t="shared" si="5"/>
        <v>10500</v>
      </c>
    </row>
    <row r="380" spans="1:13" x14ac:dyDescent="0.35">
      <c r="A380" s="3" t="s">
        <v>12</v>
      </c>
      <c r="B380" s="4" t="s">
        <v>78</v>
      </c>
      <c r="C380" s="3" t="s">
        <v>212</v>
      </c>
      <c r="D380" s="3" t="s">
        <v>785</v>
      </c>
      <c r="E380" s="3" t="s">
        <v>786</v>
      </c>
      <c r="F380" s="3" t="s">
        <v>868</v>
      </c>
      <c r="G380" s="3" t="str">
        <f>IFERROR(VLOOKUP(F380,'CODE EAN '!F:J,5,0),"")</f>
        <v/>
      </c>
      <c r="H380" s="4" t="s">
        <v>359</v>
      </c>
      <c r="I380" s="7" t="s">
        <v>360</v>
      </c>
      <c r="J380" s="3" t="s">
        <v>20</v>
      </c>
      <c r="K380" s="4" t="s">
        <v>21</v>
      </c>
      <c r="L380" s="5">
        <v>70000</v>
      </c>
      <c r="M380" s="6">
        <f t="shared" si="5"/>
        <v>10500</v>
      </c>
    </row>
    <row r="381" spans="1:13" x14ac:dyDescent="0.35">
      <c r="A381" s="3" t="s">
        <v>12</v>
      </c>
      <c r="B381" s="4" t="s">
        <v>78</v>
      </c>
      <c r="C381" s="3" t="s">
        <v>107</v>
      </c>
      <c r="D381" s="4" t="s">
        <v>696</v>
      </c>
      <c r="E381" s="3" t="s">
        <v>697</v>
      </c>
      <c r="F381" s="9" t="s">
        <v>869</v>
      </c>
      <c r="G381" s="3">
        <f>IFERROR(VLOOKUP(F381,'CODE EAN '!F:J,5,0),"")</f>
        <v>3263852911314</v>
      </c>
      <c r="H381" s="9" t="s">
        <v>454</v>
      </c>
      <c r="I381" s="9" t="s">
        <v>223</v>
      </c>
      <c r="J381" s="3" t="s">
        <v>20</v>
      </c>
      <c r="K381" s="3" t="s">
        <v>26</v>
      </c>
      <c r="L381" s="5">
        <v>70000</v>
      </c>
      <c r="M381" s="6">
        <f t="shared" si="5"/>
        <v>10500</v>
      </c>
    </row>
    <row r="382" spans="1:13" x14ac:dyDescent="0.35">
      <c r="A382" s="3" t="s">
        <v>12</v>
      </c>
      <c r="B382" s="4" t="s">
        <v>78</v>
      </c>
      <c r="C382" s="3" t="s">
        <v>107</v>
      </c>
      <c r="D382" s="4" t="s">
        <v>696</v>
      </c>
      <c r="E382" s="3" t="s">
        <v>704</v>
      </c>
      <c r="F382" s="9" t="s">
        <v>870</v>
      </c>
      <c r="G382" s="3">
        <f>IFERROR(VLOOKUP(F382,'CODE EAN '!F:J,5,0),"")</f>
        <v>3263852925021</v>
      </c>
      <c r="H382" s="9" t="s">
        <v>454</v>
      </c>
      <c r="I382" s="9" t="s">
        <v>223</v>
      </c>
      <c r="J382" s="3" t="s">
        <v>20</v>
      </c>
      <c r="K382" s="3" t="s">
        <v>26</v>
      </c>
      <c r="L382" s="5">
        <v>70000</v>
      </c>
      <c r="M382" s="6">
        <f t="shared" ref="M382:M411" si="6">+L382*15%</f>
        <v>10500</v>
      </c>
    </row>
    <row r="383" spans="1:13" x14ac:dyDescent="0.35">
      <c r="A383" s="3" t="s">
        <v>12</v>
      </c>
      <c r="B383" s="3" t="s">
        <v>35</v>
      </c>
      <c r="C383" s="4" t="s">
        <v>36</v>
      </c>
      <c r="D383" s="3" t="s">
        <v>37</v>
      </c>
      <c r="E383" s="3" t="s">
        <v>871</v>
      </c>
      <c r="F383" s="9" t="s">
        <v>872</v>
      </c>
      <c r="G383" s="3">
        <f>IFERROR(VLOOKUP(F383,'CODE EAN '!F:J,5,0),"")</f>
        <v>3263851498212</v>
      </c>
      <c r="H383" s="3" t="s">
        <v>230</v>
      </c>
      <c r="I383" s="3" t="s">
        <v>223</v>
      </c>
      <c r="J383" s="3" t="s">
        <v>20</v>
      </c>
      <c r="K383" s="3" t="s">
        <v>26</v>
      </c>
      <c r="L383" s="5">
        <v>70000</v>
      </c>
      <c r="M383" s="6">
        <f t="shared" si="6"/>
        <v>10500</v>
      </c>
    </row>
    <row r="384" spans="1:13" x14ac:dyDescent="0.35">
      <c r="A384" s="3" t="s">
        <v>12</v>
      </c>
      <c r="B384" s="3" t="s">
        <v>35</v>
      </c>
      <c r="C384" s="4" t="s">
        <v>36</v>
      </c>
      <c r="D384" s="3" t="s">
        <v>37</v>
      </c>
      <c r="E384" s="3" t="s">
        <v>873</v>
      </c>
      <c r="F384" s="9" t="s">
        <v>874</v>
      </c>
      <c r="G384" s="3">
        <f>IFERROR(VLOOKUP(F384,'CODE EAN '!F:J,5,0),"")</f>
        <v>3263853191562</v>
      </c>
      <c r="H384" s="3" t="s">
        <v>230</v>
      </c>
      <c r="I384" s="3" t="s">
        <v>223</v>
      </c>
      <c r="J384" s="3" t="s">
        <v>20</v>
      </c>
      <c r="K384" s="3" t="s">
        <v>26</v>
      </c>
      <c r="L384" s="5">
        <v>70000</v>
      </c>
      <c r="M384" s="6">
        <f t="shared" si="6"/>
        <v>10500</v>
      </c>
    </row>
    <row r="385" spans="1:13" x14ac:dyDescent="0.35">
      <c r="A385" s="3" t="s">
        <v>12</v>
      </c>
      <c r="B385" s="3" t="s">
        <v>35</v>
      </c>
      <c r="C385" s="4" t="s">
        <v>36</v>
      </c>
      <c r="D385" s="3" t="s">
        <v>37</v>
      </c>
      <c r="E385" s="3" t="s">
        <v>875</v>
      </c>
      <c r="F385" s="9" t="s">
        <v>876</v>
      </c>
      <c r="G385" s="3" t="str">
        <f>IFERROR(VLOOKUP(F385,'CODE EAN '!F:J,5,0),"")</f>
        <v/>
      </c>
      <c r="H385" s="3" t="s">
        <v>877</v>
      </c>
      <c r="I385" s="3" t="s">
        <v>41</v>
      </c>
      <c r="J385" s="3" t="s">
        <v>20</v>
      </c>
      <c r="K385" s="3" t="s">
        <v>21</v>
      </c>
      <c r="L385" s="5">
        <v>70000</v>
      </c>
      <c r="M385" s="6">
        <f t="shared" si="6"/>
        <v>10500</v>
      </c>
    </row>
    <row r="386" spans="1:13" x14ac:dyDescent="0.35">
      <c r="A386" s="3" t="s">
        <v>12</v>
      </c>
      <c r="B386" s="3" t="s">
        <v>35</v>
      </c>
      <c r="C386" s="4" t="s">
        <v>36</v>
      </c>
      <c r="D386" s="3" t="s">
        <v>37</v>
      </c>
      <c r="E386" s="3" t="s">
        <v>875</v>
      </c>
      <c r="F386" s="9" t="s">
        <v>878</v>
      </c>
      <c r="G386" s="3">
        <f>IFERROR(VLOOKUP(F386,'CODE EAN '!F:J,5,0),"")</f>
        <v>3263853191715</v>
      </c>
      <c r="H386" s="3" t="s">
        <v>230</v>
      </c>
      <c r="I386" s="3" t="s">
        <v>223</v>
      </c>
      <c r="J386" s="3" t="s">
        <v>20</v>
      </c>
      <c r="K386" s="3" t="s">
        <v>26</v>
      </c>
      <c r="L386" s="5">
        <v>70000</v>
      </c>
      <c r="M386" s="6">
        <f t="shared" si="6"/>
        <v>10500</v>
      </c>
    </row>
    <row r="387" spans="1:13" x14ac:dyDescent="0.35">
      <c r="A387" s="3" t="s">
        <v>12</v>
      </c>
      <c r="B387" s="3" t="s">
        <v>35</v>
      </c>
      <c r="C387" s="4" t="s">
        <v>36</v>
      </c>
      <c r="D387" s="3" t="s">
        <v>37</v>
      </c>
      <c r="E387" s="3" t="s">
        <v>875</v>
      </c>
      <c r="F387" s="9" t="s">
        <v>879</v>
      </c>
      <c r="G387" s="3">
        <f>IFERROR(VLOOKUP(F387,'CODE EAN '!F:J,5,0),"")</f>
        <v>3263853196161</v>
      </c>
      <c r="H387" s="3" t="s">
        <v>230</v>
      </c>
      <c r="I387" s="3" t="s">
        <v>223</v>
      </c>
      <c r="J387" s="3" t="s">
        <v>20</v>
      </c>
      <c r="K387" s="3" t="s">
        <v>26</v>
      </c>
      <c r="L387" s="5">
        <v>70000</v>
      </c>
      <c r="M387" s="6">
        <f t="shared" si="6"/>
        <v>10500</v>
      </c>
    </row>
    <row r="388" spans="1:13" x14ac:dyDescent="0.35">
      <c r="A388" s="3" t="s">
        <v>12</v>
      </c>
      <c r="B388" s="3" t="s">
        <v>35</v>
      </c>
      <c r="C388" s="4" t="s">
        <v>36</v>
      </c>
      <c r="D388" s="3" t="s">
        <v>880</v>
      </c>
      <c r="E388" s="3" t="s">
        <v>385</v>
      </c>
      <c r="F388" s="9" t="s">
        <v>881</v>
      </c>
      <c r="G388" s="3">
        <f>IFERROR(VLOOKUP(F388,'CODE EAN '!F:J,5,0),"")</f>
        <v>3263853198868</v>
      </c>
      <c r="H388" s="3" t="s">
        <v>230</v>
      </c>
      <c r="I388" s="3" t="s">
        <v>223</v>
      </c>
      <c r="J388" s="3" t="s">
        <v>20</v>
      </c>
      <c r="K388" s="3" t="s">
        <v>26</v>
      </c>
      <c r="L388" s="5">
        <v>70000</v>
      </c>
      <c r="M388" s="6">
        <f t="shared" si="6"/>
        <v>10500</v>
      </c>
    </row>
    <row r="389" spans="1:13" x14ac:dyDescent="0.35">
      <c r="A389" s="3" t="s">
        <v>12</v>
      </c>
      <c r="B389" s="3" t="s">
        <v>35</v>
      </c>
      <c r="C389" s="4" t="s">
        <v>36</v>
      </c>
      <c r="D389" s="3" t="s">
        <v>880</v>
      </c>
      <c r="E389" s="3" t="s">
        <v>385</v>
      </c>
      <c r="F389" s="9" t="s">
        <v>882</v>
      </c>
      <c r="G389" s="3">
        <f>IFERROR(VLOOKUP(F389,'CODE EAN '!F:J,5,0),"")</f>
        <v>3263853011013</v>
      </c>
      <c r="H389" s="3" t="s">
        <v>230</v>
      </c>
      <c r="I389" s="3" t="s">
        <v>223</v>
      </c>
      <c r="J389" s="3" t="s">
        <v>20</v>
      </c>
      <c r="K389" s="3" t="s">
        <v>26</v>
      </c>
      <c r="L389" s="5">
        <v>70000</v>
      </c>
      <c r="M389" s="6">
        <f t="shared" si="6"/>
        <v>10500</v>
      </c>
    </row>
    <row r="390" spans="1:13" x14ac:dyDescent="0.35">
      <c r="A390" s="3" t="s">
        <v>12</v>
      </c>
      <c r="B390" s="3" t="s">
        <v>35</v>
      </c>
      <c r="C390" s="4" t="s">
        <v>36</v>
      </c>
      <c r="D390" s="3" t="s">
        <v>880</v>
      </c>
      <c r="E390" s="3" t="s">
        <v>385</v>
      </c>
      <c r="F390" s="9" t="s">
        <v>883</v>
      </c>
      <c r="G390" s="3">
        <f>IFERROR(VLOOKUP(F390,'CODE EAN '!F:J,5,0),"")</f>
        <v>3263853191128</v>
      </c>
      <c r="H390" s="3" t="s">
        <v>230</v>
      </c>
      <c r="I390" s="3" t="s">
        <v>223</v>
      </c>
      <c r="J390" s="3" t="s">
        <v>20</v>
      </c>
      <c r="K390" s="3" t="s">
        <v>26</v>
      </c>
      <c r="L390" s="5">
        <v>70000</v>
      </c>
      <c r="M390" s="6">
        <f t="shared" si="6"/>
        <v>10500</v>
      </c>
    </row>
    <row r="391" spans="1:13" x14ac:dyDescent="0.35">
      <c r="A391" s="3" t="s">
        <v>12</v>
      </c>
      <c r="B391" s="4" t="s">
        <v>78</v>
      </c>
      <c r="C391" s="3" t="s">
        <v>107</v>
      </c>
      <c r="D391" s="3" t="s">
        <v>189</v>
      </c>
      <c r="E391" s="3" t="s">
        <v>704</v>
      </c>
      <c r="F391" s="3" t="s">
        <v>884</v>
      </c>
      <c r="G391" s="3">
        <f>IFERROR(VLOOKUP(F391,'CODE EAN '!F:J,5,0),"")</f>
        <v>6111249960988</v>
      </c>
      <c r="H391" s="3" t="s">
        <v>885</v>
      </c>
      <c r="I391" s="3" t="s">
        <v>112</v>
      </c>
      <c r="J391" s="3" t="s">
        <v>20</v>
      </c>
      <c r="K391" s="3" t="s">
        <v>26</v>
      </c>
      <c r="L391" s="5">
        <f>IFERROR(VLOOKUP(F391,[1]Feuil5!I:J,2,0),"")</f>
        <v>70136</v>
      </c>
      <c r="M391" s="6">
        <f t="shared" si="6"/>
        <v>10520.4</v>
      </c>
    </row>
    <row r="392" spans="1:13" hidden="1" x14ac:dyDescent="0.35">
      <c r="A392" s="3" t="s">
        <v>27</v>
      </c>
      <c r="B392" s="3" t="s">
        <v>124</v>
      </c>
      <c r="C392" s="3" t="s">
        <v>351</v>
      </c>
      <c r="D392" s="3" t="s">
        <v>352</v>
      </c>
      <c r="E392" s="4" t="s">
        <v>352</v>
      </c>
      <c r="F392" s="3" t="s">
        <v>886</v>
      </c>
      <c r="G392" s="3" t="str">
        <f>IFERROR(VLOOKUP(F392,'CODE EAN '!F:J,5,0),"")</f>
        <v/>
      </c>
      <c r="H392" s="3" t="s">
        <v>199</v>
      </c>
      <c r="I392" s="7" t="s">
        <v>200</v>
      </c>
      <c r="J392" s="3" t="s">
        <v>20</v>
      </c>
      <c r="K392" s="4" t="s">
        <v>26</v>
      </c>
      <c r="L392" s="5">
        <f>IFERROR(VLOOKUP(F392,[1]Feuil5!I:J,2,0),"")</f>
        <v>70466.960000000006</v>
      </c>
      <c r="M392" s="6">
        <f t="shared" si="6"/>
        <v>10570.044</v>
      </c>
    </row>
    <row r="393" spans="1:13" hidden="1" x14ac:dyDescent="0.35">
      <c r="A393" s="3" t="s">
        <v>27</v>
      </c>
      <c r="B393" s="4" t="s">
        <v>251</v>
      </c>
      <c r="C393" s="4" t="s">
        <v>887</v>
      </c>
      <c r="D393" s="4" t="s">
        <v>888</v>
      </c>
      <c r="E393" s="4" t="s">
        <v>346</v>
      </c>
      <c r="F393" s="4" t="s">
        <v>889</v>
      </c>
      <c r="G393" s="3" t="str">
        <f>IFERROR(VLOOKUP(F393,'CODE EAN '!F:J,5,0),"")</f>
        <v/>
      </c>
      <c r="H393" s="4" t="s">
        <v>334</v>
      </c>
      <c r="I393" s="7" t="s">
        <v>51</v>
      </c>
      <c r="J393" s="3" t="s">
        <v>20</v>
      </c>
      <c r="K393" s="4" t="s">
        <v>26</v>
      </c>
      <c r="L393" s="5">
        <f>IFERROR(VLOOKUP(F393,[1]Feuil5!I:J,2,0),"")</f>
        <v>70643.05</v>
      </c>
      <c r="M393" s="6">
        <f t="shared" si="6"/>
        <v>10596.4575</v>
      </c>
    </row>
    <row r="394" spans="1:13" hidden="1" x14ac:dyDescent="0.35">
      <c r="A394" s="3" t="s">
        <v>285</v>
      </c>
      <c r="B394" s="3" t="s">
        <v>285</v>
      </c>
      <c r="C394" s="3" t="s">
        <v>890</v>
      </c>
      <c r="D394" s="3" t="s">
        <v>891</v>
      </c>
      <c r="E394" s="3" t="s">
        <v>892</v>
      </c>
      <c r="F394" s="20" t="s">
        <v>893</v>
      </c>
      <c r="G394" s="3" t="str">
        <f>IFERROR(VLOOKUP(F394,'CODE EAN '!F:J,5,0),"")</f>
        <v/>
      </c>
      <c r="H394" s="3" t="s">
        <v>894</v>
      </c>
      <c r="I394" s="3" t="s">
        <v>713</v>
      </c>
      <c r="J394" s="3" t="s">
        <v>20</v>
      </c>
      <c r="K394" s="3" t="s">
        <v>21</v>
      </c>
      <c r="L394" s="19">
        <v>70813.200000000012</v>
      </c>
      <c r="M394" s="6">
        <f t="shared" si="6"/>
        <v>10621.980000000001</v>
      </c>
    </row>
    <row r="395" spans="1:13" x14ac:dyDescent="0.35">
      <c r="A395" s="3" t="s">
        <v>12</v>
      </c>
      <c r="B395" s="4" t="s">
        <v>13</v>
      </c>
      <c r="C395" s="4" t="s">
        <v>706</v>
      </c>
      <c r="D395" s="4" t="s">
        <v>895</v>
      </c>
      <c r="E395" s="4" t="s">
        <v>896</v>
      </c>
      <c r="F395" s="4" t="s">
        <v>897</v>
      </c>
      <c r="G395" s="3" t="str">
        <f>IFERROR(VLOOKUP(F395,'CODE EAN '!F:J,5,0),"")</f>
        <v/>
      </c>
      <c r="H395" s="4" t="s">
        <v>710</v>
      </c>
      <c r="I395" s="4" t="s">
        <v>19</v>
      </c>
      <c r="J395" s="3" t="s">
        <v>20</v>
      </c>
      <c r="K395" s="4" t="s">
        <v>21</v>
      </c>
      <c r="L395" s="5">
        <f>IFERROR(VLOOKUP(F395,[1]Feuil5!I:J,2,0),"")</f>
        <v>71200.69</v>
      </c>
      <c r="M395" s="6">
        <f t="shared" si="6"/>
        <v>10680.103499999999</v>
      </c>
    </row>
    <row r="396" spans="1:13" hidden="1" x14ac:dyDescent="0.35">
      <c r="A396" s="3" t="s">
        <v>44</v>
      </c>
      <c r="B396" s="3" t="s">
        <v>60</v>
      </c>
      <c r="C396" s="3" t="s">
        <v>61</v>
      </c>
      <c r="D396" s="3" t="s">
        <v>147</v>
      </c>
      <c r="E396" s="4" t="s">
        <v>148</v>
      </c>
      <c r="F396" s="3" t="s">
        <v>898</v>
      </c>
      <c r="G396" s="3" t="str">
        <f>IFERROR(VLOOKUP(F396,'CODE EAN '!F:J,5,0),"")</f>
        <v/>
      </c>
      <c r="H396" s="3" t="s">
        <v>65</v>
      </c>
      <c r="I396" s="13" t="s">
        <v>66</v>
      </c>
      <c r="J396" s="3" t="s">
        <v>20</v>
      </c>
      <c r="K396" s="3" t="s">
        <v>26</v>
      </c>
      <c r="L396" s="5">
        <f>IFERROR(VLOOKUP(F396,[1]Feuil5!I:J,2,0),"")</f>
        <v>71211.05</v>
      </c>
      <c r="M396" s="6">
        <f t="shared" si="6"/>
        <v>10681.657499999999</v>
      </c>
    </row>
    <row r="397" spans="1:13" hidden="1" x14ac:dyDescent="0.35">
      <c r="A397" s="3" t="s">
        <v>27</v>
      </c>
      <c r="B397" s="3" t="s">
        <v>124</v>
      </c>
      <c r="C397" s="3" t="s">
        <v>235</v>
      </c>
      <c r="D397" s="3" t="s">
        <v>899</v>
      </c>
      <c r="E397" s="3" t="s">
        <v>900</v>
      </c>
      <c r="F397" s="3" t="s">
        <v>901</v>
      </c>
      <c r="G397" s="3" t="str">
        <f>IFERROR(VLOOKUP(F397,'CODE EAN '!F:J,5,0),"")</f>
        <v/>
      </c>
      <c r="H397" s="3" t="s">
        <v>164</v>
      </c>
      <c r="I397" s="3" t="s">
        <v>165</v>
      </c>
      <c r="J397" s="3" t="s">
        <v>20</v>
      </c>
      <c r="K397" s="4" t="s">
        <v>26</v>
      </c>
      <c r="L397" s="5">
        <f>IFERROR(VLOOKUP(F397,[1]Feuil5!I:J,2,0),"")</f>
        <v>71518.490000000005</v>
      </c>
      <c r="M397" s="6">
        <f t="shared" si="6"/>
        <v>10727.773500000001</v>
      </c>
    </row>
    <row r="398" spans="1:13" x14ac:dyDescent="0.35">
      <c r="A398" s="3" t="s">
        <v>12</v>
      </c>
      <c r="B398" s="3" t="s">
        <v>140</v>
      </c>
      <c r="C398" s="3" t="s">
        <v>611</v>
      </c>
      <c r="D398" s="3" t="s">
        <v>612</v>
      </c>
      <c r="E398" s="3" t="s">
        <v>613</v>
      </c>
      <c r="F398" s="3" t="s">
        <v>902</v>
      </c>
      <c r="G398" s="3" t="str">
        <f>IFERROR(VLOOKUP(F398,'CODE EAN '!F:J,5,0),"")</f>
        <v/>
      </c>
      <c r="H398" s="3" t="s">
        <v>615</v>
      </c>
      <c r="I398" s="4" t="s">
        <v>19</v>
      </c>
      <c r="J398" s="3" t="s">
        <v>20</v>
      </c>
      <c r="K398" s="4" t="s">
        <v>21</v>
      </c>
      <c r="L398" s="5">
        <f>IFERROR(VLOOKUP(F398,[1]Feuil5!I:J,2,0),"")</f>
        <v>71992.149999999994</v>
      </c>
      <c r="M398" s="6">
        <f t="shared" si="6"/>
        <v>10798.822499999998</v>
      </c>
    </row>
    <row r="399" spans="1:13" hidden="1" x14ac:dyDescent="0.35">
      <c r="A399" s="3" t="s">
        <v>44</v>
      </c>
      <c r="B399" s="3" t="s">
        <v>117</v>
      </c>
      <c r="C399" s="3" t="s">
        <v>218</v>
      </c>
      <c r="D399" s="3" t="s">
        <v>241</v>
      </c>
      <c r="E399" s="3" t="s">
        <v>721</v>
      </c>
      <c r="F399" s="3" t="s">
        <v>293</v>
      </c>
      <c r="G399" s="3" t="str">
        <f>IFERROR(VLOOKUP(F399,'CODE EAN '!F:J,5,0),"")</f>
        <v/>
      </c>
      <c r="H399" s="3" t="s">
        <v>293</v>
      </c>
      <c r="I399" s="13" t="s">
        <v>294</v>
      </c>
      <c r="J399" s="3" t="s">
        <v>20</v>
      </c>
      <c r="K399" s="3" t="s">
        <v>26</v>
      </c>
      <c r="L399" s="19">
        <v>72000</v>
      </c>
      <c r="M399" s="6">
        <f t="shared" si="6"/>
        <v>10800</v>
      </c>
    </row>
    <row r="400" spans="1:13" hidden="1" x14ac:dyDescent="0.35">
      <c r="A400" s="3" t="s">
        <v>44</v>
      </c>
      <c r="B400" s="3" t="s">
        <v>117</v>
      </c>
      <c r="C400" s="3" t="s">
        <v>218</v>
      </c>
      <c r="D400" s="3" t="s">
        <v>241</v>
      </c>
      <c r="E400" s="3" t="s">
        <v>903</v>
      </c>
      <c r="F400" s="3" t="s">
        <v>293</v>
      </c>
      <c r="G400" s="3" t="str">
        <f>IFERROR(VLOOKUP(F400,'CODE EAN '!F:J,5,0),"")</f>
        <v/>
      </c>
      <c r="H400" s="3" t="s">
        <v>293</v>
      </c>
      <c r="I400" s="13" t="s">
        <v>294</v>
      </c>
      <c r="J400" s="3" t="s">
        <v>20</v>
      </c>
      <c r="K400" s="3" t="s">
        <v>26</v>
      </c>
      <c r="L400" s="19">
        <v>72000</v>
      </c>
      <c r="M400" s="6">
        <f t="shared" si="6"/>
        <v>10800</v>
      </c>
    </row>
    <row r="401" spans="1:13" hidden="1" x14ac:dyDescent="0.35">
      <c r="A401" s="3" t="s">
        <v>44</v>
      </c>
      <c r="B401" s="3" t="s">
        <v>117</v>
      </c>
      <c r="C401" s="3" t="s">
        <v>218</v>
      </c>
      <c r="D401" s="3" t="s">
        <v>241</v>
      </c>
      <c r="E401" s="3" t="s">
        <v>904</v>
      </c>
      <c r="F401" s="3" t="s">
        <v>293</v>
      </c>
      <c r="G401" s="3" t="str">
        <f>IFERROR(VLOOKUP(F401,'CODE EAN '!F:J,5,0),"")</f>
        <v/>
      </c>
      <c r="H401" s="3" t="s">
        <v>293</v>
      </c>
      <c r="I401" s="13" t="s">
        <v>294</v>
      </c>
      <c r="J401" s="3" t="s">
        <v>20</v>
      </c>
      <c r="K401" s="3" t="s">
        <v>26</v>
      </c>
      <c r="L401" s="19">
        <v>72000</v>
      </c>
      <c r="M401" s="6">
        <f t="shared" si="6"/>
        <v>10800</v>
      </c>
    </row>
    <row r="402" spans="1:13" hidden="1" x14ac:dyDescent="0.35">
      <c r="A402" s="3" t="s">
        <v>44</v>
      </c>
      <c r="B402" s="3" t="s">
        <v>117</v>
      </c>
      <c r="C402" s="3" t="s">
        <v>218</v>
      </c>
      <c r="D402" s="3" t="s">
        <v>241</v>
      </c>
      <c r="E402" s="3" t="s">
        <v>243</v>
      </c>
      <c r="F402" s="3" t="s">
        <v>469</v>
      </c>
      <c r="G402" s="3" t="str">
        <f>IFERROR(VLOOKUP(F402,'CODE EAN '!F:J,5,0),"")</f>
        <v/>
      </c>
      <c r="H402" s="3" t="s">
        <v>469</v>
      </c>
      <c r="I402" s="13" t="s">
        <v>155</v>
      </c>
      <c r="J402" s="3" t="s">
        <v>20</v>
      </c>
      <c r="K402" s="3" t="s">
        <v>26</v>
      </c>
      <c r="L402" s="19">
        <v>72000</v>
      </c>
      <c r="M402" s="6">
        <f t="shared" si="6"/>
        <v>10800</v>
      </c>
    </row>
    <row r="403" spans="1:13" hidden="1" x14ac:dyDescent="0.35">
      <c r="A403" s="3" t="s">
        <v>44</v>
      </c>
      <c r="B403" s="3" t="s">
        <v>117</v>
      </c>
      <c r="C403" s="3" t="s">
        <v>218</v>
      </c>
      <c r="D403" s="3" t="s">
        <v>241</v>
      </c>
      <c r="E403" s="3" t="s">
        <v>904</v>
      </c>
      <c r="F403" s="3" t="s">
        <v>469</v>
      </c>
      <c r="G403" s="3" t="str">
        <f>IFERROR(VLOOKUP(F403,'CODE EAN '!F:J,5,0),"")</f>
        <v/>
      </c>
      <c r="H403" s="3" t="s">
        <v>469</v>
      </c>
      <c r="I403" s="13" t="s">
        <v>155</v>
      </c>
      <c r="J403" s="3" t="s">
        <v>20</v>
      </c>
      <c r="K403" s="3" t="s">
        <v>26</v>
      </c>
      <c r="L403" s="19">
        <v>72000</v>
      </c>
      <c r="M403" s="6">
        <f t="shared" si="6"/>
        <v>10800</v>
      </c>
    </row>
    <row r="404" spans="1:13" hidden="1" x14ac:dyDescent="0.35">
      <c r="A404" s="3" t="s">
        <v>285</v>
      </c>
      <c r="B404" s="3" t="s">
        <v>285</v>
      </c>
      <c r="C404" s="3" t="s">
        <v>890</v>
      </c>
      <c r="D404" s="3" t="s">
        <v>891</v>
      </c>
      <c r="E404" s="3" t="s">
        <v>892</v>
      </c>
      <c r="F404" s="3" t="s">
        <v>905</v>
      </c>
      <c r="G404" s="3" t="str">
        <f>IFERROR(VLOOKUP(F404,'CODE EAN '!F:J,5,0),"")</f>
        <v/>
      </c>
      <c r="H404" s="3" t="s">
        <v>894</v>
      </c>
      <c r="I404" s="3" t="s">
        <v>713</v>
      </c>
      <c r="J404" s="3" t="s">
        <v>20</v>
      </c>
      <c r="K404" s="3" t="s">
        <v>21</v>
      </c>
      <c r="L404" s="19">
        <v>72000</v>
      </c>
      <c r="M404" s="6">
        <f t="shared" si="6"/>
        <v>10800</v>
      </c>
    </row>
    <row r="405" spans="1:13" x14ac:dyDescent="0.35">
      <c r="A405" s="3" t="s">
        <v>12</v>
      </c>
      <c r="B405" s="3" t="s">
        <v>84</v>
      </c>
      <c r="C405" s="3" t="s">
        <v>99</v>
      </c>
      <c r="D405" s="3" t="s">
        <v>100</v>
      </c>
      <c r="E405" s="3" t="s">
        <v>101</v>
      </c>
      <c r="F405" s="3" t="s">
        <v>906</v>
      </c>
      <c r="G405" s="3">
        <f>IFERROR(VLOOKUP(F405,'CODE EAN '!F:J,5,0),"")</f>
        <v>3608580776796</v>
      </c>
      <c r="H405" s="3" t="s">
        <v>907</v>
      </c>
      <c r="I405" s="7" t="s">
        <v>360</v>
      </c>
      <c r="J405" s="3" t="s">
        <v>20</v>
      </c>
      <c r="K405" s="3" t="s">
        <v>26</v>
      </c>
      <c r="L405" s="5">
        <f>IFERROR(VLOOKUP(F405,[1]Feuil5!I:J,2,0),"")</f>
        <v>72002.05</v>
      </c>
      <c r="M405" s="6">
        <f t="shared" si="6"/>
        <v>10800.307500000001</v>
      </c>
    </row>
    <row r="406" spans="1:13" x14ac:dyDescent="0.35">
      <c r="A406" s="3" t="s">
        <v>12</v>
      </c>
      <c r="B406" s="3" t="s">
        <v>13</v>
      </c>
      <c r="C406" s="3" t="s">
        <v>14</v>
      </c>
      <c r="D406" s="3" t="s">
        <v>15</v>
      </c>
      <c r="E406" s="3" t="s">
        <v>68</v>
      </c>
      <c r="F406" s="3" t="s">
        <v>908</v>
      </c>
      <c r="G406" s="3" t="str">
        <f>IFERROR(VLOOKUP(F406,'CODE EAN '!F:J,5,0),"")</f>
        <v/>
      </c>
      <c r="H406" s="3" t="s">
        <v>909</v>
      </c>
      <c r="I406" s="4" t="s">
        <v>19</v>
      </c>
      <c r="J406" s="3" t="s">
        <v>20</v>
      </c>
      <c r="K406" s="3" t="s">
        <v>21</v>
      </c>
      <c r="L406" s="5">
        <f>IFERROR(VLOOKUP(F406,[1]Feuil5!I:J,2,0),"")</f>
        <v>72160.800000000003</v>
      </c>
      <c r="M406" s="6">
        <f t="shared" si="6"/>
        <v>10824.12</v>
      </c>
    </row>
    <row r="407" spans="1:13" hidden="1" x14ac:dyDescent="0.35">
      <c r="A407" s="3" t="s">
        <v>27</v>
      </c>
      <c r="B407" s="4" t="s">
        <v>124</v>
      </c>
      <c r="C407" s="4" t="s">
        <v>176</v>
      </c>
      <c r="D407" s="4" t="s">
        <v>648</v>
      </c>
      <c r="E407" s="4" t="s">
        <v>910</v>
      </c>
      <c r="F407" s="4" t="s">
        <v>911</v>
      </c>
      <c r="G407" s="3" t="str">
        <f>IFERROR(VLOOKUP(F407,'CODE EAN '!F:J,5,0),"")</f>
        <v/>
      </c>
      <c r="H407" s="4" t="s">
        <v>334</v>
      </c>
      <c r="I407" s="7" t="s">
        <v>51</v>
      </c>
      <c r="J407" s="3" t="s">
        <v>20</v>
      </c>
      <c r="K407" s="4" t="s">
        <v>26</v>
      </c>
      <c r="L407" s="5">
        <f>IFERROR(VLOOKUP(F407,[1]Feuil5!I:J,2,0),"")</f>
        <v>72200.25</v>
      </c>
      <c r="M407" s="6">
        <f t="shared" si="6"/>
        <v>10830.0375</v>
      </c>
    </row>
    <row r="408" spans="1:13" x14ac:dyDescent="0.35">
      <c r="A408" s="3" t="s">
        <v>12</v>
      </c>
      <c r="B408" s="3" t="s">
        <v>35</v>
      </c>
      <c r="C408" s="4" t="s">
        <v>36</v>
      </c>
      <c r="D408" s="3" t="s">
        <v>37</v>
      </c>
      <c r="E408" s="3" t="s">
        <v>511</v>
      </c>
      <c r="F408" s="3" t="s">
        <v>912</v>
      </c>
      <c r="G408" s="3">
        <f>IFERROR(VLOOKUP(F408,'CODE EAN '!F:J,5,0),"")</f>
        <v>6111249091033</v>
      </c>
      <c r="H408" s="3" t="s">
        <v>801</v>
      </c>
      <c r="I408" s="7" t="s">
        <v>275</v>
      </c>
      <c r="J408" s="3" t="s">
        <v>20</v>
      </c>
      <c r="K408" s="3" t="s">
        <v>26</v>
      </c>
      <c r="L408" s="5">
        <f>IFERROR(VLOOKUP(F408,[1]Feuil5!I:J,2,0),"")</f>
        <v>72762.350000000006</v>
      </c>
      <c r="M408" s="6">
        <f t="shared" si="6"/>
        <v>10914.352500000001</v>
      </c>
    </row>
    <row r="409" spans="1:13" hidden="1" x14ac:dyDescent="0.35">
      <c r="A409" s="3" t="s">
        <v>27</v>
      </c>
      <c r="B409" s="4" t="s">
        <v>52</v>
      </c>
      <c r="C409" s="4" t="s">
        <v>662</v>
      </c>
      <c r="D409" s="4" t="s">
        <v>425</v>
      </c>
      <c r="E409" s="4" t="s">
        <v>913</v>
      </c>
      <c r="F409" s="4" t="s">
        <v>914</v>
      </c>
      <c r="G409" s="3" t="str">
        <f>IFERROR(VLOOKUP(F409,'CODE EAN '!F:J,5,0),"")</f>
        <v/>
      </c>
      <c r="H409" s="4" t="s">
        <v>915</v>
      </c>
      <c r="I409" s="4" t="s">
        <v>916</v>
      </c>
      <c r="J409" s="3" t="s">
        <v>20</v>
      </c>
      <c r="K409" s="4" t="s">
        <v>26</v>
      </c>
      <c r="L409" s="5">
        <f>IFERROR(VLOOKUP(F409,[1]Feuil5!I:J,2,0),"")</f>
        <v>72802.350000000006</v>
      </c>
      <c r="M409" s="6">
        <f t="shared" si="6"/>
        <v>10920.352500000001</v>
      </c>
    </row>
    <row r="410" spans="1:13" hidden="1" x14ac:dyDescent="0.35">
      <c r="A410" s="3" t="s">
        <v>27</v>
      </c>
      <c r="B410" s="3" t="s">
        <v>28</v>
      </c>
      <c r="C410" s="3" t="s">
        <v>478</v>
      </c>
      <c r="D410" s="3" t="s">
        <v>917</v>
      </c>
      <c r="E410" s="3" t="s">
        <v>918</v>
      </c>
      <c r="F410" s="3" t="s">
        <v>919</v>
      </c>
      <c r="G410" s="3" t="str">
        <f>IFERROR(VLOOKUP(F410,'CODE EAN '!F:J,5,0),"")</f>
        <v/>
      </c>
      <c r="H410" s="3" t="s">
        <v>677</v>
      </c>
      <c r="I410" s="7" t="s">
        <v>360</v>
      </c>
      <c r="J410" s="3" t="s">
        <v>20</v>
      </c>
      <c r="K410" s="4" t="s">
        <v>21</v>
      </c>
      <c r="L410" s="5">
        <f>IFERROR(VLOOKUP(F410,[1]Feuil5!I:J,2,0),"")</f>
        <v>73521.210000000006</v>
      </c>
      <c r="M410" s="6">
        <f t="shared" si="6"/>
        <v>11028.181500000001</v>
      </c>
    </row>
    <row r="411" spans="1:13" hidden="1" x14ac:dyDescent="0.35">
      <c r="A411" s="3" t="s">
        <v>285</v>
      </c>
      <c r="B411" s="3" t="s">
        <v>60</v>
      </c>
      <c r="C411" s="3" t="s">
        <v>286</v>
      </c>
      <c r="D411" s="3" t="s">
        <v>287</v>
      </c>
      <c r="E411" s="3" t="s">
        <v>288</v>
      </c>
      <c r="F411" s="17" t="s">
        <v>920</v>
      </c>
      <c r="G411" s="3" t="str">
        <f>IFERROR(VLOOKUP(F411,'CODE EAN '!F:J,5,0),"")</f>
        <v/>
      </c>
      <c r="H411" s="3" t="s">
        <v>921</v>
      </c>
      <c r="I411" s="3" t="s">
        <v>291</v>
      </c>
      <c r="J411" s="3" t="s">
        <v>20</v>
      </c>
      <c r="K411" s="3" t="s">
        <v>26</v>
      </c>
      <c r="L411" s="5">
        <f>IFERROR(VLOOKUP(F411,[1]Feuil5!I:J,2,0),"")</f>
        <v>73775.95</v>
      </c>
      <c r="M411" s="6">
        <f t="shared" si="6"/>
        <v>11066.3925</v>
      </c>
    </row>
    <row r="412" spans="1:13" hidden="1" x14ac:dyDescent="0.35">
      <c r="A412" s="3" t="s">
        <v>27</v>
      </c>
      <c r="B412" s="4" t="s">
        <v>28</v>
      </c>
      <c r="C412" s="4" t="s">
        <v>478</v>
      </c>
      <c r="D412" s="4" t="s">
        <v>674</v>
      </c>
      <c r="E412" s="4" t="s">
        <v>675</v>
      </c>
      <c r="F412" s="4" t="s">
        <v>922</v>
      </c>
      <c r="G412" s="3" t="str">
        <f>IFERROR(VLOOKUP(F412,'CODE EAN '!F:J,5,0),"")</f>
        <v/>
      </c>
      <c r="H412" s="4" t="s">
        <v>623</v>
      </c>
      <c r="I412" s="3" t="s">
        <v>624</v>
      </c>
      <c r="J412" s="3" t="s">
        <v>20</v>
      </c>
      <c r="K412" s="4" t="s">
        <v>26</v>
      </c>
      <c r="L412" s="5">
        <f>IFERROR(VLOOKUP(F412,[1]Feuil5!I:J,2,0),"")</f>
        <v>73810.73</v>
      </c>
      <c r="M412" s="6">
        <v>46000</v>
      </c>
    </row>
    <row r="413" spans="1:13" x14ac:dyDescent="0.35">
      <c r="A413" s="3" t="s">
        <v>12</v>
      </c>
      <c r="B413" s="4" t="s">
        <v>35</v>
      </c>
      <c r="C413" s="4" t="s">
        <v>36</v>
      </c>
      <c r="D413" s="4" t="s">
        <v>37</v>
      </c>
      <c r="E413" s="4" t="s">
        <v>511</v>
      </c>
      <c r="F413" s="4" t="s">
        <v>923</v>
      </c>
      <c r="G413" s="3">
        <f>IFERROR(VLOOKUP(F413,'CODE EAN '!F:J,5,0),"")</f>
        <v>6111249090968</v>
      </c>
      <c r="H413" s="4" t="s">
        <v>801</v>
      </c>
      <c r="I413" s="7" t="s">
        <v>275</v>
      </c>
      <c r="J413" s="3" t="s">
        <v>20</v>
      </c>
      <c r="K413" s="3" t="s">
        <v>26</v>
      </c>
      <c r="L413" s="5">
        <f>IFERROR(VLOOKUP(F413,[1]Feuil5!I:J,2,0),"")</f>
        <v>73831.3</v>
      </c>
      <c r="M413" s="6">
        <f t="shared" ref="M413:M444" si="7">+L413*15%</f>
        <v>11074.695</v>
      </c>
    </row>
    <row r="414" spans="1:13" x14ac:dyDescent="0.35">
      <c r="A414" s="3" t="s">
        <v>12</v>
      </c>
      <c r="B414" s="4" t="s">
        <v>78</v>
      </c>
      <c r="C414" s="3" t="s">
        <v>107</v>
      </c>
      <c r="D414" s="12" t="s">
        <v>811</v>
      </c>
      <c r="E414" s="12" t="s">
        <v>812</v>
      </c>
      <c r="F414" s="14" t="s">
        <v>924</v>
      </c>
      <c r="G414" s="3" t="str">
        <f>IFERROR(VLOOKUP(F414,'CODE EAN '!F:J,5,0),"")</f>
        <v/>
      </c>
      <c r="H414" s="9" t="s">
        <v>925</v>
      </c>
      <c r="I414" s="7" t="s">
        <v>360</v>
      </c>
      <c r="J414" s="3" t="s">
        <v>20</v>
      </c>
      <c r="K414" s="3" t="s">
        <v>21</v>
      </c>
      <c r="L414" s="5">
        <f>IFERROR(VLOOKUP(F414,[1]Feuil5!I:J,2,0),"")</f>
        <v>73962.149999999994</v>
      </c>
      <c r="M414" s="6">
        <f t="shared" si="7"/>
        <v>11094.322499999998</v>
      </c>
    </row>
    <row r="415" spans="1:13" x14ac:dyDescent="0.35">
      <c r="A415" s="3" t="s">
        <v>12</v>
      </c>
      <c r="B415" s="4" t="s">
        <v>140</v>
      </c>
      <c r="C415" s="4" t="s">
        <v>611</v>
      </c>
      <c r="D415" s="4" t="s">
        <v>612</v>
      </c>
      <c r="E415" s="4" t="s">
        <v>613</v>
      </c>
      <c r="F415" s="4" t="s">
        <v>926</v>
      </c>
      <c r="G415" s="3" t="str">
        <f>IFERROR(VLOOKUP(F415,'CODE EAN '!F:J,5,0),"")</f>
        <v/>
      </c>
      <c r="H415" s="4" t="s">
        <v>629</v>
      </c>
      <c r="I415" s="12" t="s">
        <v>146</v>
      </c>
      <c r="J415" s="3" t="s">
        <v>20</v>
      </c>
      <c r="K415" s="4" t="s">
        <v>21</v>
      </c>
      <c r="L415" s="5">
        <f>IFERROR(VLOOKUP(F415,[1]Feuil5!I:J,2,0),"")</f>
        <v>74031.37</v>
      </c>
      <c r="M415" s="6">
        <f t="shared" si="7"/>
        <v>11104.705499999998</v>
      </c>
    </row>
    <row r="416" spans="1:13" x14ac:dyDescent="0.35">
      <c r="A416" s="3" t="s">
        <v>12</v>
      </c>
      <c r="B416" s="3" t="s">
        <v>13</v>
      </c>
      <c r="C416" s="3" t="s">
        <v>14</v>
      </c>
      <c r="D416" s="3" t="s">
        <v>15</v>
      </c>
      <c r="E416" s="3" t="s">
        <v>68</v>
      </c>
      <c r="F416" s="3" t="s">
        <v>927</v>
      </c>
      <c r="G416" s="3" t="str">
        <f>IFERROR(VLOOKUP(F416,'CODE EAN '!F:J,5,0),"")</f>
        <v/>
      </c>
      <c r="H416" s="3" t="s">
        <v>909</v>
      </c>
      <c r="I416" s="4" t="s">
        <v>19</v>
      </c>
      <c r="J416" s="3" t="s">
        <v>20</v>
      </c>
      <c r="K416" s="3" t="s">
        <v>21</v>
      </c>
      <c r="L416" s="5">
        <f>IFERROR(VLOOKUP(F416,[1]Feuil5!I:J,2,0),"")</f>
        <v>74456.45</v>
      </c>
      <c r="M416" s="6">
        <f t="shared" si="7"/>
        <v>11168.467499999999</v>
      </c>
    </row>
    <row r="417" spans="1:13" x14ac:dyDescent="0.35">
      <c r="A417" s="3" t="s">
        <v>12</v>
      </c>
      <c r="B417" s="3" t="s">
        <v>84</v>
      </c>
      <c r="C417" s="3" t="s">
        <v>99</v>
      </c>
      <c r="D417" s="4" t="s">
        <v>928</v>
      </c>
      <c r="E417" s="3" t="s">
        <v>929</v>
      </c>
      <c r="F417" s="3" t="s">
        <v>930</v>
      </c>
      <c r="G417" s="3" t="str">
        <f>IFERROR(VLOOKUP(F417,'CODE EAN '!F:J,5,0),"")</f>
        <v/>
      </c>
      <c r="H417" s="3" t="s">
        <v>615</v>
      </c>
      <c r="I417" s="4" t="s">
        <v>19</v>
      </c>
      <c r="J417" s="3" t="s">
        <v>20</v>
      </c>
      <c r="K417" s="4" t="s">
        <v>21</v>
      </c>
      <c r="L417" s="5">
        <f>IFERROR(VLOOKUP(F417,[1]Feuil5!I:J,2,0),"")</f>
        <v>74632.38</v>
      </c>
      <c r="M417" s="6">
        <f t="shared" si="7"/>
        <v>11194.857</v>
      </c>
    </row>
    <row r="418" spans="1:13" hidden="1" x14ac:dyDescent="0.35">
      <c r="A418" s="3" t="s">
        <v>44</v>
      </c>
      <c r="B418" s="3" t="s">
        <v>45</v>
      </c>
      <c r="C418" s="4" t="s">
        <v>72</v>
      </c>
      <c r="D418" s="3" t="s">
        <v>931</v>
      </c>
      <c r="E418" s="3" t="s">
        <v>138</v>
      </c>
      <c r="F418" s="3" t="s">
        <v>932</v>
      </c>
      <c r="G418" s="3" t="str">
        <f>IFERROR(VLOOKUP(F418,'CODE EAN '!F:J,5,0),"")</f>
        <v/>
      </c>
      <c r="H418" s="3" t="s">
        <v>933</v>
      </c>
      <c r="I418" s="7" t="s">
        <v>51</v>
      </c>
      <c r="J418" s="3" t="s">
        <v>20</v>
      </c>
      <c r="K418" s="3" t="s">
        <v>26</v>
      </c>
      <c r="L418" s="5">
        <f>IFERROR(VLOOKUP(F418,[1]Feuil5!I:J,2,0),"")</f>
        <v>74799.740000000005</v>
      </c>
      <c r="M418" s="6">
        <f t="shared" si="7"/>
        <v>11219.961000000001</v>
      </c>
    </row>
    <row r="419" spans="1:13" hidden="1" x14ac:dyDescent="0.35">
      <c r="A419" s="3" t="s">
        <v>27</v>
      </c>
      <c r="B419" s="3" t="s">
        <v>124</v>
      </c>
      <c r="C419" s="3" t="s">
        <v>235</v>
      </c>
      <c r="D419" s="3" t="s">
        <v>934</v>
      </c>
      <c r="E419" s="3" t="s">
        <v>935</v>
      </c>
      <c r="F419" s="3" t="s">
        <v>936</v>
      </c>
      <c r="G419" s="3" t="str">
        <f>IFERROR(VLOOKUP(F419,'CODE EAN '!F:J,5,0),"")</f>
        <v/>
      </c>
      <c r="H419" s="3" t="s">
        <v>129</v>
      </c>
      <c r="I419" s="3" t="s">
        <v>130</v>
      </c>
      <c r="J419" s="3" t="s">
        <v>20</v>
      </c>
      <c r="K419" s="4" t="s">
        <v>26</v>
      </c>
      <c r="L419" s="5">
        <v>75000</v>
      </c>
      <c r="M419" s="6">
        <f t="shared" si="7"/>
        <v>11250</v>
      </c>
    </row>
    <row r="420" spans="1:13" hidden="1" x14ac:dyDescent="0.35">
      <c r="A420" s="3" t="s">
        <v>27</v>
      </c>
      <c r="B420" s="3" t="s">
        <v>329</v>
      </c>
      <c r="C420" s="3" t="s">
        <v>478</v>
      </c>
      <c r="D420" s="3" t="s">
        <v>331</v>
      </c>
      <c r="E420" s="4" t="s">
        <v>570</v>
      </c>
      <c r="F420" s="14" t="s">
        <v>937</v>
      </c>
      <c r="G420" s="3" t="str">
        <f>IFERROR(VLOOKUP(F420,'CODE EAN '!F:J,5,0),"")</f>
        <v/>
      </c>
      <c r="H420" s="3" t="s">
        <v>572</v>
      </c>
      <c r="I420" s="7" t="s">
        <v>41</v>
      </c>
      <c r="J420" s="3" t="s">
        <v>20</v>
      </c>
      <c r="K420" s="4" t="s">
        <v>26</v>
      </c>
      <c r="L420" s="5">
        <f>IFERROR(VLOOKUP(F420,[1]Feuil5!I:J,2,0),"")</f>
        <v>75605.45</v>
      </c>
      <c r="M420" s="6">
        <f t="shared" si="7"/>
        <v>11340.817499999999</v>
      </c>
    </row>
    <row r="421" spans="1:13" hidden="1" x14ac:dyDescent="0.35">
      <c r="A421" s="3" t="s">
        <v>27</v>
      </c>
      <c r="B421" s="4" t="s">
        <v>124</v>
      </c>
      <c r="C421" s="4" t="s">
        <v>176</v>
      </c>
      <c r="D421" s="4" t="s">
        <v>416</v>
      </c>
      <c r="E421" s="4" t="s">
        <v>417</v>
      </c>
      <c r="F421" s="4" t="s">
        <v>938</v>
      </c>
      <c r="G421" s="3" t="str">
        <f>IFERROR(VLOOKUP(F421,'CODE EAN '!F:J,5,0),"")</f>
        <v/>
      </c>
      <c r="H421" s="4" t="s">
        <v>939</v>
      </c>
      <c r="I421" s="7" t="s">
        <v>399</v>
      </c>
      <c r="J421" s="3" t="s">
        <v>20</v>
      </c>
      <c r="K421" s="4" t="s">
        <v>26</v>
      </c>
      <c r="L421" s="5">
        <f>IFERROR(VLOOKUP(F421,[1]Feuil5!I:J,2,0),"")</f>
        <v>75711.06</v>
      </c>
      <c r="M421" s="6">
        <f t="shared" si="7"/>
        <v>11356.659</v>
      </c>
    </row>
    <row r="422" spans="1:13" x14ac:dyDescent="0.35">
      <c r="A422" s="3" t="s">
        <v>12</v>
      </c>
      <c r="B422" s="4" t="s">
        <v>78</v>
      </c>
      <c r="C422" s="3" t="s">
        <v>107</v>
      </c>
      <c r="D422" s="12" t="s">
        <v>811</v>
      </c>
      <c r="E422" s="12" t="s">
        <v>812</v>
      </c>
      <c r="F422" s="14" t="s">
        <v>940</v>
      </c>
      <c r="G422" s="3" t="str">
        <f>IFERROR(VLOOKUP(F422,'CODE EAN '!F:J,5,0),"")</f>
        <v/>
      </c>
      <c r="H422" s="9" t="s">
        <v>925</v>
      </c>
      <c r="I422" s="7" t="s">
        <v>360</v>
      </c>
      <c r="J422" s="3" t="s">
        <v>20</v>
      </c>
      <c r="K422" s="3" t="s">
        <v>21</v>
      </c>
      <c r="L422" s="5">
        <f>IFERROR(VLOOKUP(F422,[1]Feuil5!I:J,2,0),"")</f>
        <v>75900.649999999994</v>
      </c>
      <c r="M422" s="6">
        <f t="shared" si="7"/>
        <v>11385.097499999998</v>
      </c>
    </row>
    <row r="423" spans="1:13" x14ac:dyDescent="0.35">
      <c r="A423" s="3" t="s">
        <v>12</v>
      </c>
      <c r="B423" s="4" t="s">
        <v>35</v>
      </c>
      <c r="C423" s="4" t="s">
        <v>36</v>
      </c>
      <c r="D423" s="4" t="s">
        <v>37</v>
      </c>
      <c r="E423" s="4" t="s">
        <v>38</v>
      </c>
      <c r="F423" s="4" t="s">
        <v>941</v>
      </c>
      <c r="G423" s="3">
        <f>IFERROR(VLOOKUP(F423,'CODE EAN '!F:J,5,0),"")</f>
        <v>6111249098407</v>
      </c>
      <c r="H423" s="4" t="s">
        <v>801</v>
      </c>
      <c r="I423" s="7" t="s">
        <v>275</v>
      </c>
      <c r="J423" s="3" t="s">
        <v>20</v>
      </c>
      <c r="K423" s="3" t="s">
        <v>26</v>
      </c>
      <c r="L423" s="5">
        <f>IFERROR(VLOOKUP(F423,[1]Feuil5!I:J,2,0),"")</f>
        <v>75905.16</v>
      </c>
      <c r="M423" s="6">
        <f t="shared" si="7"/>
        <v>11385.773999999999</v>
      </c>
    </row>
    <row r="424" spans="1:13" x14ac:dyDescent="0.35">
      <c r="A424" s="3" t="s">
        <v>12</v>
      </c>
      <c r="B424" s="3" t="s">
        <v>13</v>
      </c>
      <c r="C424" s="3" t="s">
        <v>14</v>
      </c>
      <c r="D424" s="3" t="s">
        <v>15</v>
      </c>
      <c r="E424" s="3" t="s">
        <v>68</v>
      </c>
      <c r="F424" s="3" t="s">
        <v>942</v>
      </c>
      <c r="G424" s="3"/>
      <c r="H424" s="3" t="s">
        <v>453</v>
      </c>
      <c r="I424" s="10" t="s">
        <v>77</v>
      </c>
      <c r="J424" s="3" t="s">
        <v>20</v>
      </c>
      <c r="K424" s="3" t="s">
        <v>26</v>
      </c>
      <c r="L424" s="5">
        <f>IFERROR(VLOOKUP(F424,[1]Feuil5!I:J,2,0),"")</f>
        <v>76208.7</v>
      </c>
      <c r="M424" s="6">
        <f t="shared" si="7"/>
        <v>11431.304999999998</v>
      </c>
    </row>
    <row r="425" spans="1:13" x14ac:dyDescent="0.35">
      <c r="A425" s="3" t="s">
        <v>12</v>
      </c>
      <c r="B425" s="3" t="s">
        <v>13</v>
      </c>
      <c r="C425" s="3" t="s">
        <v>14</v>
      </c>
      <c r="D425" s="3" t="s">
        <v>510</v>
      </c>
      <c r="E425" s="3" t="s">
        <v>511</v>
      </c>
      <c r="F425" s="3" t="s">
        <v>943</v>
      </c>
      <c r="G425" s="3" t="str">
        <f>IFERROR(VLOOKUP(F425,'CODE EAN '!F:J,5,0),"")</f>
        <v/>
      </c>
      <c r="H425" s="3" t="s">
        <v>513</v>
      </c>
      <c r="I425" s="7" t="s">
        <v>146</v>
      </c>
      <c r="J425" s="3" t="s">
        <v>20</v>
      </c>
      <c r="K425" s="3" t="s">
        <v>21</v>
      </c>
      <c r="L425" s="5">
        <f>IFERROR(VLOOKUP(F425,[1]Feuil5!I:J,2,0),"")</f>
        <v>76469.39</v>
      </c>
      <c r="M425" s="6">
        <f t="shared" si="7"/>
        <v>11470.4085</v>
      </c>
    </row>
    <row r="426" spans="1:13" hidden="1" x14ac:dyDescent="0.35">
      <c r="A426" s="3" t="s">
        <v>44</v>
      </c>
      <c r="B426" s="3" t="s">
        <v>45</v>
      </c>
      <c r="C426" s="3" t="s">
        <v>944</v>
      </c>
      <c r="D426" s="3" t="s">
        <v>73</v>
      </c>
      <c r="E426" s="3" t="s">
        <v>138</v>
      </c>
      <c r="F426" s="3" t="s">
        <v>945</v>
      </c>
      <c r="G426" s="3" t="str">
        <f>IFERROR(VLOOKUP(F426,'CODE EAN '!F:J,5,0),"")</f>
        <v/>
      </c>
      <c r="H426" s="3" t="s">
        <v>933</v>
      </c>
      <c r="I426" s="7" t="s">
        <v>51</v>
      </c>
      <c r="J426" s="3" t="s">
        <v>20</v>
      </c>
      <c r="K426" s="3" t="s">
        <v>26</v>
      </c>
      <c r="L426" s="5">
        <f>IFERROR(VLOOKUP(F426,[1]Feuil5!I:J,2,0),"")</f>
        <v>76701.91</v>
      </c>
      <c r="M426" s="6">
        <f t="shared" si="7"/>
        <v>11505.2865</v>
      </c>
    </row>
    <row r="427" spans="1:13" hidden="1" x14ac:dyDescent="0.35">
      <c r="A427" s="3" t="s">
        <v>27</v>
      </c>
      <c r="B427" s="4" t="s">
        <v>28</v>
      </c>
      <c r="C427" s="4" t="s">
        <v>29</v>
      </c>
      <c r="D427" s="4" t="s">
        <v>375</v>
      </c>
      <c r="E427" s="4" t="s">
        <v>514</v>
      </c>
      <c r="F427" s="4" t="s">
        <v>946</v>
      </c>
      <c r="G427" s="3" t="str">
        <f>IFERROR(VLOOKUP(F427,'CODE EAN '!F:J,5,0),"")</f>
        <v/>
      </c>
      <c r="H427" s="4" t="s">
        <v>135</v>
      </c>
      <c r="I427" s="4" t="s">
        <v>19</v>
      </c>
      <c r="J427" s="3" t="s">
        <v>20</v>
      </c>
      <c r="K427" s="4" t="s">
        <v>21</v>
      </c>
      <c r="L427" s="5">
        <f>IFERROR(VLOOKUP(F427,[1]Feuil5!I:J,2,0),"")</f>
        <v>76918.240000000005</v>
      </c>
      <c r="M427" s="6">
        <f t="shared" si="7"/>
        <v>11537.736000000001</v>
      </c>
    </row>
    <row r="428" spans="1:13" hidden="1" x14ac:dyDescent="0.35">
      <c r="A428" s="3" t="s">
        <v>44</v>
      </c>
      <c r="B428" s="4" t="s">
        <v>45</v>
      </c>
      <c r="C428" s="4" t="s">
        <v>72</v>
      </c>
      <c r="D428" s="4" t="s">
        <v>931</v>
      </c>
      <c r="E428" s="4" t="s">
        <v>138</v>
      </c>
      <c r="F428" s="4" t="s">
        <v>947</v>
      </c>
      <c r="G428" s="3" t="str">
        <f>IFERROR(VLOOKUP(F428,'CODE EAN '!F:J,5,0),"")</f>
        <v/>
      </c>
      <c r="H428" s="4" t="s">
        <v>933</v>
      </c>
      <c r="I428" s="7" t="s">
        <v>51</v>
      </c>
      <c r="J428" s="3" t="s">
        <v>20</v>
      </c>
      <c r="K428" s="3" t="s">
        <v>26</v>
      </c>
      <c r="L428" s="5">
        <f>IFERROR(VLOOKUP(F428,[1]Feuil5!I:J,2,0),"")</f>
        <v>77221.64</v>
      </c>
      <c r="M428" s="6">
        <f t="shared" si="7"/>
        <v>11583.245999999999</v>
      </c>
    </row>
    <row r="429" spans="1:13" hidden="1" x14ac:dyDescent="0.35">
      <c r="A429" s="3" t="s">
        <v>27</v>
      </c>
      <c r="B429" s="4" t="s">
        <v>251</v>
      </c>
      <c r="C429" s="4" t="s">
        <v>887</v>
      </c>
      <c r="D429" s="4" t="s">
        <v>888</v>
      </c>
      <c r="E429" s="4" t="s">
        <v>948</v>
      </c>
      <c r="F429" s="4" t="s">
        <v>949</v>
      </c>
      <c r="G429" s="3" t="str">
        <f>IFERROR(VLOOKUP(F429,'CODE EAN '!F:J,5,0),"")</f>
        <v/>
      </c>
      <c r="H429" s="4" t="s">
        <v>334</v>
      </c>
      <c r="I429" s="7" t="s">
        <v>51</v>
      </c>
      <c r="J429" s="3" t="s">
        <v>20</v>
      </c>
      <c r="K429" s="4" t="s">
        <v>21</v>
      </c>
      <c r="L429" s="5">
        <f>IFERROR(VLOOKUP(F429,[1]Feuil5!I:J,2,0),"")</f>
        <v>77419.850000000006</v>
      </c>
      <c r="M429" s="6">
        <f t="shared" si="7"/>
        <v>11612.977500000001</v>
      </c>
    </row>
    <row r="430" spans="1:13" hidden="1" x14ac:dyDescent="0.35">
      <c r="A430" s="3" t="s">
        <v>27</v>
      </c>
      <c r="B430" s="3" t="s">
        <v>329</v>
      </c>
      <c r="C430" s="3" t="s">
        <v>478</v>
      </c>
      <c r="D430" s="3" t="s">
        <v>331</v>
      </c>
      <c r="E430" s="3" t="s">
        <v>950</v>
      </c>
      <c r="F430" s="3" t="s">
        <v>951</v>
      </c>
      <c r="G430" s="3" t="str">
        <f>IFERROR(VLOOKUP(F430,'CODE EAN '!F:J,5,0),"")</f>
        <v/>
      </c>
      <c r="H430" s="3" t="s">
        <v>395</v>
      </c>
      <c r="I430" s="7" t="s">
        <v>41</v>
      </c>
      <c r="J430" s="3" t="s">
        <v>20</v>
      </c>
      <c r="K430" s="4" t="s">
        <v>26</v>
      </c>
      <c r="L430" s="5">
        <f>IFERROR(VLOOKUP(F430,[1]Feuil5!I:J,2,0),"")</f>
        <v>77478.05</v>
      </c>
      <c r="M430" s="6">
        <f t="shared" si="7"/>
        <v>11621.7075</v>
      </c>
    </row>
    <row r="431" spans="1:13" x14ac:dyDescent="0.35">
      <c r="A431" s="3" t="s">
        <v>12</v>
      </c>
      <c r="B431" s="3" t="s">
        <v>35</v>
      </c>
      <c r="C431" s="4" t="s">
        <v>36</v>
      </c>
      <c r="D431" s="3" t="s">
        <v>853</v>
      </c>
      <c r="E431" s="3" t="s">
        <v>136</v>
      </c>
      <c r="F431" s="14" t="s">
        <v>952</v>
      </c>
      <c r="G431" s="3" t="str">
        <f>IFERROR(VLOOKUP(F431,'CODE EAN '!F:J,5,0),"")</f>
        <v/>
      </c>
      <c r="H431" s="3" t="s">
        <v>687</v>
      </c>
      <c r="I431" s="7" t="s">
        <v>688</v>
      </c>
      <c r="J431" s="3" t="s">
        <v>20</v>
      </c>
      <c r="K431" s="3" t="s">
        <v>26</v>
      </c>
      <c r="L431" s="5">
        <f>IFERROR(VLOOKUP(F431,[1]Feuil5!I:J,2,0),"")</f>
        <v>77498.55</v>
      </c>
      <c r="M431" s="6">
        <f t="shared" si="7"/>
        <v>11624.782499999999</v>
      </c>
    </row>
    <row r="432" spans="1:13" x14ac:dyDescent="0.35">
      <c r="A432" s="3" t="s">
        <v>12</v>
      </c>
      <c r="B432" s="4" t="s">
        <v>78</v>
      </c>
      <c r="C432" s="4" t="s">
        <v>212</v>
      </c>
      <c r="D432" s="4" t="s">
        <v>271</v>
      </c>
      <c r="E432" s="4" t="s">
        <v>272</v>
      </c>
      <c r="F432" s="14" t="s">
        <v>953</v>
      </c>
      <c r="G432" s="3" t="str">
        <f>IFERROR(VLOOKUP(F432,'CODE EAN '!F:J,5,0),"")</f>
        <v/>
      </c>
      <c r="H432" s="4" t="s">
        <v>274</v>
      </c>
      <c r="I432" s="7" t="s">
        <v>275</v>
      </c>
      <c r="J432" s="3" t="s">
        <v>20</v>
      </c>
      <c r="K432" s="3" t="s">
        <v>26</v>
      </c>
      <c r="L432" s="5">
        <f>IFERROR(VLOOKUP(F432,[1]Feuil5!I:J,2,0),"")</f>
        <v>77552</v>
      </c>
      <c r="M432" s="6">
        <f t="shared" si="7"/>
        <v>11632.8</v>
      </c>
    </row>
    <row r="433" spans="1:13" x14ac:dyDescent="0.35">
      <c r="A433" s="3" t="s">
        <v>12</v>
      </c>
      <c r="B433" s="4" t="s">
        <v>78</v>
      </c>
      <c r="C433" s="3" t="s">
        <v>212</v>
      </c>
      <c r="D433" s="3" t="s">
        <v>213</v>
      </c>
      <c r="E433" s="4" t="s">
        <v>214</v>
      </c>
      <c r="F433" s="14" t="s">
        <v>954</v>
      </c>
      <c r="G433" s="3" t="str">
        <f>IFERROR(VLOOKUP(F433,'CODE EAN '!F:J,5,0),"")</f>
        <v/>
      </c>
      <c r="H433" s="4" t="s">
        <v>359</v>
      </c>
      <c r="I433" s="7" t="s">
        <v>360</v>
      </c>
      <c r="J433" s="3" t="s">
        <v>20</v>
      </c>
      <c r="K433" s="3" t="s">
        <v>26</v>
      </c>
      <c r="L433" s="5">
        <f>IFERROR(VLOOKUP(F433,[1]Feuil5!I:J,2,0),"")</f>
        <v>77967.97</v>
      </c>
      <c r="M433" s="6">
        <f t="shared" si="7"/>
        <v>11695.1955</v>
      </c>
    </row>
    <row r="434" spans="1:13" hidden="1" x14ac:dyDescent="0.35">
      <c r="A434" s="3" t="s">
        <v>27</v>
      </c>
      <c r="B434" s="4" t="s">
        <v>124</v>
      </c>
      <c r="C434" s="4" t="s">
        <v>176</v>
      </c>
      <c r="D434" s="4" t="s">
        <v>648</v>
      </c>
      <c r="E434" s="4" t="s">
        <v>649</v>
      </c>
      <c r="F434" s="4" t="s">
        <v>955</v>
      </c>
      <c r="G434" s="3" t="str">
        <f>IFERROR(VLOOKUP(F434,'CODE EAN '!F:J,5,0),"")</f>
        <v/>
      </c>
      <c r="H434" s="4" t="s">
        <v>799</v>
      </c>
      <c r="I434" s="7" t="s">
        <v>360</v>
      </c>
      <c r="J434" s="3" t="s">
        <v>20</v>
      </c>
      <c r="K434" s="4" t="s">
        <v>21</v>
      </c>
      <c r="L434" s="5">
        <f>IFERROR(VLOOKUP(F434,[1]Feuil5!I:J,2,0),"")</f>
        <v>78027.63</v>
      </c>
      <c r="M434" s="6">
        <f t="shared" si="7"/>
        <v>11704.1445</v>
      </c>
    </row>
    <row r="435" spans="1:13" x14ac:dyDescent="0.35">
      <c r="A435" s="3" t="s">
        <v>12</v>
      </c>
      <c r="B435" s="4" t="s">
        <v>13</v>
      </c>
      <c r="C435" s="4" t="s">
        <v>706</v>
      </c>
      <c r="D435" s="4" t="s">
        <v>849</v>
      </c>
      <c r="E435" s="4" t="s">
        <v>850</v>
      </c>
      <c r="F435" s="4" t="s">
        <v>956</v>
      </c>
      <c r="G435" s="3">
        <f>IFERROR(VLOOKUP(F435,'CODE EAN '!F:J,5,0),"")</f>
        <v>7610400010023</v>
      </c>
      <c r="H435" s="4" t="s">
        <v>710</v>
      </c>
      <c r="I435" s="4" t="s">
        <v>19</v>
      </c>
      <c r="J435" s="3" t="s">
        <v>20</v>
      </c>
      <c r="K435" s="3" t="s">
        <v>26</v>
      </c>
      <c r="L435" s="5">
        <f>IFERROR(VLOOKUP(F435,[1]Feuil5!I:J,2,0),"")</f>
        <v>78313.52</v>
      </c>
      <c r="M435" s="6">
        <f t="shared" si="7"/>
        <v>11747.028</v>
      </c>
    </row>
    <row r="436" spans="1:13" hidden="1" x14ac:dyDescent="0.35">
      <c r="A436" s="3" t="s">
        <v>27</v>
      </c>
      <c r="B436" s="4" t="s">
        <v>124</v>
      </c>
      <c r="C436" s="4" t="s">
        <v>351</v>
      </c>
      <c r="D436" s="4" t="s">
        <v>352</v>
      </c>
      <c r="E436" s="4" t="s">
        <v>352</v>
      </c>
      <c r="F436" s="4" t="s">
        <v>957</v>
      </c>
      <c r="G436" s="3" t="str">
        <f>IFERROR(VLOOKUP(F436,'CODE EAN '!F:J,5,0),"")</f>
        <v/>
      </c>
      <c r="H436" s="4" t="s">
        <v>199</v>
      </c>
      <c r="I436" s="7" t="s">
        <v>200</v>
      </c>
      <c r="J436" s="3" t="s">
        <v>20</v>
      </c>
      <c r="K436" s="4" t="s">
        <v>26</v>
      </c>
      <c r="L436" s="5">
        <f>IFERROR(VLOOKUP(F436,[1]Feuil5!I:J,2,0),"")</f>
        <v>78409.88</v>
      </c>
      <c r="M436" s="6">
        <f t="shared" si="7"/>
        <v>11761.482</v>
      </c>
    </row>
    <row r="437" spans="1:13" hidden="1" x14ac:dyDescent="0.35">
      <c r="A437" s="3" t="s">
        <v>44</v>
      </c>
      <c r="B437" s="3" t="s">
        <v>60</v>
      </c>
      <c r="C437" s="3" t="s">
        <v>61</v>
      </c>
      <c r="D437" s="3" t="s">
        <v>171</v>
      </c>
      <c r="E437" s="3" t="s">
        <v>172</v>
      </c>
      <c r="F437" s="3" t="s">
        <v>958</v>
      </c>
      <c r="G437" s="3" t="str">
        <f>IFERROR(VLOOKUP(F437,'CODE EAN '!F:J,5,0),"")</f>
        <v/>
      </c>
      <c r="H437" s="3" t="s">
        <v>304</v>
      </c>
      <c r="I437" s="3" t="s">
        <v>66</v>
      </c>
      <c r="J437" s="3" t="s">
        <v>20</v>
      </c>
      <c r="K437" s="3" t="s">
        <v>26</v>
      </c>
      <c r="L437" s="5">
        <f>IFERROR(VLOOKUP(F437,[1]Feuil5!I:J,2,0),"")</f>
        <v>79276.27</v>
      </c>
      <c r="M437" s="6">
        <f t="shared" si="7"/>
        <v>11891.440500000001</v>
      </c>
    </row>
    <row r="438" spans="1:13" hidden="1" x14ac:dyDescent="0.35">
      <c r="A438" s="3" t="s">
        <v>27</v>
      </c>
      <c r="B438" s="4" t="s">
        <v>124</v>
      </c>
      <c r="C438" s="4" t="s">
        <v>235</v>
      </c>
      <c r="D438" s="4" t="s">
        <v>485</v>
      </c>
      <c r="E438" s="4" t="s">
        <v>310</v>
      </c>
      <c r="F438" s="4" t="s">
        <v>959</v>
      </c>
      <c r="G438" s="3" t="str">
        <f>IFERROR(VLOOKUP(F438,'CODE EAN '!F:J,5,0),"")</f>
        <v/>
      </c>
      <c r="H438" s="4" t="s">
        <v>129</v>
      </c>
      <c r="I438" s="3" t="s">
        <v>130</v>
      </c>
      <c r="J438" s="3" t="s">
        <v>20</v>
      </c>
      <c r="K438" s="4" t="s">
        <v>26</v>
      </c>
      <c r="L438" s="5">
        <f>IFERROR(VLOOKUP(F438,[1]Feuil5!I:J,2,0),"")</f>
        <v>79343.179999999993</v>
      </c>
      <c r="M438" s="6">
        <f t="shared" si="7"/>
        <v>11901.476999999999</v>
      </c>
    </row>
    <row r="439" spans="1:13" x14ac:dyDescent="0.35">
      <c r="A439" s="3" t="s">
        <v>12</v>
      </c>
      <c r="B439" s="3" t="s">
        <v>84</v>
      </c>
      <c r="C439" s="3" t="s">
        <v>99</v>
      </c>
      <c r="D439" s="4" t="s">
        <v>928</v>
      </c>
      <c r="E439" s="3" t="s">
        <v>960</v>
      </c>
      <c r="F439" s="3" t="s">
        <v>961</v>
      </c>
      <c r="G439" s="3">
        <f>IFERROR(VLOOKUP(F439,'CODE EAN '!F:J,5,0),"")</f>
        <v>6111184001258</v>
      </c>
      <c r="H439" s="3" t="s">
        <v>962</v>
      </c>
      <c r="I439" s="3" t="s">
        <v>130</v>
      </c>
      <c r="J439" s="3" t="s">
        <v>20</v>
      </c>
      <c r="K439" s="3" t="s">
        <v>26</v>
      </c>
      <c r="L439" s="5">
        <f>IFERROR(VLOOKUP(F439,[1]Feuil5!I:J,2,0),"")</f>
        <v>79545.89</v>
      </c>
      <c r="M439" s="6">
        <f t="shared" si="7"/>
        <v>11931.8835</v>
      </c>
    </row>
    <row r="440" spans="1:13" x14ac:dyDescent="0.35">
      <c r="A440" s="3" t="s">
        <v>12</v>
      </c>
      <c r="B440" s="4" t="s">
        <v>13</v>
      </c>
      <c r="C440" s="3" t="s">
        <v>963</v>
      </c>
      <c r="D440" s="3" t="s">
        <v>964</v>
      </c>
      <c r="E440" s="4" t="s">
        <v>618</v>
      </c>
      <c r="F440" s="4" t="s">
        <v>965</v>
      </c>
      <c r="G440" s="3">
        <f>IFERROR(VLOOKUP(F440,'CODE EAN '!F:J,5,0),"")</f>
        <v>8691707090160</v>
      </c>
      <c r="H440" s="4" t="s">
        <v>966</v>
      </c>
      <c r="I440" s="7" t="s">
        <v>967</v>
      </c>
      <c r="J440" s="3" t="s">
        <v>20</v>
      </c>
      <c r="K440" s="3" t="s">
        <v>21</v>
      </c>
      <c r="L440" s="5">
        <f>IFERROR(VLOOKUP(F440,[1]Feuil5!I:J,2,0),"")</f>
        <v>79585.62</v>
      </c>
      <c r="M440" s="6">
        <f t="shared" si="7"/>
        <v>11937.842999999999</v>
      </c>
    </row>
    <row r="441" spans="1:13" x14ac:dyDescent="0.35">
      <c r="A441" s="3" t="s">
        <v>12</v>
      </c>
      <c r="B441" s="4" t="s">
        <v>78</v>
      </c>
      <c r="C441" s="3" t="s">
        <v>607</v>
      </c>
      <c r="D441" s="3" t="s">
        <v>608</v>
      </c>
      <c r="E441" s="3" t="s">
        <v>610</v>
      </c>
      <c r="F441" s="3" t="s">
        <v>968</v>
      </c>
      <c r="G441" s="3">
        <f>IFERROR(VLOOKUP(F441,'CODE EAN '!F:J,5,0),"")</f>
        <v>6111180011800</v>
      </c>
      <c r="H441" s="3" t="s">
        <v>373</v>
      </c>
      <c r="I441" s="4" t="s">
        <v>130</v>
      </c>
      <c r="J441" s="3" t="s">
        <v>20</v>
      </c>
      <c r="K441" s="3" t="s">
        <v>21</v>
      </c>
      <c r="L441" s="5">
        <f>IFERROR(VLOOKUP(F441,[1]Feuil5!I:J,2,0),"")</f>
        <v>79709.67</v>
      </c>
      <c r="M441" s="6">
        <f t="shared" si="7"/>
        <v>11956.450499999999</v>
      </c>
    </row>
    <row r="442" spans="1:13" hidden="1" x14ac:dyDescent="0.35">
      <c r="A442" s="3" t="s">
        <v>27</v>
      </c>
      <c r="B442" s="4" t="s">
        <v>124</v>
      </c>
      <c r="C442" s="4" t="s">
        <v>176</v>
      </c>
      <c r="D442" s="4" t="s">
        <v>196</v>
      </c>
      <c r="E442" s="4" t="s">
        <v>969</v>
      </c>
      <c r="F442" s="4" t="s">
        <v>970</v>
      </c>
      <c r="G442" s="3" t="str">
        <f>IFERROR(VLOOKUP(F442,'CODE EAN '!F:J,5,0),"")</f>
        <v/>
      </c>
      <c r="H442" s="4" t="s">
        <v>799</v>
      </c>
      <c r="I442" s="7" t="s">
        <v>360</v>
      </c>
      <c r="J442" s="3" t="s">
        <v>20</v>
      </c>
      <c r="K442" s="4" t="s">
        <v>21</v>
      </c>
      <c r="L442" s="5">
        <f>IFERROR(VLOOKUP(F442,[1]Feuil5!I:J,2,0),"")</f>
        <v>79794.83</v>
      </c>
      <c r="M442" s="6">
        <f t="shared" si="7"/>
        <v>11969.2245</v>
      </c>
    </row>
    <row r="443" spans="1:13" hidden="1" x14ac:dyDescent="0.35">
      <c r="A443" s="3" t="s">
        <v>27</v>
      </c>
      <c r="B443" s="4" t="s">
        <v>251</v>
      </c>
      <c r="C443" s="4" t="s">
        <v>252</v>
      </c>
      <c r="D443" s="3" t="s">
        <v>253</v>
      </c>
      <c r="E443" s="4" t="s">
        <v>310</v>
      </c>
      <c r="F443" s="4" t="s">
        <v>670</v>
      </c>
      <c r="G443" s="3" t="str">
        <f>IFERROR(VLOOKUP(F443,'CODE EAN '!F:J,5,0),"")</f>
        <v/>
      </c>
      <c r="H443" s="4" t="s">
        <v>671</v>
      </c>
      <c r="I443" s="4" t="s">
        <v>672</v>
      </c>
      <c r="J443" s="3" t="s">
        <v>20</v>
      </c>
      <c r="K443" s="4" t="s">
        <v>21</v>
      </c>
      <c r="L443" s="5">
        <v>80000</v>
      </c>
      <c r="M443" s="6">
        <f t="shared" si="7"/>
        <v>12000</v>
      </c>
    </row>
    <row r="444" spans="1:13" hidden="1" x14ac:dyDescent="0.35">
      <c r="A444" s="3" t="s">
        <v>27</v>
      </c>
      <c r="B444" s="3" t="s">
        <v>124</v>
      </c>
      <c r="C444" s="3" t="s">
        <v>125</v>
      </c>
      <c r="D444" s="3" t="s">
        <v>126</v>
      </c>
      <c r="E444" s="3" t="s">
        <v>971</v>
      </c>
      <c r="F444" s="3" t="s">
        <v>972</v>
      </c>
      <c r="G444" s="3" t="str">
        <f>IFERROR(VLOOKUP(F444,'CODE EAN '!F:J,5,0),"")</f>
        <v/>
      </c>
      <c r="H444" s="3" t="s">
        <v>973</v>
      </c>
      <c r="I444" s="7" t="s">
        <v>130</v>
      </c>
      <c r="J444" s="3" t="s">
        <v>20</v>
      </c>
      <c r="K444" s="4" t="s">
        <v>26</v>
      </c>
      <c r="L444" s="5">
        <v>80000</v>
      </c>
      <c r="M444" s="6">
        <f t="shared" si="7"/>
        <v>12000</v>
      </c>
    </row>
    <row r="445" spans="1:13" hidden="1" x14ac:dyDescent="0.35">
      <c r="A445" s="3" t="s">
        <v>27</v>
      </c>
      <c r="B445" s="3" t="s">
        <v>124</v>
      </c>
      <c r="C445" s="3" t="s">
        <v>573</v>
      </c>
      <c r="D445" s="3" t="s">
        <v>574</v>
      </c>
      <c r="E445" s="3" t="s">
        <v>974</v>
      </c>
      <c r="F445" s="9" t="s">
        <v>975</v>
      </c>
      <c r="G445" s="3" t="str">
        <f>IFERROR(VLOOKUP(F445,'CODE EAN '!F:J,5,0),"")</f>
        <v/>
      </c>
      <c r="H445" s="9" t="s">
        <v>454</v>
      </c>
      <c r="I445" s="7" t="s">
        <v>223</v>
      </c>
      <c r="J445" s="3" t="s">
        <v>20</v>
      </c>
      <c r="K445" s="4" t="s">
        <v>26</v>
      </c>
      <c r="L445" s="5">
        <v>80000</v>
      </c>
      <c r="M445" s="6">
        <f t="shared" ref="M445:M476" si="8">+L445*15%</f>
        <v>12000</v>
      </c>
    </row>
    <row r="446" spans="1:13" hidden="1" x14ac:dyDescent="0.35">
      <c r="A446" s="3" t="s">
        <v>27</v>
      </c>
      <c r="B446" s="3" t="s">
        <v>124</v>
      </c>
      <c r="C446" s="3" t="s">
        <v>176</v>
      </c>
      <c r="D446" s="3" t="s">
        <v>196</v>
      </c>
      <c r="E446" s="4" t="s">
        <v>976</v>
      </c>
      <c r="F446" s="9" t="s">
        <v>977</v>
      </c>
      <c r="G446" s="3" t="str">
        <f>IFERROR(VLOOKUP(F446,'CODE EAN '!F:J,5,0),"")</f>
        <v/>
      </c>
      <c r="H446" s="4" t="s">
        <v>454</v>
      </c>
      <c r="I446" s="4" t="s">
        <v>223</v>
      </c>
      <c r="J446" s="3" t="s">
        <v>20</v>
      </c>
      <c r="K446" s="4" t="s">
        <v>26</v>
      </c>
      <c r="L446" s="5">
        <v>80000</v>
      </c>
      <c r="M446" s="6">
        <f t="shared" si="8"/>
        <v>12000</v>
      </c>
    </row>
    <row r="447" spans="1:13" hidden="1" x14ac:dyDescent="0.35">
      <c r="A447" s="3" t="s">
        <v>27</v>
      </c>
      <c r="B447" s="3" t="s">
        <v>124</v>
      </c>
      <c r="C447" s="3" t="s">
        <v>176</v>
      </c>
      <c r="D447" s="3" t="s">
        <v>196</v>
      </c>
      <c r="E447" s="4" t="s">
        <v>978</v>
      </c>
      <c r="F447" s="9" t="s">
        <v>979</v>
      </c>
      <c r="G447" s="3" t="str">
        <f>IFERROR(VLOOKUP(F447,'CODE EAN '!F:J,5,0),"")</f>
        <v/>
      </c>
      <c r="H447" s="4" t="s">
        <v>454</v>
      </c>
      <c r="I447" s="4" t="s">
        <v>223</v>
      </c>
      <c r="J447" s="3" t="s">
        <v>20</v>
      </c>
      <c r="K447" s="4" t="s">
        <v>26</v>
      </c>
      <c r="L447" s="5">
        <v>80000</v>
      </c>
      <c r="M447" s="6">
        <f t="shared" si="8"/>
        <v>12000</v>
      </c>
    </row>
    <row r="448" spans="1:13" hidden="1" x14ac:dyDescent="0.35">
      <c r="A448" s="3" t="s">
        <v>27</v>
      </c>
      <c r="B448" s="3" t="s">
        <v>124</v>
      </c>
      <c r="C448" s="3" t="s">
        <v>176</v>
      </c>
      <c r="D448" s="3" t="s">
        <v>196</v>
      </c>
      <c r="E448" s="4" t="s">
        <v>980</v>
      </c>
      <c r="F448" s="9" t="s">
        <v>981</v>
      </c>
      <c r="G448" s="3" t="str">
        <f>IFERROR(VLOOKUP(F448,'CODE EAN '!F:J,5,0),"")</f>
        <v/>
      </c>
      <c r="H448" s="4" t="s">
        <v>454</v>
      </c>
      <c r="I448" s="4" t="s">
        <v>223</v>
      </c>
      <c r="J448" s="3" t="s">
        <v>20</v>
      </c>
      <c r="K448" s="4" t="s">
        <v>26</v>
      </c>
      <c r="L448" s="5">
        <v>80000</v>
      </c>
      <c r="M448" s="6">
        <f t="shared" si="8"/>
        <v>12000</v>
      </c>
    </row>
    <row r="449" spans="1:13" hidden="1" x14ac:dyDescent="0.35">
      <c r="A449" s="3" t="s">
        <v>27</v>
      </c>
      <c r="B449" s="3" t="s">
        <v>124</v>
      </c>
      <c r="C449" s="3" t="s">
        <v>176</v>
      </c>
      <c r="D449" s="3" t="s">
        <v>196</v>
      </c>
      <c r="E449" s="4" t="s">
        <v>982</v>
      </c>
      <c r="F449" s="9" t="s">
        <v>983</v>
      </c>
      <c r="G449" s="3" t="str">
        <f>IFERROR(VLOOKUP(F449,'CODE EAN '!F:J,5,0),"")</f>
        <v/>
      </c>
      <c r="H449" s="4" t="s">
        <v>454</v>
      </c>
      <c r="I449" s="4" t="s">
        <v>223</v>
      </c>
      <c r="J449" s="3" t="s">
        <v>20</v>
      </c>
      <c r="K449" s="4" t="s">
        <v>26</v>
      </c>
      <c r="L449" s="5">
        <v>80000</v>
      </c>
      <c r="M449" s="6">
        <f t="shared" si="8"/>
        <v>12000</v>
      </c>
    </row>
    <row r="450" spans="1:13" hidden="1" x14ac:dyDescent="0.35">
      <c r="A450" s="3" t="s">
        <v>27</v>
      </c>
      <c r="B450" s="3" t="s">
        <v>124</v>
      </c>
      <c r="C450" s="3" t="s">
        <v>176</v>
      </c>
      <c r="D450" s="3" t="s">
        <v>196</v>
      </c>
      <c r="E450" s="4" t="s">
        <v>984</v>
      </c>
      <c r="F450" s="9" t="s">
        <v>985</v>
      </c>
      <c r="G450" s="3" t="str">
        <f>IFERROR(VLOOKUP(F450,'CODE EAN '!F:J,5,0),"")</f>
        <v/>
      </c>
      <c r="H450" s="4" t="s">
        <v>454</v>
      </c>
      <c r="I450" s="4" t="s">
        <v>223</v>
      </c>
      <c r="J450" s="3" t="s">
        <v>20</v>
      </c>
      <c r="K450" s="4" t="s">
        <v>26</v>
      </c>
      <c r="L450" s="5">
        <v>80000</v>
      </c>
      <c r="M450" s="6">
        <f t="shared" si="8"/>
        <v>12000</v>
      </c>
    </row>
    <row r="451" spans="1:13" hidden="1" x14ac:dyDescent="0.35">
      <c r="A451" s="3" t="s">
        <v>27</v>
      </c>
      <c r="B451" s="3" t="s">
        <v>124</v>
      </c>
      <c r="C451" s="3" t="s">
        <v>176</v>
      </c>
      <c r="D451" s="3" t="s">
        <v>196</v>
      </c>
      <c r="E451" s="4" t="s">
        <v>986</v>
      </c>
      <c r="F451" s="9" t="s">
        <v>987</v>
      </c>
      <c r="G451" s="3" t="str">
        <f>IFERROR(VLOOKUP(F451,'CODE EAN '!F:J,5,0),"")</f>
        <v/>
      </c>
      <c r="H451" s="4" t="s">
        <v>454</v>
      </c>
      <c r="I451" s="4" t="s">
        <v>223</v>
      </c>
      <c r="J451" s="3" t="s">
        <v>20</v>
      </c>
      <c r="K451" s="4" t="s">
        <v>21</v>
      </c>
      <c r="L451" s="5">
        <v>80000</v>
      </c>
      <c r="M451" s="6">
        <f t="shared" si="8"/>
        <v>12000</v>
      </c>
    </row>
    <row r="452" spans="1:13" hidden="1" x14ac:dyDescent="0.35">
      <c r="A452" s="3" t="s">
        <v>27</v>
      </c>
      <c r="B452" s="3" t="s">
        <v>124</v>
      </c>
      <c r="C452" s="3" t="s">
        <v>176</v>
      </c>
      <c r="D452" s="3" t="s">
        <v>196</v>
      </c>
      <c r="E452" s="4" t="s">
        <v>846</v>
      </c>
      <c r="F452" s="9" t="s">
        <v>988</v>
      </c>
      <c r="G452" s="3" t="str">
        <f>IFERROR(VLOOKUP(F452,'CODE EAN '!F:J,5,0),"")</f>
        <v/>
      </c>
      <c r="H452" s="4" t="s">
        <v>454</v>
      </c>
      <c r="I452" s="4" t="s">
        <v>223</v>
      </c>
      <c r="J452" s="3" t="s">
        <v>20</v>
      </c>
      <c r="K452" s="4" t="s">
        <v>21</v>
      </c>
      <c r="L452" s="5">
        <v>80000</v>
      </c>
      <c r="M452" s="6">
        <f t="shared" si="8"/>
        <v>12000</v>
      </c>
    </row>
    <row r="453" spans="1:13" hidden="1" x14ac:dyDescent="0.35">
      <c r="A453" s="3" t="s">
        <v>27</v>
      </c>
      <c r="B453" s="3" t="s">
        <v>124</v>
      </c>
      <c r="C453" s="3" t="s">
        <v>176</v>
      </c>
      <c r="D453" s="3" t="s">
        <v>196</v>
      </c>
      <c r="E453" s="4" t="s">
        <v>969</v>
      </c>
      <c r="F453" s="9" t="s">
        <v>989</v>
      </c>
      <c r="G453" s="3" t="str">
        <f>IFERROR(VLOOKUP(F453,'CODE EAN '!F:J,5,0),"")</f>
        <v/>
      </c>
      <c r="H453" s="4" t="s">
        <v>454</v>
      </c>
      <c r="I453" s="4" t="s">
        <v>223</v>
      </c>
      <c r="J453" s="3" t="s">
        <v>20</v>
      </c>
      <c r="K453" s="4" t="s">
        <v>26</v>
      </c>
      <c r="L453" s="5">
        <v>80000</v>
      </c>
      <c r="M453" s="6">
        <f t="shared" si="8"/>
        <v>12000</v>
      </c>
    </row>
    <row r="454" spans="1:13" hidden="1" x14ac:dyDescent="0.35">
      <c r="A454" s="3" t="s">
        <v>27</v>
      </c>
      <c r="B454" s="3" t="s">
        <v>124</v>
      </c>
      <c r="C454" s="3" t="s">
        <v>176</v>
      </c>
      <c r="D454" s="3" t="s">
        <v>196</v>
      </c>
      <c r="E454" s="4" t="s">
        <v>616</v>
      </c>
      <c r="F454" s="9" t="s">
        <v>990</v>
      </c>
      <c r="G454" s="3" t="str">
        <f>IFERROR(VLOOKUP(F454,'CODE EAN '!F:J,5,0),"")</f>
        <v/>
      </c>
      <c r="H454" s="4" t="s">
        <v>454</v>
      </c>
      <c r="I454" s="4" t="s">
        <v>223</v>
      </c>
      <c r="J454" s="3" t="s">
        <v>20</v>
      </c>
      <c r="K454" s="4" t="s">
        <v>26</v>
      </c>
      <c r="L454" s="5">
        <v>80000</v>
      </c>
      <c r="M454" s="6">
        <f t="shared" si="8"/>
        <v>12000</v>
      </c>
    </row>
    <row r="455" spans="1:13" hidden="1" x14ac:dyDescent="0.35">
      <c r="A455" s="3" t="s">
        <v>27</v>
      </c>
      <c r="B455" s="3" t="s">
        <v>124</v>
      </c>
      <c r="C455" s="3" t="s">
        <v>176</v>
      </c>
      <c r="D455" s="3" t="s">
        <v>196</v>
      </c>
      <c r="E455" s="4" t="s">
        <v>557</v>
      </c>
      <c r="F455" s="9" t="s">
        <v>991</v>
      </c>
      <c r="G455" s="3" t="str">
        <f>IFERROR(VLOOKUP(F455,'CODE EAN '!F:J,5,0),"")</f>
        <v/>
      </c>
      <c r="H455" s="4" t="s">
        <v>454</v>
      </c>
      <c r="I455" s="4" t="s">
        <v>223</v>
      </c>
      <c r="J455" s="3" t="s">
        <v>20</v>
      </c>
      <c r="K455" s="4" t="s">
        <v>26</v>
      </c>
      <c r="L455" s="5">
        <v>80000</v>
      </c>
      <c r="M455" s="6">
        <f t="shared" si="8"/>
        <v>12000</v>
      </c>
    </row>
    <row r="456" spans="1:13" x14ac:dyDescent="0.35">
      <c r="A456" s="3" t="s">
        <v>12</v>
      </c>
      <c r="B456" s="3" t="s">
        <v>35</v>
      </c>
      <c r="C456" s="3" t="s">
        <v>400</v>
      </c>
      <c r="D456" s="3" t="s">
        <v>401</v>
      </c>
      <c r="E456" s="3" t="s">
        <v>580</v>
      </c>
      <c r="F456" s="3" t="s">
        <v>992</v>
      </c>
      <c r="G456" s="3">
        <f>IFERROR(VLOOKUP(F456,'CODE EAN '!F:J,5,0),"")</f>
        <v>6111242040977</v>
      </c>
      <c r="H456" s="3" t="s">
        <v>993</v>
      </c>
      <c r="I456" s="3" t="s">
        <v>994</v>
      </c>
      <c r="J456" s="3" t="s">
        <v>20</v>
      </c>
      <c r="K456" s="3" t="s">
        <v>26</v>
      </c>
      <c r="L456" s="5">
        <v>80000</v>
      </c>
      <c r="M456" s="6">
        <f t="shared" si="8"/>
        <v>12000</v>
      </c>
    </row>
    <row r="457" spans="1:13" x14ac:dyDescent="0.35">
      <c r="A457" s="3" t="s">
        <v>12</v>
      </c>
      <c r="B457" s="3" t="s">
        <v>84</v>
      </c>
      <c r="C457" s="3" t="s">
        <v>85</v>
      </c>
      <c r="D457" s="3" t="s">
        <v>995</v>
      </c>
      <c r="E457" s="3" t="s">
        <v>996</v>
      </c>
      <c r="F457" s="9" t="s">
        <v>997</v>
      </c>
      <c r="G457" s="3">
        <f>IFERROR(VLOOKUP(F457,'CODE EAN '!F:J,5,0),"")</f>
        <v>3263851322227</v>
      </c>
      <c r="H457" s="3" t="s">
        <v>454</v>
      </c>
      <c r="I457" s="3" t="s">
        <v>223</v>
      </c>
      <c r="J457" s="3" t="s">
        <v>20</v>
      </c>
      <c r="K457" s="3" t="s">
        <v>26</v>
      </c>
      <c r="L457" s="5">
        <v>80000</v>
      </c>
      <c r="M457" s="6">
        <f t="shared" si="8"/>
        <v>12000</v>
      </c>
    </row>
    <row r="458" spans="1:13" x14ac:dyDescent="0.35">
      <c r="A458" s="3" t="s">
        <v>12</v>
      </c>
      <c r="B458" s="3" t="s">
        <v>84</v>
      </c>
      <c r="C458" s="3" t="s">
        <v>85</v>
      </c>
      <c r="D458" s="3" t="s">
        <v>995</v>
      </c>
      <c r="E458" s="3" t="s">
        <v>998</v>
      </c>
      <c r="F458" s="9" t="s">
        <v>999</v>
      </c>
      <c r="G458" s="3">
        <f>IFERROR(VLOOKUP(F458,'CODE EAN '!F:J,5,0),"")</f>
        <v>3263851322524</v>
      </c>
      <c r="H458" s="3" t="s">
        <v>454</v>
      </c>
      <c r="I458" s="3" t="s">
        <v>223</v>
      </c>
      <c r="J458" s="3" t="s">
        <v>20</v>
      </c>
      <c r="K458" s="3" t="s">
        <v>26</v>
      </c>
      <c r="L458" s="5">
        <v>80000</v>
      </c>
      <c r="M458" s="6">
        <f t="shared" si="8"/>
        <v>12000</v>
      </c>
    </row>
    <row r="459" spans="1:13" x14ac:dyDescent="0.35">
      <c r="A459" s="3" t="s">
        <v>12</v>
      </c>
      <c r="B459" s="3" t="s">
        <v>84</v>
      </c>
      <c r="C459" s="3" t="s">
        <v>85</v>
      </c>
      <c r="D459" s="3" t="s">
        <v>995</v>
      </c>
      <c r="E459" s="3" t="s">
        <v>998</v>
      </c>
      <c r="F459" s="9" t="s">
        <v>1000</v>
      </c>
      <c r="G459" s="3">
        <f>IFERROR(VLOOKUP(F459,'CODE EAN '!F:J,5,0),"")</f>
        <v>3263851322623</v>
      </c>
      <c r="H459" s="3" t="s">
        <v>454</v>
      </c>
      <c r="I459" s="3" t="s">
        <v>223</v>
      </c>
      <c r="J459" s="3" t="s">
        <v>20</v>
      </c>
      <c r="K459" s="3" t="s">
        <v>26</v>
      </c>
      <c r="L459" s="5">
        <v>80000</v>
      </c>
      <c r="M459" s="6">
        <f t="shared" si="8"/>
        <v>12000</v>
      </c>
    </row>
    <row r="460" spans="1:13" x14ac:dyDescent="0.35">
      <c r="A460" s="3" t="s">
        <v>12</v>
      </c>
      <c r="B460" s="3" t="s">
        <v>84</v>
      </c>
      <c r="C460" s="3" t="s">
        <v>85</v>
      </c>
      <c r="D460" s="3" t="s">
        <v>995</v>
      </c>
      <c r="E460" s="3" t="s">
        <v>1001</v>
      </c>
      <c r="F460" s="9" t="s">
        <v>1002</v>
      </c>
      <c r="G460" s="3">
        <f>IFERROR(VLOOKUP(F460,'CODE EAN '!F:J,5,0),"")</f>
        <v>3263851322920</v>
      </c>
      <c r="H460" s="3" t="s">
        <v>454</v>
      </c>
      <c r="I460" s="3" t="s">
        <v>223</v>
      </c>
      <c r="J460" s="3" t="s">
        <v>20</v>
      </c>
      <c r="K460" s="3" t="s">
        <v>26</v>
      </c>
      <c r="L460" s="5">
        <v>80000</v>
      </c>
      <c r="M460" s="6">
        <f t="shared" si="8"/>
        <v>12000</v>
      </c>
    </row>
    <row r="461" spans="1:13" x14ac:dyDescent="0.35">
      <c r="A461" s="3" t="s">
        <v>12</v>
      </c>
      <c r="B461" s="3" t="s">
        <v>84</v>
      </c>
      <c r="C461" s="3" t="s">
        <v>85</v>
      </c>
      <c r="D461" s="3" t="s">
        <v>1003</v>
      </c>
      <c r="E461" s="3" t="s">
        <v>310</v>
      </c>
      <c r="F461" s="9" t="s">
        <v>1004</v>
      </c>
      <c r="G461" s="3">
        <f>IFERROR(VLOOKUP(F461,'CODE EAN '!F:J,5,0),"")</f>
        <v>4008713710748</v>
      </c>
      <c r="H461" s="3" t="s">
        <v>454</v>
      </c>
      <c r="I461" s="3" t="s">
        <v>223</v>
      </c>
      <c r="J461" s="3" t="s">
        <v>20</v>
      </c>
      <c r="K461" s="3" t="s">
        <v>26</v>
      </c>
      <c r="L461" s="5">
        <v>80000</v>
      </c>
      <c r="M461" s="6">
        <f t="shared" si="8"/>
        <v>12000</v>
      </c>
    </row>
    <row r="462" spans="1:13" x14ac:dyDescent="0.35">
      <c r="A462" s="3" t="s">
        <v>12</v>
      </c>
      <c r="B462" s="4" t="s">
        <v>78</v>
      </c>
      <c r="C462" s="3" t="s">
        <v>107</v>
      </c>
      <c r="D462" s="4" t="s">
        <v>324</v>
      </c>
      <c r="E462" s="4" t="s">
        <v>1005</v>
      </c>
      <c r="F462" s="9" t="s">
        <v>1006</v>
      </c>
      <c r="G462" s="3">
        <f>IFERROR(VLOOKUP(F462,'CODE EAN '!F:J,5,0),"")</f>
        <v>3263852912465</v>
      </c>
      <c r="H462" s="9" t="s">
        <v>454</v>
      </c>
      <c r="I462" s="9" t="s">
        <v>223</v>
      </c>
      <c r="J462" s="3" t="s">
        <v>20</v>
      </c>
      <c r="K462" s="3" t="s">
        <v>26</v>
      </c>
      <c r="L462" s="5">
        <v>80000</v>
      </c>
      <c r="M462" s="6">
        <f t="shared" si="8"/>
        <v>12000</v>
      </c>
    </row>
    <row r="463" spans="1:13" x14ac:dyDescent="0.35">
      <c r="A463" s="3" t="s">
        <v>12</v>
      </c>
      <c r="B463" s="4" t="s">
        <v>78</v>
      </c>
      <c r="C463" s="3" t="s">
        <v>107</v>
      </c>
      <c r="D463" s="4" t="s">
        <v>324</v>
      </c>
      <c r="E463" s="4" t="s">
        <v>337</v>
      </c>
      <c r="F463" s="9" t="s">
        <v>1007</v>
      </c>
      <c r="G463" s="3">
        <f>IFERROR(VLOOKUP(F463,'CODE EAN '!F:J,5,0),"")</f>
        <v>3263852912823</v>
      </c>
      <c r="H463" s="9" t="s">
        <v>454</v>
      </c>
      <c r="I463" s="9" t="s">
        <v>223</v>
      </c>
      <c r="J463" s="3" t="s">
        <v>20</v>
      </c>
      <c r="K463" s="3" t="s">
        <v>26</v>
      </c>
      <c r="L463" s="5">
        <v>80000</v>
      </c>
      <c r="M463" s="6">
        <f t="shared" si="8"/>
        <v>12000</v>
      </c>
    </row>
    <row r="464" spans="1:13" x14ac:dyDescent="0.35">
      <c r="A464" s="3" t="s">
        <v>12</v>
      </c>
      <c r="B464" s="4" t="s">
        <v>78</v>
      </c>
      <c r="C464" s="3" t="s">
        <v>107</v>
      </c>
      <c r="D464" s="3" t="s">
        <v>276</v>
      </c>
      <c r="E464" s="3" t="s">
        <v>697</v>
      </c>
      <c r="F464" s="9" t="s">
        <v>1008</v>
      </c>
      <c r="G464" s="3">
        <f>IFERROR(VLOOKUP(F464,'CODE EAN '!F:J,5,0),"")</f>
        <v>3263852650213</v>
      </c>
      <c r="H464" s="9" t="s">
        <v>454</v>
      </c>
      <c r="I464" s="9" t="s">
        <v>223</v>
      </c>
      <c r="J464" s="3" t="s">
        <v>20</v>
      </c>
      <c r="K464" s="3" t="s">
        <v>26</v>
      </c>
      <c r="L464" s="5">
        <v>80000</v>
      </c>
      <c r="M464" s="6">
        <f t="shared" si="8"/>
        <v>12000</v>
      </c>
    </row>
    <row r="465" spans="1:13" x14ac:dyDescent="0.35">
      <c r="A465" s="3" t="s">
        <v>12</v>
      </c>
      <c r="B465" s="4" t="s">
        <v>78</v>
      </c>
      <c r="C465" s="3" t="s">
        <v>107</v>
      </c>
      <c r="D465" s="3" t="s">
        <v>276</v>
      </c>
      <c r="E465" s="3" t="s">
        <v>277</v>
      </c>
      <c r="F465" s="3" t="s">
        <v>1009</v>
      </c>
      <c r="G465" s="3" t="str">
        <f>IFERROR(VLOOKUP(F465,'CODE EAN '!F:J,5,0),"")</f>
        <v/>
      </c>
      <c r="H465" s="3" t="s">
        <v>1010</v>
      </c>
      <c r="I465" s="7" t="s">
        <v>967</v>
      </c>
      <c r="J465" s="3" t="s">
        <v>20</v>
      </c>
      <c r="K465" s="3" t="s">
        <v>21</v>
      </c>
      <c r="L465" s="5">
        <v>80000</v>
      </c>
      <c r="M465" s="6">
        <f t="shared" si="8"/>
        <v>12000</v>
      </c>
    </row>
    <row r="466" spans="1:13" x14ac:dyDescent="0.35">
      <c r="A466" s="3" t="s">
        <v>12</v>
      </c>
      <c r="B466" s="4" t="s">
        <v>78</v>
      </c>
      <c r="C466" s="4" t="s">
        <v>1011</v>
      </c>
      <c r="D466" s="4" t="s">
        <v>276</v>
      </c>
      <c r="E466" s="4" t="s">
        <v>277</v>
      </c>
      <c r="F466" s="9" t="s">
        <v>1012</v>
      </c>
      <c r="G466" s="3">
        <f>IFERROR(VLOOKUP(F466,'CODE EAN '!F:J,5,0),"")</f>
        <v>3263852650312</v>
      </c>
      <c r="H466" s="4" t="s">
        <v>222</v>
      </c>
      <c r="I466" s="4" t="s">
        <v>223</v>
      </c>
      <c r="J466" s="3" t="s">
        <v>20</v>
      </c>
      <c r="K466" s="4" t="s">
        <v>26</v>
      </c>
      <c r="L466" s="5">
        <v>80000</v>
      </c>
      <c r="M466" s="6">
        <f t="shared" si="8"/>
        <v>12000</v>
      </c>
    </row>
    <row r="467" spans="1:13" x14ac:dyDescent="0.35">
      <c r="A467" s="3" t="s">
        <v>12</v>
      </c>
      <c r="B467" s="4" t="s">
        <v>78</v>
      </c>
      <c r="C467" s="4" t="s">
        <v>1011</v>
      </c>
      <c r="D467" s="4" t="s">
        <v>276</v>
      </c>
      <c r="E467" s="3" t="s">
        <v>697</v>
      </c>
      <c r="F467" s="9" t="s">
        <v>1013</v>
      </c>
      <c r="G467" s="3">
        <f>IFERROR(VLOOKUP(F467,'CODE EAN '!F:J,5,0),"")</f>
        <v>3263852650411</v>
      </c>
      <c r="H467" s="4" t="s">
        <v>222</v>
      </c>
      <c r="I467" s="4" t="s">
        <v>223</v>
      </c>
      <c r="J467" s="3" t="s">
        <v>20</v>
      </c>
      <c r="K467" s="4" t="s">
        <v>26</v>
      </c>
      <c r="L467" s="5">
        <v>80000</v>
      </c>
      <c r="M467" s="6">
        <f t="shared" si="8"/>
        <v>12000</v>
      </c>
    </row>
    <row r="468" spans="1:13" x14ac:dyDescent="0.35">
      <c r="A468" s="3" t="s">
        <v>12</v>
      </c>
      <c r="B468" s="4" t="s">
        <v>78</v>
      </c>
      <c r="C468" s="4" t="s">
        <v>1011</v>
      </c>
      <c r="D468" s="4" t="s">
        <v>276</v>
      </c>
      <c r="E468" s="4" t="s">
        <v>277</v>
      </c>
      <c r="F468" s="9" t="s">
        <v>1014</v>
      </c>
      <c r="G468" s="3">
        <f>IFERROR(VLOOKUP(F468,'CODE EAN '!F:J,5,0),"")</f>
        <v>3263852650510</v>
      </c>
      <c r="H468" s="4" t="s">
        <v>222</v>
      </c>
      <c r="I468" s="4" t="s">
        <v>223</v>
      </c>
      <c r="J468" s="3" t="s">
        <v>20</v>
      </c>
      <c r="K468" s="4" t="s">
        <v>26</v>
      </c>
      <c r="L468" s="5">
        <v>80000</v>
      </c>
      <c r="M468" s="6">
        <f t="shared" si="8"/>
        <v>12000</v>
      </c>
    </row>
    <row r="469" spans="1:13" x14ac:dyDescent="0.35">
      <c r="A469" s="3" t="s">
        <v>12</v>
      </c>
      <c r="B469" s="4" t="s">
        <v>78</v>
      </c>
      <c r="C469" s="4" t="s">
        <v>1011</v>
      </c>
      <c r="D469" s="12" t="s">
        <v>108</v>
      </c>
      <c r="E469" s="12" t="s">
        <v>310</v>
      </c>
      <c r="F469" s="9" t="s">
        <v>1015</v>
      </c>
      <c r="G469" s="3">
        <f>IFERROR(VLOOKUP(F469,'CODE EAN '!F:J,5,0),"")</f>
        <v>3263852669413</v>
      </c>
      <c r="H469" s="4" t="s">
        <v>222</v>
      </c>
      <c r="I469" s="4" t="s">
        <v>223</v>
      </c>
      <c r="J469" s="3" t="s">
        <v>20</v>
      </c>
      <c r="K469" s="4" t="s">
        <v>26</v>
      </c>
      <c r="L469" s="5">
        <v>80000</v>
      </c>
      <c r="M469" s="6">
        <f t="shared" si="8"/>
        <v>12000</v>
      </c>
    </row>
    <row r="470" spans="1:13" hidden="1" x14ac:dyDescent="0.35">
      <c r="A470" s="3" t="s">
        <v>44</v>
      </c>
      <c r="B470" s="3" t="s">
        <v>264</v>
      </c>
      <c r="C470" s="3" t="s">
        <v>1016</v>
      </c>
      <c r="D470" s="3" t="s">
        <v>1017</v>
      </c>
      <c r="E470" s="3" t="s">
        <v>1018</v>
      </c>
      <c r="F470" s="9" t="s">
        <v>1019</v>
      </c>
      <c r="G470" s="3" t="str">
        <f>IFERROR(VLOOKUP(F470,'CODE EAN '!F:J,5,0),"")</f>
        <v/>
      </c>
      <c r="H470" s="3" t="s">
        <v>1020</v>
      </c>
      <c r="I470" s="3" t="s">
        <v>223</v>
      </c>
      <c r="J470" s="3" t="s">
        <v>20</v>
      </c>
      <c r="K470" s="3" t="s">
        <v>26</v>
      </c>
      <c r="L470" s="5">
        <v>80000</v>
      </c>
      <c r="M470" s="6">
        <f t="shared" si="8"/>
        <v>12000</v>
      </c>
    </row>
    <row r="471" spans="1:13" hidden="1" x14ac:dyDescent="0.35">
      <c r="A471" s="3" t="s">
        <v>44</v>
      </c>
      <c r="B471" s="3" t="s">
        <v>264</v>
      </c>
      <c r="C471" s="3" t="s">
        <v>1016</v>
      </c>
      <c r="D471" s="3" t="s">
        <v>1017</v>
      </c>
      <c r="E471" s="3" t="s">
        <v>1018</v>
      </c>
      <c r="F471" s="9" t="s">
        <v>1021</v>
      </c>
      <c r="G471" s="3" t="str">
        <f>IFERROR(VLOOKUP(F471,'CODE EAN '!F:J,5,0),"")</f>
        <v/>
      </c>
      <c r="H471" s="3" t="s">
        <v>1020</v>
      </c>
      <c r="I471" s="3" t="s">
        <v>223</v>
      </c>
      <c r="J471" s="3" t="s">
        <v>20</v>
      </c>
      <c r="K471" s="3" t="s">
        <v>26</v>
      </c>
      <c r="L471" s="5">
        <v>80000</v>
      </c>
      <c r="M471" s="6">
        <f t="shared" si="8"/>
        <v>12000</v>
      </c>
    </row>
    <row r="472" spans="1:13" x14ac:dyDescent="0.35">
      <c r="A472" s="3" t="s">
        <v>12</v>
      </c>
      <c r="B472" s="4" t="s">
        <v>182</v>
      </c>
      <c r="C472" s="4" t="s">
        <v>1022</v>
      </c>
      <c r="D472" s="4" t="s">
        <v>1023</v>
      </c>
      <c r="E472" s="3" t="s">
        <v>1024</v>
      </c>
      <c r="F472" s="9" t="s">
        <v>1025</v>
      </c>
      <c r="G472" s="3">
        <f>IFERROR(VLOOKUP(F472,'CODE EAN '!F:J,5,0),"")</f>
        <v>3263850776410</v>
      </c>
      <c r="H472" s="3" t="s">
        <v>230</v>
      </c>
      <c r="I472" s="3" t="s">
        <v>223</v>
      </c>
      <c r="J472" s="3" t="s">
        <v>20</v>
      </c>
      <c r="K472" s="3" t="s">
        <v>26</v>
      </c>
      <c r="L472" s="5">
        <v>80000</v>
      </c>
      <c r="M472" s="6">
        <f t="shared" si="8"/>
        <v>12000</v>
      </c>
    </row>
    <row r="473" spans="1:13" hidden="1" x14ac:dyDescent="0.35">
      <c r="A473" s="3" t="s">
        <v>44</v>
      </c>
      <c r="B473" s="3" t="s">
        <v>285</v>
      </c>
      <c r="C473" s="3" t="s">
        <v>752</v>
      </c>
      <c r="D473" s="3" t="s">
        <v>753</v>
      </c>
      <c r="E473" s="3" t="s">
        <v>1026</v>
      </c>
      <c r="F473" s="9" t="s">
        <v>1027</v>
      </c>
      <c r="G473" s="3" t="str">
        <f>IFERROR(VLOOKUP(F473,'CODE EAN '!F:J,5,0),"")</f>
        <v/>
      </c>
      <c r="H473" s="3" t="s">
        <v>230</v>
      </c>
      <c r="I473" s="3" t="s">
        <v>223</v>
      </c>
      <c r="J473" s="3" t="s">
        <v>20</v>
      </c>
      <c r="K473" s="3" t="s">
        <v>26</v>
      </c>
      <c r="L473" s="5">
        <v>80000</v>
      </c>
      <c r="M473" s="6">
        <f t="shared" si="8"/>
        <v>12000</v>
      </c>
    </row>
    <row r="474" spans="1:13" hidden="1" x14ac:dyDescent="0.35">
      <c r="A474" s="3" t="s">
        <v>44</v>
      </c>
      <c r="B474" s="3" t="s">
        <v>285</v>
      </c>
      <c r="C474" s="3" t="s">
        <v>741</v>
      </c>
      <c r="D474" s="3" t="s">
        <v>746</v>
      </c>
      <c r="E474" s="3" t="s">
        <v>743</v>
      </c>
      <c r="F474" s="9" t="s">
        <v>1028</v>
      </c>
      <c r="G474" s="3" t="str">
        <f>IFERROR(VLOOKUP(F474,'CODE EAN '!F:J,5,0),"")</f>
        <v/>
      </c>
      <c r="H474" s="3" t="s">
        <v>230</v>
      </c>
      <c r="I474" s="3" t="s">
        <v>223</v>
      </c>
      <c r="J474" s="3" t="s">
        <v>20</v>
      </c>
      <c r="K474" s="3" t="s">
        <v>26</v>
      </c>
      <c r="L474" s="5">
        <v>80000</v>
      </c>
      <c r="M474" s="6">
        <f t="shared" si="8"/>
        <v>12000</v>
      </c>
    </row>
    <row r="475" spans="1:13" hidden="1" x14ac:dyDescent="0.35">
      <c r="A475" s="3" t="s">
        <v>44</v>
      </c>
      <c r="B475" s="3" t="s">
        <v>285</v>
      </c>
      <c r="C475" s="3" t="s">
        <v>741</v>
      </c>
      <c r="D475" s="3" t="s">
        <v>1029</v>
      </c>
      <c r="E475" s="3" t="s">
        <v>1030</v>
      </c>
      <c r="F475" s="9" t="s">
        <v>1031</v>
      </c>
      <c r="G475" s="3" t="str">
        <f>IFERROR(VLOOKUP(F475,'CODE EAN '!F:J,5,0),"")</f>
        <v/>
      </c>
      <c r="H475" s="3" t="s">
        <v>230</v>
      </c>
      <c r="I475" s="3" t="s">
        <v>223</v>
      </c>
      <c r="J475" s="3" t="s">
        <v>20</v>
      </c>
      <c r="K475" s="3" t="s">
        <v>26</v>
      </c>
      <c r="L475" s="5">
        <v>80000</v>
      </c>
      <c r="M475" s="6">
        <f t="shared" si="8"/>
        <v>12000</v>
      </c>
    </row>
    <row r="476" spans="1:13" hidden="1" x14ac:dyDescent="0.35">
      <c r="A476" s="3" t="s">
        <v>44</v>
      </c>
      <c r="B476" s="3" t="s">
        <v>285</v>
      </c>
      <c r="C476" s="3" t="s">
        <v>741</v>
      </c>
      <c r="D476" s="3" t="s">
        <v>1029</v>
      </c>
      <c r="E476" s="3" t="s">
        <v>1032</v>
      </c>
      <c r="F476" s="9" t="s">
        <v>1033</v>
      </c>
      <c r="G476" s="3" t="str">
        <f>IFERROR(VLOOKUP(F476,'CODE EAN '!F:J,5,0),"")</f>
        <v/>
      </c>
      <c r="H476" s="3" t="s">
        <v>230</v>
      </c>
      <c r="I476" s="3" t="s">
        <v>223</v>
      </c>
      <c r="J476" s="3" t="s">
        <v>20</v>
      </c>
      <c r="K476" s="3" t="s">
        <v>26</v>
      </c>
      <c r="L476" s="5">
        <v>80000</v>
      </c>
      <c r="M476" s="6">
        <f t="shared" si="8"/>
        <v>12000</v>
      </c>
    </row>
    <row r="477" spans="1:13" hidden="1" x14ac:dyDescent="0.35">
      <c r="A477" s="3" t="s">
        <v>44</v>
      </c>
      <c r="B477" s="3" t="s">
        <v>60</v>
      </c>
      <c r="C477" s="3" t="s">
        <v>61</v>
      </c>
      <c r="D477" s="3" t="s">
        <v>62</v>
      </c>
      <c r="E477" s="3" t="s">
        <v>63</v>
      </c>
      <c r="F477" s="3" t="s">
        <v>1034</v>
      </c>
      <c r="G477" s="3" t="str">
        <f>IFERROR(VLOOKUP(F477,'CODE EAN '!F:J,5,0),"")</f>
        <v/>
      </c>
      <c r="H477" s="3" t="s">
        <v>150</v>
      </c>
      <c r="I477" s="3" t="s">
        <v>151</v>
      </c>
      <c r="J477" s="3" t="s">
        <v>20</v>
      </c>
      <c r="K477" s="3" t="s">
        <v>26</v>
      </c>
      <c r="L477" s="5">
        <f>IFERROR(VLOOKUP(F477,[1]Feuil5!I:J,2,0),"")</f>
        <v>80079.63</v>
      </c>
      <c r="M477" s="6">
        <f t="shared" ref="M477:M508" si="9">+L477*15%</f>
        <v>12011.9445</v>
      </c>
    </row>
    <row r="478" spans="1:13" hidden="1" x14ac:dyDescent="0.35">
      <c r="A478" s="3" t="s">
        <v>27</v>
      </c>
      <c r="B478" s="3" t="s">
        <v>124</v>
      </c>
      <c r="C478" s="3" t="s">
        <v>235</v>
      </c>
      <c r="D478" s="3" t="s">
        <v>485</v>
      </c>
      <c r="E478" s="3" t="s">
        <v>310</v>
      </c>
      <c r="F478" s="3" t="s">
        <v>1035</v>
      </c>
      <c r="G478" s="3" t="str">
        <f>IFERROR(VLOOKUP(F478,'CODE EAN '!F:J,5,0),"")</f>
        <v/>
      </c>
      <c r="H478" s="3" t="s">
        <v>129</v>
      </c>
      <c r="I478" s="3" t="s">
        <v>130</v>
      </c>
      <c r="J478" s="3" t="s">
        <v>20</v>
      </c>
      <c r="K478" s="4" t="s">
        <v>26</v>
      </c>
      <c r="L478" s="5">
        <f>IFERROR(VLOOKUP(F478,[1]Feuil5!I:J,2,0),"")</f>
        <v>80498.66</v>
      </c>
      <c r="M478" s="6">
        <f t="shared" si="9"/>
        <v>12074.799000000001</v>
      </c>
    </row>
    <row r="479" spans="1:13" x14ac:dyDescent="0.35">
      <c r="A479" s="3" t="s">
        <v>12</v>
      </c>
      <c r="B479" s="3" t="s">
        <v>84</v>
      </c>
      <c r="C479" s="3" t="s">
        <v>131</v>
      </c>
      <c r="D479" s="3" t="s">
        <v>770</v>
      </c>
      <c r="E479" s="3" t="s">
        <v>1036</v>
      </c>
      <c r="F479" s="3" t="s">
        <v>1037</v>
      </c>
      <c r="G479" s="3">
        <f>IFERROR(VLOOKUP(F479,'CODE EAN '!F:J,5,0),"")</f>
        <v>7311071330815</v>
      </c>
      <c r="H479" s="3" t="s">
        <v>772</v>
      </c>
      <c r="I479" s="7" t="s">
        <v>146</v>
      </c>
      <c r="J479" s="3" t="s">
        <v>20</v>
      </c>
      <c r="K479" s="3" t="s">
        <v>26</v>
      </c>
      <c r="L479" s="5">
        <f>IFERROR(VLOOKUP(F479,[1]Feuil5!I:J,2,0),"")</f>
        <v>80586.03</v>
      </c>
      <c r="M479" s="6">
        <f t="shared" si="9"/>
        <v>12087.904499999999</v>
      </c>
    </row>
    <row r="480" spans="1:13" x14ac:dyDescent="0.35">
      <c r="A480" s="3" t="s">
        <v>12</v>
      </c>
      <c r="B480" s="3" t="s">
        <v>35</v>
      </c>
      <c r="C480" s="4" t="s">
        <v>36</v>
      </c>
      <c r="D480" s="3" t="s">
        <v>853</v>
      </c>
      <c r="E480" s="3" t="s">
        <v>136</v>
      </c>
      <c r="F480" s="14" t="s">
        <v>1038</v>
      </c>
      <c r="G480" s="3" t="str">
        <f>IFERROR(VLOOKUP(F480,'CODE EAN '!F:J,5,0),"")</f>
        <v/>
      </c>
      <c r="H480" s="3" t="s">
        <v>687</v>
      </c>
      <c r="I480" s="7" t="s">
        <v>688</v>
      </c>
      <c r="J480" s="3" t="s">
        <v>20</v>
      </c>
      <c r="K480" s="3" t="s">
        <v>26</v>
      </c>
      <c r="L480" s="5">
        <f>IFERROR(VLOOKUP(F480,[1]Feuil5!I:J,2,0),"")</f>
        <v>80758.12</v>
      </c>
      <c r="M480" s="6">
        <f t="shared" si="9"/>
        <v>12113.717999999999</v>
      </c>
    </row>
    <row r="481" spans="1:13" x14ac:dyDescent="0.35">
      <c r="A481" s="3" t="s">
        <v>12</v>
      </c>
      <c r="B481" s="4" t="s">
        <v>13</v>
      </c>
      <c r="C481" s="4" t="s">
        <v>14</v>
      </c>
      <c r="D481" s="4" t="s">
        <v>15</v>
      </c>
      <c r="E481" s="4" t="s">
        <v>68</v>
      </c>
      <c r="F481" s="4" t="s">
        <v>1039</v>
      </c>
      <c r="G481" s="3" t="str">
        <f>IFERROR(VLOOKUP(F481,'CODE EAN '!F:J,5,0),"")</f>
        <v/>
      </c>
      <c r="H481" s="4" t="s">
        <v>477</v>
      </c>
      <c r="I481" s="4" t="s">
        <v>146</v>
      </c>
      <c r="J481" s="3" t="s">
        <v>20</v>
      </c>
      <c r="K481" s="4" t="s">
        <v>21</v>
      </c>
      <c r="L481" s="5">
        <f>IFERROR(VLOOKUP(F481,[1]Feuil5!I:J,2,0),"")</f>
        <v>80798.16</v>
      </c>
      <c r="M481" s="6">
        <f t="shared" si="9"/>
        <v>12119.724</v>
      </c>
    </row>
    <row r="482" spans="1:13" hidden="1" x14ac:dyDescent="0.35">
      <c r="A482" s="3" t="s">
        <v>27</v>
      </c>
      <c r="B482" s="3" t="s">
        <v>124</v>
      </c>
      <c r="C482" s="3" t="s">
        <v>176</v>
      </c>
      <c r="D482" s="3" t="s">
        <v>196</v>
      </c>
      <c r="E482" s="3" t="s">
        <v>396</v>
      </c>
      <c r="F482" s="3" t="s">
        <v>1040</v>
      </c>
      <c r="G482" s="3" t="str">
        <f>IFERROR(VLOOKUP(F482,'CODE EAN '!F:J,5,0),"")</f>
        <v/>
      </c>
      <c r="H482" s="3" t="s">
        <v>799</v>
      </c>
      <c r="I482" s="7" t="s">
        <v>360</v>
      </c>
      <c r="J482" s="3" t="s">
        <v>20</v>
      </c>
      <c r="K482" s="4" t="s">
        <v>21</v>
      </c>
      <c r="L482" s="5">
        <f>IFERROR(VLOOKUP(F482,[1]Feuil5!I:J,2,0),"")</f>
        <v>80848.820000000007</v>
      </c>
      <c r="M482" s="6">
        <f t="shared" si="9"/>
        <v>12127.323</v>
      </c>
    </row>
    <row r="483" spans="1:13" x14ac:dyDescent="0.35">
      <c r="A483" s="3" t="s">
        <v>12</v>
      </c>
      <c r="B483" s="4" t="s">
        <v>78</v>
      </c>
      <c r="C483" s="12" t="s">
        <v>212</v>
      </c>
      <c r="D483" s="12" t="s">
        <v>410</v>
      </c>
      <c r="E483" s="12" t="s">
        <v>529</v>
      </c>
      <c r="F483" s="12" t="s">
        <v>1041</v>
      </c>
      <c r="G483" s="3">
        <f>IFERROR(VLOOKUP(F483,'CODE EAN '!F:J,5,0),"")</f>
        <v>8435406705730</v>
      </c>
      <c r="H483" s="12" t="s">
        <v>1042</v>
      </c>
      <c r="I483" s="7" t="s">
        <v>859</v>
      </c>
      <c r="J483" s="3" t="s">
        <v>20</v>
      </c>
      <c r="K483" s="3" t="s">
        <v>26</v>
      </c>
      <c r="L483" s="5">
        <f>IFERROR(VLOOKUP(F483,[1]Feuil5!I:J,2,0),"")</f>
        <v>80987.88</v>
      </c>
      <c r="M483" s="6">
        <f t="shared" si="9"/>
        <v>12148.182000000001</v>
      </c>
    </row>
    <row r="484" spans="1:13" x14ac:dyDescent="0.35">
      <c r="A484" s="3" t="s">
        <v>12</v>
      </c>
      <c r="B484" s="4" t="s">
        <v>78</v>
      </c>
      <c r="C484" s="4" t="s">
        <v>212</v>
      </c>
      <c r="D484" s="4" t="s">
        <v>356</v>
      </c>
      <c r="E484" s="4" t="s">
        <v>1043</v>
      </c>
      <c r="F484" s="4" t="s">
        <v>1044</v>
      </c>
      <c r="G484" s="3">
        <f>IFERROR(VLOOKUP(F484,'CODE EAN '!F:J,5,0),"")</f>
        <v>6111243383646</v>
      </c>
      <c r="H484" s="4" t="s">
        <v>1045</v>
      </c>
      <c r="I484" s="4" t="s">
        <v>1046</v>
      </c>
      <c r="J484" s="3" t="s">
        <v>20</v>
      </c>
      <c r="K484" s="3" t="s">
        <v>26</v>
      </c>
      <c r="L484" s="5">
        <f>IFERROR(VLOOKUP(F484,[1]Feuil5!I:J,2,0),"")</f>
        <v>81101.740000000005</v>
      </c>
      <c r="M484" s="6">
        <f t="shared" si="9"/>
        <v>12165.261</v>
      </c>
    </row>
    <row r="485" spans="1:13" hidden="1" x14ac:dyDescent="0.35">
      <c r="A485" s="3" t="s">
        <v>27</v>
      </c>
      <c r="B485" s="3" t="s">
        <v>329</v>
      </c>
      <c r="C485" s="3" t="s">
        <v>478</v>
      </c>
      <c r="D485" s="3" t="s">
        <v>331</v>
      </c>
      <c r="E485" s="4" t="s">
        <v>570</v>
      </c>
      <c r="F485" s="14" t="s">
        <v>1047</v>
      </c>
      <c r="G485" s="3" t="str">
        <f>IFERROR(VLOOKUP(F485,'CODE EAN '!F:J,5,0),"")</f>
        <v/>
      </c>
      <c r="H485" s="3" t="s">
        <v>572</v>
      </c>
      <c r="I485" s="7" t="s">
        <v>41</v>
      </c>
      <c r="J485" s="3" t="s">
        <v>20</v>
      </c>
      <c r="K485" s="4" t="s">
        <v>26</v>
      </c>
      <c r="L485" s="5">
        <f>IFERROR(VLOOKUP(F485,[1]Feuil5!I:J,2,0),"")</f>
        <v>81133.72</v>
      </c>
      <c r="M485" s="6">
        <f t="shared" si="9"/>
        <v>12170.057999999999</v>
      </c>
    </row>
    <row r="486" spans="1:13" x14ac:dyDescent="0.35">
      <c r="A486" s="3" t="s">
        <v>12</v>
      </c>
      <c r="B486" s="4" t="s">
        <v>78</v>
      </c>
      <c r="C486" s="4" t="s">
        <v>107</v>
      </c>
      <c r="D486" s="4" t="s">
        <v>1048</v>
      </c>
      <c r="E486" s="4" t="s">
        <v>1049</v>
      </c>
      <c r="F486" s="14" t="s">
        <v>1050</v>
      </c>
      <c r="G486" s="3" t="str">
        <f>IFERROR(VLOOKUP(F486,'CODE EAN '!F:J,5,0),"")</f>
        <v/>
      </c>
      <c r="H486" s="4" t="s">
        <v>701</v>
      </c>
      <c r="I486" s="4" t="s">
        <v>146</v>
      </c>
      <c r="J486" s="3" t="s">
        <v>20</v>
      </c>
      <c r="K486" s="4" t="s">
        <v>21</v>
      </c>
      <c r="L486" s="5">
        <f>IFERROR(VLOOKUP(F486,[1]Feuil5!I:J,2,0),"")</f>
        <v>81489.490000000005</v>
      </c>
      <c r="M486" s="6">
        <f t="shared" si="9"/>
        <v>12223.423500000001</v>
      </c>
    </row>
    <row r="487" spans="1:13" hidden="1" x14ac:dyDescent="0.35">
      <c r="A487" s="3" t="s">
        <v>27</v>
      </c>
      <c r="B487" s="3" t="s">
        <v>52</v>
      </c>
      <c r="C487" s="3" t="s">
        <v>443</v>
      </c>
      <c r="D487" s="3" t="s">
        <v>425</v>
      </c>
      <c r="E487" s="3" t="s">
        <v>555</v>
      </c>
      <c r="F487" s="3" t="s">
        <v>1051</v>
      </c>
      <c r="G487" s="3" t="str">
        <f>IFERROR(VLOOKUP(F487,'CODE EAN '!F:J,5,0),"")</f>
        <v/>
      </c>
      <c r="H487" s="3" t="s">
        <v>447</v>
      </c>
      <c r="I487" s="7" t="s">
        <v>98</v>
      </c>
      <c r="J487" s="3" t="s">
        <v>20</v>
      </c>
      <c r="K487" s="4" t="s">
        <v>26</v>
      </c>
      <c r="L487" s="5">
        <v>300000</v>
      </c>
      <c r="M487" s="6">
        <f t="shared" si="9"/>
        <v>45000</v>
      </c>
    </row>
    <row r="488" spans="1:13" x14ac:dyDescent="0.35">
      <c r="A488" s="3" t="s">
        <v>12</v>
      </c>
      <c r="B488" s="3" t="s">
        <v>35</v>
      </c>
      <c r="C488" s="4" t="s">
        <v>36</v>
      </c>
      <c r="D488" s="3" t="s">
        <v>853</v>
      </c>
      <c r="E488" s="3" t="s">
        <v>136</v>
      </c>
      <c r="F488" s="41" t="s">
        <v>1052</v>
      </c>
      <c r="G488" s="3" t="str">
        <f>IFERROR(VLOOKUP(F488,'CODE EAN '!F:J,5,0),"")</f>
        <v/>
      </c>
      <c r="H488" s="3" t="s">
        <v>687</v>
      </c>
      <c r="I488" s="7" t="s">
        <v>688</v>
      </c>
      <c r="J488" s="3" t="s">
        <v>20</v>
      </c>
      <c r="K488" s="3" t="s">
        <v>26</v>
      </c>
      <c r="L488" s="5">
        <f>IFERROR(VLOOKUP(F488,[1]Feuil5!I:J,2,0),"")</f>
        <v>81818.64</v>
      </c>
      <c r="M488" s="6">
        <f t="shared" si="9"/>
        <v>12272.796</v>
      </c>
    </row>
    <row r="489" spans="1:13" hidden="1" x14ac:dyDescent="0.35">
      <c r="A489" s="3" t="s">
        <v>27</v>
      </c>
      <c r="B489" s="3" t="s">
        <v>124</v>
      </c>
      <c r="C489" s="3" t="s">
        <v>351</v>
      </c>
      <c r="D489" s="3" t="s">
        <v>352</v>
      </c>
      <c r="E489" s="3" t="s">
        <v>352</v>
      </c>
      <c r="F489" s="3" t="s">
        <v>1053</v>
      </c>
      <c r="G489" s="3" t="str">
        <f>IFERROR(VLOOKUP(F489,'CODE EAN '!F:J,5,0),"")</f>
        <v/>
      </c>
      <c r="H489" s="3" t="s">
        <v>199</v>
      </c>
      <c r="I489" s="7" t="s">
        <v>200</v>
      </c>
      <c r="J489" s="3" t="s">
        <v>20</v>
      </c>
      <c r="K489" s="4" t="s">
        <v>26</v>
      </c>
      <c r="L489" s="5">
        <f>IFERROR(VLOOKUP(F489,[1]Feuil5!I:J,2,0),"")</f>
        <v>82054.740000000005</v>
      </c>
      <c r="M489" s="6">
        <f t="shared" si="9"/>
        <v>12308.211000000001</v>
      </c>
    </row>
    <row r="490" spans="1:13" hidden="1" x14ac:dyDescent="0.35">
      <c r="A490" s="3" t="s">
        <v>27</v>
      </c>
      <c r="B490" s="4" t="s">
        <v>124</v>
      </c>
      <c r="C490" s="4" t="s">
        <v>176</v>
      </c>
      <c r="D490" s="4" t="s">
        <v>196</v>
      </c>
      <c r="E490" s="4" t="s">
        <v>616</v>
      </c>
      <c r="F490" s="4" t="s">
        <v>1054</v>
      </c>
      <c r="G490" s="3" t="str">
        <f>IFERROR(VLOOKUP(F490,'CODE EAN '!F:J,5,0),"")</f>
        <v/>
      </c>
      <c r="H490" s="4" t="s">
        <v>799</v>
      </c>
      <c r="I490" s="7" t="s">
        <v>360</v>
      </c>
      <c r="J490" s="3" t="s">
        <v>20</v>
      </c>
      <c r="K490" s="4" t="s">
        <v>21</v>
      </c>
      <c r="L490" s="5">
        <f>IFERROR(VLOOKUP(F490,[1]Feuil5!I:J,2,0),"")</f>
        <v>82125.570000000007</v>
      </c>
      <c r="M490" s="6">
        <f t="shared" si="9"/>
        <v>12318.835500000001</v>
      </c>
    </row>
    <row r="491" spans="1:13" hidden="1" x14ac:dyDescent="0.35">
      <c r="A491" s="3" t="s">
        <v>27</v>
      </c>
      <c r="B491" s="4" t="s">
        <v>124</v>
      </c>
      <c r="C491" s="4" t="s">
        <v>351</v>
      </c>
      <c r="D491" s="4" t="s">
        <v>352</v>
      </c>
      <c r="E491" s="4" t="s">
        <v>352</v>
      </c>
      <c r="F491" s="4" t="s">
        <v>1055</v>
      </c>
      <c r="G491" s="3" t="str">
        <f>IFERROR(VLOOKUP(F491,'CODE EAN '!F:J,5,0),"")</f>
        <v/>
      </c>
      <c r="H491" s="4" t="s">
        <v>373</v>
      </c>
      <c r="I491" s="7" t="s">
        <v>130</v>
      </c>
      <c r="J491" s="3" t="s">
        <v>20</v>
      </c>
      <c r="K491" s="4" t="s">
        <v>26</v>
      </c>
      <c r="L491" s="5">
        <f>IFERROR(VLOOKUP(F491,[1]Feuil5!I:J,2,0),"")</f>
        <v>82325.59</v>
      </c>
      <c r="M491" s="6">
        <f t="shared" si="9"/>
        <v>12348.8385</v>
      </c>
    </row>
    <row r="492" spans="1:13" hidden="1" x14ac:dyDescent="0.35">
      <c r="A492" s="3" t="s">
        <v>44</v>
      </c>
      <c r="B492" s="3" t="s">
        <v>264</v>
      </c>
      <c r="C492" s="3" t="s">
        <v>265</v>
      </c>
      <c r="D492" s="3" t="s">
        <v>266</v>
      </c>
      <c r="E492" s="3" t="s">
        <v>450</v>
      </c>
      <c r="F492" s="20" t="s">
        <v>1056</v>
      </c>
      <c r="G492" s="3" t="str">
        <f>IFERROR(VLOOKUP(F492,'CODE EAN '!F:J,5,0),"")</f>
        <v/>
      </c>
      <c r="H492" s="3" t="s">
        <v>712</v>
      </c>
      <c r="I492" s="13" t="s">
        <v>713</v>
      </c>
      <c r="J492" s="3" t="s">
        <v>20</v>
      </c>
      <c r="K492" s="3" t="s">
        <v>26</v>
      </c>
      <c r="L492" s="19">
        <v>82361.399999999994</v>
      </c>
      <c r="M492" s="6">
        <f t="shared" si="9"/>
        <v>12354.21</v>
      </c>
    </row>
    <row r="493" spans="1:13" hidden="1" x14ac:dyDescent="0.35">
      <c r="A493" s="3" t="s">
        <v>27</v>
      </c>
      <c r="B493" s="3" t="s">
        <v>124</v>
      </c>
      <c r="C493" s="3" t="s">
        <v>176</v>
      </c>
      <c r="D493" s="3" t="s">
        <v>648</v>
      </c>
      <c r="E493" s="3" t="s">
        <v>1057</v>
      </c>
      <c r="F493" s="3" t="s">
        <v>1058</v>
      </c>
      <c r="G493" s="3" t="str">
        <f>IFERROR(VLOOKUP(F493,'CODE EAN '!F:J,5,0),"")</f>
        <v/>
      </c>
      <c r="H493" s="3" t="s">
        <v>799</v>
      </c>
      <c r="I493" s="7" t="s">
        <v>360</v>
      </c>
      <c r="J493" s="3" t="s">
        <v>20</v>
      </c>
      <c r="K493" s="4" t="s">
        <v>21</v>
      </c>
      <c r="L493" s="5">
        <f>IFERROR(VLOOKUP(F493,[1]Feuil5!I:J,2,0),"")</f>
        <v>82538.740000000005</v>
      </c>
      <c r="M493" s="6">
        <f t="shared" si="9"/>
        <v>12380.811</v>
      </c>
    </row>
    <row r="494" spans="1:13" x14ac:dyDescent="0.35">
      <c r="A494" s="3" t="s">
        <v>12</v>
      </c>
      <c r="B494" s="4" t="s">
        <v>78</v>
      </c>
      <c r="C494" s="3" t="s">
        <v>107</v>
      </c>
      <c r="D494" s="4" t="s">
        <v>324</v>
      </c>
      <c r="E494" s="4" t="s">
        <v>821</v>
      </c>
      <c r="F494" s="14" t="s">
        <v>1059</v>
      </c>
      <c r="G494" s="3" t="str">
        <f>IFERROR(VLOOKUP(F494,'CODE EAN '!F:J,5,0),"")</f>
        <v/>
      </c>
      <c r="H494" s="3" t="s">
        <v>1060</v>
      </c>
      <c r="I494" s="7" t="s">
        <v>360</v>
      </c>
      <c r="J494" s="3" t="s">
        <v>20</v>
      </c>
      <c r="K494" s="3" t="s">
        <v>21</v>
      </c>
      <c r="L494" s="5">
        <f>IFERROR(VLOOKUP(F494,[1]Feuil5!I:J,2,0),"")</f>
        <v>82632.83</v>
      </c>
      <c r="M494" s="6">
        <f t="shared" si="9"/>
        <v>12394.924499999999</v>
      </c>
    </row>
    <row r="495" spans="1:13" hidden="1" x14ac:dyDescent="0.35">
      <c r="A495" s="3" t="s">
        <v>27</v>
      </c>
      <c r="B495" s="4" t="s">
        <v>124</v>
      </c>
      <c r="C495" s="4" t="s">
        <v>176</v>
      </c>
      <c r="D495" s="4" t="s">
        <v>196</v>
      </c>
      <c r="E495" s="4" t="s">
        <v>1061</v>
      </c>
      <c r="F495" s="4" t="s">
        <v>1062</v>
      </c>
      <c r="G495" s="3" t="str">
        <f>IFERROR(VLOOKUP(F495,'CODE EAN '!F:J,5,0),"")</f>
        <v/>
      </c>
      <c r="H495" s="4" t="s">
        <v>334</v>
      </c>
      <c r="I495" s="7" t="s">
        <v>51</v>
      </c>
      <c r="J495" s="3" t="s">
        <v>20</v>
      </c>
      <c r="K495" s="4" t="s">
        <v>26</v>
      </c>
      <c r="L495" s="5">
        <f>IFERROR(VLOOKUP(F495,[1]Feuil5!I:J,2,0),"")</f>
        <v>82643.58</v>
      </c>
      <c r="M495" s="6">
        <f t="shared" si="9"/>
        <v>12396.537</v>
      </c>
    </row>
    <row r="496" spans="1:13" hidden="1" x14ac:dyDescent="0.35">
      <c r="A496" s="3" t="s">
        <v>27</v>
      </c>
      <c r="B496" s="3" t="s">
        <v>251</v>
      </c>
      <c r="C496" s="3" t="s">
        <v>252</v>
      </c>
      <c r="D496" s="3" t="s">
        <v>253</v>
      </c>
      <c r="E496" s="3" t="s">
        <v>574</v>
      </c>
      <c r="F496" s="3" t="s">
        <v>1063</v>
      </c>
      <c r="G496" s="3" t="str">
        <f>IFERROR(VLOOKUP(F496,'CODE EAN '!F:J,5,0),"")</f>
        <v/>
      </c>
      <c r="H496" s="3" t="s">
        <v>256</v>
      </c>
      <c r="I496" s="7" t="s">
        <v>58</v>
      </c>
      <c r="J496" s="3" t="s">
        <v>20</v>
      </c>
      <c r="K496" s="4" t="s">
        <v>26</v>
      </c>
      <c r="L496" s="5">
        <f>IFERROR(VLOOKUP(F496,[1]Feuil5!I:J,2,0),"")</f>
        <v>82704.41</v>
      </c>
      <c r="M496" s="6">
        <f t="shared" si="9"/>
        <v>12405.6615</v>
      </c>
    </row>
    <row r="497" spans="1:13" x14ac:dyDescent="0.35">
      <c r="A497" s="3" t="s">
        <v>12</v>
      </c>
      <c r="B497" s="4" t="s">
        <v>140</v>
      </c>
      <c r="C497" s="4" t="s">
        <v>611</v>
      </c>
      <c r="D497" s="4" t="s">
        <v>612</v>
      </c>
      <c r="E497" s="4" t="s">
        <v>613</v>
      </c>
      <c r="F497" s="4" t="s">
        <v>1064</v>
      </c>
      <c r="G497" s="3" t="str">
        <f>IFERROR(VLOOKUP(F497,'CODE EAN '!F:J,5,0),"")</f>
        <v/>
      </c>
      <c r="H497" s="4" t="s">
        <v>629</v>
      </c>
      <c r="I497" s="12" t="s">
        <v>146</v>
      </c>
      <c r="J497" s="3" t="s">
        <v>20</v>
      </c>
      <c r="K497" s="4" t="s">
        <v>21</v>
      </c>
      <c r="L497" s="5">
        <f>IFERROR(VLOOKUP(F497,[1]Feuil5!I:J,2,0),"")</f>
        <v>83018.350000000006</v>
      </c>
      <c r="M497" s="6">
        <f t="shared" si="9"/>
        <v>12452.752500000001</v>
      </c>
    </row>
    <row r="498" spans="1:13" x14ac:dyDescent="0.35">
      <c r="A498" s="3" t="s">
        <v>12</v>
      </c>
      <c r="B498" s="3" t="s">
        <v>13</v>
      </c>
      <c r="C498" s="3" t="s">
        <v>14</v>
      </c>
      <c r="D498" s="3" t="s">
        <v>22</v>
      </c>
      <c r="E498" s="3" t="s">
        <v>23</v>
      </c>
      <c r="F498" s="3" t="s">
        <v>1065</v>
      </c>
      <c r="G498" s="3">
        <f>IFERROR(VLOOKUP(F498,'CODE EAN '!F:J,5,0),"")</f>
        <v>6111195020200</v>
      </c>
      <c r="H498" s="3" t="s">
        <v>25</v>
      </c>
      <c r="I498" s="4" t="s">
        <v>25</v>
      </c>
      <c r="J498" s="3" t="s">
        <v>20</v>
      </c>
      <c r="K498" s="3" t="s">
        <v>26</v>
      </c>
      <c r="L498" s="5">
        <f>IFERROR(VLOOKUP(F498,[1]Feuil5!I:J,2,0),"")</f>
        <v>83173.56</v>
      </c>
      <c r="M498" s="6">
        <f t="shared" si="9"/>
        <v>12476.034</v>
      </c>
    </row>
    <row r="499" spans="1:13" hidden="1" x14ac:dyDescent="0.35">
      <c r="A499" s="3" t="s">
        <v>44</v>
      </c>
      <c r="B499" s="4" t="s">
        <v>45</v>
      </c>
      <c r="C499" s="4" t="s">
        <v>944</v>
      </c>
      <c r="D499" s="4" t="s">
        <v>73</v>
      </c>
      <c r="E499" s="4" t="s">
        <v>74</v>
      </c>
      <c r="F499" s="4" t="s">
        <v>1066</v>
      </c>
      <c r="G499" s="3" t="str">
        <f>IFERROR(VLOOKUP(F499,'CODE EAN '!F:J,5,0),"")</f>
        <v/>
      </c>
      <c r="H499" s="4" t="s">
        <v>933</v>
      </c>
      <c r="I499" s="7" t="s">
        <v>51</v>
      </c>
      <c r="J499" s="3" t="s">
        <v>20</v>
      </c>
      <c r="K499" s="3" t="s">
        <v>26</v>
      </c>
      <c r="L499" s="5">
        <f>IFERROR(VLOOKUP(F499,[1]Feuil5!I:J,2,0),"")</f>
        <v>83198.399999999994</v>
      </c>
      <c r="M499" s="6">
        <f t="shared" si="9"/>
        <v>12479.759999999998</v>
      </c>
    </row>
    <row r="500" spans="1:13" hidden="1" x14ac:dyDescent="0.35">
      <c r="A500" s="3" t="s">
        <v>44</v>
      </c>
      <c r="B500" s="3" t="s">
        <v>117</v>
      </c>
      <c r="C500" s="3" t="s">
        <v>231</v>
      </c>
      <c r="D500" s="3" t="s">
        <v>232</v>
      </c>
      <c r="E500" s="3" t="s">
        <v>1067</v>
      </c>
      <c r="F500" s="9" t="s">
        <v>1068</v>
      </c>
      <c r="G500" s="3" t="str">
        <f>IFERROR(VLOOKUP(F500,'CODE EAN '!F:J,5,0),"")</f>
        <v/>
      </c>
      <c r="H500" s="3" t="s">
        <v>1069</v>
      </c>
      <c r="I500" s="3" t="s">
        <v>71</v>
      </c>
      <c r="J500" s="3" t="s">
        <v>20</v>
      </c>
      <c r="K500" s="3" t="s">
        <v>21</v>
      </c>
      <c r="L500" s="19">
        <v>84000</v>
      </c>
      <c r="M500" s="6">
        <f t="shared" si="9"/>
        <v>12600</v>
      </c>
    </row>
    <row r="501" spans="1:13" hidden="1" x14ac:dyDescent="0.35">
      <c r="A501" s="3" t="s">
        <v>44</v>
      </c>
      <c r="B501" s="3" t="s">
        <v>117</v>
      </c>
      <c r="C501" s="3" t="s">
        <v>231</v>
      </c>
      <c r="D501" s="3" t="s">
        <v>232</v>
      </c>
      <c r="E501" s="3" t="s">
        <v>1067</v>
      </c>
      <c r="F501" s="9" t="s">
        <v>1070</v>
      </c>
      <c r="G501" s="3" t="str">
        <f>IFERROR(VLOOKUP(F501,'CODE EAN '!F:J,5,0),"")</f>
        <v/>
      </c>
      <c r="H501" s="3" t="s">
        <v>1069</v>
      </c>
      <c r="I501" s="3" t="s">
        <v>71</v>
      </c>
      <c r="J501" s="3" t="s">
        <v>20</v>
      </c>
      <c r="K501" s="3" t="s">
        <v>21</v>
      </c>
      <c r="L501" s="19">
        <v>84000</v>
      </c>
      <c r="M501" s="6">
        <f t="shared" si="9"/>
        <v>12600</v>
      </c>
    </row>
    <row r="502" spans="1:13" hidden="1" x14ac:dyDescent="0.35">
      <c r="A502" s="3" t="s">
        <v>44</v>
      </c>
      <c r="B502" s="3" t="s">
        <v>117</v>
      </c>
      <c r="C502" s="3" t="s">
        <v>231</v>
      </c>
      <c r="D502" s="3" t="s">
        <v>232</v>
      </c>
      <c r="E502" s="3" t="s">
        <v>1067</v>
      </c>
      <c r="F502" s="9" t="s">
        <v>1071</v>
      </c>
      <c r="G502" s="3" t="str">
        <f>IFERROR(VLOOKUP(F502,'CODE EAN '!F:J,5,0),"")</f>
        <v/>
      </c>
      <c r="H502" s="3" t="s">
        <v>1069</v>
      </c>
      <c r="I502" s="3" t="s">
        <v>71</v>
      </c>
      <c r="J502" s="3" t="s">
        <v>20</v>
      </c>
      <c r="K502" s="3" t="s">
        <v>21</v>
      </c>
      <c r="L502" s="19">
        <v>84000</v>
      </c>
      <c r="M502" s="6">
        <f t="shared" si="9"/>
        <v>12600</v>
      </c>
    </row>
    <row r="503" spans="1:13" hidden="1" x14ac:dyDescent="0.35">
      <c r="A503" s="3" t="s">
        <v>44</v>
      </c>
      <c r="B503" s="3" t="s">
        <v>117</v>
      </c>
      <c r="C503" s="3" t="s">
        <v>231</v>
      </c>
      <c r="D503" s="3" t="s">
        <v>232</v>
      </c>
      <c r="E503" s="3" t="s">
        <v>1067</v>
      </c>
      <c r="F503" s="9" t="s">
        <v>1072</v>
      </c>
      <c r="G503" s="3" t="str">
        <f>IFERROR(VLOOKUP(F503,'CODE EAN '!F:J,5,0),"")</f>
        <v/>
      </c>
      <c r="H503" s="3" t="s">
        <v>1069</v>
      </c>
      <c r="I503" s="3" t="s">
        <v>71</v>
      </c>
      <c r="J503" s="3" t="s">
        <v>20</v>
      </c>
      <c r="K503" s="3" t="s">
        <v>21</v>
      </c>
      <c r="L503" s="19">
        <v>84000</v>
      </c>
      <c r="M503" s="6">
        <f t="shared" si="9"/>
        <v>12600</v>
      </c>
    </row>
    <row r="504" spans="1:13" hidden="1" x14ac:dyDescent="0.35">
      <c r="A504" s="3" t="s">
        <v>44</v>
      </c>
      <c r="B504" s="3" t="s">
        <v>285</v>
      </c>
      <c r="C504" s="3" t="s">
        <v>741</v>
      </c>
      <c r="D504" s="3" t="s">
        <v>756</v>
      </c>
      <c r="E504" s="3" t="s">
        <v>1073</v>
      </c>
      <c r="F504" s="9" t="s">
        <v>1074</v>
      </c>
      <c r="G504" s="3" t="str">
        <f>IFERROR(VLOOKUP(F504,'CODE EAN '!F:J,5,0),"")</f>
        <v/>
      </c>
      <c r="H504" s="3" t="s">
        <v>1075</v>
      </c>
      <c r="I504" s="13" t="s">
        <v>363</v>
      </c>
      <c r="J504" s="3" t="s">
        <v>20</v>
      </c>
      <c r="K504" s="3" t="s">
        <v>21</v>
      </c>
      <c r="L504" s="19">
        <v>84000</v>
      </c>
      <c r="M504" s="6">
        <f t="shared" si="9"/>
        <v>12600</v>
      </c>
    </row>
    <row r="505" spans="1:13" hidden="1" x14ac:dyDescent="0.35">
      <c r="A505" s="3" t="s">
        <v>44</v>
      </c>
      <c r="B505" s="3" t="s">
        <v>285</v>
      </c>
      <c r="C505" s="3" t="s">
        <v>741</v>
      </c>
      <c r="D505" s="3" t="s">
        <v>756</v>
      </c>
      <c r="E505" s="3" t="s">
        <v>1073</v>
      </c>
      <c r="F505" s="9" t="s">
        <v>1076</v>
      </c>
      <c r="G505" s="3" t="str">
        <f>IFERROR(VLOOKUP(F505,'CODE EAN '!F:J,5,0),"")</f>
        <v/>
      </c>
      <c r="H505" s="3" t="s">
        <v>1075</v>
      </c>
      <c r="I505" s="13" t="s">
        <v>363</v>
      </c>
      <c r="J505" s="3" t="s">
        <v>20</v>
      </c>
      <c r="K505" s="3" t="s">
        <v>21</v>
      </c>
      <c r="L505" s="19">
        <v>84000</v>
      </c>
      <c r="M505" s="6">
        <f t="shared" si="9"/>
        <v>12600</v>
      </c>
    </row>
    <row r="506" spans="1:13" hidden="1" x14ac:dyDescent="0.35">
      <c r="A506" s="3" t="s">
        <v>44</v>
      </c>
      <c r="B506" s="3" t="s">
        <v>285</v>
      </c>
      <c r="C506" s="3" t="s">
        <v>741</v>
      </c>
      <c r="D506" s="3" t="s">
        <v>756</v>
      </c>
      <c r="E506" s="3" t="s">
        <v>1073</v>
      </c>
      <c r="F506" s="9" t="s">
        <v>1077</v>
      </c>
      <c r="G506" s="3" t="str">
        <f>IFERROR(VLOOKUP(F506,'CODE EAN '!F:J,5,0),"")</f>
        <v/>
      </c>
      <c r="H506" s="3" t="s">
        <v>1075</v>
      </c>
      <c r="I506" s="13" t="s">
        <v>363</v>
      </c>
      <c r="J506" s="3" t="s">
        <v>20</v>
      </c>
      <c r="K506" s="3" t="s">
        <v>21</v>
      </c>
      <c r="L506" s="19">
        <v>84000</v>
      </c>
      <c r="M506" s="6">
        <f t="shared" si="9"/>
        <v>12600</v>
      </c>
    </row>
    <row r="507" spans="1:13" hidden="1" x14ac:dyDescent="0.35">
      <c r="A507" s="3" t="s">
        <v>285</v>
      </c>
      <c r="B507" s="3" t="s">
        <v>285</v>
      </c>
      <c r="C507" s="3" t="s">
        <v>890</v>
      </c>
      <c r="D507" s="3" t="s">
        <v>891</v>
      </c>
      <c r="E507" s="3" t="s">
        <v>892</v>
      </c>
      <c r="F507" s="3" t="s">
        <v>1078</v>
      </c>
      <c r="G507" s="3" t="str">
        <f>IFERROR(VLOOKUP(F507,'CODE EAN '!F:J,5,0),"")</f>
        <v/>
      </c>
      <c r="H507" s="3" t="s">
        <v>894</v>
      </c>
      <c r="I507" s="3" t="s">
        <v>713</v>
      </c>
      <c r="J507" s="3" t="s">
        <v>20</v>
      </c>
      <c r="K507" s="3" t="s">
        <v>21</v>
      </c>
      <c r="L507" s="19">
        <v>84000</v>
      </c>
      <c r="M507" s="6">
        <f t="shared" si="9"/>
        <v>12600</v>
      </c>
    </row>
    <row r="508" spans="1:13" x14ac:dyDescent="0.35">
      <c r="A508" s="3" t="s">
        <v>12</v>
      </c>
      <c r="B508" s="4" t="s">
        <v>78</v>
      </c>
      <c r="C508" s="4" t="s">
        <v>107</v>
      </c>
      <c r="D508" s="4" t="s">
        <v>276</v>
      </c>
      <c r="E508" s="4" t="s">
        <v>277</v>
      </c>
      <c r="F508" s="4" t="s">
        <v>1079</v>
      </c>
      <c r="G508" s="3">
        <f>IFERROR(VLOOKUP(F508,'CODE EAN '!F:J,5,0),"")</f>
        <v>8001585001323</v>
      </c>
      <c r="H508" s="4" t="s">
        <v>279</v>
      </c>
      <c r="I508" s="4" t="s">
        <v>280</v>
      </c>
      <c r="J508" s="3" t="s">
        <v>20</v>
      </c>
      <c r="K508" s="3" t="s">
        <v>21</v>
      </c>
      <c r="L508" s="5">
        <f>IFERROR(VLOOKUP(F508,[1]Feuil5!I:J,2,0),"")</f>
        <v>84536.02</v>
      </c>
      <c r="M508" s="6">
        <f t="shared" si="9"/>
        <v>12680.403</v>
      </c>
    </row>
    <row r="509" spans="1:13" x14ac:dyDescent="0.35">
      <c r="A509" s="3" t="s">
        <v>12</v>
      </c>
      <c r="B509" s="4" t="s">
        <v>35</v>
      </c>
      <c r="C509" s="4" t="s">
        <v>400</v>
      </c>
      <c r="D509" s="4" t="s">
        <v>401</v>
      </c>
      <c r="E509" s="4" t="s">
        <v>310</v>
      </c>
      <c r="F509" s="14" t="s">
        <v>1080</v>
      </c>
      <c r="G509" s="3" t="str">
        <f>IFERROR(VLOOKUP(F509,'CODE EAN '!F:J,5,0),"")</f>
        <v/>
      </c>
      <c r="H509" s="3" t="s">
        <v>505</v>
      </c>
      <c r="I509" s="3" t="s">
        <v>506</v>
      </c>
      <c r="J509" s="3" t="s">
        <v>20</v>
      </c>
      <c r="K509" s="3" t="s">
        <v>21</v>
      </c>
      <c r="L509" s="5">
        <f>IFERROR(VLOOKUP(F509,[1]Feuil5!I:J,2,0),"")</f>
        <v>85154.6</v>
      </c>
      <c r="M509" s="6">
        <f t="shared" ref="M509:M516" si="10">+L509*15%</f>
        <v>12773.19</v>
      </c>
    </row>
    <row r="510" spans="1:13" x14ac:dyDescent="0.35">
      <c r="A510" s="3" t="s">
        <v>12</v>
      </c>
      <c r="B510" s="4" t="s">
        <v>78</v>
      </c>
      <c r="C510" s="4" t="s">
        <v>107</v>
      </c>
      <c r="D510" s="4" t="s">
        <v>696</v>
      </c>
      <c r="E510" s="4" t="s">
        <v>1081</v>
      </c>
      <c r="F510" s="14" t="s">
        <v>1082</v>
      </c>
      <c r="G510" s="3" t="str">
        <f>IFERROR(VLOOKUP(F510,'CODE EAN '!F:J,5,0),"")</f>
        <v/>
      </c>
      <c r="H510" s="4" t="s">
        <v>1083</v>
      </c>
      <c r="I510" s="4" t="s">
        <v>19</v>
      </c>
      <c r="J510" s="3" t="s">
        <v>20</v>
      </c>
      <c r="K510" s="3" t="s">
        <v>21</v>
      </c>
      <c r="L510" s="5">
        <f>IFERROR(VLOOKUP(F510,[1]Feuil5!I:J,2,0),"")</f>
        <v>85206.16</v>
      </c>
      <c r="M510" s="6">
        <f t="shared" si="10"/>
        <v>12780.924000000001</v>
      </c>
    </row>
    <row r="511" spans="1:13" x14ac:dyDescent="0.35">
      <c r="A511" s="3" t="s">
        <v>12</v>
      </c>
      <c r="B511" s="4" t="s">
        <v>78</v>
      </c>
      <c r="C511" s="3" t="s">
        <v>107</v>
      </c>
      <c r="D511" s="3" t="s">
        <v>189</v>
      </c>
      <c r="E511" s="3" t="s">
        <v>190</v>
      </c>
      <c r="F511" s="3" t="s">
        <v>1084</v>
      </c>
      <c r="G511" s="3" t="str">
        <f>IFERROR(VLOOKUP(F511,'CODE EAN '!F:J,5,0),"")</f>
        <v/>
      </c>
      <c r="H511" s="3" t="s">
        <v>192</v>
      </c>
      <c r="I511" s="7" t="s">
        <v>41</v>
      </c>
      <c r="J511" s="3" t="s">
        <v>20</v>
      </c>
      <c r="K511" s="3" t="s">
        <v>21</v>
      </c>
      <c r="L511" s="5">
        <f>IFERROR(VLOOKUP(F511,[1]Feuil5!I:J,2,0),"")</f>
        <v>85424.27</v>
      </c>
      <c r="M511" s="6">
        <f t="shared" si="10"/>
        <v>12813.6405</v>
      </c>
    </row>
    <row r="512" spans="1:13" hidden="1" x14ac:dyDescent="0.35">
      <c r="A512" s="3" t="s">
        <v>27</v>
      </c>
      <c r="B512" s="3" t="s">
        <v>124</v>
      </c>
      <c r="C512" s="3" t="s">
        <v>176</v>
      </c>
      <c r="D512" s="3" t="s">
        <v>196</v>
      </c>
      <c r="E512" s="3" t="s">
        <v>197</v>
      </c>
      <c r="F512" s="3" t="s">
        <v>1085</v>
      </c>
      <c r="G512" s="3" t="str">
        <f>IFERROR(VLOOKUP(F512,'CODE EAN '!F:J,5,0),"")</f>
        <v/>
      </c>
      <c r="H512" s="3" t="s">
        <v>199</v>
      </c>
      <c r="I512" s="7" t="s">
        <v>200</v>
      </c>
      <c r="J512" s="3" t="s">
        <v>20</v>
      </c>
      <c r="K512" s="4" t="s">
        <v>21</v>
      </c>
      <c r="L512" s="5">
        <f>IFERROR(VLOOKUP(F512,[1]Feuil5!I:J,2,0),"")</f>
        <v>86122.25</v>
      </c>
      <c r="M512" s="6">
        <f t="shared" si="10"/>
        <v>12918.3375</v>
      </c>
    </row>
    <row r="513" spans="1:13" hidden="1" x14ac:dyDescent="0.35">
      <c r="A513" s="3" t="s">
        <v>27</v>
      </c>
      <c r="B513" s="4" t="s">
        <v>124</v>
      </c>
      <c r="C513" s="4" t="s">
        <v>176</v>
      </c>
      <c r="D513" s="4" t="s">
        <v>648</v>
      </c>
      <c r="E513" s="4" t="s">
        <v>843</v>
      </c>
      <c r="F513" s="4" t="s">
        <v>1086</v>
      </c>
      <c r="G513" s="3" t="str">
        <f>IFERROR(VLOOKUP(F513,'CODE EAN '!F:J,5,0),"")</f>
        <v/>
      </c>
      <c r="H513" s="4" t="s">
        <v>334</v>
      </c>
      <c r="I513" s="7" t="s">
        <v>51</v>
      </c>
      <c r="J513" s="3" t="s">
        <v>20</v>
      </c>
      <c r="K513" s="4" t="s">
        <v>26</v>
      </c>
      <c r="L513" s="5">
        <f>IFERROR(VLOOKUP(F513,[1]Feuil5!I:J,2,0),"")</f>
        <v>86215.73</v>
      </c>
      <c r="M513" s="6">
        <f t="shared" si="10"/>
        <v>12932.359499999999</v>
      </c>
    </row>
    <row r="514" spans="1:13" hidden="1" x14ac:dyDescent="0.35">
      <c r="A514" s="3" t="s">
        <v>44</v>
      </c>
      <c r="B514" s="3" t="s">
        <v>117</v>
      </c>
      <c r="C514" s="3" t="s">
        <v>218</v>
      </c>
      <c r="D514" s="3" t="s">
        <v>228</v>
      </c>
      <c r="E514" s="3" t="s">
        <v>248</v>
      </c>
      <c r="F514" s="3" t="s">
        <v>1087</v>
      </c>
      <c r="G514" s="3" t="str">
        <f>IFERROR(VLOOKUP(F514,'CODE EAN '!F:J,5,0),"")</f>
        <v/>
      </c>
      <c r="H514" s="3" t="s">
        <v>293</v>
      </c>
      <c r="I514" s="13" t="s">
        <v>294</v>
      </c>
      <c r="J514" s="3" t="s">
        <v>20</v>
      </c>
      <c r="K514" s="3" t="s">
        <v>26</v>
      </c>
      <c r="L514" s="5">
        <f>IFERROR(VLOOKUP(F514,[1]Feuil5!I:J,2,0),"")</f>
        <v>86465.61</v>
      </c>
      <c r="M514" s="6">
        <f t="shared" si="10"/>
        <v>12969.8415</v>
      </c>
    </row>
    <row r="515" spans="1:13" hidden="1" x14ac:dyDescent="0.35">
      <c r="A515" s="3" t="s">
        <v>27</v>
      </c>
      <c r="B515" s="4" t="s">
        <v>124</v>
      </c>
      <c r="C515" s="4" t="s">
        <v>176</v>
      </c>
      <c r="D515" s="4" t="s">
        <v>196</v>
      </c>
      <c r="E515" s="4" t="s">
        <v>396</v>
      </c>
      <c r="F515" s="4" t="s">
        <v>1088</v>
      </c>
      <c r="G515" s="3" t="str">
        <f>IFERROR(VLOOKUP(F515,'CODE EAN '!F:J,5,0),"")</f>
        <v/>
      </c>
      <c r="H515" s="4" t="s">
        <v>398</v>
      </c>
      <c r="I515" s="7" t="s">
        <v>399</v>
      </c>
      <c r="J515" s="3" t="s">
        <v>20</v>
      </c>
      <c r="K515" s="4" t="s">
        <v>26</v>
      </c>
      <c r="L515" s="5">
        <f>IFERROR(VLOOKUP(F515,[1]Feuil5!I:J,2,0),"")</f>
        <v>86712</v>
      </c>
      <c r="M515" s="6">
        <f t="shared" si="10"/>
        <v>13006.8</v>
      </c>
    </row>
    <row r="516" spans="1:13" hidden="1" x14ac:dyDescent="0.35">
      <c r="A516" s="3" t="s">
        <v>27</v>
      </c>
      <c r="B516" s="3" t="s">
        <v>124</v>
      </c>
      <c r="C516" s="3" t="s">
        <v>235</v>
      </c>
      <c r="D516" s="3" t="s">
        <v>899</v>
      </c>
      <c r="E516" s="3" t="s">
        <v>1089</v>
      </c>
      <c r="F516" s="3" t="s">
        <v>1090</v>
      </c>
      <c r="G516" s="3" t="str">
        <f>IFERROR(VLOOKUP(F516,'CODE EAN '!F:J,5,0),"")</f>
        <v/>
      </c>
      <c r="H516" s="3" t="s">
        <v>164</v>
      </c>
      <c r="I516" s="3" t="s">
        <v>165</v>
      </c>
      <c r="J516" s="3" t="s">
        <v>20</v>
      </c>
      <c r="K516" s="4" t="s">
        <v>26</v>
      </c>
      <c r="L516" s="5">
        <f>IFERROR(VLOOKUP(F516,[1]Feuil5!I:J,2,0),"")</f>
        <v>86910.27</v>
      </c>
      <c r="M516" s="6">
        <f t="shared" si="10"/>
        <v>13036.540500000001</v>
      </c>
    </row>
    <row r="517" spans="1:13" hidden="1" x14ac:dyDescent="0.35">
      <c r="A517" s="3" t="s">
        <v>27</v>
      </c>
      <c r="B517" s="4" t="s">
        <v>28</v>
      </c>
      <c r="C517" s="4" t="s">
        <v>478</v>
      </c>
      <c r="D517" s="4" t="s">
        <v>674</v>
      </c>
      <c r="E517" s="4" t="s">
        <v>1091</v>
      </c>
      <c r="F517" s="4" t="s">
        <v>1092</v>
      </c>
      <c r="G517" s="3" t="str">
        <f>IFERROR(VLOOKUP(F517,'CODE EAN '!F:J,5,0),"")</f>
        <v/>
      </c>
      <c r="H517" s="4" t="s">
        <v>623</v>
      </c>
      <c r="I517" s="3" t="s">
        <v>624</v>
      </c>
      <c r="J517" s="3" t="s">
        <v>20</v>
      </c>
      <c r="K517" s="4" t="s">
        <v>26</v>
      </c>
      <c r="L517" s="5">
        <f>IFERROR(VLOOKUP(F517,[1]Feuil5!I:J,2,0),"")</f>
        <v>86919.32</v>
      </c>
      <c r="M517" s="6">
        <v>97546</v>
      </c>
    </row>
    <row r="518" spans="1:13" hidden="1" x14ac:dyDescent="0.35">
      <c r="A518" s="3" t="s">
        <v>44</v>
      </c>
      <c r="B518" s="3" t="s">
        <v>45</v>
      </c>
      <c r="C518" s="9" t="s">
        <v>46</v>
      </c>
      <c r="D518" s="3" t="s">
        <v>47</v>
      </c>
      <c r="E518" s="3" t="s">
        <v>48</v>
      </c>
      <c r="F518" s="3" t="s">
        <v>1093</v>
      </c>
      <c r="G518" s="3" t="str">
        <f>IFERROR(VLOOKUP(F518,'CODE EAN '!F:J,5,0),"")</f>
        <v/>
      </c>
      <c r="H518" s="3" t="s">
        <v>1094</v>
      </c>
      <c r="I518" s="7" t="s">
        <v>51</v>
      </c>
      <c r="J518" s="3" t="s">
        <v>20</v>
      </c>
      <c r="K518" s="3" t="s">
        <v>26</v>
      </c>
      <c r="L518" s="5">
        <f>IFERROR(VLOOKUP(F518,[1]Feuil5!I:J,2,0),"")</f>
        <v>87041.61</v>
      </c>
      <c r="M518" s="6">
        <f t="shared" ref="M518:M581" si="11">+L518*15%</f>
        <v>13056.2415</v>
      </c>
    </row>
    <row r="519" spans="1:13" hidden="1" x14ac:dyDescent="0.35">
      <c r="A519" s="3" t="s">
        <v>27</v>
      </c>
      <c r="B519" s="3" t="s">
        <v>124</v>
      </c>
      <c r="C519" s="3" t="s">
        <v>176</v>
      </c>
      <c r="D519" s="3" t="s">
        <v>416</v>
      </c>
      <c r="E519" s="3" t="s">
        <v>417</v>
      </c>
      <c r="F519" s="3" t="s">
        <v>1095</v>
      </c>
      <c r="G519" s="3" t="str">
        <f>IFERROR(VLOOKUP(F519,'CODE EAN '!F:J,5,0),"")</f>
        <v/>
      </c>
      <c r="H519" s="3" t="s">
        <v>1096</v>
      </c>
      <c r="I519" s="4" t="s">
        <v>19</v>
      </c>
      <c r="J519" s="3" t="s">
        <v>20</v>
      </c>
      <c r="K519" s="4" t="s">
        <v>21</v>
      </c>
      <c r="L519" s="5">
        <f>IFERROR(VLOOKUP(F519,[1]Feuil5!I:J,2,0),"")</f>
        <v>87158.29</v>
      </c>
      <c r="M519" s="6">
        <f t="shared" si="11"/>
        <v>13073.743499999999</v>
      </c>
    </row>
    <row r="520" spans="1:13" hidden="1" x14ac:dyDescent="0.35">
      <c r="A520" s="3" t="s">
        <v>44</v>
      </c>
      <c r="B520" s="3" t="s">
        <v>60</v>
      </c>
      <c r="C520" s="3" t="s">
        <v>61</v>
      </c>
      <c r="D520" s="3" t="s">
        <v>171</v>
      </c>
      <c r="E520" s="3" t="s">
        <v>313</v>
      </c>
      <c r="F520" s="3" t="s">
        <v>1097</v>
      </c>
      <c r="G520" s="3" t="str">
        <f>IFERROR(VLOOKUP(F520,'CODE EAN '!F:J,5,0),"")</f>
        <v/>
      </c>
      <c r="H520" s="3" t="s">
        <v>174</v>
      </c>
      <c r="I520" s="13" t="s">
        <v>151</v>
      </c>
      <c r="J520" s="3" t="s">
        <v>20</v>
      </c>
      <c r="K520" s="3" t="s">
        <v>26</v>
      </c>
      <c r="L520" s="5">
        <f>IFERROR(VLOOKUP(F520,[1]Feuil5!I:J,2,0),"")</f>
        <v>87171.6</v>
      </c>
      <c r="M520" s="6">
        <f t="shared" si="11"/>
        <v>13075.74</v>
      </c>
    </row>
    <row r="521" spans="1:13" hidden="1" x14ac:dyDescent="0.35">
      <c r="A521" s="3" t="s">
        <v>27</v>
      </c>
      <c r="B521" s="3" t="s">
        <v>124</v>
      </c>
      <c r="C521" s="3" t="s">
        <v>176</v>
      </c>
      <c r="D521" s="3" t="s">
        <v>648</v>
      </c>
      <c r="E521" s="3" t="s">
        <v>843</v>
      </c>
      <c r="F521" s="3" t="s">
        <v>1098</v>
      </c>
      <c r="G521" s="3" t="str">
        <f>IFERROR(VLOOKUP(F521,'CODE EAN '!F:J,5,0),"")</f>
        <v/>
      </c>
      <c r="H521" s="3" t="s">
        <v>799</v>
      </c>
      <c r="I521" s="7" t="s">
        <v>360</v>
      </c>
      <c r="J521" s="3" t="s">
        <v>20</v>
      </c>
      <c r="K521" s="4" t="s">
        <v>21</v>
      </c>
      <c r="L521" s="5">
        <f>IFERROR(VLOOKUP(F521,[1]Feuil5!I:J,2,0),"")</f>
        <v>87312.77</v>
      </c>
      <c r="M521" s="6">
        <f t="shared" si="11"/>
        <v>13096.915500000001</v>
      </c>
    </row>
    <row r="522" spans="1:13" hidden="1" x14ac:dyDescent="0.35">
      <c r="A522" s="3" t="s">
        <v>27</v>
      </c>
      <c r="B522" s="3" t="s">
        <v>124</v>
      </c>
      <c r="C522" s="3" t="s">
        <v>176</v>
      </c>
      <c r="D522" s="3" t="s">
        <v>416</v>
      </c>
      <c r="E522" s="3" t="s">
        <v>417</v>
      </c>
      <c r="F522" s="3" t="s">
        <v>1099</v>
      </c>
      <c r="G522" s="3" t="str">
        <f>IFERROR(VLOOKUP(F522,'CODE EAN '!F:J,5,0),"")</f>
        <v/>
      </c>
      <c r="H522" s="3" t="s">
        <v>129</v>
      </c>
      <c r="I522" s="3" t="s">
        <v>130</v>
      </c>
      <c r="J522" s="3" t="s">
        <v>20</v>
      </c>
      <c r="K522" s="4" t="s">
        <v>26</v>
      </c>
      <c r="L522" s="5">
        <f>IFERROR(VLOOKUP(F522,[1]Feuil5!I:J,2,0),"")</f>
        <v>87398.47</v>
      </c>
      <c r="M522" s="6">
        <f t="shared" si="11"/>
        <v>13109.770500000001</v>
      </c>
    </row>
    <row r="523" spans="1:13" hidden="1" x14ac:dyDescent="0.35">
      <c r="A523" s="3" t="s">
        <v>27</v>
      </c>
      <c r="B523" s="3" t="s">
        <v>329</v>
      </c>
      <c r="C523" s="3" t="s">
        <v>330</v>
      </c>
      <c r="D523" s="3" t="s">
        <v>331</v>
      </c>
      <c r="E523" s="3" t="s">
        <v>332</v>
      </c>
      <c r="F523" s="3" t="s">
        <v>1100</v>
      </c>
      <c r="G523" s="3" t="str">
        <f>IFERROR(VLOOKUP(F523,'CODE EAN '!F:J,5,0),"")</f>
        <v/>
      </c>
      <c r="H523" s="3" t="s">
        <v>1101</v>
      </c>
      <c r="I523" s="7" t="s">
        <v>1102</v>
      </c>
      <c r="J523" s="3" t="s">
        <v>20</v>
      </c>
      <c r="K523" s="4" t="s">
        <v>21</v>
      </c>
      <c r="L523" s="5">
        <f>IFERROR(VLOOKUP(F523,[1]Feuil5!I:J,2,0),"")</f>
        <v>87610.81</v>
      </c>
      <c r="M523" s="6">
        <f t="shared" si="11"/>
        <v>13141.621499999999</v>
      </c>
    </row>
    <row r="524" spans="1:13" x14ac:dyDescent="0.35">
      <c r="A524" s="3" t="s">
        <v>12</v>
      </c>
      <c r="B524" s="3" t="s">
        <v>182</v>
      </c>
      <c r="C524" s="3" t="s">
        <v>1022</v>
      </c>
      <c r="D524" s="3" t="s">
        <v>1023</v>
      </c>
      <c r="E524" s="3" t="s">
        <v>1024</v>
      </c>
      <c r="F524" s="3" t="s">
        <v>1103</v>
      </c>
      <c r="G524" s="3">
        <f>IFERROR(VLOOKUP(F524,'CODE EAN '!F:J,5,0),"")</f>
        <v>6111180010414</v>
      </c>
      <c r="H524" s="3" t="s">
        <v>1104</v>
      </c>
      <c r="I524" s="3" t="s">
        <v>130</v>
      </c>
      <c r="J524" s="3" t="s">
        <v>20</v>
      </c>
      <c r="K524" s="3" t="s">
        <v>26</v>
      </c>
      <c r="L524" s="5">
        <f>IFERROR(VLOOKUP(F524,[1]Feuil5!I:J,2,0),"")</f>
        <v>87715.1</v>
      </c>
      <c r="M524" s="6">
        <f t="shared" si="11"/>
        <v>13157.265000000001</v>
      </c>
    </row>
    <row r="525" spans="1:13" x14ac:dyDescent="0.35">
      <c r="A525" s="3" t="s">
        <v>12</v>
      </c>
      <c r="B525" s="3" t="s">
        <v>84</v>
      </c>
      <c r="C525" s="3" t="s">
        <v>689</v>
      </c>
      <c r="D525" s="4" t="s">
        <v>1105</v>
      </c>
      <c r="E525" s="4" t="s">
        <v>691</v>
      </c>
      <c r="F525" s="14" t="s">
        <v>1106</v>
      </c>
      <c r="G525" s="3" t="str">
        <f>IFERROR(VLOOKUP(F525,'CODE EAN '!F:J,5,0),"")</f>
        <v/>
      </c>
      <c r="H525" s="3" t="s">
        <v>693</v>
      </c>
      <c r="I525" s="7" t="s">
        <v>694</v>
      </c>
      <c r="J525" s="3" t="s">
        <v>20</v>
      </c>
      <c r="K525" s="3" t="s">
        <v>26</v>
      </c>
      <c r="L525" s="5">
        <f>IFERROR(VLOOKUP(F525,[1]Feuil5!I:J,2,0),"")</f>
        <v>87904.43</v>
      </c>
      <c r="M525" s="6">
        <f t="shared" si="11"/>
        <v>13185.664499999999</v>
      </c>
    </row>
    <row r="526" spans="1:13" hidden="1" x14ac:dyDescent="0.35">
      <c r="A526" s="3" t="s">
        <v>27</v>
      </c>
      <c r="B526" s="4" t="s">
        <v>124</v>
      </c>
      <c r="C526" s="4" t="s">
        <v>176</v>
      </c>
      <c r="D526" s="4" t="s">
        <v>196</v>
      </c>
      <c r="E526" s="4" t="s">
        <v>1061</v>
      </c>
      <c r="F526" s="4" t="s">
        <v>1107</v>
      </c>
      <c r="G526" s="3" t="str">
        <f>IFERROR(VLOOKUP(F526,'CODE EAN '!F:J,5,0),"")</f>
        <v/>
      </c>
      <c r="H526" s="4" t="s">
        <v>799</v>
      </c>
      <c r="I526" s="7" t="s">
        <v>360</v>
      </c>
      <c r="J526" s="3" t="s">
        <v>20</v>
      </c>
      <c r="K526" s="4" t="s">
        <v>21</v>
      </c>
      <c r="L526" s="5">
        <f>IFERROR(VLOOKUP(F526,[1]Feuil5!I:J,2,0),"")</f>
        <v>87954.89</v>
      </c>
      <c r="M526" s="6">
        <f t="shared" si="11"/>
        <v>13193.2335</v>
      </c>
    </row>
    <row r="527" spans="1:13" hidden="1" x14ac:dyDescent="0.35">
      <c r="A527" s="3" t="s">
        <v>44</v>
      </c>
      <c r="B527" s="3" t="s">
        <v>117</v>
      </c>
      <c r="C527" s="3" t="s">
        <v>218</v>
      </c>
      <c r="D527" s="3" t="s">
        <v>466</v>
      </c>
      <c r="E527" s="3" t="s">
        <v>467</v>
      </c>
      <c r="F527" s="3" t="s">
        <v>1108</v>
      </c>
      <c r="G527" s="3" t="str">
        <f>IFERROR(VLOOKUP(F527,'CODE EAN '!F:J,5,0),"")</f>
        <v/>
      </c>
      <c r="H527" s="3" t="s">
        <v>293</v>
      </c>
      <c r="I527" s="13" t="s">
        <v>294</v>
      </c>
      <c r="J527" s="3" t="s">
        <v>20</v>
      </c>
      <c r="K527" s="3" t="s">
        <v>26</v>
      </c>
      <c r="L527" s="5">
        <f>IFERROR(VLOOKUP(F527,[1]Feuil5!I:J,2,0),"")</f>
        <v>87992.02</v>
      </c>
      <c r="M527" s="6">
        <f t="shared" si="11"/>
        <v>13198.803</v>
      </c>
    </row>
    <row r="528" spans="1:13" x14ac:dyDescent="0.35">
      <c r="A528" s="3" t="s">
        <v>12</v>
      </c>
      <c r="B528" s="4" t="s">
        <v>78</v>
      </c>
      <c r="C528" s="4" t="s">
        <v>107</v>
      </c>
      <c r="D528" s="4" t="s">
        <v>324</v>
      </c>
      <c r="E528" s="4" t="s">
        <v>337</v>
      </c>
      <c r="F528" s="4" t="s">
        <v>1109</v>
      </c>
      <c r="G528" s="3" t="str">
        <f>IFERROR(VLOOKUP(F528,'CODE EAN '!F:J,5,0),"")</f>
        <v/>
      </c>
      <c r="H528" s="4" t="s">
        <v>591</v>
      </c>
      <c r="I528" s="4" t="s">
        <v>19</v>
      </c>
      <c r="J528" s="3" t="s">
        <v>20</v>
      </c>
      <c r="K528" s="3" t="s">
        <v>21</v>
      </c>
      <c r="L528" s="5">
        <f>IFERROR(VLOOKUP(F528,[1]Feuil5!I:J,2,0),"")</f>
        <v>88594.97</v>
      </c>
      <c r="M528" s="6">
        <f t="shared" si="11"/>
        <v>13289.245499999999</v>
      </c>
    </row>
    <row r="529" spans="1:13" x14ac:dyDescent="0.35">
      <c r="A529" s="3" t="s">
        <v>12</v>
      </c>
      <c r="B529" s="3" t="s">
        <v>35</v>
      </c>
      <c r="C529" s="4" t="s">
        <v>36</v>
      </c>
      <c r="D529" s="3" t="s">
        <v>853</v>
      </c>
      <c r="E529" s="4" t="s">
        <v>1110</v>
      </c>
      <c r="F529" s="3" t="s">
        <v>1111</v>
      </c>
      <c r="G529" s="3">
        <f>IFERROR(VLOOKUP(F529,'CODE EAN '!F:J,5,0),"")</f>
        <v>8414863000398</v>
      </c>
      <c r="H529" s="3" t="s">
        <v>1112</v>
      </c>
      <c r="I529" s="4" t="s">
        <v>146</v>
      </c>
      <c r="J529" s="3" t="s">
        <v>20</v>
      </c>
      <c r="K529" s="3" t="s">
        <v>21</v>
      </c>
      <c r="L529" s="5">
        <f>IFERROR(VLOOKUP(F529,[1]Feuil5!I:J,2,0),"")</f>
        <v>88868.53</v>
      </c>
      <c r="M529" s="6">
        <f t="shared" si="11"/>
        <v>13330.279499999999</v>
      </c>
    </row>
    <row r="530" spans="1:13" hidden="1" x14ac:dyDescent="0.35">
      <c r="A530" s="3" t="s">
        <v>285</v>
      </c>
      <c r="B530" s="3" t="s">
        <v>60</v>
      </c>
      <c r="C530" s="3" t="s">
        <v>286</v>
      </c>
      <c r="D530" s="3" t="s">
        <v>287</v>
      </c>
      <c r="E530" s="3" t="s">
        <v>781</v>
      </c>
      <c r="F530" s="3" t="s">
        <v>1113</v>
      </c>
      <c r="G530" s="3" t="str">
        <f>IFERROR(VLOOKUP(F530,'CODE EAN '!F:J,5,0),"")</f>
        <v/>
      </c>
      <c r="H530" s="3" t="s">
        <v>290</v>
      </c>
      <c r="I530" s="3" t="s">
        <v>291</v>
      </c>
      <c r="J530" s="3" t="s">
        <v>20</v>
      </c>
      <c r="K530" s="3" t="s">
        <v>26</v>
      </c>
      <c r="L530" s="5">
        <f>IFERROR(VLOOKUP(F530,[1]Feuil5!I:J,2,0),"")</f>
        <v>89021.1</v>
      </c>
      <c r="M530" s="6">
        <f t="shared" si="11"/>
        <v>13353.165000000001</v>
      </c>
    </row>
    <row r="531" spans="1:13" hidden="1" x14ac:dyDescent="0.35">
      <c r="A531" s="3" t="s">
        <v>27</v>
      </c>
      <c r="B531" s="3" t="s">
        <v>124</v>
      </c>
      <c r="C531" s="3" t="s">
        <v>125</v>
      </c>
      <c r="D531" s="3" t="s">
        <v>126</v>
      </c>
      <c r="E531" s="3" t="s">
        <v>971</v>
      </c>
      <c r="F531" s="3" t="s">
        <v>1114</v>
      </c>
      <c r="G531" s="3" t="str">
        <f>IFERROR(VLOOKUP(F531,'CODE EAN '!F:J,5,0),"")</f>
        <v/>
      </c>
      <c r="H531" s="3" t="s">
        <v>1115</v>
      </c>
      <c r="I531" s="7" t="s">
        <v>165</v>
      </c>
      <c r="J531" s="3" t="s">
        <v>20</v>
      </c>
      <c r="K531" s="4" t="s">
        <v>26</v>
      </c>
      <c r="L531" s="5">
        <v>90000</v>
      </c>
      <c r="M531" s="6">
        <f t="shared" si="11"/>
        <v>13500</v>
      </c>
    </row>
    <row r="532" spans="1:13" hidden="1" x14ac:dyDescent="0.35">
      <c r="A532" s="3" t="s">
        <v>27</v>
      </c>
      <c r="B532" s="3" t="s">
        <v>124</v>
      </c>
      <c r="C532" s="3" t="s">
        <v>125</v>
      </c>
      <c r="D532" s="3" t="s">
        <v>126</v>
      </c>
      <c r="E532" s="3" t="s">
        <v>316</v>
      </c>
      <c r="F532" s="3" t="s">
        <v>1116</v>
      </c>
      <c r="G532" s="3" t="str">
        <f>IFERROR(VLOOKUP(F532,'CODE EAN '!F:J,5,0),"")</f>
        <v/>
      </c>
      <c r="H532" s="3" t="s">
        <v>164</v>
      </c>
      <c r="I532" s="7" t="s">
        <v>165</v>
      </c>
      <c r="J532" s="3" t="s">
        <v>20</v>
      </c>
      <c r="K532" s="4" t="s">
        <v>26</v>
      </c>
      <c r="L532" s="5">
        <v>90000</v>
      </c>
      <c r="M532" s="6">
        <f t="shared" si="11"/>
        <v>13500</v>
      </c>
    </row>
    <row r="533" spans="1:13" hidden="1" x14ac:dyDescent="0.35">
      <c r="A533" s="3" t="s">
        <v>27</v>
      </c>
      <c r="B533" s="3" t="s">
        <v>124</v>
      </c>
      <c r="C533" s="3" t="s">
        <v>235</v>
      </c>
      <c r="D533" s="3" t="s">
        <v>899</v>
      </c>
      <c r="E533" s="3" t="s">
        <v>900</v>
      </c>
      <c r="F533" s="3" t="s">
        <v>1117</v>
      </c>
      <c r="G533" s="3" t="str">
        <f>IFERROR(VLOOKUP(F533,'CODE EAN '!F:J,5,0),"")</f>
        <v/>
      </c>
      <c r="H533" s="3" t="s">
        <v>1118</v>
      </c>
      <c r="I533" s="7" t="s">
        <v>360</v>
      </c>
      <c r="J533" s="3" t="s">
        <v>20</v>
      </c>
      <c r="K533" s="4" t="s">
        <v>26</v>
      </c>
      <c r="L533" s="5">
        <v>90000</v>
      </c>
      <c r="M533" s="6">
        <f t="shared" si="11"/>
        <v>13500</v>
      </c>
    </row>
    <row r="534" spans="1:13" hidden="1" x14ac:dyDescent="0.35">
      <c r="A534" s="3" t="s">
        <v>27</v>
      </c>
      <c r="B534" s="3" t="s">
        <v>124</v>
      </c>
      <c r="C534" s="3" t="s">
        <v>235</v>
      </c>
      <c r="D534" s="3" t="s">
        <v>549</v>
      </c>
      <c r="E534" s="3" t="s">
        <v>310</v>
      </c>
      <c r="F534" s="4" t="s">
        <v>1119</v>
      </c>
      <c r="G534" s="3" t="str">
        <f>IFERROR(VLOOKUP(F534,'CODE EAN '!F:J,5,0),"")</f>
        <v/>
      </c>
      <c r="H534" s="3" t="s">
        <v>1118</v>
      </c>
      <c r="I534" s="7" t="s">
        <v>360</v>
      </c>
      <c r="J534" s="3" t="s">
        <v>20</v>
      </c>
      <c r="K534" s="4" t="s">
        <v>26</v>
      </c>
      <c r="L534" s="5">
        <v>90000</v>
      </c>
      <c r="M534" s="6">
        <f t="shared" si="11"/>
        <v>13500</v>
      </c>
    </row>
    <row r="535" spans="1:13" hidden="1" x14ac:dyDescent="0.35">
      <c r="A535" s="3" t="s">
        <v>27</v>
      </c>
      <c r="B535" s="3" t="s">
        <v>28</v>
      </c>
      <c r="C535" s="3" t="s">
        <v>478</v>
      </c>
      <c r="D535" s="3" t="s">
        <v>674</v>
      </c>
      <c r="E535" s="3" t="s">
        <v>1120</v>
      </c>
      <c r="F535" s="9" t="s">
        <v>1121</v>
      </c>
      <c r="G535" s="3" t="str">
        <f>IFERROR(VLOOKUP(F535,'CODE EAN '!F:J,5,0),"")</f>
        <v/>
      </c>
      <c r="H535" s="9" t="s">
        <v>677</v>
      </c>
      <c r="I535" s="7" t="s">
        <v>360</v>
      </c>
      <c r="J535" s="3" t="s">
        <v>20</v>
      </c>
      <c r="K535" s="4" t="s">
        <v>21</v>
      </c>
      <c r="L535" s="5">
        <v>90000</v>
      </c>
      <c r="M535" s="6">
        <f t="shared" si="11"/>
        <v>13500</v>
      </c>
    </row>
    <row r="536" spans="1:13" hidden="1" x14ac:dyDescent="0.35">
      <c r="A536" s="3" t="s">
        <v>27</v>
      </c>
      <c r="B536" s="3" t="s">
        <v>28</v>
      </c>
      <c r="C536" s="3" t="s">
        <v>478</v>
      </c>
      <c r="D536" s="3" t="s">
        <v>674</v>
      </c>
      <c r="E536" s="3" t="s">
        <v>1122</v>
      </c>
      <c r="F536" s="9" t="s">
        <v>1123</v>
      </c>
      <c r="G536" s="3" t="str">
        <f>IFERROR(VLOOKUP(F536,'CODE EAN '!F:J,5,0),"")</f>
        <v/>
      </c>
      <c r="H536" s="9" t="s">
        <v>677</v>
      </c>
      <c r="I536" s="7" t="s">
        <v>360</v>
      </c>
      <c r="J536" s="3" t="s">
        <v>20</v>
      </c>
      <c r="K536" s="4" t="s">
        <v>21</v>
      </c>
      <c r="L536" s="5">
        <v>90000</v>
      </c>
      <c r="M536" s="6">
        <f t="shared" si="11"/>
        <v>13500</v>
      </c>
    </row>
    <row r="537" spans="1:13" hidden="1" x14ac:dyDescent="0.35">
      <c r="A537" s="3" t="s">
        <v>44</v>
      </c>
      <c r="B537" s="3" t="s">
        <v>60</v>
      </c>
      <c r="C537" s="3" t="s">
        <v>61</v>
      </c>
      <c r="D537" s="3" t="s">
        <v>171</v>
      </c>
      <c r="E537" s="3" t="s">
        <v>313</v>
      </c>
      <c r="F537" s="3" t="s">
        <v>1124</v>
      </c>
      <c r="G537" s="3" t="str">
        <f>IFERROR(VLOOKUP(F537,'CODE EAN '!F:J,5,0),"")</f>
        <v/>
      </c>
      <c r="H537" s="3" t="s">
        <v>174</v>
      </c>
      <c r="I537" s="13" t="s">
        <v>151</v>
      </c>
      <c r="J537" s="3" t="s">
        <v>20</v>
      </c>
      <c r="K537" s="3" t="s">
        <v>26</v>
      </c>
      <c r="L537" s="5">
        <f>IFERROR(VLOOKUP(F537,[1]Feuil5!I:J,2,0),"")</f>
        <v>90170</v>
      </c>
      <c r="M537" s="6">
        <f t="shared" si="11"/>
        <v>13525.5</v>
      </c>
    </row>
    <row r="538" spans="1:13" hidden="1" x14ac:dyDescent="0.35">
      <c r="A538" s="3" t="s">
        <v>44</v>
      </c>
      <c r="B538" s="3" t="s">
        <v>264</v>
      </c>
      <c r="C538" s="3" t="s">
        <v>265</v>
      </c>
      <c r="D538" s="3" t="s">
        <v>266</v>
      </c>
      <c r="E538" s="3" t="s">
        <v>450</v>
      </c>
      <c r="F538" s="20" t="s">
        <v>1125</v>
      </c>
      <c r="G538" s="3" t="str">
        <f>IFERROR(VLOOKUP(F538,'CODE EAN '!F:J,5,0),"")</f>
        <v/>
      </c>
      <c r="H538" s="3" t="s">
        <v>712</v>
      </c>
      <c r="I538" s="13" t="s">
        <v>713</v>
      </c>
      <c r="J538" s="3" t="s">
        <v>20</v>
      </c>
      <c r="K538" s="3" t="s">
        <v>26</v>
      </c>
      <c r="L538" s="19">
        <v>90385.799999999988</v>
      </c>
      <c r="M538" s="6">
        <f t="shared" si="11"/>
        <v>13557.869999999997</v>
      </c>
    </row>
    <row r="539" spans="1:13" hidden="1" x14ac:dyDescent="0.35">
      <c r="A539" s="3" t="s">
        <v>27</v>
      </c>
      <c r="B539" s="4" t="s">
        <v>124</v>
      </c>
      <c r="C539" s="4" t="s">
        <v>176</v>
      </c>
      <c r="D539" s="4" t="s">
        <v>196</v>
      </c>
      <c r="E539" s="4" t="s">
        <v>197</v>
      </c>
      <c r="F539" s="4" t="s">
        <v>1126</v>
      </c>
      <c r="G539" s="3" t="str">
        <f>IFERROR(VLOOKUP(F539,'CODE EAN '!F:J,5,0),"")</f>
        <v/>
      </c>
      <c r="H539" s="4" t="s">
        <v>199</v>
      </c>
      <c r="I539" s="7" t="s">
        <v>200</v>
      </c>
      <c r="J539" s="3" t="s">
        <v>20</v>
      </c>
      <c r="K539" s="4" t="s">
        <v>21</v>
      </c>
      <c r="L539" s="5">
        <f>IFERROR(VLOOKUP(F539,[1]Feuil5!I:J,2,0),"")</f>
        <v>90576.57</v>
      </c>
      <c r="M539" s="6">
        <f t="shared" si="11"/>
        <v>13586.485500000001</v>
      </c>
    </row>
    <row r="540" spans="1:13" x14ac:dyDescent="0.35">
      <c r="A540" s="3" t="s">
        <v>12</v>
      </c>
      <c r="B540" s="4" t="s">
        <v>182</v>
      </c>
      <c r="C540" s="4" t="s">
        <v>344</v>
      </c>
      <c r="D540" s="4" t="s">
        <v>658</v>
      </c>
      <c r="E540" s="4" t="s">
        <v>1127</v>
      </c>
      <c r="F540" s="14" t="s">
        <v>1128</v>
      </c>
      <c r="G540" s="3" t="str">
        <f>IFERROR(VLOOKUP(F540,'CODE EAN '!F:J,5,0),"")</f>
        <v/>
      </c>
      <c r="H540" s="3" t="s">
        <v>1129</v>
      </c>
      <c r="I540" s="3" t="s">
        <v>859</v>
      </c>
      <c r="J540" s="3" t="s">
        <v>20</v>
      </c>
      <c r="K540" s="3" t="s">
        <v>21</v>
      </c>
      <c r="L540" s="5">
        <f>IFERROR(VLOOKUP(F540,[1]Feuil5!I:J,2,0),"")</f>
        <v>90651</v>
      </c>
      <c r="M540" s="6">
        <f t="shared" si="11"/>
        <v>13597.65</v>
      </c>
    </row>
    <row r="541" spans="1:13" x14ac:dyDescent="0.35">
      <c r="A541" s="3" t="s">
        <v>12</v>
      </c>
      <c r="B541" s="3" t="s">
        <v>13</v>
      </c>
      <c r="C541" s="3" t="s">
        <v>14</v>
      </c>
      <c r="D541" s="3" t="s">
        <v>15</v>
      </c>
      <c r="E541" s="3" t="s">
        <v>16</v>
      </c>
      <c r="F541" s="3" t="s">
        <v>1130</v>
      </c>
      <c r="G541" s="3" t="str">
        <f>IFERROR(VLOOKUP(F541,'CODE EAN '!F:J,5,0),"")</f>
        <v/>
      </c>
      <c r="H541" s="3" t="s">
        <v>643</v>
      </c>
      <c r="I541" s="4" t="s">
        <v>19</v>
      </c>
      <c r="J541" s="3" t="s">
        <v>20</v>
      </c>
      <c r="K541" s="3" t="s">
        <v>21</v>
      </c>
      <c r="L541" s="5">
        <f>IFERROR(VLOOKUP(F541,[1]Feuil5!I:J,2,0),"")</f>
        <v>91575.03</v>
      </c>
      <c r="M541" s="6">
        <f t="shared" si="11"/>
        <v>13736.254499999999</v>
      </c>
    </row>
    <row r="542" spans="1:13" x14ac:dyDescent="0.35">
      <c r="A542" s="3" t="s">
        <v>12</v>
      </c>
      <c r="B542" s="3" t="s">
        <v>13</v>
      </c>
      <c r="C542" s="4" t="s">
        <v>14</v>
      </c>
      <c r="D542" s="3" t="s">
        <v>22</v>
      </c>
      <c r="E542" s="4" t="s">
        <v>23</v>
      </c>
      <c r="F542" s="4" t="s">
        <v>1131</v>
      </c>
      <c r="G542" s="3">
        <f>IFERROR(VLOOKUP(F542,'CODE EAN '!F:J,5,0),"")</f>
        <v>6111195020187</v>
      </c>
      <c r="H542" s="4" t="s">
        <v>25</v>
      </c>
      <c r="I542" s="4" t="s">
        <v>25</v>
      </c>
      <c r="J542" s="3" t="s">
        <v>20</v>
      </c>
      <c r="K542" s="3" t="s">
        <v>26</v>
      </c>
      <c r="L542" s="5">
        <f>IFERROR(VLOOKUP(F542,[1]Feuil5!I:J,2,0),"")</f>
        <v>91922.63</v>
      </c>
      <c r="M542" s="6">
        <f t="shared" si="11"/>
        <v>13788.3945</v>
      </c>
    </row>
    <row r="543" spans="1:13" hidden="1" x14ac:dyDescent="0.35">
      <c r="A543" s="3" t="s">
        <v>27</v>
      </c>
      <c r="B543" s="4" t="s">
        <v>124</v>
      </c>
      <c r="C543" s="4" t="s">
        <v>176</v>
      </c>
      <c r="D543" s="4" t="s">
        <v>648</v>
      </c>
      <c r="E543" s="4" t="s">
        <v>910</v>
      </c>
      <c r="F543" s="4" t="s">
        <v>1132</v>
      </c>
      <c r="G543" s="3" t="str">
        <f>IFERROR(VLOOKUP(F543,'CODE EAN '!F:J,5,0),"")</f>
        <v/>
      </c>
      <c r="H543" s="4" t="s">
        <v>799</v>
      </c>
      <c r="I543" s="7" t="s">
        <v>360</v>
      </c>
      <c r="J543" s="3" t="s">
        <v>20</v>
      </c>
      <c r="K543" s="4" t="s">
        <v>21</v>
      </c>
      <c r="L543" s="5">
        <f>IFERROR(VLOOKUP(F543,[1]Feuil5!I:J,2,0),"")</f>
        <v>92134.81</v>
      </c>
      <c r="M543" s="6">
        <f t="shared" si="11"/>
        <v>13820.2215</v>
      </c>
    </row>
    <row r="544" spans="1:13" x14ac:dyDescent="0.35">
      <c r="A544" s="3" t="s">
        <v>12</v>
      </c>
      <c r="B544" s="3" t="s">
        <v>35</v>
      </c>
      <c r="C544" s="4" t="s">
        <v>36</v>
      </c>
      <c r="D544" s="3" t="s">
        <v>853</v>
      </c>
      <c r="E544" s="3" t="s">
        <v>1133</v>
      </c>
      <c r="F544" s="14" t="s">
        <v>1134</v>
      </c>
      <c r="G544" s="3" t="str">
        <f>IFERROR(VLOOKUP(F544,'CODE EAN '!F:J,5,0),"")</f>
        <v/>
      </c>
      <c r="H544" s="3" t="s">
        <v>687</v>
      </c>
      <c r="I544" s="7" t="s">
        <v>688</v>
      </c>
      <c r="J544" s="3" t="s">
        <v>20</v>
      </c>
      <c r="K544" s="3" t="s">
        <v>26</v>
      </c>
      <c r="L544" s="5">
        <f>IFERROR(VLOOKUP(F544,[1]Feuil5!I:J,2,0),"")</f>
        <v>92186.73</v>
      </c>
      <c r="M544" s="6">
        <f t="shared" si="11"/>
        <v>13828.009499999998</v>
      </c>
    </row>
    <row r="545" spans="1:13" x14ac:dyDescent="0.35">
      <c r="A545" s="3" t="s">
        <v>12</v>
      </c>
      <c r="B545" s="3" t="s">
        <v>84</v>
      </c>
      <c r="C545" s="3" t="s">
        <v>85</v>
      </c>
      <c r="D545" s="3" t="s">
        <v>387</v>
      </c>
      <c r="E545" s="3" t="s">
        <v>145</v>
      </c>
      <c r="F545" s="3" t="s">
        <v>1135</v>
      </c>
      <c r="G545" s="3">
        <f>IFERROR(VLOOKUP(F545,'CODE EAN '!F:J,5,0),"")</f>
        <v>5900020025081</v>
      </c>
      <c r="H545" s="3" t="s">
        <v>89</v>
      </c>
      <c r="I545" s="7" t="s">
        <v>90</v>
      </c>
      <c r="J545" s="3" t="s">
        <v>20</v>
      </c>
      <c r="K545" s="3" t="s">
        <v>26</v>
      </c>
      <c r="L545" s="5">
        <f>IFERROR(VLOOKUP(F545,[1]Feuil5!I:J,2,0),"")</f>
        <v>92422.15</v>
      </c>
      <c r="M545" s="6">
        <f t="shared" si="11"/>
        <v>13863.322499999998</v>
      </c>
    </row>
    <row r="546" spans="1:13" hidden="1" x14ac:dyDescent="0.35">
      <c r="A546" s="3" t="s">
        <v>27</v>
      </c>
      <c r="B546" s="3" t="s">
        <v>28</v>
      </c>
      <c r="C546" s="3" t="s">
        <v>478</v>
      </c>
      <c r="D546" s="3" t="s">
        <v>674</v>
      </c>
      <c r="E546" s="3" t="s">
        <v>1136</v>
      </c>
      <c r="F546" s="3" t="s">
        <v>1137</v>
      </c>
      <c r="G546" s="3" t="str">
        <f>IFERROR(VLOOKUP(F546,'CODE EAN '!F:J,5,0),"")</f>
        <v/>
      </c>
      <c r="H546" s="3" t="s">
        <v>447</v>
      </c>
      <c r="I546" s="3" t="s">
        <v>98</v>
      </c>
      <c r="J546" s="3" t="s">
        <v>20</v>
      </c>
      <c r="K546" s="4" t="s">
        <v>26</v>
      </c>
      <c r="L546" s="5">
        <v>350000</v>
      </c>
      <c r="M546" s="6">
        <f t="shared" si="11"/>
        <v>52500</v>
      </c>
    </row>
    <row r="547" spans="1:13" hidden="1" x14ac:dyDescent="0.35">
      <c r="A547" s="3" t="s">
        <v>27</v>
      </c>
      <c r="B547" s="4" t="s">
        <v>124</v>
      </c>
      <c r="C547" s="4" t="s">
        <v>176</v>
      </c>
      <c r="D547" s="4" t="s">
        <v>196</v>
      </c>
      <c r="E547" s="4" t="s">
        <v>1138</v>
      </c>
      <c r="F547" s="4" t="s">
        <v>1139</v>
      </c>
      <c r="G547" s="3" t="str">
        <f>IFERROR(VLOOKUP(F547,'CODE EAN '!F:J,5,0),"")</f>
        <v/>
      </c>
      <c r="H547" s="4" t="s">
        <v>799</v>
      </c>
      <c r="I547" s="7" t="s">
        <v>360</v>
      </c>
      <c r="J547" s="3" t="s">
        <v>20</v>
      </c>
      <c r="K547" s="4" t="s">
        <v>21</v>
      </c>
      <c r="L547" s="5">
        <f>IFERROR(VLOOKUP(F547,[1]Feuil5!I:J,2,0),"")</f>
        <v>93528.28</v>
      </c>
      <c r="M547" s="6">
        <f t="shared" si="11"/>
        <v>14029.242</v>
      </c>
    </row>
    <row r="548" spans="1:13" hidden="1" x14ac:dyDescent="0.35">
      <c r="A548" s="3" t="s">
        <v>27</v>
      </c>
      <c r="B548" s="3" t="s">
        <v>124</v>
      </c>
      <c r="C548" s="3" t="s">
        <v>176</v>
      </c>
      <c r="D548" s="3" t="s">
        <v>648</v>
      </c>
      <c r="E548" s="3" t="s">
        <v>649</v>
      </c>
      <c r="F548" s="3" t="s">
        <v>1140</v>
      </c>
      <c r="G548" s="3" t="str">
        <f>IFERROR(VLOOKUP(F548,'CODE EAN '!F:J,5,0),"")</f>
        <v/>
      </c>
      <c r="H548" s="3" t="s">
        <v>334</v>
      </c>
      <c r="I548" s="7" t="s">
        <v>51</v>
      </c>
      <c r="J548" s="3" t="s">
        <v>20</v>
      </c>
      <c r="K548" s="4" t="s">
        <v>21</v>
      </c>
      <c r="L548" s="5">
        <f>IFERROR(VLOOKUP(F548,[1]Feuil5!I:J,2,0),"")</f>
        <v>93622.86</v>
      </c>
      <c r="M548" s="6">
        <f t="shared" si="11"/>
        <v>14043.429</v>
      </c>
    </row>
    <row r="549" spans="1:13" hidden="1" x14ac:dyDescent="0.35">
      <c r="A549" s="3" t="s">
        <v>44</v>
      </c>
      <c r="B549" s="3" t="s">
        <v>60</v>
      </c>
      <c r="C549" s="3" t="s">
        <v>61</v>
      </c>
      <c r="D549" s="3" t="s">
        <v>147</v>
      </c>
      <c r="E549" s="4" t="s">
        <v>313</v>
      </c>
      <c r="F549" s="4" t="s">
        <v>1141</v>
      </c>
      <c r="G549" s="3" t="str">
        <f>IFERROR(VLOOKUP(F549,'CODE EAN '!F:J,5,0),"")</f>
        <v/>
      </c>
      <c r="H549" s="3" t="s">
        <v>1142</v>
      </c>
      <c r="I549" s="13" t="s">
        <v>208</v>
      </c>
      <c r="J549" s="3" t="s">
        <v>20</v>
      </c>
      <c r="K549" s="3" t="s">
        <v>21</v>
      </c>
      <c r="L549" s="5">
        <f>IFERROR(VLOOKUP(F549,[1]Feuil5!I:J,2,0),"")</f>
        <v>93690.3</v>
      </c>
      <c r="M549" s="6">
        <f t="shared" si="11"/>
        <v>14053.545</v>
      </c>
    </row>
    <row r="550" spans="1:13" x14ac:dyDescent="0.35">
      <c r="A550" s="3" t="s">
        <v>12</v>
      </c>
      <c r="B550" s="4" t="s">
        <v>78</v>
      </c>
      <c r="C550" s="4" t="s">
        <v>607</v>
      </c>
      <c r="D550" s="4" t="s">
        <v>608</v>
      </c>
      <c r="E550" s="4" t="s">
        <v>610</v>
      </c>
      <c r="F550" s="4" t="s">
        <v>1143</v>
      </c>
      <c r="G550" s="3">
        <f>IFERROR(VLOOKUP(F550,'CODE EAN '!F:J,5,0),"")</f>
        <v>6111180012616</v>
      </c>
      <c r="H550" s="4" t="s">
        <v>373</v>
      </c>
      <c r="I550" s="4" t="s">
        <v>130</v>
      </c>
      <c r="J550" s="3" t="s">
        <v>20</v>
      </c>
      <c r="K550" s="3" t="s">
        <v>21</v>
      </c>
      <c r="L550" s="5">
        <f>IFERROR(VLOOKUP(F550,[1]Feuil5!I:J,2,0),"")</f>
        <v>93783.8</v>
      </c>
      <c r="M550" s="6">
        <f t="shared" si="11"/>
        <v>14067.57</v>
      </c>
    </row>
    <row r="551" spans="1:13" hidden="1" x14ac:dyDescent="0.35">
      <c r="A551" s="3" t="s">
        <v>27</v>
      </c>
      <c r="B551" s="4" t="s">
        <v>124</v>
      </c>
      <c r="C551" s="4" t="s">
        <v>235</v>
      </c>
      <c r="D551" s="4" t="s">
        <v>549</v>
      </c>
      <c r="E551" s="4" t="s">
        <v>486</v>
      </c>
      <c r="F551" s="4" t="s">
        <v>1144</v>
      </c>
      <c r="G551" s="3" t="str">
        <f>IFERROR(VLOOKUP(F551,'CODE EAN '!F:J,5,0),"")</f>
        <v/>
      </c>
      <c r="H551" s="4" t="s">
        <v>129</v>
      </c>
      <c r="I551" s="3" t="s">
        <v>130</v>
      </c>
      <c r="J551" s="3" t="s">
        <v>20</v>
      </c>
      <c r="K551" s="4" t="s">
        <v>26</v>
      </c>
      <c r="L551" s="5">
        <f>IFERROR(VLOOKUP(F551,[1]Feuil5!I:J,2,0),"")</f>
        <v>93941.48</v>
      </c>
      <c r="M551" s="6">
        <f t="shared" si="11"/>
        <v>14091.222</v>
      </c>
    </row>
    <row r="552" spans="1:13" hidden="1" x14ac:dyDescent="0.35">
      <c r="A552" s="3" t="s">
        <v>27</v>
      </c>
      <c r="B552" s="4" t="s">
        <v>28</v>
      </c>
      <c r="C552" s="4" t="s">
        <v>478</v>
      </c>
      <c r="D552" s="4" t="s">
        <v>674</v>
      </c>
      <c r="E552" s="4" t="s">
        <v>1091</v>
      </c>
      <c r="F552" s="4" t="s">
        <v>1145</v>
      </c>
      <c r="G552" s="3" t="str">
        <f>IFERROR(VLOOKUP(F552,'CODE EAN '!F:J,5,0),"")</f>
        <v/>
      </c>
      <c r="H552" s="4" t="s">
        <v>447</v>
      </c>
      <c r="I552" s="3" t="s">
        <v>98</v>
      </c>
      <c r="J552" s="3" t="s">
        <v>20</v>
      </c>
      <c r="K552" s="4" t="s">
        <v>26</v>
      </c>
      <c r="L552" s="5">
        <v>200000</v>
      </c>
      <c r="M552" s="6">
        <f t="shared" si="11"/>
        <v>30000</v>
      </c>
    </row>
    <row r="553" spans="1:13" hidden="1" x14ac:dyDescent="0.35">
      <c r="A553" s="3" t="s">
        <v>27</v>
      </c>
      <c r="B553" s="4" t="s">
        <v>124</v>
      </c>
      <c r="C553" s="4" t="s">
        <v>235</v>
      </c>
      <c r="D553" s="4" t="s">
        <v>549</v>
      </c>
      <c r="E553" s="4" t="s">
        <v>310</v>
      </c>
      <c r="F553" s="4" t="s">
        <v>1146</v>
      </c>
      <c r="G553" s="3" t="str">
        <f>IFERROR(VLOOKUP(F553,'CODE EAN '!F:J,5,0),"")</f>
        <v/>
      </c>
      <c r="H553" s="4" t="s">
        <v>164</v>
      </c>
      <c r="I553" s="4" t="s">
        <v>165</v>
      </c>
      <c r="J553" s="3" t="s">
        <v>20</v>
      </c>
      <c r="K553" s="4" t="s">
        <v>26</v>
      </c>
      <c r="L553" s="5">
        <f>IFERROR(VLOOKUP(F553,[1]Feuil5!I:J,2,0),"")</f>
        <v>94444.03</v>
      </c>
      <c r="M553" s="6">
        <f t="shared" si="11"/>
        <v>14166.604499999999</v>
      </c>
    </row>
    <row r="554" spans="1:13" hidden="1" x14ac:dyDescent="0.35">
      <c r="A554" s="3" t="s">
        <v>27</v>
      </c>
      <c r="B554" s="4" t="s">
        <v>124</v>
      </c>
      <c r="C554" s="4" t="s">
        <v>235</v>
      </c>
      <c r="D554" s="4" t="s">
        <v>549</v>
      </c>
      <c r="E554" s="4" t="s">
        <v>310</v>
      </c>
      <c r="F554" s="4" t="s">
        <v>1147</v>
      </c>
      <c r="G554" s="3" t="str">
        <f>IFERROR(VLOOKUP(F554,'CODE EAN '!F:J,5,0),"")</f>
        <v/>
      </c>
      <c r="H554" s="4" t="s">
        <v>1118</v>
      </c>
      <c r="I554" s="7" t="s">
        <v>360</v>
      </c>
      <c r="J554" s="3" t="s">
        <v>20</v>
      </c>
      <c r="K554" s="4" t="s">
        <v>26</v>
      </c>
      <c r="L554" s="5">
        <f>IFERROR(VLOOKUP(F554,[1]Feuil5!I:J,2,0),"")</f>
        <v>94517.3</v>
      </c>
      <c r="M554" s="6">
        <f t="shared" si="11"/>
        <v>14177.594999999999</v>
      </c>
    </row>
    <row r="555" spans="1:13" hidden="1" x14ac:dyDescent="0.35">
      <c r="A555" s="3" t="s">
        <v>27</v>
      </c>
      <c r="B555" s="4" t="s">
        <v>251</v>
      </c>
      <c r="C555" s="4" t="s">
        <v>887</v>
      </c>
      <c r="D555" s="4" t="s">
        <v>1148</v>
      </c>
      <c r="E555" s="4" t="s">
        <v>1149</v>
      </c>
      <c r="F555" s="4" t="s">
        <v>1150</v>
      </c>
      <c r="G555" s="3" t="str">
        <f>IFERROR(VLOOKUP(F555,'CODE EAN '!F:J,5,0),"")</f>
        <v/>
      </c>
      <c r="H555" s="4" t="s">
        <v>83</v>
      </c>
      <c r="I555" s="7" t="s">
        <v>58</v>
      </c>
      <c r="J555" s="3" t="s">
        <v>20</v>
      </c>
      <c r="K555" s="4" t="s">
        <v>26</v>
      </c>
      <c r="L555" s="5">
        <f>IFERROR(VLOOKUP(F555,[1]Feuil5!I:J,2,0),"")</f>
        <v>95938.59</v>
      </c>
      <c r="M555" s="6">
        <f t="shared" si="11"/>
        <v>14390.788499999999</v>
      </c>
    </row>
    <row r="556" spans="1:13" hidden="1" x14ac:dyDescent="0.35">
      <c r="A556" s="3" t="s">
        <v>44</v>
      </c>
      <c r="B556" s="3" t="s">
        <v>117</v>
      </c>
      <c r="C556" s="3" t="s">
        <v>231</v>
      </c>
      <c r="D556" s="3" t="s">
        <v>232</v>
      </c>
      <c r="E556" s="3" t="s">
        <v>1067</v>
      </c>
      <c r="F556" s="3" t="s">
        <v>1151</v>
      </c>
      <c r="G556" s="3" t="str">
        <f>IFERROR(VLOOKUP(F556,'CODE EAN '!F:J,5,0),"")</f>
        <v/>
      </c>
      <c r="H556" s="3" t="s">
        <v>1069</v>
      </c>
      <c r="I556" s="3" t="s">
        <v>71</v>
      </c>
      <c r="J556" s="3" t="s">
        <v>20</v>
      </c>
      <c r="K556" s="3" t="s">
        <v>21</v>
      </c>
      <c r="L556" s="19">
        <v>96000</v>
      </c>
      <c r="M556" s="6">
        <f t="shared" si="11"/>
        <v>14400</v>
      </c>
    </row>
    <row r="557" spans="1:13" hidden="1" x14ac:dyDescent="0.35">
      <c r="A557" s="3" t="s">
        <v>44</v>
      </c>
      <c r="B557" s="3" t="s">
        <v>117</v>
      </c>
      <c r="C557" s="3" t="s">
        <v>231</v>
      </c>
      <c r="D557" s="3" t="s">
        <v>232</v>
      </c>
      <c r="E557" s="3" t="s">
        <v>1067</v>
      </c>
      <c r="F557" s="3" t="s">
        <v>1152</v>
      </c>
      <c r="G557" s="3" t="str">
        <f>IFERROR(VLOOKUP(F557,'CODE EAN '!F:J,5,0),"")</f>
        <v/>
      </c>
      <c r="H557" s="3" t="s">
        <v>1069</v>
      </c>
      <c r="I557" s="3" t="s">
        <v>71</v>
      </c>
      <c r="J557" s="3" t="s">
        <v>20</v>
      </c>
      <c r="K557" s="3" t="s">
        <v>21</v>
      </c>
      <c r="L557" s="19">
        <v>96000</v>
      </c>
      <c r="M557" s="6">
        <f t="shared" si="11"/>
        <v>14400</v>
      </c>
    </row>
    <row r="558" spans="1:13" hidden="1" x14ac:dyDescent="0.35">
      <c r="A558" s="3" t="s">
        <v>44</v>
      </c>
      <c r="B558" s="3" t="s">
        <v>117</v>
      </c>
      <c r="C558" s="3" t="s">
        <v>231</v>
      </c>
      <c r="D558" s="3" t="s">
        <v>232</v>
      </c>
      <c r="E558" s="3" t="s">
        <v>299</v>
      </c>
      <c r="F558" s="9" t="s">
        <v>1153</v>
      </c>
      <c r="G558" s="3" t="str">
        <f>IFERROR(VLOOKUP(F558,'CODE EAN '!F:J,5,0),"")</f>
        <v/>
      </c>
      <c r="H558" s="3" t="s">
        <v>1069</v>
      </c>
      <c r="I558" s="3" t="s">
        <v>71</v>
      </c>
      <c r="J558" s="3" t="s">
        <v>20</v>
      </c>
      <c r="K558" s="3" t="s">
        <v>21</v>
      </c>
      <c r="L558" s="19">
        <v>96000</v>
      </c>
      <c r="M558" s="6">
        <f t="shared" si="11"/>
        <v>14400</v>
      </c>
    </row>
    <row r="559" spans="1:13" hidden="1" x14ac:dyDescent="0.35">
      <c r="A559" s="3" t="s">
        <v>44</v>
      </c>
      <c r="B559" s="3" t="s">
        <v>117</v>
      </c>
      <c r="C559" s="3" t="s">
        <v>231</v>
      </c>
      <c r="D559" s="3" t="s">
        <v>232</v>
      </c>
      <c r="E559" s="3" t="s">
        <v>299</v>
      </c>
      <c r="F559" s="9" t="s">
        <v>1154</v>
      </c>
      <c r="G559" s="3" t="str">
        <f>IFERROR(VLOOKUP(F559,'CODE EAN '!F:J,5,0),"")</f>
        <v/>
      </c>
      <c r="H559" s="3" t="s">
        <v>1069</v>
      </c>
      <c r="I559" s="3" t="s">
        <v>71</v>
      </c>
      <c r="J559" s="3" t="s">
        <v>20</v>
      </c>
      <c r="K559" s="3" t="s">
        <v>21</v>
      </c>
      <c r="L559" s="19">
        <v>96000</v>
      </c>
      <c r="M559" s="6">
        <f t="shared" si="11"/>
        <v>14400</v>
      </c>
    </row>
    <row r="560" spans="1:13" hidden="1" x14ac:dyDescent="0.35">
      <c r="A560" s="3" t="s">
        <v>44</v>
      </c>
      <c r="B560" s="3" t="s">
        <v>117</v>
      </c>
      <c r="C560" s="3" t="s">
        <v>231</v>
      </c>
      <c r="D560" s="3" t="s">
        <v>232</v>
      </c>
      <c r="E560" s="3" t="s">
        <v>299</v>
      </c>
      <c r="F560" s="40" t="s">
        <v>1155</v>
      </c>
      <c r="G560" s="3" t="str">
        <f>IFERROR(VLOOKUP(F560,'CODE EAN '!F:J,5,0),"")</f>
        <v/>
      </c>
      <c r="H560" s="3" t="s">
        <v>1069</v>
      </c>
      <c r="I560" s="3" t="s">
        <v>71</v>
      </c>
      <c r="J560" s="3" t="s">
        <v>20</v>
      </c>
      <c r="K560" s="3" t="s">
        <v>21</v>
      </c>
      <c r="L560" s="19">
        <v>96000</v>
      </c>
      <c r="M560" s="6">
        <f t="shared" si="11"/>
        <v>14400</v>
      </c>
    </row>
    <row r="561" spans="1:13" hidden="1" x14ac:dyDescent="0.35">
      <c r="A561" s="3" t="s">
        <v>44</v>
      </c>
      <c r="B561" s="3" t="s">
        <v>117</v>
      </c>
      <c r="C561" s="3" t="s">
        <v>231</v>
      </c>
      <c r="D561" s="3" t="s">
        <v>232</v>
      </c>
      <c r="E561" s="3" t="s">
        <v>299</v>
      </c>
      <c r="F561" s="40" t="s">
        <v>1156</v>
      </c>
      <c r="G561" s="3" t="str">
        <f>IFERROR(VLOOKUP(F561,'CODE EAN '!F:J,5,0),"")</f>
        <v/>
      </c>
      <c r="H561" s="3" t="s">
        <v>1069</v>
      </c>
      <c r="I561" s="3" t="s">
        <v>71</v>
      </c>
      <c r="J561" s="3" t="s">
        <v>20</v>
      </c>
      <c r="K561" s="3" t="s">
        <v>21</v>
      </c>
      <c r="L561" s="19">
        <v>96000</v>
      </c>
      <c r="M561" s="6">
        <f t="shared" si="11"/>
        <v>14400</v>
      </c>
    </row>
    <row r="562" spans="1:13" hidden="1" x14ac:dyDescent="0.35">
      <c r="A562" s="3" t="s">
        <v>44</v>
      </c>
      <c r="B562" s="3" t="s">
        <v>285</v>
      </c>
      <c r="C562" s="3" t="s">
        <v>741</v>
      </c>
      <c r="D562" s="3" t="s">
        <v>748</v>
      </c>
      <c r="E562" s="3" t="s">
        <v>749</v>
      </c>
      <c r="F562" s="21" t="s">
        <v>1157</v>
      </c>
      <c r="G562" s="3" t="str">
        <f>IFERROR(VLOOKUP(F562,'CODE EAN '!F:J,5,0),"")</f>
        <v/>
      </c>
      <c r="H562" s="3" t="s">
        <v>1075</v>
      </c>
      <c r="I562" s="13" t="s">
        <v>363</v>
      </c>
      <c r="J562" s="3" t="s">
        <v>20</v>
      </c>
      <c r="K562" s="3" t="s">
        <v>21</v>
      </c>
      <c r="L562" s="19">
        <v>96000</v>
      </c>
      <c r="M562" s="6">
        <f t="shared" si="11"/>
        <v>14400</v>
      </c>
    </row>
    <row r="563" spans="1:13" hidden="1" x14ac:dyDescent="0.35">
      <c r="A563" s="3" t="s">
        <v>44</v>
      </c>
      <c r="B563" s="3" t="s">
        <v>285</v>
      </c>
      <c r="C563" s="3" t="s">
        <v>741</v>
      </c>
      <c r="D563" s="3" t="s">
        <v>748</v>
      </c>
      <c r="E563" s="3" t="s">
        <v>749</v>
      </c>
      <c r="F563" s="21" t="s">
        <v>1158</v>
      </c>
      <c r="G563" s="3" t="str">
        <f>IFERROR(VLOOKUP(F563,'CODE EAN '!F:J,5,0),"")</f>
        <v/>
      </c>
      <c r="H563" s="3" t="s">
        <v>1075</v>
      </c>
      <c r="I563" s="13" t="s">
        <v>363</v>
      </c>
      <c r="J563" s="3" t="s">
        <v>20</v>
      </c>
      <c r="K563" s="3" t="s">
        <v>21</v>
      </c>
      <c r="L563" s="19">
        <v>96000</v>
      </c>
      <c r="M563" s="6">
        <f t="shared" si="11"/>
        <v>14400</v>
      </c>
    </row>
    <row r="564" spans="1:13" hidden="1" x14ac:dyDescent="0.35">
      <c r="A564" s="3" t="s">
        <v>44</v>
      </c>
      <c r="B564" s="3" t="s">
        <v>264</v>
      </c>
      <c r="C564" s="3" t="s">
        <v>1016</v>
      </c>
      <c r="D564" s="3" t="s">
        <v>1159</v>
      </c>
      <c r="E564" s="3" t="s">
        <v>1160</v>
      </c>
      <c r="F564" s="20" t="s">
        <v>1161</v>
      </c>
      <c r="G564" s="3" t="str">
        <f>IFERROR(VLOOKUP(F564,'CODE EAN '!F:J,5,0),"")</f>
        <v/>
      </c>
      <c r="H564" s="3" t="s">
        <v>1162</v>
      </c>
      <c r="I564" s="3" t="s">
        <v>291</v>
      </c>
      <c r="J564" s="3" t="s">
        <v>20</v>
      </c>
      <c r="K564" s="3" t="s">
        <v>26</v>
      </c>
      <c r="L564" s="19">
        <v>96300</v>
      </c>
      <c r="M564" s="6">
        <f t="shared" si="11"/>
        <v>14445</v>
      </c>
    </row>
    <row r="565" spans="1:13" x14ac:dyDescent="0.35">
      <c r="A565" s="3" t="s">
        <v>12</v>
      </c>
      <c r="B565" s="3" t="s">
        <v>13</v>
      </c>
      <c r="C565" s="3" t="s">
        <v>14</v>
      </c>
      <c r="D565" s="3" t="s">
        <v>15</v>
      </c>
      <c r="E565" s="3" t="s">
        <v>68</v>
      </c>
      <c r="F565" s="3" t="s">
        <v>1163</v>
      </c>
      <c r="G565" s="3" t="str">
        <f>IFERROR(VLOOKUP(F565,'CODE EAN '!F:J,5,0),"")</f>
        <v/>
      </c>
      <c r="H565" s="3" t="s">
        <v>453</v>
      </c>
      <c r="I565" s="10" t="s">
        <v>77</v>
      </c>
      <c r="J565" s="3" t="s">
        <v>20</v>
      </c>
      <c r="K565" s="3" t="s">
        <v>26</v>
      </c>
      <c r="L565" s="5">
        <f>IFERROR(VLOOKUP(F565,[1]Feuil5!I:J,2,0),"")</f>
        <v>96831</v>
      </c>
      <c r="M565" s="6">
        <f t="shared" si="11"/>
        <v>14524.65</v>
      </c>
    </row>
    <row r="566" spans="1:13" x14ac:dyDescent="0.35">
      <c r="A566" s="3" t="s">
        <v>12</v>
      </c>
      <c r="B566" s="3" t="s">
        <v>140</v>
      </c>
      <c r="C566" s="3" t="s">
        <v>611</v>
      </c>
      <c r="D566" s="3" t="s">
        <v>612</v>
      </c>
      <c r="E566" s="3" t="s">
        <v>613</v>
      </c>
      <c r="F566" s="3" t="s">
        <v>1164</v>
      </c>
      <c r="G566" s="3" t="str">
        <f>IFERROR(VLOOKUP(F566,'CODE EAN '!F:J,5,0),"")</f>
        <v/>
      </c>
      <c r="H566" s="3" t="s">
        <v>629</v>
      </c>
      <c r="I566" s="12" t="s">
        <v>146</v>
      </c>
      <c r="J566" s="3" t="s">
        <v>20</v>
      </c>
      <c r="K566" s="4" t="s">
        <v>21</v>
      </c>
      <c r="L566" s="5">
        <f>IFERROR(VLOOKUP(F566,[1]Feuil5!I:J,2,0),"")</f>
        <v>96938.08</v>
      </c>
      <c r="M566" s="6">
        <f t="shared" si="11"/>
        <v>14540.712</v>
      </c>
    </row>
    <row r="567" spans="1:13" x14ac:dyDescent="0.35">
      <c r="A567" s="3" t="s">
        <v>12</v>
      </c>
      <c r="B567" s="3" t="s">
        <v>84</v>
      </c>
      <c r="C567" s="3" t="s">
        <v>99</v>
      </c>
      <c r="D567" s="4" t="s">
        <v>928</v>
      </c>
      <c r="E567" s="3" t="s">
        <v>101</v>
      </c>
      <c r="F567" s="3" t="s">
        <v>1165</v>
      </c>
      <c r="G567" s="3" t="str">
        <f>IFERROR(VLOOKUP(F567,'CODE EAN '!F:J,5,0),"")</f>
        <v/>
      </c>
      <c r="H567" s="3" t="s">
        <v>115</v>
      </c>
      <c r="I567" s="7" t="s">
        <v>116</v>
      </c>
      <c r="J567" s="3" t="s">
        <v>20</v>
      </c>
      <c r="K567" s="3" t="s">
        <v>21</v>
      </c>
      <c r="L567" s="5">
        <f>IFERROR(VLOOKUP(F567,[1]Feuil5!I:J,2,0),"")</f>
        <v>96971.46</v>
      </c>
      <c r="M567" s="6">
        <f t="shared" si="11"/>
        <v>14545.719000000001</v>
      </c>
    </row>
    <row r="568" spans="1:13" x14ac:dyDescent="0.35">
      <c r="A568" s="3" t="s">
        <v>12</v>
      </c>
      <c r="B568" s="3" t="s">
        <v>84</v>
      </c>
      <c r="C568" s="3" t="s">
        <v>689</v>
      </c>
      <c r="D568" s="4" t="s">
        <v>1166</v>
      </c>
      <c r="E568" s="4" t="s">
        <v>1167</v>
      </c>
      <c r="F568" s="14" t="s">
        <v>1168</v>
      </c>
      <c r="G568" s="3" t="str">
        <f>IFERROR(VLOOKUP(F568,'CODE EAN '!F:J,5,0),"")</f>
        <v/>
      </c>
      <c r="H568" s="3" t="s">
        <v>693</v>
      </c>
      <c r="I568" s="7" t="s">
        <v>694</v>
      </c>
      <c r="J568" s="3" t="s">
        <v>20</v>
      </c>
      <c r="K568" s="3" t="s">
        <v>26</v>
      </c>
      <c r="L568" s="5">
        <f>IFERROR(VLOOKUP(F568,[1]Feuil5!I:J,2,0),"")</f>
        <v>97025.79</v>
      </c>
      <c r="M568" s="6">
        <f t="shared" si="11"/>
        <v>14553.868499999999</v>
      </c>
    </row>
    <row r="569" spans="1:13" x14ac:dyDescent="0.35">
      <c r="A569" s="3" t="s">
        <v>12</v>
      </c>
      <c r="B569" s="3" t="s">
        <v>182</v>
      </c>
      <c r="C569" s="3" t="s">
        <v>183</v>
      </c>
      <c r="D569" s="3" t="s">
        <v>258</v>
      </c>
      <c r="E569" s="4" t="s">
        <v>259</v>
      </c>
      <c r="F569" s="3" t="s">
        <v>1169</v>
      </c>
      <c r="G569" s="3">
        <f>IFERROR(VLOOKUP(F569,'CODE EAN '!F:J,5,0),"")</f>
        <v>6111101002597</v>
      </c>
      <c r="H569" s="3" t="s">
        <v>1170</v>
      </c>
      <c r="I569" s="3" t="s">
        <v>1171</v>
      </c>
      <c r="J569" s="3" t="s">
        <v>20</v>
      </c>
      <c r="K569" s="3" t="s">
        <v>26</v>
      </c>
      <c r="L569" s="5">
        <f>IFERROR(VLOOKUP(F569,[1]Feuil5!I:J,2,0),"")</f>
        <v>97166.5</v>
      </c>
      <c r="M569" s="6">
        <f t="shared" si="11"/>
        <v>14574.975</v>
      </c>
    </row>
    <row r="570" spans="1:13" hidden="1" x14ac:dyDescent="0.35">
      <c r="A570" s="3" t="s">
        <v>27</v>
      </c>
      <c r="B570" s="4" t="s">
        <v>124</v>
      </c>
      <c r="C570" s="4" t="s">
        <v>573</v>
      </c>
      <c r="D570" s="4" t="s">
        <v>574</v>
      </c>
      <c r="E570" s="4" t="s">
        <v>1172</v>
      </c>
      <c r="F570" s="4" t="s">
        <v>1173</v>
      </c>
      <c r="G570" s="3" t="str">
        <f>IFERROR(VLOOKUP(F570,'CODE EAN '!F:J,5,0),"")</f>
        <v/>
      </c>
      <c r="H570" s="4" t="s">
        <v>677</v>
      </c>
      <c r="I570" s="7" t="s">
        <v>360</v>
      </c>
      <c r="J570" s="3" t="s">
        <v>20</v>
      </c>
      <c r="K570" s="4" t="s">
        <v>21</v>
      </c>
      <c r="L570" s="5">
        <f>IFERROR(VLOOKUP(F570,[1]Feuil5!I:J,2,0),"")</f>
        <v>97272.01</v>
      </c>
      <c r="M570" s="6">
        <f t="shared" si="11"/>
        <v>14590.8015</v>
      </c>
    </row>
    <row r="571" spans="1:13" x14ac:dyDescent="0.35">
      <c r="A571" s="3" t="s">
        <v>12</v>
      </c>
      <c r="B571" s="3" t="s">
        <v>84</v>
      </c>
      <c r="C571" s="3" t="s">
        <v>99</v>
      </c>
      <c r="D571" s="4" t="s">
        <v>928</v>
      </c>
      <c r="E571" s="3" t="s">
        <v>960</v>
      </c>
      <c r="F571" s="3" t="s">
        <v>1174</v>
      </c>
      <c r="G571" s="3">
        <f>IFERROR(VLOOKUP(F571,'CODE EAN '!F:J,5,0),"")</f>
        <v>6111184003184</v>
      </c>
      <c r="H571" s="3" t="s">
        <v>962</v>
      </c>
      <c r="I571" s="3" t="s">
        <v>130</v>
      </c>
      <c r="J571" s="3" t="s">
        <v>20</v>
      </c>
      <c r="K571" s="3" t="s">
        <v>26</v>
      </c>
      <c r="L571" s="5">
        <f>IFERROR(VLOOKUP(F571,[1]Feuil5!I:J,2,0),"")</f>
        <v>98013.72</v>
      </c>
      <c r="M571" s="6">
        <f t="shared" si="11"/>
        <v>14702.057999999999</v>
      </c>
    </row>
    <row r="572" spans="1:13" hidden="1" x14ac:dyDescent="0.35">
      <c r="A572" s="3" t="s">
        <v>27</v>
      </c>
      <c r="B572" s="4" t="s">
        <v>124</v>
      </c>
      <c r="C572" s="4" t="s">
        <v>176</v>
      </c>
      <c r="D572" s="4" t="s">
        <v>196</v>
      </c>
      <c r="E572" s="4" t="s">
        <v>1175</v>
      </c>
      <c r="F572" s="4" t="s">
        <v>1176</v>
      </c>
      <c r="G572" s="3" t="str">
        <f>IFERROR(VLOOKUP(F572,'CODE EAN '!F:J,5,0),"")</f>
        <v/>
      </c>
      <c r="H572" s="4" t="s">
        <v>799</v>
      </c>
      <c r="I572" s="7" t="s">
        <v>360</v>
      </c>
      <c r="J572" s="3" t="s">
        <v>20</v>
      </c>
      <c r="K572" s="4" t="s">
        <v>21</v>
      </c>
      <c r="L572" s="5">
        <f>IFERROR(VLOOKUP(F572,[1]Feuil5!I:J,2,0),"")</f>
        <v>98089.38</v>
      </c>
      <c r="M572" s="6">
        <f t="shared" si="11"/>
        <v>14713.407000000001</v>
      </c>
    </row>
    <row r="573" spans="1:13" hidden="1" x14ac:dyDescent="0.35">
      <c r="A573" s="3" t="s">
        <v>27</v>
      </c>
      <c r="B573" s="3" t="s">
        <v>52</v>
      </c>
      <c r="C573" s="3" t="s">
        <v>53</v>
      </c>
      <c r="D573" s="3" t="s">
        <v>1177</v>
      </c>
      <c r="E573" s="3" t="s">
        <v>1178</v>
      </c>
      <c r="F573" s="3" t="s">
        <v>1179</v>
      </c>
      <c r="G573" s="3" t="str">
        <f>IFERROR(VLOOKUP(F573,'CODE EAN '!F:J,5,0),"")</f>
        <v/>
      </c>
      <c r="H573" s="3" t="s">
        <v>428</v>
      </c>
      <c r="I573" s="7" t="s">
        <v>429</v>
      </c>
      <c r="J573" s="3" t="s">
        <v>20</v>
      </c>
      <c r="K573" s="4" t="s">
        <v>21</v>
      </c>
      <c r="L573" s="5">
        <f>IFERROR(VLOOKUP(F573,[1]Feuil5!I:J,2,0),"")</f>
        <v>98495.09</v>
      </c>
      <c r="M573" s="6">
        <f t="shared" si="11"/>
        <v>14774.263499999999</v>
      </c>
    </row>
    <row r="574" spans="1:13" hidden="1" x14ac:dyDescent="0.35">
      <c r="A574" s="3" t="s">
        <v>27</v>
      </c>
      <c r="B574" s="3" t="s">
        <v>124</v>
      </c>
      <c r="C574" s="3" t="s">
        <v>176</v>
      </c>
      <c r="D574" s="3" t="s">
        <v>196</v>
      </c>
      <c r="E574" s="3" t="s">
        <v>197</v>
      </c>
      <c r="F574" s="3" t="s">
        <v>1180</v>
      </c>
      <c r="G574" s="3" t="str">
        <f>IFERROR(VLOOKUP(F574,'CODE EAN '!F:J,5,0),"")</f>
        <v/>
      </c>
      <c r="H574" s="3" t="s">
        <v>373</v>
      </c>
      <c r="I574" s="4" t="s">
        <v>130</v>
      </c>
      <c r="J574" s="3" t="s">
        <v>20</v>
      </c>
      <c r="K574" s="4" t="s">
        <v>21</v>
      </c>
      <c r="L574" s="5">
        <f>IFERROR(VLOOKUP(F574,[1]Feuil5!I:J,2,0),"")</f>
        <v>98628.68</v>
      </c>
      <c r="M574" s="6">
        <f t="shared" si="11"/>
        <v>14794.301999999998</v>
      </c>
    </row>
    <row r="575" spans="1:13" hidden="1" x14ac:dyDescent="0.35">
      <c r="A575" s="3" t="s">
        <v>27</v>
      </c>
      <c r="B575" s="4" t="s">
        <v>124</v>
      </c>
      <c r="C575" s="4" t="s">
        <v>176</v>
      </c>
      <c r="D575" s="4" t="s">
        <v>196</v>
      </c>
      <c r="E575" s="4" t="s">
        <v>197</v>
      </c>
      <c r="F575" s="4" t="s">
        <v>1181</v>
      </c>
      <c r="G575" s="3" t="str">
        <f>IFERROR(VLOOKUP(F575,'CODE EAN '!F:J,5,0),"")</f>
        <v/>
      </c>
      <c r="H575" s="4" t="s">
        <v>799</v>
      </c>
      <c r="I575" s="7" t="s">
        <v>360</v>
      </c>
      <c r="J575" s="3" t="s">
        <v>20</v>
      </c>
      <c r="K575" s="4" t="s">
        <v>21</v>
      </c>
      <c r="L575" s="5">
        <f>IFERROR(VLOOKUP(F575,[1]Feuil5!I:J,2,0),"")</f>
        <v>98693.31</v>
      </c>
      <c r="M575" s="6">
        <f t="shared" si="11"/>
        <v>14803.996499999999</v>
      </c>
    </row>
    <row r="576" spans="1:13" hidden="1" x14ac:dyDescent="0.35">
      <c r="A576" s="3" t="s">
        <v>27</v>
      </c>
      <c r="B576" s="3" t="s">
        <v>124</v>
      </c>
      <c r="C576" s="3" t="s">
        <v>573</v>
      </c>
      <c r="D576" s="3" t="s">
        <v>574</v>
      </c>
      <c r="E576" s="3" t="s">
        <v>1182</v>
      </c>
      <c r="F576" s="3" t="s">
        <v>1183</v>
      </c>
      <c r="G576" s="3" t="str">
        <f>IFERROR(VLOOKUP(F576,'CODE EAN '!F:J,5,0),"")</f>
        <v/>
      </c>
      <c r="H576" s="3" t="s">
        <v>677</v>
      </c>
      <c r="I576" s="7" t="s">
        <v>360</v>
      </c>
      <c r="J576" s="3" t="s">
        <v>20</v>
      </c>
      <c r="K576" s="4" t="s">
        <v>21</v>
      </c>
      <c r="L576" s="5">
        <f>IFERROR(VLOOKUP(F576,[1]Feuil5!I:J,2,0),"")</f>
        <v>98735.4</v>
      </c>
      <c r="M576" s="6">
        <f t="shared" si="11"/>
        <v>14810.309999999998</v>
      </c>
    </row>
    <row r="577" spans="1:13" x14ac:dyDescent="0.35">
      <c r="A577" s="3" t="s">
        <v>12</v>
      </c>
      <c r="B577" s="3" t="s">
        <v>13</v>
      </c>
      <c r="C577" s="3" t="s">
        <v>14</v>
      </c>
      <c r="D577" s="3" t="s">
        <v>15</v>
      </c>
      <c r="E577" s="3" t="s">
        <v>68</v>
      </c>
      <c r="F577" s="3" t="s">
        <v>1184</v>
      </c>
      <c r="G577" s="3" t="str">
        <f>IFERROR(VLOOKUP(F577,'CODE EAN '!F:J,5,0),"")</f>
        <v/>
      </c>
      <c r="H577" s="3" t="s">
        <v>453</v>
      </c>
      <c r="I577" s="10" t="s">
        <v>77</v>
      </c>
      <c r="J577" s="3" t="s">
        <v>20</v>
      </c>
      <c r="K577" s="3" t="s">
        <v>26</v>
      </c>
      <c r="L577" s="5">
        <f>IFERROR(VLOOKUP(F577,[1]Feuil5!I:J,2,0),"")</f>
        <v>98739</v>
      </c>
      <c r="M577" s="6">
        <f t="shared" si="11"/>
        <v>14810.849999999999</v>
      </c>
    </row>
    <row r="578" spans="1:13" hidden="1" x14ac:dyDescent="0.35">
      <c r="A578" s="3" t="s">
        <v>27</v>
      </c>
      <c r="B578" s="3" t="s">
        <v>124</v>
      </c>
      <c r="C578" s="3" t="s">
        <v>176</v>
      </c>
      <c r="D578" s="3" t="s">
        <v>648</v>
      </c>
      <c r="E578" s="3" t="s">
        <v>910</v>
      </c>
      <c r="F578" s="3" t="s">
        <v>1185</v>
      </c>
      <c r="G578" s="3" t="str">
        <f>IFERROR(VLOOKUP(F578,'CODE EAN '!F:J,5,0),"")</f>
        <v/>
      </c>
      <c r="H578" s="3" t="s">
        <v>799</v>
      </c>
      <c r="I578" s="7" t="s">
        <v>360</v>
      </c>
      <c r="J578" s="3" t="s">
        <v>20</v>
      </c>
      <c r="K578" s="4" t="s">
        <v>21</v>
      </c>
      <c r="L578" s="5">
        <f>IFERROR(VLOOKUP(F578,[1]Feuil5!I:J,2,0),"")</f>
        <v>99244.23</v>
      </c>
      <c r="M578" s="6">
        <f t="shared" si="11"/>
        <v>14886.634499999998</v>
      </c>
    </row>
    <row r="579" spans="1:13" x14ac:dyDescent="0.35">
      <c r="A579" s="3" t="s">
        <v>12</v>
      </c>
      <c r="B579" s="3" t="s">
        <v>84</v>
      </c>
      <c r="C579" s="3" t="s">
        <v>689</v>
      </c>
      <c r="D579" s="4" t="s">
        <v>1186</v>
      </c>
      <c r="E579" s="4" t="s">
        <v>691</v>
      </c>
      <c r="F579" s="14" t="s">
        <v>1187</v>
      </c>
      <c r="G579" s="3" t="str">
        <f>IFERROR(VLOOKUP(F579,'CODE EAN '!F:J,5,0),"")</f>
        <v/>
      </c>
      <c r="H579" s="3" t="s">
        <v>693</v>
      </c>
      <c r="I579" s="7" t="s">
        <v>694</v>
      </c>
      <c r="J579" s="3" t="s">
        <v>20</v>
      </c>
      <c r="K579" s="3" t="s">
        <v>26</v>
      </c>
      <c r="L579" s="5">
        <f>IFERROR(VLOOKUP(F579,[1]Feuil5!I:J,2,0),"")</f>
        <v>99404.62</v>
      </c>
      <c r="M579" s="6">
        <f t="shared" si="11"/>
        <v>14910.692999999999</v>
      </c>
    </row>
    <row r="580" spans="1:13" hidden="1" x14ac:dyDescent="0.35">
      <c r="A580" s="3" t="s">
        <v>27</v>
      </c>
      <c r="B580" s="4" t="s">
        <v>124</v>
      </c>
      <c r="C580" s="4" t="s">
        <v>176</v>
      </c>
      <c r="D580" s="4" t="s">
        <v>416</v>
      </c>
      <c r="E580" s="4" t="s">
        <v>417</v>
      </c>
      <c r="F580" s="4" t="s">
        <v>1188</v>
      </c>
      <c r="G580" s="3" t="str">
        <f>IFERROR(VLOOKUP(F580,'CODE EAN '!F:J,5,0),"")</f>
        <v/>
      </c>
      <c r="H580" s="4" t="s">
        <v>939</v>
      </c>
      <c r="I580" s="7" t="s">
        <v>399</v>
      </c>
      <c r="J580" s="3" t="s">
        <v>20</v>
      </c>
      <c r="K580" s="4" t="s">
        <v>26</v>
      </c>
      <c r="L580" s="5">
        <f>IFERROR(VLOOKUP(F580,[1]Feuil5!I:J,2,0),"")</f>
        <v>99429.49</v>
      </c>
      <c r="M580" s="6">
        <f t="shared" si="11"/>
        <v>14914.423500000001</v>
      </c>
    </row>
    <row r="581" spans="1:13" hidden="1" x14ac:dyDescent="0.35">
      <c r="A581" s="3" t="s">
        <v>44</v>
      </c>
      <c r="B581" s="3" t="s">
        <v>60</v>
      </c>
      <c r="C581" s="3" t="s">
        <v>61</v>
      </c>
      <c r="D581" s="3" t="s">
        <v>147</v>
      </c>
      <c r="E581" s="3" t="s">
        <v>311</v>
      </c>
      <c r="F581" s="3" t="s">
        <v>1189</v>
      </c>
      <c r="G581" s="3" t="str">
        <f>IFERROR(VLOOKUP(F581,'CODE EAN '!F:J,5,0),"")</f>
        <v/>
      </c>
      <c r="H581" s="3" t="s">
        <v>65</v>
      </c>
      <c r="I581" s="13" t="s">
        <v>66</v>
      </c>
      <c r="J581" s="3" t="s">
        <v>20</v>
      </c>
      <c r="K581" s="3" t="s">
        <v>21</v>
      </c>
      <c r="L581" s="5">
        <f>IFERROR(VLOOKUP(F581,[1]Feuil5!I:J,2,0),"")</f>
        <v>99531.87</v>
      </c>
      <c r="M581" s="6">
        <f t="shared" si="11"/>
        <v>14929.780499999999</v>
      </c>
    </row>
    <row r="582" spans="1:13" hidden="1" x14ac:dyDescent="0.35">
      <c r="A582" s="3" t="s">
        <v>27</v>
      </c>
      <c r="B582" s="4" t="s">
        <v>251</v>
      </c>
      <c r="C582" s="4" t="s">
        <v>252</v>
      </c>
      <c r="D582" s="3" t="s">
        <v>253</v>
      </c>
      <c r="E582" s="4" t="s">
        <v>254</v>
      </c>
      <c r="F582" s="4" t="s">
        <v>673</v>
      </c>
      <c r="G582" s="3" t="str">
        <f>IFERROR(VLOOKUP(F582,'CODE EAN '!F:J,5,0),"")</f>
        <v/>
      </c>
      <c r="H582" s="4" t="s">
        <v>671</v>
      </c>
      <c r="I582" s="4" t="s">
        <v>672</v>
      </c>
      <c r="J582" s="3" t="s">
        <v>20</v>
      </c>
      <c r="K582" s="4" t="s">
        <v>26</v>
      </c>
      <c r="L582" s="5">
        <v>100000</v>
      </c>
      <c r="M582" s="6">
        <f t="shared" ref="M582:M645" si="12">+L582*15%</f>
        <v>15000</v>
      </c>
    </row>
    <row r="583" spans="1:13" hidden="1" x14ac:dyDescent="0.35">
      <c r="A583" s="3" t="s">
        <v>27</v>
      </c>
      <c r="B583" s="4" t="s">
        <v>251</v>
      </c>
      <c r="C583" s="4" t="s">
        <v>252</v>
      </c>
      <c r="D583" s="4" t="s">
        <v>1190</v>
      </c>
      <c r="E583" s="4" t="s">
        <v>498</v>
      </c>
      <c r="F583" s="4" t="s">
        <v>673</v>
      </c>
      <c r="G583" s="3" t="str">
        <f>IFERROR(VLOOKUP(F583,'CODE EAN '!F:J,5,0),"")</f>
        <v/>
      </c>
      <c r="H583" s="4" t="s">
        <v>671</v>
      </c>
      <c r="I583" s="4" t="s">
        <v>672</v>
      </c>
      <c r="J583" s="3" t="s">
        <v>20</v>
      </c>
      <c r="K583" s="4" t="s">
        <v>26</v>
      </c>
      <c r="L583" s="5">
        <v>100000</v>
      </c>
      <c r="M583" s="6">
        <f t="shared" si="12"/>
        <v>15000</v>
      </c>
    </row>
    <row r="584" spans="1:13" x14ac:dyDescent="0.35">
      <c r="A584" s="3" t="s">
        <v>12</v>
      </c>
      <c r="B584" s="3" t="s">
        <v>182</v>
      </c>
      <c r="C584" s="3" t="s">
        <v>183</v>
      </c>
      <c r="D584" s="3" t="s">
        <v>258</v>
      </c>
      <c r="E584" s="4" t="s">
        <v>259</v>
      </c>
      <c r="F584" s="9" t="s">
        <v>1191</v>
      </c>
      <c r="G584" s="3">
        <f>IFERROR(VLOOKUP(F584,'CODE EAN '!F:J,5,0),"")</f>
        <v>3263850191763</v>
      </c>
      <c r="H584" s="3" t="s">
        <v>454</v>
      </c>
      <c r="I584" s="3" t="s">
        <v>223</v>
      </c>
      <c r="J584" s="3" t="s">
        <v>20</v>
      </c>
      <c r="K584" s="3" t="s">
        <v>26</v>
      </c>
      <c r="L584" s="5">
        <v>100000</v>
      </c>
      <c r="M584" s="6">
        <f t="shared" si="12"/>
        <v>15000</v>
      </c>
    </row>
    <row r="585" spans="1:13" x14ac:dyDescent="0.35">
      <c r="A585" s="3" t="s">
        <v>12</v>
      </c>
      <c r="B585" s="3" t="s">
        <v>182</v>
      </c>
      <c r="C585" s="3" t="s">
        <v>183</v>
      </c>
      <c r="D585" s="3" t="s">
        <v>184</v>
      </c>
      <c r="E585" s="3" t="s">
        <v>185</v>
      </c>
      <c r="F585" s="9" t="s">
        <v>1192</v>
      </c>
      <c r="G585" s="3">
        <f>IFERROR(VLOOKUP(F585,'CODE EAN '!F:J,5,0),"")</f>
        <v>3263850107511</v>
      </c>
      <c r="H585" s="3" t="s">
        <v>454</v>
      </c>
      <c r="I585" s="3" t="s">
        <v>223</v>
      </c>
      <c r="J585" s="3" t="s">
        <v>20</v>
      </c>
      <c r="K585" s="3" t="s">
        <v>26</v>
      </c>
      <c r="L585" s="5">
        <v>100000</v>
      </c>
      <c r="M585" s="6">
        <f t="shared" si="12"/>
        <v>15000</v>
      </c>
    </row>
    <row r="586" spans="1:13" x14ac:dyDescent="0.35">
      <c r="A586" s="3" t="s">
        <v>12</v>
      </c>
      <c r="B586" s="3" t="s">
        <v>182</v>
      </c>
      <c r="C586" s="3" t="s">
        <v>183</v>
      </c>
      <c r="D586" s="3" t="s">
        <v>184</v>
      </c>
      <c r="E586" s="4" t="s">
        <v>1193</v>
      </c>
      <c r="F586" s="9" t="s">
        <v>1194</v>
      </c>
      <c r="G586" s="3">
        <f>IFERROR(VLOOKUP(F586,'CODE EAN '!F:J,5,0),"")</f>
        <v>3263850108211</v>
      </c>
      <c r="H586" s="3" t="s">
        <v>454</v>
      </c>
      <c r="I586" s="3" t="s">
        <v>223</v>
      </c>
      <c r="J586" s="3" t="s">
        <v>20</v>
      </c>
      <c r="K586" s="3" t="s">
        <v>26</v>
      </c>
      <c r="L586" s="5">
        <v>100000</v>
      </c>
      <c r="M586" s="6">
        <f t="shared" si="12"/>
        <v>15000</v>
      </c>
    </row>
    <row r="587" spans="1:13" x14ac:dyDescent="0.35">
      <c r="A587" s="3" t="s">
        <v>12</v>
      </c>
      <c r="B587" s="3" t="s">
        <v>182</v>
      </c>
      <c r="C587" s="3" t="s">
        <v>183</v>
      </c>
      <c r="D587" s="3" t="s">
        <v>184</v>
      </c>
      <c r="E587" s="4" t="s">
        <v>1193</v>
      </c>
      <c r="F587" s="9" t="s">
        <v>1195</v>
      </c>
      <c r="G587" s="3">
        <f>IFERROR(VLOOKUP(F587,'CODE EAN '!F:J,5,0),"")</f>
        <v>3263850108716</v>
      </c>
      <c r="H587" s="3" t="s">
        <v>454</v>
      </c>
      <c r="I587" s="3" t="s">
        <v>223</v>
      </c>
      <c r="J587" s="3" t="s">
        <v>20</v>
      </c>
      <c r="K587" s="3" t="s">
        <v>26</v>
      </c>
      <c r="L587" s="5">
        <v>100000</v>
      </c>
      <c r="M587" s="6">
        <f t="shared" si="12"/>
        <v>15000</v>
      </c>
    </row>
    <row r="588" spans="1:13" x14ac:dyDescent="0.35">
      <c r="A588" s="3" t="s">
        <v>12</v>
      </c>
      <c r="B588" s="4" t="s">
        <v>182</v>
      </c>
      <c r="C588" s="4" t="s">
        <v>183</v>
      </c>
      <c r="D588" s="4" t="s">
        <v>678</v>
      </c>
      <c r="E588" s="3" t="s">
        <v>866</v>
      </c>
      <c r="F588" s="9" t="s">
        <v>1196</v>
      </c>
      <c r="G588" s="3">
        <f>IFERROR(VLOOKUP(F588,'CODE EAN '!F:J,5,0),"")</f>
        <v>3263850101113</v>
      </c>
      <c r="H588" s="3" t="s">
        <v>454</v>
      </c>
      <c r="I588" s="3" t="s">
        <v>223</v>
      </c>
      <c r="J588" s="3" t="s">
        <v>20</v>
      </c>
      <c r="K588" s="3" t="s">
        <v>26</v>
      </c>
      <c r="L588" s="5">
        <v>100000</v>
      </c>
      <c r="M588" s="6">
        <f t="shared" si="12"/>
        <v>15000</v>
      </c>
    </row>
    <row r="589" spans="1:13" x14ac:dyDescent="0.35">
      <c r="A589" s="3" t="s">
        <v>12</v>
      </c>
      <c r="B589" s="4" t="s">
        <v>182</v>
      </c>
      <c r="C589" s="4" t="s">
        <v>183</v>
      </c>
      <c r="D589" s="4" t="s">
        <v>678</v>
      </c>
      <c r="E589" s="4" t="s">
        <v>1197</v>
      </c>
      <c r="F589" s="9" t="s">
        <v>1198</v>
      </c>
      <c r="G589" s="3">
        <f>IFERROR(VLOOKUP(F589,'CODE EAN '!F:J,5,0),"")</f>
        <v>3263850101311</v>
      </c>
      <c r="H589" s="3" t="s">
        <v>454</v>
      </c>
      <c r="I589" s="3" t="s">
        <v>223</v>
      </c>
      <c r="J589" s="3" t="s">
        <v>20</v>
      </c>
      <c r="K589" s="3" t="s">
        <v>26</v>
      </c>
      <c r="L589" s="5">
        <v>100000</v>
      </c>
      <c r="M589" s="6">
        <f t="shared" si="12"/>
        <v>15000</v>
      </c>
    </row>
    <row r="590" spans="1:13" x14ac:dyDescent="0.35">
      <c r="A590" s="3" t="s">
        <v>12</v>
      </c>
      <c r="B590" s="4" t="s">
        <v>182</v>
      </c>
      <c r="C590" s="4" t="s">
        <v>183</v>
      </c>
      <c r="D590" s="4" t="s">
        <v>678</v>
      </c>
      <c r="E590" s="3" t="s">
        <v>681</v>
      </c>
      <c r="F590" s="9" t="s">
        <v>1199</v>
      </c>
      <c r="G590" s="3">
        <f>IFERROR(VLOOKUP(F590,'CODE EAN '!F:J,5,0),"")</f>
        <v>3263850101410</v>
      </c>
      <c r="H590" s="3" t="s">
        <v>454</v>
      </c>
      <c r="I590" s="3" t="s">
        <v>223</v>
      </c>
      <c r="J590" s="3" t="s">
        <v>20</v>
      </c>
      <c r="K590" s="3" t="s">
        <v>26</v>
      </c>
      <c r="L590" s="5">
        <v>100000</v>
      </c>
      <c r="M590" s="6">
        <f t="shared" si="12"/>
        <v>15000</v>
      </c>
    </row>
    <row r="591" spans="1:13" x14ac:dyDescent="0.35">
      <c r="A591" s="3" t="s">
        <v>12</v>
      </c>
      <c r="B591" s="4" t="s">
        <v>182</v>
      </c>
      <c r="C591" s="4" t="s">
        <v>183</v>
      </c>
      <c r="D591" s="4" t="s">
        <v>678</v>
      </c>
      <c r="E591" s="4" t="s">
        <v>866</v>
      </c>
      <c r="F591" s="9" t="s">
        <v>1200</v>
      </c>
      <c r="G591" s="3">
        <f>IFERROR(VLOOKUP(F591,'CODE EAN '!F:J,5,0),"")</f>
        <v>3263850101915</v>
      </c>
      <c r="H591" s="3" t="s">
        <v>454</v>
      </c>
      <c r="I591" s="3" t="s">
        <v>223</v>
      </c>
      <c r="J591" s="3" t="s">
        <v>20</v>
      </c>
      <c r="K591" s="3" t="s">
        <v>26</v>
      </c>
      <c r="L591" s="5">
        <v>100000</v>
      </c>
      <c r="M591" s="6">
        <f t="shared" si="12"/>
        <v>15000</v>
      </c>
    </row>
    <row r="592" spans="1:13" x14ac:dyDescent="0.35">
      <c r="A592" s="3" t="s">
        <v>12</v>
      </c>
      <c r="B592" s="12" t="s">
        <v>182</v>
      </c>
      <c r="C592" s="12" t="s">
        <v>183</v>
      </c>
      <c r="D592" s="12" t="s">
        <v>855</v>
      </c>
      <c r="E592" s="12" t="s">
        <v>856</v>
      </c>
      <c r="F592" s="12" t="s">
        <v>1201</v>
      </c>
      <c r="G592" s="3" t="str">
        <f>IFERROR(VLOOKUP(F592,'CODE EAN '!F:J,5,0),"")</f>
        <v/>
      </c>
      <c r="H592" s="12" t="s">
        <v>1202</v>
      </c>
      <c r="I592" s="7" t="s">
        <v>90</v>
      </c>
      <c r="J592" s="3" t="s">
        <v>20</v>
      </c>
      <c r="K592" s="4" t="s">
        <v>21</v>
      </c>
      <c r="L592" s="5">
        <v>100000</v>
      </c>
      <c r="M592" s="6">
        <f t="shared" si="12"/>
        <v>15000</v>
      </c>
    </row>
    <row r="593" spans="1:13" x14ac:dyDescent="0.35">
      <c r="A593" s="3" t="s">
        <v>12</v>
      </c>
      <c r="B593" s="3" t="s">
        <v>35</v>
      </c>
      <c r="C593" s="3" t="s">
        <v>36</v>
      </c>
      <c r="D593" s="3" t="s">
        <v>37</v>
      </c>
      <c r="E593" s="3" t="s">
        <v>511</v>
      </c>
      <c r="F593" s="3" t="s">
        <v>1203</v>
      </c>
      <c r="G593" s="3" t="str">
        <f>IFERROR(VLOOKUP(F593,'CODE EAN '!F:J,5,0),"")</f>
        <v/>
      </c>
      <c r="H593" s="3" t="s">
        <v>40</v>
      </c>
      <c r="I593" s="4" t="s">
        <v>41</v>
      </c>
      <c r="J593" s="3" t="s">
        <v>20</v>
      </c>
      <c r="K593" s="4" t="s">
        <v>21</v>
      </c>
      <c r="L593" s="5">
        <v>100000</v>
      </c>
      <c r="M593" s="6">
        <f t="shared" si="12"/>
        <v>15000</v>
      </c>
    </row>
    <row r="594" spans="1:13" x14ac:dyDescent="0.35">
      <c r="A594" s="3" t="s">
        <v>12</v>
      </c>
      <c r="B594" s="3" t="s">
        <v>13</v>
      </c>
      <c r="C594" s="3" t="s">
        <v>14</v>
      </c>
      <c r="D594" s="3" t="s">
        <v>685</v>
      </c>
      <c r="E594" s="3" t="s">
        <v>402</v>
      </c>
      <c r="F594" s="15" t="s">
        <v>1204</v>
      </c>
      <c r="G594" s="3" t="str">
        <f>IFERROR(VLOOKUP(F594,'CODE EAN '!F:J,5,0),"")</f>
        <v/>
      </c>
      <c r="H594" s="3" t="s">
        <v>687</v>
      </c>
      <c r="I594" s="7" t="s">
        <v>688</v>
      </c>
      <c r="J594" s="3" t="s">
        <v>20</v>
      </c>
      <c r="K594" s="3" t="s">
        <v>26</v>
      </c>
      <c r="L594" s="5">
        <v>100000</v>
      </c>
      <c r="M594" s="6">
        <f t="shared" si="12"/>
        <v>15000</v>
      </c>
    </row>
    <row r="595" spans="1:13" x14ac:dyDescent="0.35">
      <c r="A595" s="3" t="s">
        <v>12</v>
      </c>
      <c r="B595" s="3" t="s">
        <v>13</v>
      </c>
      <c r="C595" s="3" t="s">
        <v>14</v>
      </c>
      <c r="D595" s="3" t="s">
        <v>685</v>
      </c>
      <c r="E595" s="3" t="s">
        <v>1205</v>
      </c>
      <c r="F595" s="15" t="s">
        <v>1206</v>
      </c>
      <c r="G595" s="3" t="str">
        <f>IFERROR(VLOOKUP(F595,'CODE EAN '!F:J,5,0),"")</f>
        <v/>
      </c>
      <c r="H595" s="3" t="s">
        <v>687</v>
      </c>
      <c r="I595" s="7" t="s">
        <v>688</v>
      </c>
      <c r="J595" s="3" t="s">
        <v>20</v>
      </c>
      <c r="K595" s="3" t="s">
        <v>26</v>
      </c>
      <c r="L595" s="5">
        <v>100000</v>
      </c>
      <c r="M595" s="6">
        <f t="shared" si="12"/>
        <v>15000</v>
      </c>
    </row>
    <row r="596" spans="1:13" x14ac:dyDescent="0.35">
      <c r="A596" s="3" t="s">
        <v>12</v>
      </c>
      <c r="B596" s="3" t="s">
        <v>13</v>
      </c>
      <c r="C596" s="3" t="s">
        <v>14</v>
      </c>
      <c r="D596" s="3" t="s">
        <v>685</v>
      </c>
      <c r="E596" s="3" t="s">
        <v>1205</v>
      </c>
      <c r="F596" s="3" t="s">
        <v>1207</v>
      </c>
      <c r="G596" s="3" t="str">
        <f>IFERROR(VLOOKUP(F596,'CODE EAN '!F:J,5,0),"")</f>
        <v/>
      </c>
      <c r="H596" s="3" t="s">
        <v>687</v>
      </c>
      <c r="I596" s="7" t="s">
        <v>688</v>
      </c>
      <c r="J596" s="3" t="s">
        <v>20</v>
      </c>
      <c r="K596" s="3" t="s">
        <v>26</v>
      </c>
      <c r="L596" s="5">
        <v>100000</v>
      </c>
      <c r="M596" s="6">
        <f t="shared" si="12"/>
        <v>15000</v>
      </c>
    </row>
    <row r="597" spans="1:13" x14ac:dyDescent="0.35">
      <c r="A597" s="3" t="s">
        <v>12</v>
      </c>
      <c r="B597" s="3" t="s">
        <v>84</v>
      </c>
      <c r="C597" s="3" t="s">
        <v>85</v>
      </c>
      <c r="D597" s="3" t="s">
        <v>86</v>
      </c>
      <c r="E597" s="3" t="s">
        <v>1208</v>
      </c>
      <c r="F597" s="9" t="s">
        <v>1209</v>
      </c>
      <c r="G597" s="3">
        <f>IFERROR(VLOOKUP(F597,'CODE EAN '!F:J,5,0),"")</f>
        <v>3263851320711</v>
      </c>
      <c r="H597" s="3" t="s">
        <v>454</v>
      </c>
      <c r="I597" s="3" t="s">
        <v>223</v>
      </c>
      <c r="J597" s="3" t="s">
        <v>20</v>
      </c>
      <c r="K597" s="3" t="s">
        <v>26</v>
      </c>
      <c r="L597" s="5">
        <v>100000</v>
      </c>
      <c r="M597" s="6">
        <f t="shared" si="12"/>
        <v>15000</v>
      </c>
    </row>
    <row r="598" spans="1:13" x14ac:dyDescent="0.35">
      <c r="A598" s="3" t="s">
        <v>12</v>
      </c>
      <c r="B598" s="3" t="s">
        <v>84</v>
      </c>
      <c r="C598" s="3" t="s">
        <v>85</v>
      </c>
      <c r="D598" s="3" t="s">
        <v>86</v>
      </c>
      <c r="E598" s="3" t="s">
        <v>1208</v>
      </c>
      <c r="F598" s="9" t="s">
        <v>1210</v>
      </c>
      <c r="G598" s="3">
        <f>IFERROR(VLOOKUP(F598,'CODE EAN '!F:J,5,0),"")</f>
        <v>3263851320919</v>
      </c>
      <c r="H598" s="3" t="s">
        <v>454</v>
      </c>
      <c r="I598" s="3" t="s">
        <v>223</v>
      </c>
      <c r="J598" s="3" t="s">
        <v>20</v>
      </c>
      <c r="K598" s="3" t="s">
        <v>26</v>
      </c>
      <c r="L598" s="5">
        <v>100000</v>
      </c>
      <c r="M598" s="6">
        <f t="shared" si="12"/>
        <v>15000</v>
      </c>
    </row>
    <row r="599" spans="1:13" x14ac:dyDescent="0.35">
      <c r="A599" s="3" t="s">
        <v>12</v>
      </c>
      <c r="B599" s="3" t="s">
        <v>84</v>
      </c>
      <c r="C599" s="3" t="s">
        <v>85</v>
      </c>
      <c r="D599" s="3" t="s">
        <v>86</v>
      </c>
      <c r="E599" s="3" t="s">
        <v>1208</v>
      </c>
      <c r="F599" s="9" t="s">
        <v>1211</v>
      </c>
      <c r="G599" s="3">
        <f>IFERROR(VLOOKUP(F599,'CODE EAN '!F:J,5,0),"")</f>
        <v>3263851321015</v>
      </c>
      <c r="H599" s="3" t="s">
        <v>454</v>
      </c>
      <c r="I599" s="3" t="s">
        <v>223</v>
      </c>
      <c r="J599" s="3" t="s">
        <v>20</v>
      </c>
      <c r="K599" s="3" t="s">
        <v>26</v>
      </c>
      <c r="L599" s="5">
        <v>100000</v>
      </c>
      <c r="M599" s="6">
        <f t="shared" si="12"/>
        <v>15000</v>
      </c>
    </row>
    <row r="600" spans="1:13" x14ac:dyDescent="0.35">
      <c r="A600" s="3" t="s">
        <v>12</v>
      </c>
      <c r="B600" s="12" t="s">
        <v>182</v>
      </c>
      <c r="C600" s="12" t="s">
        <v>344</v>
      </c>
      <c r="D600" s="3" t="s">
        <v>658</v>
      </c>
      <c r="E600" s="4" t="s">
        <v>1127</v>
      </c>
      <c r="F600" s="9" t="s">
        <v>1212</v>
      </c>
      <c r="G600" s="3">
        <f>IFERROR(VLOOKUP(F600,'CODE EAN '!F:J,5,0),"")</f>
        <v>3263850220418</v>
      </c>
      <c r="H600" s="3" t="s">
        <v>230</v>
      </c>
      <c r="I600" s="3" t="s">
        <v>223</v>
      </c>
      <c r="J600" s="3" t="s">
        <v>20</v>
      </c>
      <c r="K600" s="3" t="s">
        <v>26</v>
      </c>
      <c r="L600" s="5">
        <v>100000</v>
      </c>
      <c r="M600" s="6">
        <f t="shared" si="12"/>
        <v>15000</v>
      </c>
    </row>
    <row r="601" spans="1:13" x14ac:dyDescent="0.35">
      <c r="A601" s="3" t="s">
        <v>12</v>
      </c>
      <c r="B601" s="12" t="s">
        <v>182</v>
      </c>
      <c r="C601" s="12" t="s">
        <v>344</v>
      </c>
      <c r="D601" s="3" t="s">
        <v>658</v>
      </c>
      <c r="E601" s="4" t="s">
        <v>1127</v>
      </c>
      <c r="F601" s="9" t="s">
        <v>1213</v>
      </c>
      <c r="G601" s="3">
        <f>IFERROR(VLOOKUP(F601,'CODE EAN '!F:J,5,0),"")</f>
        <v>3263850225291</v>
      </c>
      <c r="H601" s="3" t="s">
        <v>230</v>
      </c>
      <c r="I601" s="3" t="s">
        <v>223</v>
      </c>
      <c r="J601" s="3" t="s">
        <v>20</v>
      </c>
      <c r="K601" s="3" t="s">
        <v>26</v>
      </c>
      <c r="L601" s="5">
        <v>100000</v>
      </c>
      <c r="M601" s="6">
        <f t="shared" si="12"/>
        <v>15000</v>
      </c>
    </row>
    <row r="602" spans="1:13" x14ac:dyDescent="0.35">
      <c r="A602" s="3" t="s">
        <v>12</v>
      </c>
      <c r="B602" s="12" t="s">
        <v>182</v>
      </c>
      <c r="C602" s="12" t="s">
        <v>344</v>
      </c>
      <c r="D602" s="3" t="s">
        <v>658</v>
      </c>
      <c r="E602" s="4" t="s">
        <v>1127</v>
      </c>
      <c r="F602" s="9" t="s">
        <v>1214</v>
      </c>
      <c r="G602" s="3">
        <f>IFERROR(VLOOKUP(F602,'CODE EAN '!F:J,5,0),"")</f>
        <v>3263850225314</v>
      </c>
      <c r="H602" s="3" t="s">
        <v>230</v>
      </c>
      <c r="I602" s="3" t="s">
        <v>223</v>
      </c>
      <c r="J602" s="3" t="s">
        <v>20</v>
      </c>
      <c r="K602" s="3" t="s">
        <v>26</v>
      </c>
      <c r="L602" s="5">
        <v>100000</v>
      </c>
      <c r="M602" s="6">
        <f t="shared" si="12"/>
        <v>15000</v>
      </c>
    </row>
    <row r="603" spans="1:13" x14ac:dyDescent="0.35">
      <c r="A603" s="3" t="s">
        <v>12</v>
      </c>
      <c r="B603" s="12" t="s">
        <v>182</v>
      </c>
      <c r="C603" s="12" t="s">
        <v>344</v>
      </c>
      <c r="D603" s="3" t="s">
        <v>658</v>
      </c>
      <c r="E603" s="4" t="s">
        <v>1127</v>
      </c>
      <c r="F603" s="40" t="s">
        <v>1215</v>
      </c>
      <c r="G603" s="3">
        <f>IFERROR(VLOOKUP(F603,'CODE EAN '!F:J,5,0),"")</f>
        <v>3263850226113</v>
      </c>
      <c r="H603" s="3" t="s">
        <v>230</v>
      </c>
      <c r="I603" s="3" t="s">
        <v>223</v>
      </c>
      <c r="J603" s="3" t="s">
        <v>20</v>
      </c>
      <c r="K603" s="3" t="s">
        <v>26</v>
      </c>
      <c r="L603" s="5">
        <v>100000</v>
      </c>
      <c r="M603" s="6">
        <f t="shared" si="12"/>
        <v>15000</v>
      </c>
    </row>
    <row r="604" spans="1:13" x14ac:dyDescent="0.35">
      <c r="A604" s="3" t="s">
        <v>12</v>
      </c>
      <c r="B604" s="12" t="s">
        <v>182</v>
      </c>
      <c r="C604" s="12" t="s">
        <v>344</v>
      </c>
      <c r="D604" s="3" t="s">
        <v>658</v>
      </c>
      <c r="E604" s="4" t="s">
        <v>1127</v>
      </c>
      <c r="F604" s="40" t="s">
        <v>1216</v>
      </c>
      <c r="G604" s="3">
        <f>IFERROR(VLOOKUP(F604,'CODE EAN '!F:J,5,0),"")</f>
        <v>3263850280412</v>
      </c>
      <c r="H604" s="3" t="s">
        <v>230</v>
      </c>
      <c r="I604" s="3" t="s">
        <v>223</v>
      </c>
      <c r="J604" s="3" t="s">
        <v>20</v>
      </c>
      <c r="K604" s="3" t="s">
        <v>26</v>
      </c>
      <c r="L604" s="5">
        <v>100000</v>
      </c>
      <c r="M604" s="6">
        <f t="shared" si="12"/>
        <v>15000</v>
      </c>
    </row>
    <row r="605" spans="1:13" x14ac:dyDescent="0.35">
      <c r="A605" s="3" t="s">
        <v>12</v>
      </c>
      <c r="B605" s="12" t="s">
        <v>182</v>
      </c>
      <c r="C605" s="12" t="s">
        <v>344</v>
      </c>
      <c r="D605" s="3" t="s">
        <v>658</v>
      </c>
      <c r="E605" s="4" t="s">
        <v>1127</v>
      </c>
      <c r="F605" s="9" t="s">
        <v>1217</v>
      </c>
      <c r="G605" s="3">
        <f>IFERROR(VLOOKUP(F605,'CODE EAN '!F:J,5,0),"")</f>
        <v>3263850983016</v>
      </c>
      <c r="H605" s="3" t="s">
        <v>230</v>
      </c>
      <c r="I605" s="3" t="s">
        <v>223</v>
      </c>
      <c r="J605" s="3" t="s">
        <v>20</v>
      </c>
      <c r="K605" s="3" t="s">
        <v>26</v>
      </c>
      <c r="L605" s="5">
        <v>100000</v>
      </c>
      <c r="M605" s="6">
        <f t="shared" si="12"/>
        <v>15000</v>
      </c>
    </row>
    <row r="606" spans="1:13" x14ac:dyDescent="0.35">
      <c r="A606" s="3" t="s">
        <v>12</v>
      </c>
      <c r="B606" s="12" t="s">
        <v>182</v>
      </c>
      <c r="C606" s="12" t="s">
        <v>344</v>
      </c>
      <c r="D606" s="3" t="s">
        <v>658</v>
      </c>
      <c r="E606" s="4" t="s">
        <v>1127</v>
      </c>
      <c r="F606" s="40" t="s">
        <v>1218</v>
      </c>
      <c r="G606" s="3">
        <f>IFERROR(VLOOKUP(F606,'CODE EAN '!F:J,5,0),"")</f>
        <v>3263850983214</v>
      </c>
      <c r="H606" s="3" t="s">
        <v>230</v>
      </c>
      <c r="I606" s="3" t="s">
        <v>223</v>
      </c>
      <c r="J606" s="3" t="s">
        <v>20</v>
      </c>
      <c r="K606" s="3" t="s">
        <v>26</v>
      </c>
      <c r="L606" s="5">
        <v>100000</v>
      </c>
      <c r="M606" s="6">
        <f t="shared" si="12"/>
        <v>15000</v>
      </c>
    </row>
    <row r="607" spans="1:13" x14ac:dyDescent="0.35">
      <c r="A607" s="3" t="s">
        <v>12</v>
      </c>
      <c r="B607" s="3" t="s">
        <v>13</v>
      </c>
      <c r="C607" s="4" t="s">
        <v>14</v>
      </c>
      <c r="D607" s="4" t="s">
        <v>593</v>
      </c>
      <c r="E607" s="4" t="s">
        <v>600</v>
      </c>
      <c r="F607" s="9" t="s">
        <v>1219</v>
      </c>
      <c r="G607" s="3" t="str">
        <f>IFERROR(VLOOKUP(F607,'CODE EAN '!F:J,5,0),"")</f>
        <v/>
      </c>
      <c r="H607" s="3" t="s">
        <v>1220</v>
      </c>
      <c r="I607" s="3" t="s">
        <v>146</v>
      </c>
      <c r="J607" s="3" t="s">
        <v>20</v>
      </c>
      <c r="K607" s="3" t="s">
        <v>26</v>
      </c>
      <c r="L607" s="5">
        <v>100000</v>
      </c>
      <c r="M607" s="6">
        <f t="shared" si="12"/>
        <v>15000</v>
      </c>
    </row>
    <row r="608" spans="1:13" x14ac:dyDescent="0.35">
      <c r="A608" s="3" t="s">
        <v>12</v>
      </c>
      <c r="B608" s="3" t="s">
        <v>13</v>
      </c>
      <c r="C608" s="4" t="s">
        <v>14</v>
      </c>
      <c r="D608" s="4" t="s">
        <v>593</v>
      </c>
      <c r="E608" s="4" t="s">
        <v>600</v>
      </c>
      <c r="F608" s="9" t="s">
        <v>1221</v>
      </c>
      <c r="G608" s="3" t="str">
        <f>IFERROR(VLOOKUP(F608,'CODE EAN '!F:J,5,0),"")</f>
        <v/>
      </c>
      <c r="H608" s="3" t="s">
        <v>1220</v>
      </c>
      <c r="I608" s="3" t="s">
        <v>146</v>
      </c>
      <c r="J608" s="3" t="s">
        <v>20</v>
      </c>
      <c r="K608" s="3" t="s">
        <v>26</v>
      </c>
      <c r="L608" s="5">
        <v>100000</v>
      </c>
      <c r="M608" s="6">
        <f t="shared" si="12"/>
        <v>15000</v>
      </c>
    </row>
    <row r="609" spans="1:13" x14ac:dyDescent="0.35">
      <c r="A609" s="3" t="s">
        <v>12</v>
      </c>
      <c r="B609" s="4" t="s">
        <v>182</v>
      </c>
      <c r="C609" s="4" t="s">
        <v>1022</v>
      </c>
      <c r="D609" s="4" t="s">
        <v>1023</v>
      </c>
      <c r="E609" s="3" t="s">
        <v>1024</v>
      </c>
      <c r="F609" s="9" t="s">
        <v>1222</v>
      </c>
      <c r="G609" s="3">
        <f>IFERROR(VLOOKUP(F609,'CODE EAN '!F:J,5,0),"")</f>
        <v>3263850776618</v>
      </c>
      <c r="H609" s="3" t="s">
        <v>230</v>
      </c>
      <c r="I609" s="3" t="s">
        <v>223</v>
      </c>
      <c r="J609" s="3" t="s">
        <v>20</v>
      </c>
      <c r="K609" s="3" t="s">
        <v>26</v>
      </c>
      <c r="L609" s="5">
        <v>100000</v>
      </c>
      <c r="M609" s="6">
        <f t="shared" si="12"/>
        <v>15000</v>
      </c>
    </row>
    <row r="610" spans="1:13" hidden="1" x14ac:dyDescent="0.35">
      <c r="A610" s="3" t="s">
        <v>44</v>
      </c>
      <c r="B610" s="3" t="s">
        <v>117</v>
      </c>
      <c r="C610" s="3" t="s">
        <v>231</v>
      </c>
      <c r="D610" s="3" t="s">
        <v>232</v>
      </c>
      <c r="E610" s="3" t="s">
        <v>1067</v>
      </c>
      <c r="F610" s="9" t="s">
        <v>230</v>
      </c>
      <c r="G610" s="3" t="str">
        <f>IFERROR(VLOOKUP(F610,'CODE EAN '!F:J,5,0),"")</f>
        <v/>
      </c>
      <c r="H610" s="3" t="s">
        <v>230</v>
      </c>
      <c r="I610" s="3" t="s">
        <v>223</v>
      </c>
      <c r="J610" s="3" t="s">
        <v>20</v>
      </c>
      <c r="K610" s="3" t="s">
        <v>26</v>
      </c>
      <c r="L610" s="5">
        <v>100000</v>
      </c>
      <c r="M610" s="6">
        <f t="shared" si="12"/>
        <v>15000</v>
      </c>
    </row>
    <row r="611" spans="1:13" hidden="1" x14ac:dyDescent="0.35">
      <c r="A611" s="3" t="s">
        <v>44</v>
      </c>
      <c r="B611" s="3" t="s">
        <v>117</v>
      </c>
      <c r="C611" s="3" t="s">
        <v>231</v>
      </c>
      <c r="D611" s="3" t="s">
        <v>232</v>
      </c>
      <c r="E611" s="3" t="s">
        <v>1067</v>
      </c>
      <c r="F611" s="9" t="s">
        <v>230</v>
      </c>
      <c r="G611" s="3" t="str">
        <f>IFERROR(VLOOKUP(F611,'CODE EAN '!F:J,5,0),"")</f>
        <v/>
      </c>
      <c r="H611" s="3" t="s">
        <v>230</v>
      </c>
      <c r="I611" s="3" t="s">
        <v>223</v>
      </c>
      <c r="J611" s="3" t="s">
        <v>20</v>
      </c>
      <c r="K611" s="3" t="s">
        <v>26</v>
      </c>
      <c r="L611" s="5">
        <v>100000</v>
      </c>
      <c r="M611" s="6">
        <f t="shared" si="12"/>
        <v>15000</v>
      </c>
    </row>
    <row r="612" spans="1:13" hidden="1" x14ac:dyDescent="0.35">
      <c r="A612" s="3" t="s">
        <v>44</v>
      </c>
      <c r="B612" s="3" t="s">
        <v>117</v>
      </c>
      <c r="C612" s="3" t="s">
        <v>231</v>
      </c>
      <c r="D612" s="3" t="s">
        <v>232</v>
      </c>
      <c r="E612" s="3" t="s">
        <v>1067</v>
      </c>
      <c r="F612" s="9" t="s">
        <v>230</v>
      </c>
      <c r="G612" s="3" t="str">
        <f>IFERROR(VLOOKUP(F612,'CODE EAN '!F:J,5,0),"")</f>
        <v/>
      </c>
      <c r="H612" s="3" t="s">
        <v>230</v>
      </c>
      <c r="I612" s="3" t="s">
        <v>223</v>
      </c>
      <c r="J612" s="3" t="s">
        <v>20</v>
      </c>
      <c r="K612" s="3" t="s">
        <v>26</v>
      </c>
      <c r="L612" s="5">
        <v>100000</v>
      </c>
      <c r="M612" s="6">
        <f t="shared" si="12"/>
        <v>15000</v>
      </c>
    </row>
    <row r="613" spans="1:13" hidden="1" x14ac:dyDescent="0.35">
      <c r="A613" s="3" t="s">
        <v>44</v>
      </c>
      <c r="B613" s="3" t="s">
        <v>285</v>
      </c>
      <c r="C613" s="3" t="s">
        <v>752</v>
      </c>
      <c r="D613" s="3" t="s">
        <v>753</v>
      </c>
      <c r="E613" s="3" t="s">
        <v>1223</v>
      </c>
      <c r="F613" s="9" t="s">
        <v>1224</v>
      </c>
      <c r="G613" s="3" t="str">
        <f>IFERROR(VLOOKUP(F613,'CODE EAN '!F:J,5,0),"")</f>
        <v/>
      </c>
      <c r="H613" s="3" t="s">
        <v>230</v>
      </c>
      <c r="I613" s="3" t="s">
        <v>223</v>
      </c>
      <c r="J613" s="3" t="s">
        <v>20</v>
      </c>
      <c r="K613" s="3" t="s">
        <v>26</v>
      </c>
      <c r="L613" s="5">
        <v>100000</v>
      </c>
      <c r="M613" s="6">
        <f t="shared" si="12"/>
        <v>15000</v>
      </c>
    </row>
    <row r="614" spans="1:13" hidden="1" x14ac:dyDescent="0.35">
      <c r="A614" s="3" t="s">
        <v>44</v>
      </c>
      <c r="B614" s="3" t="s">
        <v>285</v>
      </c>
      <c r="C614" s="3" t="s">
        <v>752</v>
      </c>
      <c r="D614" s="3" t="s">
        <v>753</v>
      </c>
      <c r="E614" s="3" t="s">
        <v>1026</v>
      </c>
      <c r="F614" s="9" t="s">
        <v>1225</v>
      </c>
      <c r="G614" s="3" t="str">
        <f>IFERROR(VLOOKUP(F614,'CODE EAN '!F:J,5,0),"")</f>
        <v/>
      </c>
      <c r="H614" s="3" t="s">
        <v>230</v>
      </c>
      <c r="I614" s="3" t="s">
        <v>223</v>
      </c>
      <c r="J614" s="3" t="s">
        <v>20</v>
      </c>
      <c r="K614" s="3" t="s">
        <v>26</v>
      </c>
      <c r="L614" s="5">
        <v>100000</v>
      </c>
      <c r="M614" s="6">
        <f t="shared" si="12"/>
        <v>15000</v>
      </c>
    </row>
    <row r="615" spans="1:13" hidden="1" x14ac:dyDescent="0.35">
      <c r="A615" s="3" t="s">
        <v>44</v>
      </c>
      <c r="B615" s="3" t="s">
        <v>285</v>
      </c>
      <c r="C615" s="3" t="s">
        <v>752</v>
      </c>
      <c r="D615" s="3" t="s">
        <v>753</v>
      </c>
      <c r="E615" s="3" t="s">
        <v>1026</v>
      </c>
      <c r="F615" s="9" t="s">
        <v>1226</v>
      </c>
      <c r="G615" s="3" t="str">
        <f>IFERROR(VLOOKUP(F615,'CODE EAN '!F:J,5,0),"")</f>
        <v/>
      </c>
      <c r="H615" s="3" t="s">
        <v>230</v>
      </c>
      <c r="I615" s="3" t="s">
        <v>223</v>
      </c>
      <c r="J615" s="3" t="s">
        <v>20</v>
      </c>
      <c r="K615" s="3" t="s">
        <v>26</v>
      </c>
      <c r="L615" s="5">
        <v>100000</v>
      </c>
      <c r="M615" s="6">
        <f t="shared" si="12"/>
        <v>15000</v>
      </c>
    </row>
    <row r="616" spans="1:13" hidden="1" x14ac:dyDescent="0.35">
      <c r="A616" s="3" t="s">
        <v>44</v>
      </c>
      <c r="B616" s="3" t="s">
        <v>285</v>
      </c>
      <c r="C616" s="3" t="s">
        <v>752</v>
      </c>
      <c r="D616" s="3" t="s">
        <v>753</v>
      </c>
      <c r="E616" s="3" t="s">
        <v>1223</v>
      </c>
      <c r="F616" s="9" t="s">
        <v>1227</v>
      </c>
      <c r="G616" s="3" t="str">
        <f>IFERROR(VLOOKUP(F616,'CODE EAN '!F:J,5,0),"")</f>
        <v/>
      </c>
      <c r="H616" s="3" t="s">
        <v>230</v>
      </c>
      <c r="I616" s="3" t="s">
        <v>223</v>
      </c>
      <c r="J616" s="3" t="s">
        <v>20</v>
      </c>
      <c r="K616" s="3" t="s">
        <v>26</v>
      </c>
      <c r="L616" s="5">
        <v>100000</v>
      </c>
      <c r="M616" s="6">
        <f t="shared" si="12"/>
        <v>15000</v>
      </c>
    </row>
    <row r="617" spans="1:13" hidden="1" x14ac:dyDescent="0.35">
      <c r="A617" s="3" t="s">
        <v>44</v>
      </c>
      <c r="B617" s="3" t="s">
        <v>285</v>
      </c>
      <c r="C617" s="3" t="s">
        <v>890</v>
      </c>
      <c r="D617" s="3" t="s">
        <v>891</v>
      </c>
      <c r="E617" s="3" t="s">
        <v>892</v>
      </c>
      <c r="F617" s="9" t="s">
        <v>1228</v>
      </c>
      <c r="G617" s="3" t="str">
        <f>IFERROR(VLOOKUP(F617,'CODE EAN '!F:J,5,0),"")</f>
        <v/>
      </c>
      <c r="H617" s="3" t="s">
        <v>230</v>
      </c>
      <c r="I617" s="3" t="s">
        <v>223</v>
      </c>
      <c r="J617" s="3" t="s">
        <v>20</v>
      </c>
      <c r="K617" s="3" t="s">
        <v>26</v>
      </c>
      <c r="L617" s="5">
        <v>100000</v>
      </c>
      <c r="M617" s="6">
        <f t="shared" si="12"/>
        <v>15000</v>
      </c>
    </row>
    <row r="618" spans="1:13" hidden="1" x14ac:dyDescent="0.35">
      <c r="A618" s="3" t="s">
        <v>44</v>
      </c>
      <c r="B618" s="3" t="s">
        <v>285</v>
      </c>
      <c r="C618" s="3" t="s">
        <v>890</v>
      </c>
      <c r="D618" s="3" t="s">
        <v>891</v>
      </c>
      <c r="E618" s="3" t="s">
        <v>892</v>
      </c>
      <c r="F618" s="9" t="s">
        <v>1229</v>
      </c>
      <c r="G618" s="3" t="str">
        <f>IFERROR(VLOOKUP(F618,'CODE EAN '!F:J,5,0),"")</f>
        <v/>
      </c>
      <c r="H618" s="3" t="s">
        <v>230</v>
      </c>
      <c r="I618" s="3" t="s">
        <v>223</v>
      </c>
      <c r="J618" s="3" t="s">
        <v>20</v>
      </c>
      <c r="K618" s="3" t="s">
        <v>26</v>
      </c>
      <c r="L618" s="5">
        <v>100000</v>
      </c>
      <c r="M618" s="6">
        <f t="shared" si="12"/>
        <v>15000</v>
      </c>
    </row>
    <row r="619" spans="1:13" hidden="1" x14ac:dyDescent="0.35">
      <c r="A619" s="3" t="s">
        <v>44</v>
      </c>
      <c r="B619" s="3" t="s">
        <v>285</v>
      </c>
      <c r="C619" s="3" t="s">
        <v>890</v>
      </c>
      <c r="D619" s="3" t="s">
        <v>891</v>
      </c>
      <c r="E619" s="3" t="s">
        <v>892</v>
      </c>
      <c r="F619" s="40" t="s">
        <v>1230</v>
      </c>
      <c r="G619" s="3" t="str">
        <f>IFERROR(VLOOKUP(F619,'CODE EAN '!F:J,5,0),"")</f>
        <v/>
      </c>
      <c r="H619" s="3" t="s">
        <v>230</v>
      </c>
      <c r="I619" s="3" t="s">
        <v>223</v>
      </c>
      <c r="J619" s="3" t="s">
        <v>20</v>
      </c>
      <c r="K619" s="3" t="s">
        <v>26</v>
      </c>
      <c r="L619" s="5">
        <v>100000</v>
      </c>
      <c r="M619" s="6">
        <f t="shared" si="12"/>
        <v>15000</v>
      </c>
    </row>
    <row r="620" spans="1:13" hidden="1" x14ac:dyDescent="0.35">
      <c r="A620" s="3" t="s">
        <v>44</v>
      </c>
      <c r="B620" s="3" t="s">
        <v>285</v>
      </c>
      <c r="C620" s="3" t="s">
        <v>890</v>
      </c>
      <c r="D620" s="3" t="s">
        <v>891</v>
      </c>
      <c r="E620" s="3" t="s">
        <v>1231</v>
      </c>
      <c r="F620" s="40" t="s">
        <v>1232</v>
      </c>
      <c r="G620" s="3" t="str">
        <f>IFERROR(VLOOKUP(F620,'CODE EAN '!F:J,5,0),"")</f>
        <v/>
      </c>
      <c r="H620" s="3" t="s">
        <v>230</v>
      </c>
      <c r="I620" s="3" t="s">
        <v>223</v>
      </c>
      <c r="J620" s="3" t="s">
        <v>20</v>
      </c>
      <c r="K620" s="3" t="s">
        <v>26</v>
      </c>
      <c r="L620" s="5">
        <v>100000</v>
      </c>
      <c r="M620" s="6">
        <f t="shared" si="12"/>
        <v>15000</v>
      </c>
    </row>
    <row r="621" spans="1:13" hidden="1" x14ac:dyDescent="0.35">
      <c r="A621" s="3" t="s">
        <v>27</v>
      </c>
      <c r="B621" s="3" t="s">
        <v>124</v>
      </c>
      <c r="C621" s="3" t="s">
        <v>573</v>
      </c>
      <c r="D621" s="3" t="s">
        <v>574</v>
      </c>
      <c r="E621" s="3" t="s">
        <v>1233</v>
      </c>
      <c r="F621" s="3" t="s">
        <v>1234</v>
      </c>
      <c r="G621" s="3" t="str">
        <f>IFERROR(VLOOKUP(F621,'CODE EAN '!F:J,5,0),"")</f>
        <v/>
      </c>
      <c r="H621" s="3" t="s">
        <v>1235</v>
      </c>
      <c r="I621" s="7" t="s">
        <v>58</v>
      </c>
      <c r="J621" s="3" t="s">
        <v>20</v>
      </c>
      <c r="K621" s="4" t="s">
        <v>26</v>
      </c>
      <c r="L621" s="5">
        <f>IFERROR(VLOOKUP(F621,[1]Feuil5!I:J,2,0),"")</f>
        <v>100076.53</v>
      </c>
      <c r="M621" s="6">
        <f t="shared" si="12"/>
        <v>15011.479499999999</v>
      </c>
    </row>
    <row r="622" spans="1:13" x14ac:dyDescent="0.35">
      <c r="A622" s="3" t="s">
        <v>12</v>
      </c>
      <c r="B622" s="4" t="s">
        <v>78</v>
      </c>
      <c r="C622" s="4" t="s">
        <v>607</v>
      </c>
      <c r="D622" s="4" t="s">
        <v>608</v>
      </c>
      <c r="E622" s="4" t="s">
        <v>610</v>
      </c>
      <c r="F622" s="4" t="s">
        <v>1236</v>
      </c>
      <c r="G622" s="3">
        <f>IFERROR(VLOOKUP(F622,'CODE EAN '!F:J,5,0),"")</f>
        <v>6111180012623</v>
      </c>
      <c r="H622" s="4" t="s">
        <v>373</v>
      </c>
      <c r="I622" s="4" t="s">
        <v>130</v>
      </c>
      <c r="J622" s="3" t="s">
        <v>20</v>
      </c>
      <c r="K622" s="3" t="s">
        <v>21</v>
      </c>
      <c r="L622" s="5">
        <f>IFERROR(VLOOKUP(F622,[1]Feuil5!I:J,2,0),"")</f>
        <v>100204.58</v>
      </c>
      <c r="M622" s="6">
        <f t="shared" si="12"/>
        <v>15030.687</v>
      </c>
    </row>
    <row r="623" spans="1:13" hidden="1" x14ac:dyDescent="0.35">
      <c r="A623" s="3" t="s">
        <v>27</v>
      </c>
      <c r="B623" s="3" t="s">
        <v>124</v>
      </c>
      <c r="C623" s="3" t="s">
        <v>125</v>
      </c>
      <c r="D623" s="3" t="s">
        <v>1237</v>
      </c>
      <c r="E623" s="3" t="s">
        <v>310</v>
      </c>
      <c r="F623" s="3" t="s">
        <v>1238</v>
      </c>
      <c r="G623" s="3" t="str">
        <f>IFERROR(VLOOKUP(F623,'CODE EAN '!F:J,5,0),"")</f>
        <v/>
      </c>
      <c r="H623" s="3" t="s">
        <v>1045</v>
      </c>
      <c r="I623" s="7" t="s">
        <v>1046</v>
      </c>
      <c r="J623" s="3" t="s">
        <v>20</v>
      </c>
      <c r="K623" s="4" t="s">
        <v>21</v>
      </c>
      <c r="L623" s="5">
        <f>IFERROR(VLOOKUP(F623,[1]Feuil5!I:J,2,0),"")</f>
        <v>100282.42</v>
      </c>
      <c r="M623" s="6">
        <f t="shared" si="12"/>
        <v>15042.362999999999</v>
      </c>
    </row>
    <row r="624" spans="1:13" hidden="1" x14ac:dyDescent="0.35">
      <c r="A624" s="3" t="s">
        <v>27</v>
      </c>
      <c r="B624" s="4" t="s">
        <v>52</v>
      </c>
      <c r="C624" s="4" t="s">
        <v>443</v>
      </c>
      <c r="D624" s="4" t="s">
        <v>425</v>
      </c>
      <c r="E624" s="4" t="s">
        <v>555</v>
      </c>
      <c r="F624" s="4" t="s">
        <v>1239</v>
      </c>
      <c r="G624" s="3" t="str">
        <f>IFERROR(VLOOKUP(F624,'CODE EAN '!F:J,5,0),"")</f>
        <v/>
      </c>
      <c r="H624" s="4" t="s">
        <v>428</v>
      </c>
      <c r="I624" s="4" t="s">
        <v>429</v>
      </c>
      <c r="J624" s="3" t="s">
        <v>20</v>
      </c>
      <c r="K624" s="4" t="s">
        <v>26</v>
      </c>
      <c r="L624" s="5">
        <f>IFERROR(VLOOKUP(F624,[1]Feuil5!I:J,2,0),"")</f>
        <v>100417.15</v>
      </c>
      <c r="M624" s="6">
        <f t="shared" si="12"/>
        <v>15062.572499999998</v>
      </c>
    </row>
    <row r="625" spans="1:13" x14ac:dyDescent="0.35">
      <c r="A625" s="3" t="s">
        <v>12</v>
      </c>
      <c r="B625" s="4" t="s">
        <v>78</v>
      </c>
      <c r="C625" s="3" t="s">
        <v>212</v>
      </c>
      <c r="D625" s="3" t="s">
        <v>525</v>
      </c>
      <c r="E625" s="3" t="s">
        <v>526</v>
      </c>
      <c r="F625" s="14" t="s">
        <v>1240</v>
      </c>
      <c r="G625" s="3" t="str">
        <f>IFERROR(VLOOKUP(F625,'CODE EAN '!F:J,5,0),"")</f>
        <v/>
      </c>
      <c r="H625" s="4" t="s">
        <v>359</v>
      </c>
      <c r="I625" s="7" t="s">
        <v>360</v>
      </c>
      <c r="J625" s="3" t="s">
        <v>20</v>
      </c>
      <c r="K625" s="3" t="s">
        <v>26</v>
      </c>
      <c r="L625" s="5">
        <f>IFERROR(VLOOKUP(F625,[1]Feuil5!I:J,2,0),"")</f>
        <v>100945.02</v>
      </c>
      <c r="M625" s="6">
        <f t="shared" si="12"/>
        <v>15141.753000000001</v>
      </c>
    </row>
    <row r="626" spans="1:13" hidden="1" x14ac:dyDescent="0.35">
      <c r="A626" s="3" t="s">
        <v>27</v>
      </c>
      <c r="B626" s="4" t="s">
        <v>251</v>
      </c>
      <c r="C626" s="4" t="s">
        <v>252</v>
      </c>
      <c r="D626" s="3" t="s">
        <v>253</v>
      </c>
      <c r="E626" s="4" t="s">
        <v>310</v>
      </c>
      <c r="F626" s="4" t="s">
        <v>1241</v>
      </c>
      <c r="G626" s="3" t="str">
        <f>IFERROR(VLOOKUP(F626,'CODE EAN '!F:J,5,0),"")</f>
        <v/>
      </c>
      <c r="H626" s="4" t="s">
        <v>256</v>
      </c>
      <c r="I626" s="7" t="s">
        <v>58</v>
      </c>
      <c r="J626" s="3" t="s">
        <v>20</v>
      </c>
      <c r="K626" s="4" t="s">
        <v>21</v>
      </c>
      <c r="L626" s="5">
        <f>IFERROR(VLOOKUP(F626,[1]Feuil5!I:J,2,0),"")</f>
        <v>100945.25</v>
      </c>
      <c r="M626" s="6">
        <f t="shared" si="12"/>
        <v>15141.787499999999</v>
      </c>
    </row>
    <row r="627" spans="1:13" hidden="1" x14ac:dyDescent="0.35">
      <c r="A627" s="3" t="s">
        <v>27</v>
      </c>
      <c r="B627" s="4" t="s">
        <v>124</v>
      </c>
      <c r="C627" s="4" t="s">
        <v>176</v>
      </c>
      <c r="D627" s="4" t="s">
        <v>196</v>
      </c>
      <c r="E627" s="4" t="s">
        <v>197</v>
      </c>
      <c r="F627" s="4" t="s">
        <v>1242</v>
      </c>
      <c r="G627" s="3" t="str">
        <f>IFERROR(VLOOKUP(F627,'CODE EAN '!F:J,5,0),"")</f>
        <v/>
      </c>
      <c r="H627" s="4" t="s">
        <v>373</v>
      </c>
      <c r="I627" s="4" t="s">
        <v>130</v>
      </c>
      <c r="J627" s="3" t="s">
        <v>20</v>
      </c>
      <c r="K627" s="4" t="s">
        <v>21</v>
      </c>
      <c r="L627" s="5">
        <f>IFERROR(VLOOKUP(F627,[1]Feuil5!I:J,2,0),"")</f>
        <v>101200.47</v>
      </c>
      <c r="M627" s="6">
        <f t="shared" si="12"/>
        <v>15180.0705</v>
      </c>
    </row>
    <row r="628" spans="1:13" hidden="1" x14ac:dyDescent="0.35">
      <c r="A628" s="3" t="s">
        <v>27</v>
      </c>
      <c r="B628" s="3" t="s">
        <v>124</v>
      </c>
      <c r="C628" s="3" t="s">
        <v>573</v>
      </c>
      <c r="D628" s="3" t="s">
        <v>574</v>
      </c>
      <c r="E628" s="3" t="s">
        <v>1233</v>
      </c>
      <c r="F628" s="3" t="s">
        <v>1243</v>
      </c>
      <c r="G628" s="3" t="str">
        <f>IFERROR(VLOOKUP(F628,'CODE EAN '!F:J,5,0),"")</f>
        <v/>
      </c>
      <c r="H628" s="3" t="s">
        <v>129</v>
      </c>
      <c r="I628" s="3" t="s">
        <v>130</v>
      </c>
      <c r="J628" s="3" t="s">
        <v>20</v>
      </c>
      <c r="K628" s="4" t="s">
        <v>26</v>
      </c>
      <c r="L628" s="5">
        <f>IFERROR(VLOOKUP(F628,[1]Feuil5!I:J,2,0),"")</f>
        <v>101205.46</v>
      </c>
      <c r="M628" s="6">
        <f t="shared" si="12"/>
        <v>15180.819</v>
      </c>
    </row>
    <row r="629" spans="1:13" hidden="1" x14ac:dyDescent="0.35">
      <c r="A629" s="3" t="s">
        <v>27</v>
      </c>
      <c r="B629" s="4" t="s">
        <v>52</v>
      </c>
      <c r="C629" s="4" t="s">
        <v>53</v>
      </c>
      <c r="D629" s="4" t="s">
        <v>425</v>
      </c>
      <c r="E629" s="4" t="s">
        <v>1244</v>
      </c>
      <c r="F629" s="4" t="s">
        <v>1245</v>
      </c>
      <c r="G629" s="3" t="str">
        <f>IFERROR(VLOOKUP(F629,'CODE EAN '!F:J,5,0),"")</f>
        <v/>
      </c>
      <c r="H629" s="4" t="s">
        <v>97</v>
      </c>
      <c r="I629" s="7" t="s">
        <v>98</v>
      </c>
      <c r="J629" s="3" t="s">
        <v>20</v>
      </c>
      <c r="K629" s="4" t="s">
        <v>26</v>
      </c>
      <c r="L629" s="5">
        <f>IFERROR(VLOOKUP(F629,[1]Feuil5!I:J,2,0),"")</f>
        <v>101365.41</v>
      </c>
      <c r="M629" s="6">
        <f t="shared" si="12"/>
        <v>15204.8115</v>
      </c>
    </row>
    <row r="630" spans="1:13" x14ac:dyDescent="0.35">
      <c r="A630" s="3" t="s">
        <v>12</v>
      </c>
      <c r="B630" s="4" t="s">
        <v>35</v>
      </c>
      <c r="C630" s="4" t="s">
        <v>36</v>
      </c>
      <c r="D630" s="4" t="s">
        <v>853</v>
      </c>
      <c r="E630" s="4" t="s">
        <v>1110</v>
      </c>
      <c r="F630" s="4" t="s">
        <v>1246</v>
      </c>
      <c r="G630" s="3">
        <f>IFERROR(VLOOKUP(F630,'CODE EAN '!F:J,5,0),"")</f>
        <v>8414863000596</v>
      </c>
      <c r="H630" s="4" t="s">
        <v>1112</v>
      </c>
      <c r="I630" s="4" t="s">
        <v>146</v>
      </c>
      <c r="J630" s="3" t="s">
        <v>20</v>
      </c>
      <c r="K630" s="3" t="s">
        <v>21</v>
      </c>
      <c r="L630" s="5">
        <f>IFERROR(VLOOKUP(F630,[1]Feuil5!I:J,2,0),"")</f>
        <v>101633.92</v>
      </c>
      <c r="M630" s="6">
        <f t="shared" si="12"/>
        <v>15245.088</v>
      </c>
    </row>
    <row r="631" spans="1:13" x14ac:dyDescent="0.35">
      <c r="A631" s="3" t="s">
        <v>12</v>
      </c>
      <c r="B631" s="4" t="s">
        <v>84</v>
      </c>
      <c r="C631" s="4" t="s">
        <v>99</v>
      </c>
      <c r="D631" s="4" t="s">
        <v>113</v>
      </c>
      <c r="E631" s="4" t="s">
        <v>101</v>
      </c>
      <c r="F631" s="37" t="s">
        <v>1247</v>
      </c>
      <c r="G631" s="3" t="str">
        <f>IFERROR(VLOOKUP(F631,'CODE EAN '!F:J,5,0),"")</f>
        <v/>
      </c>
      <c r="H631" s="4" t="s">
        <v>615</v>
      </c>
      <c r="I631" s="4" t="s">
        <v>19</v>
      </c>
      <c r="J631" s="3" t="s">
        <v>20</v>
      </c>
      <c r="K631" s="4" t="s">
        <v>21</v>
      </c>
      <c r="L631" s="5">
        <f>IFERROR(VLOOKUP(F631,[1]Feuil5!I:J,2,0),"")</f>
        <v>101654.39999999999</v>
      </c>
      <c r="M631" s="6">
        <f t="shared" si="12"/>
        <v>15248.159999999998</v>
      </c>
    </row>
    <row r="632" spans="1:13" x14ac:dyDescent="0.35">
      <c r="A632" s="3" t="s">
        <v>12</v>
      </c>
      <c r="B632" s="4" t="s">
        <v>78</v>
      </c>
      <c r="C632" s="4" t="s">
        <v>107</v>
      </c>
      <c r="D632" s="4" t="s">
        <v>696</v>
      </c>
      <c r="E632" s="4" t="s">
        <v>1248</v>
      </c>
      <c r="F632" s="41" t="s">
        <v>1249</v>
      </c>
      <c r="G632" s="3" t="str">
        <f>IFERROR(VLOOKUP(F632,'CODE EAN '!F:J,5,0),"")</f>
        <v/>
      </c>
      <c r="H632" s="4" t="s">
        <v>1083</v>
      </c>
      <c r="I632" s="4" t="s">
        <v>19</v>
      </c>
      <c r="J632" s="3" t="s">
        <v>20</v>
      </c>
      <c r="K632" s="3" t="s">
        <v>21</v>
      </c>
      <c r="L632" s="5">
        <f>IFERROR(VLOOKUP(F632,[1]Feuil5!I:J,2,0),"")</f>
        <v>102033.69</v>
      </c>
      <c r="M632" s="6">
        <f t="shared" si="12"/>
        <v>15305.0535</v>
      </c>
    </row>
    <row r="633" spans="1:13" hidden="1" x14ac:dyDescent="0.35">
      <c r="A633" s="3" t="s">
        <v>27</v>
      </c>
      <c r="B633" s="3" t="s">
        <v>124</v>
      </c>
      <c r="C633" s="3" t="s">
        <v>573</v>
      </c>
      <c r="D633" s="3" t="s">
        <v>574</v>
      </c>
      <c r="E633" s="3" t="s">
        <v>1172</v>
      </c>
      <c r="F633" s="38" t="s">
        <v>1250</v>
      </c>
      <c r="G633" s="3" t="str">
        <f>IFERROR(VLOOKUP(F633,'CODE EAN '!F:J,5,0),"")</f>
        <v/>
      </c>
      <c r="H633" s="3" t="s">
        <v>129</v>
      </c>
      <c r="I633" s="3" t="s">
        <v>130</v>
      </c>
      <c r="J633" s="3" t="s">
        <v>20</v>
      </c>
      <c r="K633" s="4" t="s">
        <v>26</v>
      </c>
      <c r="L633" s="5">
        <f>IFERROR(VLOOKUP(F633,[1]Feuil5!I:J,2,0),"")</f>
        <v>102109.29</v>
      </c>
      <c r="M633" s="6">
        <f t="shared" si="12"/>
        <v>15316.393499999998</v>
      </c>
    </row>
    <row r="634" spans="1:13" hidden="1" x14ac:dyDescent="0.35">
      <c r="A634" s="3" t="s">
        <v>27</v>
      </c>
      <c r="B634" s="4" t="s">
        <v>52</v>
      </c>
      <c r="C634" s="4" t="s">
        <v>53</v>
      </c>
      <c r="D634" s="4" t="s">
        <v>1177</v>
      </c>
      <c r="E634" s="4" t="s">
        <v>1251</v>
      </c>
      <c r="F634" s="37" t="s">
        <v>1252</v>
      </c>
      <c r="G634" s="3" t="str">
        <f>IFERROR(VLOOKUP(F634,'CODE EAN '!F:J,5,0),"")</f>
        <v/>
      </c>
      <c r="H634" s="4" t="s">
        <v>629</v>
      </c>
      <c r="I634" s="7" t="s">
        <v>146</v>
      </c>
      <c r="J634" s="3" t="s">
        <v>20</v>
      </c>
      <c r="K634" s="4" t="s">
        <v>21</v>
      </c>
      <c r="L634" s="5">
        <f>IFERROR(VLOOKUP(F634,[1]Feuil5!I:J,2,0),"")</f>
        <v>102194.52</v>
      </c>
      <c r="M634" s="6">
        <f t="shared" si="12"/>
        <v>15329.178</v>
      </c>
    </row>
    <row r="635" spans="1:13" hidden="1" x14ac:dyDescent="0.35">
      <c r="A635" s="3" t="s">
        <v>27</v>
      </c>
      <c r="B635" s="3" t="s">
        <v>124</v>
      </c>
      <c r="C635" s="3" t="s">
        <v>351</v>
      </c>
      <c r="D635" s="3" t="s">
        <v>352</v>
      </c>
      <c r="E635" s="3" t="s">
        <v>352</v>
      </c>
      <c r="F635" s="38" t="s">
        <v>1253</v>
      </c>
      <c r="G635" s="3" t="str">
        <f>IFERROR(VLOOKUP(F635,'CODE EAN '!F:J,5,0),"")</f>
        <v/>
      </c>
      <c r="H635" s="3" t="s">
        <v>373</v>
      </c>
      <c r="I635" s="7" t="s">
        <v>130</v>
      </c>
      <c r="J635" s="3" t="s">
        <v>20</v>
      </c>
      <c r="K635" s="4" t="s">
        <v>26</v>
      </c>
      <c r="L635" s="5">
        <f>IFERROR(VLOOKUP(F635,[1]Feuil5!I:J,2,0),"")</f>
        <v>102249.1</v>
      </c>
      <c r="M635" s="6">
        <f t="shared" si="12"/>
        <v>15337.365</v>
      </c>
    </row>
    <row r="636" spans="1:13" hidden="1" x14ac:dyDescent="0.35">
      <c r="A636" s="3" t="s">
        <v>44</v>
      </c>
      <c r="B636" s="3" t="s">
        <v>45</v>
      </c>
      <c r="C636" s="3" t="s">
        <v>944</v>
      </c>
      <c r="D636" s="3" t="s">
        <v>73</v>
      </c>
      <c r="E636" s="3" t="s">
        <v>74</v>
      </c>
      <c r="F636" s="3" t="s">
        <v>1254</v>
      </c>
      <c r="G636" s="3" t="str">
        <f>IFERROR(VLOOKUP(F636,'CODE EAN '!F:J,5,0),"")</f>
        <v/>
      </c>
      <c r="H636" s="3" t="s">
        <v>933</v>
      </c>
      <c r="I636" s="7" t="s">
        <v>51</v>
      </c>
      <c r="J636" s="3" t="s">
        <v>20</v>
      </c>
      <c r="K636" s="3" t="s">
        <v>26</v>
      </c>
      <c r="L636" s="5">
        <f>IFERROR(VLOOKUP(F636,[1]Feuil5!I:J,2,0),"")</f>
        <v>102279.13</v>
      </c>
      <c r="M636" s="6">
        <f t="shared" si="12"/>
        <v>15341.869500000001</v>
      </c>
    </row>
    <row r="637" spans="1:13" x14ac:dyDescent="0.35">
      <c r="A637" s="3" t="s">
        <v>12</v>
      </c>
      <c r="B637" s="4" t="s">
        <v>78</v>
      </c>
      <c r="C637" s="4" t="s">
        <v>107</v>
      </c>
      <c r="D637" s="4" t="s">
        <v>189</v>
      </c>
      <c r="E637" s="4" t="s">
        <v>637</v>
      </c>
      <c r="F637" s="4" t="s">
        <v>1255</v>
      </c>
      <c r="G637" s="3" t="str">
        <f>IFERROR(VLOOKUP(F637,'CODE EAN '!F:J,5,0),"")</f>
        <v/>
      </c>
      <c r="H637" s="4" t="s">
        <v>192</v>
      </c>
      <c r="I637" s="7" t="s">
        <v>41</v>
      </c>
      <c r="J637" s="3" t="s">
        <v>20</v>
      </c>
      <c r="K637" s="3" t="s">
        <v>21</v>
      </c>
      <c r="L637" s="5">
        <f>IFERROR(VLOOKUP(F637,[1]Feuil5!I:J,2,0),"")</f>
        <v>102779.3</v>
      </c>
      <c r="M637" s="6">
        <f t="shared" si="12"/>
        <v>15416.895</v>
      </c>
    </row>
    <row r="638" spans="1:13" x14ac:dyDescent="0.35">
      <c r="A638" s="3" t="s">
        <v>12</v>
      </c>
      <c r="B638" s="4" t="s">
        <v>78</v>
      </c>
      <c r="C638" s="4" t="s">
        <v>107</v>
      </c>
      <c r="D638" s="4" t="s">
        <v>696</v>
      </c>
      <c r="E638" s="4" t="s">
        <v>704</v>
      </c>
      <c r="F638" s="3" t="s">
        <v>1256</v>
      </c>
      <c r="G638" s="3" t="str">
        <f>IFERROR(VLOOKUP(F638,'CODE EAN '!F:J,5,0),"")</f>
        <v/>
      </c>
      <c r="H638" s="4" t="s">
        <v>1257</v>
      </c>
      <c r="I638" s="4" t="s">
        <v>19</v>
      </c>
      <c r="J638" s="3" t="s">
        <v>20</v>
      </c>
      <c r="K638" s="3" t="s">
        <v>21</v>
      </c>
      <c r="L638" s="5">
        <f>IFERROR(VLOOKUP(F638,[1]Feuil5!I:J,2,0),"")</f>
        <v>102969.36</v>
      </c>
      <c r="M638" s="6">
        <f t="shared" si="12"/>
        <v>15445.403999999999</v>
      </c>
    </row>
    <row r="639" spans="1:13" x14ac:dyDescent="0.35">
      <c r="A639" s="3" t="s">
        <v>12</v>
      </c>
      <c r="B639" s="3" t="s">
        <v>35</v>
      </c>
      <c r="C639" s="4" t="s">
        <v>36</v>
      </c>
      <c r="D639" s="3" t="s">
        <v>1258</v>
      </c>
      <c r="E639" s="3" t="s">
        <v>1259</v>
      </c>
      <c r="F639" s="14" t="s">
        <v>1260</v>
      </c>
      <c r="G639" s="3" t="str">
        <f>IFERROR(VLOOKUP(F639,'CODE EAN '!F:J,5,0),"")</f>
        <v/>
      </c>
      <c r="H639" s="3" t="s">
        <v>687</v>
      </c>
      <c r="I639" s="7" t="s">
        <v>688</v>
      </c>
      <c r="J639" s="3" t="s">
        <v>20</v>
      </c>
      <c r="K639" s="3" t="s">
        <v>26</v>
      </c>
      <c r="L639" s="5">
        <f>IFERROR(VLOOKUP(F639,[1]Feuil5!I:J,2,0),"")</f>
        <v>102988.12</v>
      </c>
      <c r="M639" s="6">
        <f t="shared" si="12"/>
        <v>15448.217999999999</v>
      </c>
    </row>
    <row r="640" spans="1:13" hidden="1" x14ac:dyDescent="0.35">
      <c r="A640" s="3" t="s">
        <v>27</v>
      </c>
      <c r="B640" s="4" t="s">
        <v>251</v>
      </c>
      <c r="C640" s="4" t="s">
        <v>252</v>
      </c>
      <c r="D640" s="3" t="s">
        <v>253</v>
      </c>
      <c r="E640" s="4" t="s">
        <v>254</v>
      </c>
      <c r="F640" s="4" t="s">
        <v>1261</v>
      </c>
      <c r="G640" s="3" t="str">
        <f>IFERROR(VLOOKUP(F640,'CODE EAN '!F:J,5,0),"")</f>
        <v/>
      </c>
      <c r="H640" s="3" t="s">
        <v>256</v>
      </c>
      <c r="I640" s="7" t="s">
        <v>58</v>
      </c>
      <c r="J640" s="3" t="s">
        <v>20</v>
      </c>
      <c r="K640" s="4" t="s">
        <v>21</v>
      </c>
      <c r="L640" s="5">
        <f>IFERROR(VLOOKUP(F640,[1]Feuil5!I:J,2,0),"")</f>
        <v>103018.45</v>
      </c>
      <c r="M640" s="6">
        <f t="shared" si="12"/>
        <v>15452.767499999998</v>
      </c>
    </row>
    <row r="641" spans="1:13" hidden="1" x14ac:dyDescent="0.35">
      <c r="A641" s="3" t="s">
        <v>27</v>
      </c>
      <c r="B641" s="3" t="s">
        <v>124</v>
      </c>
      <c r="C641" s="3" t="s">
        <v>176</v>
      </c>
      <c r="D641" s="3" t="s">
        <v>196</v>
      </c>
      <c r="E641" s="3" t="s">
        <v>197</v>
      </c>
      <c r="F641" s="3" t="s">
        <v>1262</v>
      </c>
      <c r="G641" s="3" t="str">
        <f>IFERROR(VLOOKUP(F641,'CODE EAN '!F:J,5,0),"")</f>
        <v/>
      </c>
      <c r="H641" s="3" t="s">
        <v>799</v>
      </c>
      <c r="I641" s="7" t="s">
        <v>360</v>
      </c>
      <c r="J641" s="3" t="s">
        <v>20</v>
      </c>
      <c r="K641" s="4" t="s">
        <v>26</v>
      </c>
      <c r="L641" s="5">
        <f>IFERROR(VLOOKUP(F641,[1]Feuil5!I:J,2,0),"")</f>
        <v>103169.60000000001</v>
      </c>
      <c r="M641" s="6">
        <f t="shared" si="12"/>
        <v>15475.44</v>
      </c>
    </row>
    <row r="642" spans="1:13" hidden="1" x14ac:dyDescent="0.35">
      <c r="A642" s="3" t="s">
        <v>27</v>
      </c>
      <c r="B642" s="4" t="s">
        <v>52</v>
      </c>
      <c r="C642" s="4" t="s">
        <v>53</v>
      </c>
      <c r="D642" s="4" t="s">
        <v>54</v>
      </c>
      <c r="E642" s="4" t="s">
        <v>95</v>
      </c>
      <c r="F642" s="4" t="s">
        <v>1263</v>
      </c>
      <c r="G642" s="3" t="str">
        <f>IFERROR(VLOOKUP(F642,'CODE EAN '!F:J,5,0),"")</f>
        <v/>
      </c>
      <c r="H642" s="4" t="s">
        <v>915</v>
      </c>
      <c r="I642" s="4" t="s">
        <v>916</v>
      </c>
      <c r="J642" s="3" t="s">
        <v>20</v>
      </c>
      <c r="K642" s="4" t="s">
        <v>26</v>
      </c>
      <c r="L642" s="5">
        <f>IFERROR(VLOOKUP(F642,[1]Feuil5!I:J,2,0),"")</f>
        <v>103191</v>
      </c>
      <c r="M642" s="6">
        <f t="shared" si="12"/>
        <v>15478.65</v>
      </c>
    </row>
    <row r="643" spans="1:13" hidden="1" x14ac:dyDescent="0.35">
      <c r="A643" s="3" t="s">
        <v>44</v>
      </c>
      <c r="B643" s="4" t="s">
        <v>45</v>
      </c>
      <c r="C643" s="4" t="s">
        <v>944</v>
      </c>
      <c r="D643" s="4" t="s">
        <v>931</v>
      </c>
      <c r="E643" s="4" t="s">
        <v>74</v>
      </c>
      <c r="F643" s="4" t="s">
        <v>1264</v>
      </c>
      <c r="G643" s="3" t="str">
        <f>IFERROR(VLOOKUP(F643,'CODE EAN '!F:J,5,0),"")</f>
        <v/>
      </c>
      <c r="H643" s="4" t="s">
        <v>1265</v>
      </c>
      <c r="I643" s="7" t="s">
        <v>41</v>
      </c>
      <c r="J643" s="3" t="s">
        <v>20</v>
      </c>
      <c r="K643" s="3" t="s">
        <v>26</v>
      </c>
      <c r="L643" s="5">
        <f>IFERROR(VLOOKUP(F643,[1]Feuil5!I:J,2,0),"")</f>
        <v>103368.46</v>
      </c>
      <c r="M643" s="6">
        <f t="shared" si="12"/>
        <v>15505.269</v>
      </c>
    </row>
    <row r="644" spans="1:13" x14ac:dyDescent="0.35">
      <c r="A644" s="3" t="s">
        <v>12</v>
      </c>
      <c r="B644" s="4" t="s">
        <v>78</v>
      </c>
      <c r="C644" s="3" t="s">
        <v>107</v>
      </c>
      <c r="D644" s="3" t="s">
        <v>189</v>
      </c>
      <c r="E644" s="3" t="s">
        <v>697</v>
      </c>
      <c r="F644" s="3" t="s">
        <v>1266</v>
      </c>
      <c r="G644" s="3">
        <f>IFERROR(VLOOKUP(F644,'CODE EAN '!F:J,5,0),"")</f>
        <v>6111249960964</v>
      </c>
      <c r="H644" s="3" t="s">
        <v>885</v>
      </c>
      <c r="I644" s="3" t="s">
        <v>112</v>
      </c>
      <c r="J644" s="3" t="s">
        <v>20</v>
      </c>
      <c r="K644" s="3" t="s">
        <v>26</v>
      </c>
      <c r="L644" s="5">
        <f>IFERROR(VLOOKUP(F644,[1]Feuil5!I:J,2,0),"")</f>
        <v>103429.9</v>
      </c>
      <c r="M644" s="6">
        <f t="shared" si="12"/>
        <v>15514.484999999999</v>
      </c>
    </row>
    <row r="645" spans="1:13" hidden="1" x14ac:dyDescent="0.35">
      <c r="A645" s="3" t="s">
        <v>27</v>
      </c>
      <c r="B645" s="4" t="s">
        <v>124</v>
      </c>
      <c r="C645" s="4" t="s">
        <v>176</v>
      </c>
      <c r="D645" s="4" t="s">
        <v>196</v>
      </c>
      <c r="E645" s="4" t="s">
        <v>197</v>
      </c>
      <c r="F645" s="4" t="s">
        <v>1267</v>
      </c>
      <c r="G645" s="3" t="str">
        <f>IFERROR(VLOOKUP(F645,'CODE EAN '!F:J,5,0),"")</f>
        <v/>
      </c>
      <c r="H645" s="4" t="s">
        <v>373</v>
      </c>
      <c r="I645" s="4" t="s">
        <v>130</v>
      </c>
      <c r="J645" s="3" t="s">
        <v>20</v>
      </c>
      <c r="K645" s="4" t="s">
        <v>21</v>
      </c>
      <c r="L645" s="5">
        <f>IFERROR(VLOOKUP(F645,[1]Feuil5!I:J,2,0),"")</f>
        <v>103843.67</v>
      </c>
      <c r="M645" s="6">
        <f t="shared" si="12"/>
        <v>15576.550499999999</v>
      </c>
    </row>
    <row r="646" spans="1:13" x14ac:dyDescent="0.35">
      <c r="A646" s="3" t="s">
        <v>12</v>
      </c>
      <c r="B646" s="4" t="s">
        <v>140</v>
      </c>
      <c r="C646" s="4" t="s">
        <v>318</v>
      </c>
      <c r="D646" s="4" t="s">
        <v>1268</v>
      </c>
      <c r="E646" s="4" t="s">
        <v>1269</v>
      </c>
      <c r="F646" s="4" t="s">
        <v>1270</v>
      </c>
      <c r="G646" s="3" t="str">
        <f>IFERROR(VLOOKUP(F646,'CODE EAN '!F:J,5,0),"")</f>
        <v/>
      </c>
      <c r="H646" s="4" t="s">
        <v>1271</v>
      </c>
      <c r="I646" s="10" t="s">
        <v>1272</v>
      </c>
      <c r="J646" s="3" t="s">
        <v>20</v>
      </c>
      <c r="K646" s="3" t="s">
        <v>21</v>
      </c>
      <c r="L646" s="5">
        <f>IFERROR(VLOOKUP(F646,[1]Feuil5!I:J,2,0),"")</f>
        <v>104177.24</v>
      </c>
      <c r="M646" s="6">
        <f t="shared" ref="M646:M709" si="13">+L646*15%</f>
        <v>15626.585999999999</v>
      </c>
    </row>
    <row r="647" spans="1:13" hidden="1" x14ac:dyDescent="0.35">
      <c r="A647" s="3" t="s">
        <v>27</v>
      </c>
      <c r="B647" s="4" t="s">
        <v>124</v>
      </c>
      <c r="C647" s="4" t="s">
        <v>351</v>
      </c>
      <c r="D647" s="4" t="s">
        <v>352</v>
      </c>
      <c r="E647" s="4" t="s">
        <v>352</v>
      </c>
      <c r="F647" s="4" t="s">
        <v>1273</v>
      </c>
      <c r="G647" s="3" t="str">
        <f>IFERROR(VLOOKUP(F647,'CODE EAN '!F:J,5,0),"")</f>
        <v/>
      </c>
      <c r="H647" s="4" t="s">
        <v>373</v>
      </c>
      <c r="I647" s="7" t="s">
        <v>130</v>
      </c>
      <c r="J647" s="3" t="s">
        <v>20</v>
      </c>
      <c r="K647" s="4" t="s">
        <v>26</v>
      </c>
      <c r="L647" s="5">
        <f>IFERROR(VLOOKUP(F647,[1]Feuil5!I:J,2,0),"")</f>
        <v>104212.08</v>
      </c>
      <c r="M647" s="6">
        <f t="shared" si="13"/>
        <v>15631.812</v>
      </c>
    </row>
    <row r="648" spans="1:13" x14ac:dyDescent="0.35">
      <c r="A648" s="3" t="s">
        <v>12</v>
      </c>
      <c r="B648" s="3" t="s">
        <v>13</v>
      </c>
      <c r="C648" s="4" t="s">
        <v>14</v>
      </c>
      <c r="D648" s="3" t="s">
        <v>22</v>
      </c>
      <c r="E648" s="4" t="s">
        <v>23</v>
      </c>
      <c r="F648" s="4" t="s">
        <v>1274</v>
      </c>
      <c r="G648" s="3">
        <f>IFERROR(VLOOKUP(F648,'CODE EAN '!F:J,5,0),"")</f>
        <v>6111195020194</v>
      </c>
      <c r="H648" s="4" t="s">
        <v>25</v>
      </c>
      <c r="I648" s="4" t="s">
        <v>25</v>
      </c>
      <c r="J648" s="3" t="s">
        <v>20</v>
      </c>
      <c r="K648" s="3" t="s">
        <v>26</v>
      </c>
      <c r="L648" s="5">
        <f>IFERROR(VLOOKUP(F648,[1]Feuil5!I:J,2,0),"")</f>
        <v>104351.21</v>
      </c>
      <c r="M648" s="6">
        <f t="shared" si="13"/>
        <v>15652.681500000001</v>
      </c>
    </row>
    <row r="649" spans="1:13" hidden="1" x14ac:dyDescent="0.35">
      <c r="A649" s="3" t="s">
        <v>27</v>
      </c>
      <c r="B649" s="3" t="s">
        <v>28</v>
      </c>
      <c r="C649" s="3" t="s">
        <v>478</v>
      </c>
      <c r="D649" s="3" t="s">
        <v>674</v>
      </c>
      <c r="E649" s="3" t="s">
        <v>1275</v>
      </c>
      <c r="F649" s="3" t="s">
        <v>1276</v>
      </c>
      <c r="G649" s="3" t="str">
        <f>IFERROR(VLOOKUP(F649,'CODE EAN '!F:J,5,0),"")</f>
        <v/>
      </c>
      <c r="H649" s="3" t="s">
        <v>428</v>
      </c>
      <c r="I649" s="3" t="s">
        <v>429</v>
      </c>
      <c r="J649" s="3" t="s">
        <v>20</v>
      </c>
      <c r="K649" s="4" t="s">
        <v>26</v>
      </c>
      <c r="L649" s="5">
        <f>IFERROR(VLOOKUP(F649,[1]Feuil5!I:J,2,0),"")</f>
        <v>104490.32</v>
      </c>
      <c r="M649" s="6">
        <f t="shared" si="13"/>
        <v>15673.548000000001</v>
      </c>
    </row>
    <row r="650" spans="1:13" hidden="1" x14ac:dyDescent="0.35">
      <c r="A650" s="3" t="s">
        <v>44</v>
      </c>
      <c r="B650" s="4" t="s">
        <v>45</v>
      </c>
      <c r="C650" s="4" t="s">
        <v>944</v>
      </c>
      <c r="D650" s="4" t="s">
        <v>931</v>
      </c>
      <c r="E650" s="4" t="s">
        <v>138</v>
      </c>
      <c r="F650" s="4" t="s">
        <v>1277</v>
      </c>
      <c r="G650" s="3" t="str">
        <f>IFERROR(VLOOKUP(F650,'CODE EAN '!F:J,5,0),"")</f>
        <v/>
      </c>
      <c r="H650" s="4" t="s">
        <v>933</v>
      </c>
      <c r="I650" s="7" t="s">
        <v>51</v>
      </c>
      <c r="J650" s="3" t="s">
        <v>20</v>
      </c>
      <c r="K650" s="3" t="s">
        <v>26</v>
      </c>
      <c r="L650" s="5">
        <f>IFERROR(VLOOKUP(F650,[1]Feuil5!I:J,2,0),"")</f>
        <v>104796.11</v>
      </c>
      <c r="M650" s="6">
        <f t="shared" si="13"/>
        <v>15719.416499999999</v>
      </c>
    </row>
    <row r="651" spans="1:13" hidden="1" x14ac:dyDescent="0.35">
      <c r="A651" s="3" t="s">
        <v>27</v>
      </c>
      <c r="B651" s="4" t="s">
        <v>124</v>
      </c>
      <c r="C651" s="4" t="s">
        <v>573</v>
      </c>
      <c r="D651" s="4" t="s">
        <v>574</v>
      </c>
      <c r="E651" s="4" t="s">
        <v>1278</v>
      </c>
      <c r="F651" s="4" t="s">
        <v>1279</v>
      </c>
      <c r="G651" s="3" t="str">
        <f>IFERROR(VLOOKUP(F651,'CODE EAN '!F:J,5,0),"")</f>
        <v/>
      </c>
      <c r="H651" s="4" t="s">
        <v>677</v>
      </c>
      <c r="I651" s="7" t="s">
        <v>360</v>
      </c>
      <c r="J651" s="3" t="s">
        <v>20</v>
      </c>
      <c r="K651" s="4" t="s">
        <v>21</v>
      </c>
      <c r="L651" s="5">
        <f>IFERROR(VLOOKUP(F651,[1]Feuil5!I:J,2,0),"")</f>
        <v>105037.44</v>
      </c>
      <c r="M651" s="6">
        <f t="shared" si="13"/>
        <v>15755.616</v>
      </c>
    </row>
    <row r="652" spans="1:13" hidden="1" x14ac:dyDescent="0.35">
      <c r="A652" s="3" t="s">
        <v>27</v>
      </c>
      <c r="B652" s="4" t="s">
        <v>28</v>
      </c>
      <c r="C652" s="4" t="s">
        <v>478</v>
      </c>
      <c r="D652" s="4" t="s">
        <v>674</v>
      </c>
      <c r="E652" s="4" t="s">
        <v>1280</v>
      </c>
      <c r="F652" s="4" t="s">
        <v>1281</v>
      </c>
      <c r="G652" s="3" t="str">
        <f>IFERROR(VLOOKUP(F652,'CODE EAN '!F:J,5,0),"")</f>
        <v/>
      </c>
      <c r="H652" s="4" t="s">
        <v>428</v>
      </c>
      <c r="I652" s="3" t="s">
        <v>429</v>
      </c>
      <c r="J652" s="3" t="s">
        <v>20</v>
      </c>
      <c r="K652" s="4" t="s">
        <v>26</v>
      </c>
      <c r="L652" s="5">
        <f>IFERROR(VLOOKUP(F652,[1]Feuil5!I:J,2,0),"")</f>
        <v>105393.93</v>
      </c>
      <c r="M652" s="6">
        <f t="shared" si="13"/>
        <v>15809.089499999998</v>
      </c>
    </row>
    <row r="653" spans="1:13" x14ac:dyDescent="0.35">
      <c r="A653" s="3" t="s">
        <v>12</v>
      </c>
      <c r="B653" s="4" t="s">
        <v>78</v>
      </c>
      <c r="C653" s="3" t="s">
        <v>107</v>
      </c>
      <c r="D653" s="4" t="s">
        <v>324</v>
      </c>
      <c r="E653" s="4" t="s">
        <v>337</v>
      </c>
      <c r="F653" s="3" t="s">
        <v>1282</v>
      </c>
      <c r="G653" s="3" t="str">
        <f>IFERROR(VLOOKUP(F653,'CODE EAN '!F:J,5,0),"")</f>
        <v/>
      </c>
      <c r="H653" s="3" t="s">
        <v>1283</v>
      </c>
      <c r="I653" s="3" t="s">
        <v>112</v>
      </c>
      <c r="J653" s="3" t="s">
        <v>20</v>
      </c>
      <c r="K653" s="3" t="s">
        <v>26</v>
      </c>
      <c r="L653" s="22">
        <v>105618.6</v>
      </c>
      <c r="M653" s="6">
        <f t="shared" si="13"/>
        <v>15842.79</v>
      </c>
    </row>
    <row r="654" spans="1:13" hidden="1" x14ac:dyDescent="0.35">
      <c r="A654" s="3" t="s">
        <v>285</v>
      </c>
      <c r="B654" s="3" t="s">
        <v>285</v>
      </c>
      <c r="C654" s="3" t="s">
        <v>890</v>
      </c>
      <c r="D654" s="3" t="s">
        <v>891</v>
      </c>
      <c r="E654" s="3" t="s">
        <v>892</v>
      </c>
      <c r="F654" s="20" t="s">
        <v>1284</v>
      </c>
      <c r="G654" s="3" t="str">
        <f>IFERROR(VLOOKUP(F654,'CODE EAN '!F:J,5,0),"")</f>
        <v/>
      </c>
      <c r="H654" s="3" t="s">
        <v>894</v>
      </c>
      <c r="I654" s="3" t="s">
        <v>713</v>
      </c>
      <c r="J654" s="3" t="s">
        <v>20</v>
      </c>
      <c r="K654" s="3" t="s">
        <v>21</v>
      </c>
      <c r="L654" s="19">
        <v>105648</v>
      </c>
      <c r="M654" s="6">
        <f t="shared" si="13"/>
        <v>15847.199999999999</v>
      </c>
    </row>
    <row r="655" spans="1:13" hidden="1" x14ac:dyDescent="0.35">
      <c r="A655" s="3" t="s">
        <v>27</v>
      </c>
      <c r="B655" s="3" t="s">
        <v>28</v>
      </c>
      <c r="C655" s="3" t="s">
        <v>478</v>
      </c>
      <c r="D655" s="3" t="s">
        <v>674</v>
      </c>
      <c r="E655" s="3" t="s">
        <v>1285</v>
      </c>
      <c r="F655" s="3" t="s">
        <v>1286</v>
      </c>
      <c r="G655" s="3" t="str">
        <f>IFERROR(VLOOKUP(F655,'CODE EAN '!F:J,5,0),"")</f>
        <v/>
      </c>
      <c r="H655" s="3" t="s">
        <v>447</v>
      </c>
      <c r="I655" s="3" t="s">
        <v>98</v>
      </c>
      <c r="J655" s="3" t="s">
        <v>20</v>
      </c>
      <c r="K655" s="4" t="s">
        <v>26</v>
      </c>
      <c r="L655" s="5">
        <f>IFERROR(VLOOKUP(F655,[1]Feuil5!I:J,2,0),"")</f>
        <v>106971.96</v>
      </c>
      <c r="M655" s="6">
        <f t="shared" si="13"/>
        <v>16045.794</v>
      </c>
    </row>
    <row r="656" spans="1:13" hidden="1" x14ac:dyDescent="0.35">
      <c r="A656" s="3" t="s">
        <v>27</v>
      </c>
      <c r="B656" s="3" t="s">
        <v>124</v>
      </c>
      <c r="C656" s="3" t="s">
        <v>176</v>
      </c>
      <c r="D656" s="3" t="s">
        <v>196</v>
      </c>
      <c r="E656" s="3" t="s">
        <v>197</v>
      </c>
      <c r="F656" s="3" t="s">
        <v>1287</v>
      </c>
      <c r="G656" s="3" t="str">
        <f>IFERROR(VLOOKUP(F656,'CODE EAN '!F:J,5,0),"")</f>
        <v/>
      </c>
      <c r="H656" s="3" t="s">
        <v>199</v>
      </c>
      <c r="I656" s="7" t="s">
        <v>200</v>
      </c>
      <c r="J656" s="3" t="s">
        <v>20</v>
      </c>
      <c r="K656" s="4" t="s">
        <v>21</v>
      </c>
      <c r="L656" s="5">
        <f>IFERROR(VLOOKUP(F656,[1]Feuil5!I:J,2,0),"")</f>
        <v>107074.9</v>
      </c>
      <c r="M656" s="6">
        <f t="shared" si="13"/>
        <v>16061.234999999999</v>
      </c>
    </row>
    <row r="657" spans="1:13" x14ac:dyDescent="0.35">
      <c r="A657" s="3" t="s">
        <v>12</v>
      </c>
      <c r="B657" s="12" t="s">
        <v>182</v>
      </c>
      <c r="C657" s="12" t="s">
        <v>183</v>
      </c>
      <c r="D657" s="12" t="s">
        <v>855</v>
      </c>
      <c r="E657" s="12" t="s">
        <v>856</v>
      </c>
      <c r="F657" s="12" t="s">
        <v>1288</v>
      </c>
      <c r="G657" s="3" t="str">
        <f>IFERROR(VLOOKUP(F657,'CODE EAN '!F:J,5,0),"")</f>
        <v/>
      </c>
      <c r="H657" s="12" t="s">
        <v>858</v>
      </c>
      <c r="I657" s="10" t="s">
        <v>859</v>
      </c>
      <c r="J657" s="3" t="s">
        <v>20</v>
      </c>
      <c r="K657" s="4" t="s">
        <v>21</v>
      </c>
      <c r="L657" s="5">
        <f>IFERROR(VLOOKUP(F657,[1]Feuil5!I:J,2,0),"")</f>
        <v>107284.35</v>
      </c>
      <c r="M657" s="6">
        <f t="shared" si="13"/>
        <v>16092.6525</v>
      </c>
    </row>
    <row r="658" spans="1:13" x14ac:dyDescent="0.35">
      <c r="A658" s="3" t="s">
        <v>12</v>
      </c>
      <c r="B658" s="3" t="s">
        <v>140</v>
      </c>
      <c r="C658" s="3" t="s">
        <v>611</v>
      </c>
      <c r="D658" s="3" t="s">
        <v>612</v>
      </c>
      <c r="E658" s="3" t="s">
        <v>613</v>
      </c>
      <c r="F658" s="3" t="s">
        <v>1289</v>
      </c>
      <c r="G658" s="3" t="str">
        <f>IFERROR(VLOOKUP(F658,'CODE EAN '!F:J,5,0),"")</f>
        <v/>
      </c>
      <c r="H658" s="3" t="s">
        <v>615</v>
      </c>
      <c r="I658" s="4" t="s">
        <v>19</v>
      </c>
      <c r="J658" s="3" t="s">
        <v>20</v>
      </c>
      <c r="K658" s="4" t="s">
        <v>21</v>
      </c>
      <c r="L658" s="5">
        <f>IFERROR(VLOOKUP(F658,[1]Feuil5!I:J,2,0),"")</f>
        <v>107506.15</v>
      </c>
      <c r="M658" s="6">
        <f t="shared" si="13"/>
        <v>16125.922499999999</v>
      </c>
    </row>
    <row r="659" spans="1:13" hidden="1" x14ac:dyDescent="0.35">
      <c r="A659" s="3" t="s">
        <v>27</v>
      </c>
      <c r="B659" s="4" t="s">
        <v>124</v>
      </c>
      <c r="C659" s="4" t="s">
        <v>176</v>
      </c>
      <c r="D659" s="4" t="s">
        <v>196</v>
      </c>
      <c r="E659" s="4" t="s">
        <v>1290</v>
      </c>
      <c r="F659" s="4" t="s">
        <v>1291</v>
      </c>
      <c r="G659" s="3" t="str">
        <f>IFERROR(VLOOKUP(F659,'CODE EAN '!F:J,5,0),"")</f>
        <v/>
      </c>
      <c r="H659" s="4" t="s">
        <v>799</v>
      </c>
      <c r="I659" s="7" t="s">
        <v>360</v>
      </c>
      <c r="J659" s="3" t="s">
        <v>20</v>
      </c>
      <c r="K659" s="4" t="s">
        <v>26</v>
      </c>
      <c r="L659" s="5">
        <f>IFERROR(VLOOKUP(F659,[1]Feuil5!I:J,2,0),"")</f>
        <v>107903.78</v>
      </c>
      <c r="M659" s="6">
        <f t="shared" si="13"/>
        <v>16185.566999999999</v>
      </c>
    </row>
    <row r="660" spans="1:13" x14ac:dyDescent="0.35">
      <c r="A660" s="3" t="s">
        <v>12</v>
      </c>
      <c r="B660" s="3" t="s">
        <v>35</v>
      </c>
      <c r="C660" s="4" t="s">
        <v>36</v>
      </c>
      <c r="D660" s="4" t="s">
        <v>37</v>
      </c>
      <c r="E660" s="3" t="s">
        <v>38</v>
      </c>
      <c r="F660" s="14" t="s">
        <v>1292</v>
      </c>
      <c r="G660" s="3" t="str">
        <f>IFERROR(VLOOKUP(F660,'CODE EAN '!F:J,5,0),"")</f>
        <v/>
      </c>
      <c r="H660" s="3" t="s">
        <v>687</v>
      </c>
      <c r="I660" s="7" t="s">
        <v>688</v>
      </c>
      <c r="J660" s="3" t="s">
        <v>20</v>
      </c>
      <c r="K660" s="3" t="s">
        <v>26</v>
      </c>
      <c r="L660" s="5">
        <f>IFERROR(VLOOKUP(F660,[1]Feuil5!I:J,2,0),"")</f>
        <v>108174.13</v>
      </c>
      <c r="M660" s="6">
        <f t="shared" si="13"/>
        <v>16226.119500000001</v>
      </c>
    </row>
    <row r="661" spans="1:13" hidden="1" x14ac:dyDescent="0.35">
      <c r="A661" s="3" t="s">
        <v>27</v>
      </c>
      <c r="B661" s="3" t="s">
        <v>28</v>
      </c>
      <c r="C661" s="3" t="s">
        <v>478</v>
      </c>
      <c r="D661" s="3" t="s">
        <v>917</v>
      </c>
      <c r="E661" s="3" t="s">
        <v>1293</v>
      </c>
      <c r="F661" s="3" t="s">
        <v>1294</v>
      </c>
      <c r="G661" s="3" t="str">
        <f>IFERROR(VLOOKUP(F661,'CODE EAN '!F:J,5,0),"")</f>
        <v/>
      </c>
      <c r="H661" s="3" t="s">
        <v>677</v>
      </c>
      <c r="I661" s="7" t="s">
        <v>360</v>
      </c>
      <c r="J661" s="3" t="s">
        <v>20</v>
      </c>
      <c r="K661" s="4" t="s">
        <v>21</v>
      </c>
      <c r="L661" s="5">
        <f>IFERROR(VLOOKUP(F661,[1]Feuil5!I:J,2,0),"")</f>
        <v>108174.31</v>
      </c>
      <c r="M661" s="6">
        <f t="shared" si="13"/>
        <v>16226.146499999999</v>
      </c>
    </row>
    <row r="662" spans="1:13" x14ac:dyDescent="0.35">
      <c r="A662" s="3" t="s">
        <v>12</v>
      </c>
      <c r="B662" s="3" t="s">
        <v>35</v>
      </c>
      <c r="C662" s="4" t="s">
        <v>36</v>
      </c>
      <c r="D662" s="4" t="s">
        <v>37</v>
      </c>
      <c r="E662" s="3" t="s">
        <v>511</v>
      </c>
      <c r="F662" s="14" t="s">
        <v>1295</v>
      </c>
      <c r="G662" s="3" t="str">
        <f>IFERROR(VLOOKUP(F662,'CODE EAN '!F:J,5,0),"")</f>
        <v/>
      </c>
      <c r="H662" s="3" t="s">
        <v>687</v>
      </c>
      <c r="I662" s="7" t="s">
        <v>688</v>
      </c>
      <c r="J662" s="3" t="s">
        <v>20</v>
      </c>
      <c r="K662" s="3" t="s">
        <v>26</v>
      </c>
      <c r="L662" s="5">
        <f>IFERROR(VLOOKUP(F662,[1]Feuil5!I:J,2,0),"")</f>
        <v>108750.87</v>
      </c>
      <c r="M662" s="6">
        <f t="shared" si="13"/>
        <v>16312.630499999999</v>
      </c>
    </row>
    <row r="663" spans="1:13" hidden="1" x14ac:dyDescent="0.35">
      <c r="A663" s="3" t="s">
        <v>44</v>
      </c>
      <c r="B663" s="3" t="s">
        <v>285</v>
      </c>
      <c r="C663" s="3" t="s">
        <v>890</v>
      </c>
      <c r="D663" s="3" t="s">
        <v>891</v>
      </c>
      <c r="E663" s="3" t="s">
        <v>892</v>
      </c>
      <c r="F663" s="42" t="s">
        <v>1296</v>
      </c>
      <c r="G663" s="3" t="str">
        <f>IFERROR(VLOOKUP(F663,'CODE EAN '!F:J,5,0),"")</f>
        <v/>
      </c>
      <c r="H663" s="3" t="s">
        <v>269</v>
      </c>
      <c r="I663" s="13" t="s">
        <v>270</v>
      </c>
      <c r="J663" s="3" t="s">
        <v>20</v>
      </c>
      <c r="K663" s="3" t="s">
        <v>26</v>
      </c>
      <c r="L663" s="19">
        <v>109468.20000000001</v>
      </c>
      <c r="M663" s="6">
        <f t="shared" si="13"/>
        <v>16420.23</v>
      </c>
    </row>
    <row r="664" spans="1:13" x14ac:dyDescent="0.35">
      <c r="A664" s="3" t="s">
        <v>12</v>
      </c>
      <c r="B664" s="3" t="s">
        <v>35</v>
      </c>
      <c r="C664" s="3" t="s">
        <v>400</v>
      </c>
      <c r="D664" s="3" t="s">
        <v>401</v>
      </c>
      <c r="E664" s="3" t="s">
        <v>580</v>
      </c>
      <c r="F664" s="41" t="s">
        <v>1297</v>
      </c>
      <c r="G664" s="3" t="str">
        <f>IFERROR(VLOOKUP(F664,'CODE EAN '!F:J,5,0),"")</f>
        <v/>
      </c>
      <c r="H664" s="3" t="s">
        <v>1298</v>
      </c>
      <c r="I664" s="7" t="s">
        <v>360</v>
      </c>
      <c r="J664" s="3" t="s">
        <v>20</v>
      </c>
      <c r="K664" s="3" t="s">
        <v>21</v>
      </c>
      <c r="L664" s="5">
        <f>IFERROR(VLOOKUP(F664,[1]Feuil5!I:J,2,0),"")</f>
        <v>109567</v>
      </c>
      <c r="M664" s="6">
        <f t="shared" si="13"/>
        <v>16435.05</v>
      </c>
    </row>
    <row r="665" spans="1:13" hidden="1" x14ac:dyDescent="0.35">
      <c r="A665" s="3" t="s">
        <v>27</v>
      </c>
      <c r="B665" s="3" t="s">
        <v>28</v>
      </c>
      <c r="C665" s="3" t="s">
        <v>29</v>
      </c>
      <c r="D665" s="3" t="s">
        <v>375</v>
      </c>
      <c r="E665" s="3" t="s">
        <v>514</v>
      </c>
      <c r="F665" s="15" t="s">
        <v>1299</v>
      </c>
      <c r="G665" s="3" t="str">
        <f>IFERROR(VLOOKUP(F665,'CODE EAN '!F:J,5,0),"")</f>
        <v/>
      </c>
      <c r="H665" s="3" t="s">
        <v>1300</v>
      </c>
      <c r="I665" s="7" t="s">
        <v>1301</v>
      </c>
      <c r="J665" s="3" t="s">
        <v>20</v>
      </c>
      <c r="K665" s="4" t="s">
        <v>21</v>
      </c>
      <c r="L665" s="5">
        <f>IFERROR(VLOOKUP(F665,[1]Feuil5!I:J,2,0),"")</f>
        <v>109585.24</v>
      </c>
      <c r="M665" s="6">
        <f t="shared" si="13"/>
        <v>16437.786</v>
      </c>
    </row>
    <row r="666" spans="1:13" hidden="1" x14ac:dyDescent="0.35">
      <c r="A666" s="3" t="s">
        <v>44</v>
      </c>
      <c r="B666" s="4" t="s">
        <v>45</v>
      </c>
      <c r="C666" s="4" t="s">
        <v>72</v>
      </c>
      <c r="D666" s="4" t="s">
        <v>931</v>
      </c>
      <c r="E666" s="4" t="s">
        <v>138</v>
      </c>
      <c r="F666" s="37" t="s">
        <v>1302</v>
      </c>
      <c r="G666" s="3" t="str">
        <f>IFERROR(VLOOKUP(F666,'CODE EAN '!F:J,5,0),"")</f>
        <v/>
      </c>
      <c r="H666" s="3" t="s">
        <v>1303</v>
      </c>
      <c r="I666" s="7" t="s">
        <v>51</v>
      </c>
      <c r="J666" s="3" t="s">
        <v>20</v>
      </c>
      <c r="K666" s="4" t="s">
        <v>21</v>
      </c>
      <c r="L666" s="5">
        <f>IFERROR(VLOOKUP(F666,[1]Feuil5!I:J,2,0),"")</f>
        <v>109927.55</v>
      </c>
      <c r="M666" s="6">
        <f t="shared" si="13"/>
        <v>16489.1325</v>
      </c>
    </row>
    <row r="667" spans="1:13" hidden="1" x14ac:dyDescent="0.35">
      <c r="A667" s="3" t="s">
        <v>27</v>
      </c>
      <c r="B667" s="3" t="s">
        <v>52</v>
      </c>
      <c r="C667" s="3" t="s">
        <v>53</v>
      </c>
      <c r="D667" s="3" t="s">
        <v>425</v>
      </c>
      <c r="E667" s="3" t="s">
        <v>426</v>
      </c>
      <c r="F667" s="3" t="s">
        <v>1304</v>
      </c>
      <c r="G667" s="3" t="str">
        <f>IFERROR(VLOOKUP(F667,'CODE EAN '!F:J,5,0),"")</f>
        <v/>
      </c>
      <c r="H667" s="3" t="s">
        <v>97</v>
      </c>
      <c r="I667" s="7" t="s">
        <v>98</v>
      </c>
      <c r="J667" s="3" t="s">
        <v>20</v>
      </c>
      <c r="K667" s="4" t="s">
        <v>26</v>
      </c>
      <c r="L667" s="5">
        <f>IFERROR(VLOOKUP(F667,[1]Feuil5!I:J,2,0),"")</f>
        <v>109944.03</v>
      </c>
      <c r="M667" s="6">
        <f t="shared" si="13"/>
        <v>16491.604499999998</v>
      </c>
    </row>
    <row r="668" spans="1:13" x14ac:dyDescent="0.35">
      <c r="A668" s="3" t="s">
        <v>12</v>
      </c>
      <c r="B668" s="4" t="s">
        <v>78</v>
      </c>
      <c r="C668" s="4" t="s">
        <v>107</v>
      </c>
      <c r="D668" s="4" t="s">
        <v>1048</v>
      </c>
      <c r="E668" s="4" t="s">
        <v>1049</v>
      </c>
      <c r="F668" s="4" t="s">
        <v>1305</v>
      </c>
      <c r="G668" s="3" t="str">
        <f>IFERROR(VLOOKUP(F668,'CODE EAN '!F:J,5,0),"")</f>
        <v/>
      </c>
      <c r="H668" s="4" t="s">
        <v>701</v>
      </c>
      <c r="I668" s="4" t="s">
        <v>146</v>
      </c>
      <c r="J668" s="3" t="s">
        <v>20</v>
      </c>
      <c r="K668" s="4" t="s">
        <v>21</v>
      </c>
      <c r="L668" s="5">
        <f>IFERROR(VLOOKUP(F668,[1]Feuil5!I:J,2,0),"")</f>
        <v>110108.43</v>
      </c>
      <c r="M668" s="6">
        <f t="shared" si="13"/>
        <v>16516.264499999997</v>
      </c>
    </row>
    <row r="669" spans="1:13" x14ac:dyDescent="0.35">
      <c r="A669" s="3" t="s">
        <v>12</v>
      </c>
      <c r="B669" s="4" t="s">
        <v>78</v>
      </c>
      <c r="C669" s="3" t="s">
        <v>107</v>
      </c>
      <c r="D669" s="3" t="s">
        <v>816</v>
      </c>
      <c r="E669" s="4" t="s">
        <v>1306</v>
      </c>
      <c r="F669" s="3" t="s">
        <v>1307</v>
      </c>
      <c r="G669" s="3" t="str">
        <f>IFERROR(VLOOKUP(F669,'CODE EAN '!F:J,5,0),"")</f>
        <v/>
      </c>
      <c r="H669" s="9" t="s">
        <v>701</v>
      </c>
      <c r="I669" s="7" t="s">
        <v>146</v>
      </c>
      <c r="J669" s="3" t="s">
        <v>20</v>
      </c>
      <c r="K669" s="3" t="s">
        <v>21</v>
      </c>
      <c r="L669" s="5">
        <f>IFERROR(VLOOKUP(F669,[1]Feuil5!I:J,2,0),"")</f>
        <v>110386</v>
      </c>
      <c r="M669" s="6">
        <f t="shared" si="13"/>
        <v>16557.899999999998</v>
      </c>
    </row>
    <row r="670" spans="1:13" hidden="1" x14ac:dyDescent="0.35">
      <c r="A670" s="3" t="s">
        <v>27</v>
      </c>
      <c r="B670" s="4" t="s">
        <v>28</v>
      </c>
      <c r="C670" s="4" t="s">
        <v>478</v>
      </c>
      <c r="D670" s="4" t="s">
        <v>674</v>
      </c>
      <c r="E670" s="4" t="s">
        <v>1136</v>
      </c>
      <c r="F670" s="4" t="s">
        <v>1308</v>
      </c>
      <c r="G670" s="3" t="str">
        <f>IFERROR(VLOOKUP(F670,'CODE EAN '!F:J,5,0),"")</f>
        <v/>
      </c>
      <c r="H670" s="4" t="s">
        <v>428</v>
      </c>
      <c r="I670" s="3" t="s">
        <v>429</v>
      </c>
      <c r="J670" s="3" t="s">
        <v>20</v>
      </c>
      <c r="K670" s="4" t="s">
        <v>26</v>
      </c>
      <c r="L670" s="5">
        <f>IFERROR(VLOOKUP(F670,[1]Feuil5!I:J,2,0),"")</f>
        <v>110628.51</v>
      </c>
      <c r="M670" s="6">
        <f t="shared" si="13"/>
        <v>16594.2765</v>
      </c>
    </row>
    <row r="671" spans="1:13" x14ac:dyDescent="0.35">
      <c r="A671" s="3" t="s">
        <v>12</v>
      </c>
      <c r="B671" s="4" t="s">
        <v>13</v>
      </c>
      <c r="C671" s="4" t="s">
        <v>706</v>
      </c>
      <c r="D671" s="4" t="s">
        <v>895</v>
      </c>
      <c r="E671" s="4" t="s">
        <v>511</v>
      </c>
      <c r="F671" s="4" t="s">
        <v>1309</v>
      </c>
      <c r="G671" s="3" t="str">
        <f>IFERROR(VLOOKUP(F671,'CODE EAN '!F:J,5,0),"")</f>
        <v/>
      </c>
      <c r="H671" s="4" t="s">
        <v>1310</v>
      </c>
      <c r="I671" s="4" t="s">
        <v>19</v>
      </c>
      <c r="J671" s="3" t="s">
        <v>20</v>
      </c>
      <c r="K671" s="4" t="s">
        <v>21</v>
      </c>
      <c r="L671" s="5">
        <f>IFERROR(VLOOKUP(F671,[1]Feuil5!I:J,2,0),"")</f>
        <v>110645.11</v>
      </c>
      <c r="M671" s="6">
        <f t="shared" si="13"/>
        <v>16596.766499999998</v>
      </c>
    </row>
    <row r="672" spans="1:13" hidden="1" x14ac:dyDescent="0.35">
      <c r="A672" s="3" t="s">
        <v>27</v>
      </c>
      <c r="B672" s="4" t="s">
        <v>251</v>
      </c>
      <c r="C672" s="3" t="s">
        <v>252</v>
      </c>
      <c r="D672" s="3" t="s">
        <v>1311</v>
      </c>
      <c r="E672" s="3" t="s">
        <v>574</v>
      </c>
      <c r="F672" s="3" t="s">
        <v>1312</v>
      </c>
      <c r="G672" s="3" t="str">
        <f>IFERROR(VLOOKUP(F672,'CODE EAN '!F:J,5,0),"")</f>
        <v/>
      </c>
      <c r="H672" s="3" t="s">
        <v>256</v>
      </c>
      <c r="I672" s="7" t="s">
        <v>58</v>
      </c>
      <c r="J672" s="3" t="s">
        <v>20</v>
      </c>
      <c r="K672" s="4" t="s">
        <v>26</v>
      </c>
      <c r="L672" s="5">
        <f>IFERROR(VLOOKUP(F672,[1]Feuil5!I:J,2,0),"")</f>
        <v>111039.12</v>
      </c>
      <c r="M672" s="6">
        <f t="shared" si="13"/>
        <v>16655.867999999999</v>
      </c>
    </row>
    <row r="673" spans="1:13" x14ac:dyDescent="0.35">
      <c r="A673" s="3" t="s">
        <v>12</v>
      </c>
      <c r="B673" s="4" t="s">
        <v>84</v>
      </c>
      <c r="C673" s="4" t="s">
        <v>85</v>
      </c>
      <c r="D673" s="3" t="s">
        <v>995</v>
      </c>
      <c r="E673" s="4" t="s">
        <v>1313</v>
      </c>
      <c r="F673" s="4" t="s">
        <v>1314</v>
      </c>
      <c r="G673" s="3">
        <f>IFERROR(VLOOKUP(F673,'CODE EAN '!F:J,5,0),"")</f>
        <v>4003994150245</v>
      </c>
      <c r="H673" s="4" t="s">
        <v>1315</v>
      </c>
      <c r="I673" s="10" t="s">
        <v>77</v>
      </c>
      <c r="J673" s="3" t="s">
        <v>20</v>
      </c>
      <c r="K673" s="3" t="s">
        <v>26</v>
      </c>
      <c r="L673" s="5">
        <f>IFERROR(VLOOKUP(F673,[1]Feuil5!I:J,2,0),"")</f>
        <v>111367.43</v>
      </c>
      <c r="M673" s="6">
        <f t="shared" si="13"/>
        <v>16705.1145</v>
      </c>
    </row>
    <row r="674" spans="1:13" x14ac:dyDescent="0.35">
      <c r="A674" s="3" t="s">
        <v>12</v>
      </c>
      <c r="B674" s="4" t="s">
        <v>78</v>
      </c>
      <c r="C674" s="3" t="s">
        <v>107</v>
      </c>
      <c r="D674" s="3" t="s">
        <v>276</v>
      </c>
      <c r="E674" s="3" t="s">
        <v>306</v>
      </c>
      <c r="F674" s="3" t="s">
        <v>1316</v>
      </c>
      <c r="G674" s="3">
        <f>IFERROR(VLOOKUP(F674,'CODE EAN '!F:J,5,0),"")</f>
        <v>8001585001330</v>
      </c>
      <c r="H674" s="3" t="s">
        <v>279</v>
      </c>
      <c r="I674" s="4" t="s">
        <v>280</v>
      </c>
      <c r="J674" s="3" t="s">
        <v>20</v>
      </c>
      <c r="K674" s="3" t="s">
        <v>21</v>
      </c>
      <c r="L674" s="5">
        <f>IFERROR(VLOOKUP(F674,[1]Feuil5!I:J,2,0),"")</f>
        <v>111580.71</v>
      </c>
      <c r="M674" s="6">
        <f t="shared" si="13"/>
        <v>16737.106500000002</v>
      </c>
    </row>
    <row r="675" spans="1:13" x14ac:dyDescent="0.35">
      <c r="A675" s="3" t="s">
        <v>12</v>
      </c>
      <c r="B675" s="4" t="s">
        <v>84</v>
      </c>
      <c r="C675" s="4" t="s">
        <v>543</v>
      </c>
      <c r="D675" s="4" t="s">
        <v>651</v>
      </c>
      <c r="E675" s="4" t="s">
        <v>652</v>
      </c>
      <c r="F675" s="38" t="s">
        <v>1317</v>
      </c>
      <c r="G675" s="3" t="str">
        <f>IFERROR(VLOOKUP(F675,'CODE EAN '!F:J,5,0),"")</f>
        <v/>
      </c>
      <c r="H675" s="4" t="s">
        <v>654</v>
      </c>
      <c r="I675" s="7" t="s">
        <v>655</v>
      </c>
      <c r="J675" s="3" t="s">
        <v>20</v>
      </c>
      <c r="K675" s="3" t="s">
        <v>21</v>
      </c>
      <c r="L675" s="5">
        <f>IFERROR(VLOOKUP(F675,[1]Feuil5!I:J,2,0),"")</f>
        <v>111592.45</v>
      </c>
      <c r="M675" s="6">
        <f t="shared" si="13"/>
        <v>16738.8675</v>
      </c>
    </row>
    <row r="676" spans="1:13" x14ac:dyDescent="0.35">
      <c r="A676" s="3" t="s">
        <v>12</v>
      </c>
      <c r="B676" s="4" t="s">
        <v>78</v>
      </c>
      <c r="C676" s="3" t="s">
        <v>107</v>
      </c>
      <c r="D676" s="3" t="s">
        <v>816</v>
      </c>
      <c r="E676" s="4" t="s">
        <v>699</v>
      </c>
      <c r="F676" s="38" t="s">
        <v>1318</v>
      </c>
      <c r="G676" s="3" t="str">
        <f>IFERROR(VLOOKUP(F676,'CODE EAN '!F:J,5,0),"")</f>
        <v/>
      </c>
      <c r="H676" s="9" t="s">
        <v>701</v>
      </c>
      <c r="I676" s="7" t="s">
        <v>146</v>
      </c>
      <c r="J676" s="3" t="s">
        <v>20</v>
      </c>
      <c r="K676" s="3" t="s">
        <v>21</v>
      </c>
      <c r="L676" s="5">
        <f>IFERROR(VLOOKUP(F676,[1]Feuil5!I:J,2,0),"")</f>
        <v>111809.91</v>
      </c>
      <c r="M676" s="6">
        <f t="shared" si="13"/>
        <v>16771.486499999999</v>
      </c>
    </row>
    <row r="677" spans="1:13" x14ac:dyDescent="0.35">
      <c r="A677" s="3" t="s">
        <v>12</v>
      </c>
      <c r="B677" s="3" t="s">
        <v>460</v>
      </c>
      <c r="C677" s="3" t="s">
        <v>461</v>
      </c>
      <c r="D677" s="3" t="s">
        <v>462</v>
      </c>
      <c r="E677" s="3" t="s">
        <v>1127</v>
      </c>
      <c r="F677" s="38" t="s">
        <v>1319</v>
      </c>
      <c r="G677" s="3">
        <f>IFERROR(VLOOKUP(F677,'CODE EAN '!F:J,5,0),"")</f>
        <v>5011862880094</v>
      </c>
      <c r="H677" s="4" t="s">
        <v>465</v>
      </c>
      <c r="I677" s="7" t="s">
        <v>360</v>
      </c>
      <c r="J677" s="3" t="s">
        <v>20</v>
      </c>
      <c r="K677" s="3" t="s">
        <v>26</v>
      </c>
      <c r="L677" s="5">
        <f>IFERROR(VLOOKUP(F677,[1]Feuil5!I:J,2,0),"")</f>
        <v>112055.05</v>
      </c>
      <c r="M677" s="6">
        <f t="shared" si="13"/>
        <v>16808.2575</v>
      </c>
    </row>
    <row r="678" spans="1:13" x14ac:dyDescent="0.35">
      <c r="A678" s="3" t="s">
        <v>12</v>
      </c>
      <c r="B678" s="3" t="s">
        <v>140</v>
      </c>
      <c r="C678" s="3" t="s">
        <v>318</v>
      </c>
      <c r="D678" s="3" t="s">
        <v>1268</v>
      </c>
      <c r="E678" s="3" t="s">
        <v>1269</v>
      </c>
      <c r="F678" s="38" t="s">
        <v>1320</v>
      </c>
      <c r="G678" s="3" t="str">
        <f>IFERROR(VLOOKUP(F678,'CODE EAN '!F:J,5,0),"")</f>
        <v/>
      </c>
      <c r="H678" s="3" t="s">
        <v>1271</v>
      </c>
      <c r="I678" s="10" t="s">
        <v>1272</v>
      </c>
      <c r="J678" s="3" t="s">
        <v>20</v>
      </c>
      <c r="K678" s="3" t="s">
        <v>21</v>
      </c>
      <c r="L678" s="5">
        <f>IFERROR(VLOOKUP(F678,[1]Feuil5!I:J,2,0),"")</f>
        <v>112076.28</v>
      </c>
      <c r="M678" s="6">
        <f t="shared" si="13"/>
        <v>16811.441999999999</v>
      </c>
    </row>
    <row r="679" spans="1:13" x14ac:dyDescent="0.35">
      <c r="A679" s="3" t="s">
        <v>12</v>
      </c>
      <c r="B679" s="3" t="s">
        <v>84</v>
      </c>
      <c r="C679" s="3" t="s">
        <v>689</v>
      </c>
      <c r="D679" s="4" t="s">
        <v>1186</v>
      </c>
      <c r="E679" s="4" t="s">
        <v>691</v>
      </c>
      <c r="F679" s="14" t="s">
        <v>1321</v>
      </c>
      <c r="G679" s="3" t="str">
        <f>IFERROR(VLOOKUP(F679,'CODE EAN '!F:J,5,0),"")</f>
        <v/>
      </c>
      <c r="H679" s="3" t="s">
        <v>693</v>
      </c>
      <c r="I679" s="7" t="s">
        <v>694</v>
      </c>
      <c r="J679" s="3" t="s">
        <v>20</v>
      </c>
      <c r="K679" s="3" t="s">
        <v>26</v>
      </c>
      <c r="L679" s="5">
        <f>IFERROR(VLOOKUP(F679,[1]Feuil5!I:J,2,0),"")</f>
        <v>112950.7</v>
      </c>
      <c r="M679" s="6">
        <f t="shared" si="13"/>
        <v>16942.605</v>
      </c>
    </row>
    <row r="680" spans="1:13" hidden="1" x14ac:dyDescent="0.35">
      <c r="A680" s="3" t="s">
        <v>27</v>
      </c>
      <c r="B680" s="3" t="s">
        <v>251</v>
      </c>
      <c r="C680" s="3" t="s">
        <v>887</v>
      </c>
      <c r="D680" s="3" t="s">
        <v>888</v>
      </c>
      <c r="E680" s="3" t="s">
        <v>346</v>
      </c>
      <c r="F680" s="3" t="s">
        <v>1322</v>
      </c>
      <c r="G680" s="3" t="str">
        <f>IFERROR(VLOOKUP(F680,'CODE EAN '!F:J,5,0),"")</f>
        <v/>
      </c>
      <c r="H680" s="3" t="s">
        <v>1323</v>
      </c>
      <c r="I680" s="4" t="s">
        <v>859</v>
      </c>
      <c r="J680" s="3" t="s">
        <v>20</v>
      </c>
      <c r="K680" s="4" t="s">
        <v>21</v>
      </c>
      <c r="L680" s="5">
        <f>IFERROR(VLOOKUP(F680,[1]Feuil5!I:J,2,0),"")</f>
        <v>113261.81</v>
      </c>
      <c r="M680" s="6">
        <f t="shared" si="13"/>
        <v>16989.271499999999</v>
      </c>
    </row>
    <row r="681" spans="1:13" hidden="1" x14ac:dyDescent="0.35">
      <c r="A681" s="3" t="s">
        <v>27</v>
      </c>
      <c r="B681" s="4" t="s">
        <v>124</v>
      </c>
      <c r="C681" s="4" t="s">
        <v>235</v>
      </c>
      <c r="D681" s="4" t="s">
        <v>934</v>
      </c>
      <c r="E681" s="4" t="s">
        <v>1324</v>
      </c>
      <c r="F681" s="4" t="s">
        <v>1325</v>
      </c>
      <c r="G681" s="3" t="str">
        <f>IFERROR(VLOOKUP(F681,'CODE EAN '!F:J,5,0),"")</f>
        <v/>
      </c>
      <c r="H681" s="4" t="s">
        <v>164</v>
      </c>
      <c r="I681" s="4" t="s">
        <v>165</v>
      </c>
      <c r="J681" s="3" t="s">
        <v>20</v>
      </c>
      <c r="K681" s="4" t="s">
        <v>26</v>
      </c>
      <c r="L681" s="5">
        <f>IFERROR(VLOOKUP(F681,[1]Feuil5!I:J,2,0),"")</f>
        <v>113323.2</v>
      </c>
      <c r="M681" s="6">
        <f t="shared" si="13"/>
        <v>16998.48</v>
      </c>
    </row>
    <row r="682" spans="1:13" x14ac:dyDescent="0.35">
      <c r="A682" s="3" t="s">
        <v>12</v>
      </c>
      <c r="B682" s="4" t="s">
        <v>84</v>
      </c>
      <c r="C682" s="4" t="s">
        <v>99</v>
      </c>
      <c r="D682" s="3" t="s">
        <v>100</v>
      </c>
      <c r="E682" s="4" t="s">
        <v>101</v>
      </c>
      <c r="F682" s="4" t="s">
        <v>1326</v>
      </c>
      <c r="G682" s="3">
        <f>IFERROR(VLOOKUP(F682,'CODE EAN '!F:J,5,0),"")</f>
        <v>3608580776758</v>
      </c>
      <c r="H682" s="4" t="s">
        <v>907</v>
      </c>
      <c r="I682" s="7" t="s">
        <v>360</v>
      </c>
      <c r="J682" s="3" t="s">
        <v>20</v>
      </c>
      <c r="K682" s="3" t="s">
        <v>26</v>
      </c>
      <c r="L682" s="5">
        <f>IFERROR(VLOOKUP(F682,[1]Feuil5!I:J,2,0),"")</f>
        <v>113388.84</v>
      </c>
      <c r="M682" s="6">
        <f t="shared" si="13"/>
        <v>17008.325999999997</v>
      </c>
    </row>
    <row r="683" spans="1:13" hidden="1" x14ac:dyDescent="0.35">
      <c r="A683" s="3" t="s">
        <v>285</v>
      </c>
      <c r="B683" s="3" t="s">
        <v>60</v>
      </c>
      <c r="C683" s="3" t="s">
        <v>286</v>
      </c>
      <c r="D683" s="3" t="s">
        <v>287</v>
      </c>
      <c r="E683" s="3" t="s">
        <v>781</v>
      </c>
      <c r="F683" s="17" t="s">
        <v>1327</v>
      </c>
      <c r="G683" s="3" t="str">
        <f>IFERROR(VLOOKUP(F683,'CODE EAN '!F:J,5,0),"")</f>
        <v/>
      </c>
      <c r="H683" s="3" t="s">
        <v>290</v>
      </c>
      <c r="I683" s="3" t="s">
        <v>291</v>
      </c>
      <c r="J683" s="3" t="s">
        <v>20</v>
      </c>
      <c r="K683" s="3" t="s">
        <v>26</v>
      </c>
      <c r="L683" s="5">
        <f>IFERROR(VLOOKUP(F683,[1]Feuil5!I:J,2,0),"")</f>
        <v>113531.95</v>
      </c>
      <c r="M683" s="6">
        <f t="shared" si="13"/>
        <v>17029.7925</v>
      </c>
    </row>
    <row r="684" spans="1:13" hidden="1" x14ac:dyDescent="0.35">
      <c r="A684" s="3" t="s">
        <v>27</v>
      </c>
      <c r="B684" s="3" t="s">
        <v>124</v>
      </c>
      <c r="C684" s="3" t="s">
        <v>235</v>
      </c>
      <c r="D684" s="3" t="s">
        <v>934</v>
      </c>
      <c r="E684" s="3" t="s">
        <v>310</v>
      </c>
      <c r="F684" s="3" t="s">
        <v>1328</v>
      </c>
      <c r="G684" s="3" t="str">
        <f>IFERROR(VLOOKUP(F684,'CODE EAN '!F:J,5,0),"")</f>
        <v/>
      </c>
      <c r="H684" s="3" t="s">
        <v>164</v>
      </c>
      <c r="I684" s="3" t="s">
        <v>165</v>
      </c>
      <c r="J684" s="3" t="s">
        <v>20</v>
      </c>
      <c r="K684" s="4" t="s">
        <v>26</v>
      </c>
      <c r="L684" s="5">
        <f>IFERROR(VLOOKUP(F684,[1]Feuil5!I:J,2,0),"")</f>
        <v>113670.83</v>
      </c>
      <c r="M684" s="6">
        <f t="shared" si="13"/>
        <v>17050.624499999998</v>
      </c>
    </row>
    <row r="685" spans="1:13" hidden="1" x14ac:dyDescent="0.35">
      <c r="A685" s="3" t="s">
        <v>44</v>
      </c>
      <c r="B685" s="3" t="s">
        <v>45</v>
      </c>
      <c r="C685" s="3" t="s">
        <v>944</v>
      </c>
      <c r="D685" s="3" t="s">
        <v>931</v>
      </c>
      <c r="E685" s="3" t="s">
        <v>138</v>
      </c>
      <c r="F685" s="3" t="s">
        <v>1329</v>
      </c>
      <c r="G685" s="3" t="str">
        <f>IFERROR(VLOOKUP(F685,'CODE EAN '!F:J,5,0),"")</f>
        <v/>
      </c>
      <c r="H685" s="3" t="s">
        <v>933</v>
      </c>
      <c r="I685" s="7" t="s">
        <v>51</v>
      </c>
      <c r="J685" s="3" t="s">
        <v>20</v>
      </c>
      <c r="K685" s="3" t="s">
        <v>26</v>
      </c>
      <c r="L685" s="5">
        <f>IFERROR(VLOOKUP(F685,[1]Feuil5!I:J,2,0),"")</f>
        <v>113847.38</v>
      </c>
      <c r="M685" s="6">
        <f t="shared" si="13"/>
        <v>17077.107</v>
      </c>
    </row>
    <row r="686" spans="1:13" x14ac:dyDescent="0.35">
      <c r="A686" s="3" t="s">
        <v>12</v>
      </c>
      <c r="B686" s="4" t="s">
        <v>78</v>
      </c>
      <c r="C686" s="4" t="s">
        <v>107</v>
      </c>
      <c r="D686" s="4" t="s">
        <v>324</v>
      </c>
      <c r="E686" s="4" t="s">
        <v>92</v>
      </c>
      <c r="F686" s="4" t="s">
        <v>1330</v>
      </c>
      <c r="G686" s="3" t="str">
        <f>IFERROR(VLOOKUP(F686,'CODE EAN '!F:J,5,0),"")</f>
        <v/>
      </c>
      <c r="H686" s="4" t="s">
        <v>591</v>
      </c>
      <c r="I686" s="4" t="s">
        <v>19</v>
      </c>
      <c r="J686" s="3" t="s">
        <v>20</v>
      </c>
      <c r="K686" s="4" t="s">
        <v>21</v>
      </c>
      <c r="L686" s="5">
        <f>IFERROR(VLOOKUP(F686,[1]Feuil5!I:J,2,0),"")</f>
        <v>114390.44</v>
      </c>
      <c r="M686" s="6">
        <f t="shared" si="13"/>
        <v>17158.565999999999</v>
      </c>
    </row>
    <row r="687" spans="1:13" x14ac:dyDescent="0.35">
      <c r="A687" s="3" t="s">
        <v>12</v>
      </c>
      <c r="B687" s="3" t="s">
        <v>35</v>
      </c>
      <c r="C687" s="4" t="s">
        <v>36</v>
      </c>
      <c r="D687" s="3" t="s">
        <v>37</v>
      </c>
      <c r="E687" s="3" t="s">
        <v>511</v>
      </c>
      <c r="F687" s="14" t="s">
        <v>1331</v>
      </c>
      <c r="G687" s="3" t="str">
        <f>IFERROR(VLOOKUP(F687,'CODE EAN '!F:J,5,0),"")</f>
        <v/>
      </c>
      <c r="H687" s="3" t="s">
        <v>687</v>
      </c>
      <c r="I687" s="7" t="s">
        <v>688</v>
      </c>
      <c r="J687" s="3" t="s">
        <v>20</v>
      </c>
      <c r="K687" s="3" t="s">
        <v>26</v>
      </c>
      <c r="L687" s="5">
        <f>IFERROR(VLOOKUP(F687,[1]Feuil5!I:J,2,0),"")</f>
        <v>114560.14</v>
      </c>
      <c r="M687" s="6">
        <f t="shared" si="13"/>
        <v>17184.021000000001</v>
      </c>
    </row>
    <row r="688" spans="1:13" hidden="1" x14ac:dyDescent="0.35">
      <c r="A688" s="3" t="s">
        <v>27</v>
      </c>
      <c r="B688" s="4" t="s">
        <v>28</v>
      </c>
      <c r="C688" s="4" t="s">
        <v>478</v>
      </c>
      <c r="D688" s="4" t="s">
        <v>479</v>
      </c>
      <c r="E688" s="3" t="s">
        <v>1332</v>
      </c>
      <c r="F688" s="4" t="s">
        <v>1333</v>
      </c>
      <c r="G688" s="3" t="str">
        <f>IFERROR(VLOOKUP(F688,'CODE EAN '!F:J,5,0),"")</f>
        <v/>
      </c>
      <c r="H688" s="4" t="s">
        <v>428</v>
      </c>
      <c r="I688" s="4" t="s">
        <v>429</v>
      </c>
      <c r="J688" s="3" t="s">
        <v>20</v>
      </c>
      <c r="K688" s="4" t="s">
        <v>26</v>
      </c>
      <c r="L688" s="5">
        <f>IFERROR(VLOOKUP(F688,[1]Feuil5!I:J,2,0),"")</f>
        <v>114709.19</v>
      </c>
      <c r="M688" s="6">
        <f t="shared" si="13"/>
        <v>17206.378499999999</v>
      </c>
    </row>
    <row r="689" spans="1:13" hidden="1" x14ac:dyDescent="0.35">
      <c r="A689" s="3" t="s">
        <v>27</v>
      </c>
      <c r="B689" s="3" t="s">
        <v>124</v>
      </c>
      <c r="C689" s="3" t="s">
        <v>176</v>
      </c>
      <c r="D689" s="3" t="s">
        <v>648</v>
      </c>
      <c r="E689" s="3" t="s">
        <v>649</v>
      </c>
      <c r="F689" s="3" t="s">
        <v>1334</v>
      </c>
      <c r="G689" s="3" t="str">
        <f>IFERROR(VLOOKUP(F689,'CODE EAN '!F:J,5,0),"")</f>
        <v/>
      </c>
      <c r="H689" s="3" t="s">
        <v>799</v>
      </c>
      <c r="I689" s="7" t="s">
        <v>360</v>
      </c>
      <c r="J689" s="3" t="s">
        <v>20</v>
      </c>
      <c r="K689" s="4" t="s">
        <v>21</v>
      </c>
      <c r="L689" s="5">
        <f>IFERROR(VLOOKUP(F689,[1]Feuil5!I:J,2,0),"")</f>
        <v>114808.24</v>
      </c>
      <c r="M689" s="6">
        <f t="shared" si="13"/>
        <v>17221.236000000001</v>
      </c>
    </row>
    <row r="690" spans="1:13" x14ac:dyDescent="0.35">
      <c r="A690" s="3" t="s">
        <v>12</v>
      </c>
      <c r="B690" s="4" t="s">
        <v>78</v>
      </c>
      <c r="C690" s="3" t="s">
        <v>107</v>
      </c>
      <c r="D690" s="3" t="s">
        <v>1335</v>
      </c>
      <c r="E690" s="4" t="s">
        <v>697</v>
      </c>
      <c r="F690" s="3" t="s">
        <v>1336</v>
      </c>
      <c r="G690" s="3" t="str">
        <f>IFERROR(VLOOKUP(F690,'CODE EAN '!F:J,5,0),"")</f>
        <v/>
      </c>
      <c r="H690" s="3" t="s">
        <v>591</v>
      </c>
      <c r="I690" s="4" t="s">
        <v>19</v>
      </c>
      <c r="J690" s="3" t="s">
        <v>20</v>
      </c>
      <c r="K690" s="4" t="s">
        <v>21</v>
      </c>
      <c r="L690" s="5">
        <f>IFERROR(VLOOKUP(F690,[1]Feuil5!I:J,2,0),"")</f>
        <v>114919.6</v>
      </c>
      <c r="M690" s="6">
        <f t="shared" si="13"/>
        <v>17237.939999999999</v>
      </c>
    </row>
    <row r="691" spans="1:13" hidden="1" x14ac:dyDescent="0.35">
      <c r="A691" s="3" t="s">
        <v>285</v>
      </c>
      <c r="B691" s="3" t="s">
        <v>60</v>
      </c>
      <c r="C691" s="3" t="s">
        <v>286</v>
      </c>
      <c r="D691" s="3" t="s">
        <v>287</v>
      </c>
      <c r="E691" s="3" t="s">
        <v>1337</v>
      </c>
      <c r="F691" s="4" t="s">
        <v>1338</v>
      </c>
      <c r="G691" s="3" t="str">
        <f>IFERROR(VLOOKUP(F691,'CODE EAN '!F:J,5,0),"")</f>
        <v/>
      </c>
      <c r="H691" s="3" t="s">
        <v>921</v>
      </c>
      <c r="I691" s="3" t="s">
        <v>291</v>
      </c>
      <c r="J691" s="3" t="s">
        <v>20</v>
      </c>
      <c r="K691" s="3" t="s">
        <v>26</v>
      </c>
      <c r="L691" s="5">
        <f>IFERROR(VLOOKUP(F691,[1]Feuil5!I:J,2,0),"")</f>
        <v>115401.1</v>
      </c>
      <c r="M691" s="6">
        <f t="shared" si="13"/>
        <v>17310.165000000001</v>
      </c>
    </row>
    <row r="692" spans="1:13" x14ac:dyDescent="0.35">
      <c r="A692" s="3" t="s">
        <v>12</v>
      </c>
      <c r="B692" s="3" t="s">
        <v>13</v>
      </c>
      <c r="C692" s="3" t="s">
        <v>706</v>
      </c>
      <c r="D692" s="3" t="s">
        <v>895</v>
      </c>
      <c r="E692" s="3" t="s">
        <v>829</v>
      </c>
      <c r="F692" s="3" t="s">
        <v>1339</v>
      </c>
      <c r="G692" s="3" t="str">
        <f>IFERROR(VLOOKUP(F692,'CODE EAN '!F:J,5,0),"")</f>
        <v/>
      </c>
      <c r="H692" s="3" t="s">
        <v>1310</v>
      </c>
      <c r="I692" s="4" t="s">
        <v>19</v>
      </c>
      <c r="J692" s="3" t="s">
        <v>20</v>
      </c>
      <c r="K692" s="4" t="s">
        <v>21</v>
      </c>
      <c r="L692" s="5">
        <f>IFERROR(VLOOKUP(F692,[1]Feuil5!I:J,2,0),"")</f>
        <v>115534.18</v>
      </c>
      <c r="M692" s="6">
        <f t="shared" si="13"/>
        <v>17330.126999999997</v>
      </c>
    </row>
    <row r="693" spans="1:13" hidden="1" x14ac:dyDescent="0.35">
      <c r="A693" s="3" t="s">
        <v>27</v>
      </c>
      <c r="B693" s="4" t="s">
        <v>124</v>
      </c>
      <c r="C693" s="4" t="s">
        <v>125</v>
      </c>
      <c r="D693" s="4" t="s">
        <v>1237</v>
      </c>
      <c r="E693" s="4" t="s">
        <v>1340</v>
      </c>
      <c r="F693" s="4" t="s">
        <v>1341</v>
      </c>
      <c r="G693" s="3" t="str">
        <f>IFERROR(VLOOKUP(F693,'CODE EAN '!F:J,5,0),"")</f>
        <v/>
      </c>
      <c r="H693" s="4" t="s">
        <v>1045</v>
      </c>
      <c r="I693" s="7" t="s">
        <v>1046</v>
      </c>
      <c r="J693" s="3" t="s">
        <v>20</v>
      </c>
      <c r="K693" s="4" t="s">
        <v>21</v>
      </c>
      <c r="L693" s="5">
        <f>IFERROR(VLOOKUP(F693,[1]Feuil5!I:J,2,0),"")</f>
        <v>115697.42</v>
      </c>
      <c r="M693" s="6">
        <f t="shared" si="13"/>
        <v>17354.612999999998</v>
      </c>
    </row>
    <row r="694" spans="1:13" hidden="1" x14ac:dyDescent="0.35">
      <c r="A694" s="3" t="s">
        <v>44</v>
      </c>
      <c r="B694" s="3" t="s">
        <v>117</v>
      </c>
      <c r="C694" s="3" t="s">
        <v>218</v>
      </c>
      <c r="D694" s="3" t="s">
        <v>466</v>
      </c>
      <c r="E694" s="3" t="s">
        <v>467</v>
      </c>
      <c r="F694" s="38" t="s">
        <v>1342</v>
      </c>
      <c r="G694" s="3" t="str">
        <f>IFERROR(VLOOKUP(F694,'CODE EAN '!F:J,5,0),"")</f>
        <v/>
      </c>
      <c r="H694" s="3" t="s">
        <v>293</v>
      </c>
      <c r="I694" s="13" t="s">
        <v>294</v>
      </c>
      <c r="J694" s="3" t="s">
        <v>20</v>
      </c>
      <c r="K694" s="3" t="s">
        <v>26</v>
      </c>
      <c r="L694" s="5">
        <f>IFERROR(VLOOKUP(F694,[1]Feuil5!I:J,2,0),"")</f>
        <v>115863.16</v>
      </c>
      <c r="M694" s="6">
        <f t="shared" si="13"/>
        <v>17379.473999999998</v>
      </c>
    </row>
    <row r="695" spans="1:13" x14ac:dyDescent="0.35">
      <c r="A695" s="3" t="s">
        <v>12</v>
      </c>
      <c r="B695" s="4" t="s">
        <v>35</v>
      </c>
      <c r="C695" s="4" t="s">
        <v>91</v>
      </c>
      <c r="D695" s="4" t="s">
        <v>92</v>
      </c>
      <c r="E695" s="4" t="s">
        <v>93</v>
      </c>
      <c r="F695" s="3" t="s">
        <v>1343</v>
      </c>
      <c r="G695" s="3">
        <f>IFERROR(VLOOKUP(F695,'CODE EAN '!F:J,5,0),"")</f>
        <v>0</v>
      </c>
      <c r="H695" s="3" t="s">
        <v>1344</v>
      </c>
      <c r="I695" s="3" t="s">
        <v>1345</v>
      </c>
      <c r="J695" s="3" t="s">
        <v>20</v>
      </c>
      <c r="K695" s="3" t="s">
        <v>26</v>
      </c>
      <c r="L695" s="22">
        <v>116086.96</v>
      </c>
      <c r="M695" s="6">
        <f t="shared" si="13"/>
        <v>17413.044000000002</v>
      </c>
    </row>
    <row r="696" spans="1:13" x14ac:dyDescent="0.35">
      <c r="A696" s="3" t="s">
        <v>12</v>
      </c>
      <c r="B696" s="3" t="s">
        <v>13</v>
      </c>
      <c r="C696" s="3" t="s">
        <v>706</v>
      </c>
      <c r="D696" s="3" t="s">
        <v>895</v>
      </c>
      <c r="E696" s="3" t="s">
        <v>1346</v>
      </c>
      <c r="F696" s="3" t="s">
        <v>1347</v>
      </c>
      <c r="G696" s="3" t="str">
        <f>IFERROR(VLOOKUP(F696,'CODE EAN '!F:J,5,0),"")</f>
        <v/>
      </c>
      <c r="H696" s="3" t="s">
        <v>1310</v>
      </c>
      <c r="I696" s="4" t="s">
        <v>19</v>
      </c>
      <c r="J696" s="3" t="s">
        <v>20</v>
      </c>
      <c r="K696" s="4" t="s">
        <v>21</v>
      </c>
      <c r="L696" s="5">
        <f>IFERROR(VLOOKUP(F696,[1]Feuil5!I:J,2,0),"")</f>
        <v>116519.85</v>
      </c>
      <c r="M696" s="6">
        <f t="shared" si="13"/>
        <v>17477.977500000001</v>
      </c>
    </row>
    <row r="697" spans="1:13" hidden="1" x14ac:dyDescent="0.35">
      <c r="A697" s="3" t="s">
        <v>44</v>
      </c>
      <c r="B697" s="3" t="s">
        <v>45</v>
      </c>
      <c r="C697" s="4" t="s">
        <v>72</v>
      </c>
      <c r="D697" s="3" t="s">
        <v>931</v>
      </c>
      <c r="E697" s="3" t="s">
        <v>138</v>
      </c>
      <c r="F697" s="3" t="s">
        <v>1348</v>
      </c>
      <c r="G697" s="3" t="str">
        <f>IFERROR(VLOOKUP(F697,'CODE EAN '!F:J,5,0),"")</f>
        <v/>
      </c>
      <c r="H697" s="3" t="s">
        <v>1303</v>
      </c>
      <c r="I697" s="7" t="s">
        <v>51</v>
      </c>
      <c r="J697" s="3" t="s">
        <v>20</v>
      </c>
      <c r="K697" s="4" t="s">
        <v>21</v>
      </c>
      <c r="L697" s="5">
        <f>IFERROR(VLOOKUP(F697,[1]Feuil5!I:J,2,0),"")</f>
        <v>117109.84</v>
      </c>
      <c r="M697" s="6">
        <f t="shared" si="13"/>
        <v>17566.475999999999</v>
      </c>
    </row>
    <row r="698" spans="1:13" hidden="1" x14ac:dyDescent="0.35">
      <c r="A698" s="3" t="s">
        <v>27</v>
      </c>
      <c r="B698" s="4" t="s">
        <v>28</v>
      </c>
      <c r="C698" s="4" t="s">
        <v>29</v>
      </c>
      <c r="D698" s="4" t="s">
        <v>1349</v>
      </c>
      <c r="E698" s="4" t="s">
        <v>1350</v>
      </c>
      <c r="F698" s="16" t="s">
        <v>1351</v>
      </c>
      <c r="G698" s="3" t="str">
        <f>IFERROR(VLOOKUP(F698,'CODE EAN '!F:J,5,0),"")</f>
        <v/>
      </c>
      <c r="H698" s="4" t="s">
        <v>1352</v>
      </c>
      <c r="I698" s="7" t="s">
        <v>360</v>
      </c>
      <c r="J698" s="3" t="s">
        <v>20</v>
      </c>
      <c r="K698" s="4" t="s">
        <v>21</v>
      </c>
      <c r="L698" s="5">
        <f>IFERROR(VLOOKUP(F698,[1]Feuil5!I:J,2,0),"")</f>
        <v>117166.82</v>
      </c>
      <c r="M698" s="6">
        <f t="shared" si="13"/>
        <v>17575.023000000001</v>
      </c>
    </row>
    <row r="699" spans="1:13" x14ac:dyDescent="0.35">
      <c r="A699" s="3" t="s">
        <v>12</v>
      </c>
      <c r="B699" s="4" t="s">
        <v>78</v>
      </c>
      <c r="C699" s="4" t="s">
        <v>107</v>
      </c>
      <c r="D699" s="4" t="s">
        <v>696</v>
      </c>
      <c r="E699" s="4" t="s">
        <v>1248</v>
      </c>
      <c r="F699" s="3" t="s">
        <v>1353</v>
      </c>
      <c r="G699" s="3" t="str">
        <f>IFERROR(VLOOKUP(F699,'CODE EAN '!F:J,5,0),"")</f>
        <v/>
      </c>
      <c r="H699" s="4" t="s">
        <v>1083</v>
      </c>
      <c r="I699" s="4" t="s">
        <v>19</v>
      </c>
      <c r="J699" s="3" t="s">
        <v>20</v>
      </c>
      <c r="K699" s="3" t="s">
        <v>21</v>
      </c>
      <c r="L699" s="5">
        <f>IFERROR(VLOOKUP(F699,[1]Feuil5!I:J,2,0),"")</f>
        <v>117288.57</v>
      </c>
      <c r="M699" s="6">
        <f t="shared" si="13"/>
        <v>17593.285500000002</v>
      </c>
    </row>
    <row r="700" spans="1:13" x14ac:dyDescent="0.35">
      <c r="A700" s="3" t="s">
        <v>12</v>
      </c>
      <c r="B700" s="3" t="s">
        <v>140</v>
      </c>
      <c r="C700" s="3" t="s">
        <v>318</v>
      </c>
      <c r="D700" s="3" t="s">
        <v>1268</v>
      </c>
      <c r="E700" s="3" t="s">
        <v>1354</v>
      </c>
      <c r="F700" s="3" t="s">
        <v>1355</v>
      </c>
      <c r="G700" s="3" t="str">
        <f>IFERROR(VLOOKUP(F700,'CODE EAN '!F:J,5,0),"")</f>
        <v/>
      </c>
      <c r="H700" s="3" t="s">
        <v>1271</v>
      </c>
      <c r="I700" s="10" t="s">
        <v>1272</v>
      </c>
      <c r="J700" s="3" t="s">
        <v>20</v>
      </c>
      <c r="K700" s="3" t="s">
        <v>21</v>
      </c>
      <c r="L700" s="5">
        <f>IFERROR(VLOOKUP(F700,[1]Feuil5!I:J,2,0),"")</f>
        <v>117784.23</v>
      </c>
      <c r="M700" s="6">
        <f t="shared" si="13"/>
        <v>17667.6345</v>
      </c>
    </row>
    <row r="701" spans="1:13" x14ac:dyDescent="0.35">
      <c r="A701" s="3" t="s">
        <v>12</v>
      </c>
      <c r="B701" s="3" t="s">
        <v>13</v>
      </c>
      <c r="C701" s="3" t="s">
        <v>14</v>
      </c>
      <c r="D701" s="3" t="s">
        <v>510</v>
      </c>
      <c r="E701" s="3" t="s">
        <v>511</v>
      </c>
      <c r="F701" s="3" t="s">
        <v>1356</v>
      </c>
      <c r="G701" s="3" t="str">
        <f>IFERROR(VLOOKUP(F701,'CODE EAN '!F:J,5,0),"")</f>
        <v/>
      </c>
      <c r="H701" s="3" t="s">
        <v>513</v>
      </c>
      <c r="I701" s="7" t="s">
        <v>146</v>
      </c>
      <c r="J701" s="3" t="s">
        <v>20</v>
      </c>
      <c r="K701" s="3" t="s">
        <v>21</v>
      </c>
      <c r="L701" s="5">
        <f>IFERROR(VLOOKUP(F701,[1]Feuil5!I:J,2,0),"")</f>
        <v>118139.73</v>
      </c>
      <c r="M701" s="6">
        <f t="shared" si="13"/>
        <v>17720.959499999997</v>
      </c>
    </row>
    <row r="702" spans="1:13" hidden="1" x14ac:dyDescent="0.35">
      <c r="A702" s="3" t="s">
        <v>27</v>
      </c>
      <c r="B702" s="4" t="s">
        <v>52</v>
      </c>
      <c r="C702" s="4" t="s">
        <v>53</v>
      </c>
      <c r="D702" s="4" t="s">
        <v>1177</v>
      </c>
      <c r="E702" s="4" t="s">
        <v>1178</v>
      </c>
      <c r="F702" s="4" t="s">
        <v>1357</v>
      </c>
      <c r="G702" s="3" t="str">
        <f>IFERROR(VLOOKUP(F702,'CODE EAN '!F:J,5,0),"")</f>
        <v/>
      </c>
      <c r="H702" s="4" t="s">
        <v>428</v>
      </c>
      <c r="I702" s="7" t="s">
        <v>429</v>
      </c>
      <c r="J702" s="3" t="s">
        <v>20</v>
      </c>
      <c r="K702" s="4" t="s">
        <v>21</v>
      </c>
      <c r="L702" s="5">
        <f>IFERROR(VLOOKUP(F702,[1]Feuil5!I:J,2,0),"")</f>
        <v>118657.18</v>
      </c>
      <c r="M702" s="6">
        <f t="shared" si="13"/>
        <v>17798.576999999997</v>
      </c>
    </row>
    <row r="703" spans="1:13" x14ac:dyDescent="0.35">
      <c r="A703" s="3" t="s">
        <v>12</v>
      </c>
      <c r="B703" s="4" t="s">
        <v>78</v>
      </c>
      <c r="C703" s="4" t="s">
        <v>107</v>
      </c>
      <c r="D703" s="4" t="s">
        <v>818</v>
      </c>
      <c r="E703" s="4" t="s">
        <v>1358</v>
      </c>
      <c r="F703" s="3" t="s">
        <v>1359</v>
      </c>
      <c r="G703" s="3" t="str">
        <f>IFERROR(VLOOKUP(F703,'CODE EAN '!F:J,5,0),"")</f>
        <v/>
      </c>
      <c r="H703" s="4" t="s">
        <v>1360</v>
      </c>
      <c r="I703" s="7" t="s">
        <v>360</v>
      </c>
      <c r="J703" s="3" t="s">
        <v>20</v>
      </c>
      <c r="K703" s="3" t="s">
        <v>21</v>
      </c>
      <c r="L703" s="5">
        <f>IFERROR(VLOOKUP(F703,[1]Feuil5!I:J,2,0),"")</f>
        <v>119613.01</v>
      </c>
      <c r="M703" s="6">
        <f t="shared" si="13"/>
        <v>17941.951499999999</v>
      </c>
    </row>
    <row r="704" spans="1:13" x14ac:dyDescent="0.35">
      <c r="A704" s="3" t="s">
        <v>12</v>
      </c>
      <c r="B704" s="4" t="s">
        <v>78</v>
      </c>
      <c r="C704" s="4" t="s">
        <v>607</v>
      </c>
      <c r="D704" s="4" t="s">
        <v>608</v>
      </c>
      <c r="E704" s="4" t="s">
        <v>610</v>
      </c>
      <c r="F704" s="4" t="s">
        <v>1361</v>
      </c>
      <c r="G704" s="3">
        <f>IFERROR(VLOOKUP(F704,'CODE EAN '!F:J,5,0),"")</f>
        <v>6111180012609</v>
      </c>
      <c r="H704" s="4" t="s">
        <v>373</v>
      </c>
      <c r="I704" s="4" t="s">
        <v>130</v>
      </c>
      <c r="J704" s="3" t="s">
        <v>20</v>
      </c>
      <c r="K704" s="3" t="s">
        <v>21</v>
      </c>
      <c r="L704" s="5">
        <f>IFERROR(VLOOKUP(F704,[1]Feuil5!I:J,2,0),"")</f>
        <v>119654.14</v>
      </c>
      <c r="M704" s="6">
        <f t="shared" si="13"/>
        <v>17948.120999999999</v>
      </c>
    </row>
    <row r="705" spans="1:13" x14ac:dyDescent="0.35">
      <c r="A705" s="3" t="s">
        <v>12</v>
      </c>
      <c r="B705" s="4" t="s">
        <v>78</v>
      </c>
      <c r="C705" s="3" t="s">
        <v>107</v>
      </c>
      <c r="D705" s="3" t="s">
        <v>276</v>
      </c>
      <c r="E705" s="3" t="s">
        <v>306</v>
      </c>
      <c r="F705" s="14" t="s">
        <v>1362</v>
      </c>
      <c r="G705" s="3" t="str">
        <f>IFERROR(VLOOKUP(F705,'CODE EAN '!F:J,5,0),"")</f>
        <v/>
      </c>
      <c r="H705" s="3" t="s">
        <v>1010</v>
      </c>
      <c r="I705" s="7" t="s">
        <v>967</v>
      </c>
      <c r="J705" s="3" t="s">
        <v>20</v>
      </c>
      <c r="K705" s="3" t="s">
        <v>21</v>
      </c>
      <c r="L705" s="5">
        <f>IFERROR(VLOOKUP(F705,[1]Feuil5!I:J,2,0),"")</f>
        <v>119852.75</v>
      </c>
      <c r="M705" s="6">
        <f t="shared" si="13"/>
        <v>17977.912499999999</v>
      </c>
    </row>
    <row r="706" spans="1:13" hidden="1" x14ac:dyDescent="0.35">
      <c r="A706" s="3" t="s">
        <v>44</v>
      </c>
      <c r="B706" s="3" t="s">
        <v>45</v>
      </c>
      <c r="C706" s="3" t="s">
        <v>944</v>
      </c>
      <c r="D706" s="3" t="s">
        <v>931</v>
      </c>
      <c r="E706" s="3" t="s">
        <v>74</v>
      </c>
      <c r="F706" s="3" t="s">
        <v>1363</v>
      </c>
      <c r="G706" s="3" t="str">
        <f>IFERROR(VLOOKUP(F706,'CODE EAN '!F:J,5,0),"")</f>
        <v/>
      </c>
      <c r="H706" s="3" t="s">
        <v>1265</v>
      </c>
      <c r="I706" s="7" t="s">
        <v>41</v>
      </c>
      <c r="J706" s="3" t="s">
        <v>20</v>
      </c>
      <c r="K706" s="3" t="s">
        <v>26</v>
      </c>
      <c r="L706" s="5">
        <f>IFERROR(VLOOKUP(F706,[1]Feuil5!I:J,2,0),"")</f>
        <v>119858.21</v>
      </c>
      <c r="M706" s="6">
        <f t="shared" si="13"/>
        <v>17978.731500000002</v>
      </c>
    </row>
    <row r="707" spans="1:13" x14ac:dyDescent="0.35">
      <c r="A707" s="3" t="s">
        <v>12</v>
      </c>
      <c r="B707" s="3" t="s">
        <v>35</v>
      </c>
      <c r="C707" s="3" t="s">
        <v>400</v>
      </c>
      <c r="D707" s="3" t="s">
        <v>401</v>
      </c>
      <c r="E707" s="3" t="s">
        <v>580</v>
      </c>
      <c r="F707" s="14" t="s">
        <v>1364</v>
      </c>
      <c r="G707" s="3" t="str">
        <f>IFERROR(VLOOKUP(F707,'CODE EAN '!F:J,5,0),"")</f>
        <v/>
      </c>
      <c r="H707" s="3" t="s">
        <v>1298</v>
      </c>
      <c r="I707" s="7" t="s">
        <v>360</v>
      </c>
      <c r="J707" s="3" t="s">
        <v>20</v>
      </c>
      <c r="K707" s="3" t="s">
        <v>21</v>
      </c>
      <c r="L707" s="5">
        <f>IFERROR(VLOOKUP(F707,[1]Feuil5!I:J,2,0),"")</f>
        <v>119898.4</v>
      </c>
      <c r="M707" s="6">
        <f t="shared" si="13"/>
        <v>17984.759999999998</v>
      </c>
    </row>
    <row r="708" spans="1:13" hidden="1" x14ac:dyDescent="0.35">
      <c r="A708" s="3" t="s">
        <v>27</v>
      </c>
      <c r="B708" s="3" t="s">
        <v>124</v>
      </c>
      <c r="C708" s="3" t="s">
        <v>176</v>
      </c>
      <c r="D708" s="3" t="s">
        <v>196</v>
      </c>
      <c r="E708" s="3" t="s">
        <v>1290</v>
      </c>
      <c r="F708" s="3" t="s">
        <v>1365</v>
      </c>
      <c r="G708" s="3" t="str">
        <f>IFERROR(VLOOKUP(F708,'CODE EAN '!F:J,5,0),"")</f>
        <v/>
      </c>
      <c r="H708" s="3" t="s">
        <v>799</v>
      </c>
      <c r="I708" s="7" t="s">
        <v>360</v>
      </c>
      <c r="J708" s="3" t="s">
        <v>20</v>
      </c>
      <c r="K708" s="4" t="s">
        <v>26</v>
      </c>
      <c r="L708" s="5">
        <f>IFERROR(VLOOKUP(F708,[1]Feuil5!I:J,2,0),"")</f>
        <v>119953.93</v>
      </c>
      <c r="M708" s="6">
        <f t="shared" si="13"/>
        <v>17993.089499999998</v>
      </c>
    </row>
    <row r="709" spans="1:13" x14ac:dyDescent="0.35">
      <c r="A709" s="3" t="s">
        <v>12</v>
      </c>
      <c r="B709" s="3" t="s">
        <v>84</v>
      </c>
      <c r="C709" s="3" t="s">
        <v>689</v>
      </c>
      <c r="D709" s="4" t="s">
        <v>1186</v>
      </c>
      <c r="E709" s="4" t="s">
        <v>691</v>
      </c>
      <c r="F709" s="14" t="s">
        <v>1366</v>
      </c>
      <c r="G709" s="3" t="str">
        <f>IFERROR(VLOOKUP(F709,'CODE EAN '!F:J,5,0),"")</f>
        <v/>
      </c>
      <c r="H709" s="3" t="s">
        <v>1367</v>
      </c>
      <c r="I709" s="7" t="s">
        <v>694</v>
      </c>
      <c r="J709" s="3" t="s">
        <v>20</v>
      </c>
      <c r="K709" s="3" t="s">
        <v>26</v>
      </c>
      <c r="L709" s="5">
        <f>IFERROR(VLOOKUP(F709,[1]Feuil5!I:J,2,0),"")</f>
        <v>119979.35</v>
      </c>
      <c r="M709" s="6">
        <f t="shared" si="13"/>
        <v>17996.9025</v>
      </c>
    </row>
    <row r="710" spans="1:13" hidden="1" x14ac:dyDescent="0.35">
      <c r="A710" s="3" t="s">
        <v>27</v>
      </c>
      <c r="B710" s="4" t="s">
        <v>251</v>
      </c>
      <c r="C710" s="4" t="s">
        <v>252</v>
      </c>
      <c r="D710" s="3" t="s">
        <v>253</v>
      </c>
      <c r="E710" s="4" t="s">
        <v>254</v>
      </c>
      <c r="F710" s="4" t="s">
        <v>670</v>
      </c>
      <c r="G710" s="3" t="str">
        <f>IFERROR(VLOOKUP(F710,'CODE EAN '!F:J,5,0),"")</f>
        <v/>
      </c>
      <c r="H710" s="4" t="s">
        <v>671</v>
      </c>
      <c r="I710" s="4" t="s">
        <v>672</v>
      </c>
      <c r="J710" s="3" t="s">
        <v>20</v>
      </c>
      <c r="K710" s="4" t="s">
        <v>26</v>
      </c>
      <c r="L710" s="5">
        <v>120000</v>
      </c>
      <c r="M710" s="6">
        <f t="shared" ref="M710:M773" si="14">+L710*15%</f>
        <v>18000</v>
      </c>
    </row>
    <row r="711" spans="1:13" hidden="1" x14ac:dyDescent="0.35">
      <c r="A711" s="3" t="s">
        <v>27</v>
      </c>
      <c r="B711" s="4" t="s">
        <v>251</v>
      </c>
      <c r="C711" s="4" t="s">
        <v>252</v>
      </c>
      <c r="D711" s="3" t="s">
        <v>253</v>
      </c>
      <c r="E711" s="4" t="s">
        <v>574</v>
      </c>
      <c r="F711" s="4" t="s">
        <v>673</v>
      </c>
      <c r="G711" s="3" t="str">
        <f>IFERROR(VLOOKUP(F711,'CODE EAN '!F:J,5,0),"")</f>
        <v/>
      </c>
      <c r="H711" s="4" t="s">
        <v>671</v>
      </c>
      <c r="I711" s="4" t="s">
        <v>672</v>
      </c>
      <c r="J711" s="3" t="s">
        <v>20</v>
      </c>
      <c r="K711" s="4" t="s">
        <v>26</v>
      </c>
      <c r="L711" s="5">
        <v>120000</v>
      </c>
      <c r="M711" s="6">
        <f t="shared" si="14"/>
        <v>18000</v>
      </c>
    </row>
    <row r="712" spans="1:13" hidden="1" x14ac:dyDescent="0.35">
      <c r="A712" s="3" t="s">
        <v>27</v>
      </c>
      <c r="B712" s="4" t="s">
        <v>251</v>
      </c>
      <c r="C712" s="4" t="s">
        <v>252</v>
      </c>
      <c r="D712" s="3" t="s">
        <v>253</v>
      </c>
      <c r="E712" s="4" t="s">
        <v>310</v>
      </c>
      <c r="F712" s="4" t="s">
        <v>1368</v>
      </c>
      <c r="G712" s="3" t="str">
        <f>IFERROR(VLOOKUP(F712,'CODE EAN '!F:J,5,0),"")</f>
        <v/>
      </c>
      <c r="H712" s="4" t="s">
        <v>671</v>
      </c>
      <c r="I712" s="4" t="s">
        <v>672</v>
      </c>
      <c r="J712" s="3" t="s">
        <v>20</v>
      </c>
      <c r="K712" s="4" t="s">
        <v>21</v>
      </c>
      <c r="L712" s="5">
        <v>120000</v>
      </c>
      <c r="M712" s="6">
        <f t="shared" si="14"/>
        <v>18000</v>
      </c>
    </row>
    <row r="713" spans="1:13" hidden="1" x14ac:dyDescent="0.35">
      <c r="A713" s="3" t="s">
        <v>27</v>
      </c>
      <c r="B713" s="4" t="s">
        <v>251</v>
      </c>
      <c r="C713" s="4" t="s">
        <v>252</v>
      </c>
      <c r="D713" s="4" t="s">
        <v>1311</v>
      </c>
      <c r="E713" s="4" t="s">
        <v>254</v>
      </c>
      <c r="F713" s="4" t="s">
        <v>1369</v>
      </c>
      <c r="G713" s="3" t="str">
        <f>IFERROR(VLOOKUP(F713,'CODE EAN '!F:J,5,0),"")</f>
        <v/>
      </c>
      <c r="H713" s="4" t="s">
        <v>671</v>
      </c>
      <c r="I713" s="4" t="s">
        <v>672</v>
      </c>
      <c r="J713" s="3" t="s">
        <v>20</v>
      </c>
      <c r="K713" s="4" t="s">
        <v>26</v>
      </c>
      <c r="L713" s="5">
        <v>120000</v>
      </c>
      <c r="M713" s="6">
        <f t="shared" si="14"/>
        <v>18000</v>
      </c>
    </row>
    <row r="714" spans="1:13" hidden="1" x14ac:dyDescent="0.35">
      <c r="A714" s="3" t="s">
        <v>27</v>
      </c>
      <c r="B714" s="3" t="s">
        <v>124</v>
      </c>
      <c r="C714" s="3" t="s">
        <v>1370</v>
      </c>
      <c r="D714" s="3" t="s">
        <v>1371</v>
      </c>
      <c r="E714" s="3" t="s">
        <v>1372</v>
      </c>
      <c r="F714" s="3" t="s">
        <v>1373</v>
      </c>
      <c r="G714" s="3" t="str">
        <f>IFERROR(VLOOKUP(F714,'CODE EAN '!F:J,5,0),"")</f>
        <v/>
      </c>
      <c r="H714" s="3" t="s">
        <v>164</v>
      </c>
      <c r="I714" s="7" t="s">
        <v>165</v>
      </c>
      <c r="J714" s="3" t="s">
        <v>20</v>
      </c>
      <c r="K714" s="4" t="s">
        <v>26</v>
      </c>
      <c r="L714" s="5">
        <v>120000</v>
      </c>
      <c r="M714" s="6">
        <f t="shared" si="14"/>
        <v>18000</v>
      </c>
    </row>
    <row r="715" spans="1:13" hidden="1" x14ac:dyDescent="0.35">
      <c r="A715" s="3" t="s">
        <v>27</v>
      </c>
      <c r="B715" s="3" t="s">
        <v>124</v>
      </c>
      <c r="C715" s="3" t="s">
        <v>1370</v>
      </c>
      <c r="D715" s="3" t="s">
        <v>1371</v>
      </c>
      <c r="E715" s="3" t="s">
        <v>1372</v>
      </c>
      <c r="F715" s="3" t="s">
        <v>1374</v>
      </c>
      <c r="G715" s="3" t="str">
        <f>IFERROR(VLOOKUP(F715,'CODE EAN '!F:J,5,0),"")</f>
        <v/>
      </c>
      <c r="H715" s="3" t="s">
        <v>164</v>
      </c>
      <c r="I715" s="7" t="s">
        <v>165</v>
      </c>
      <c r="J715" s="3" t="s">
        <v>20</v>
      </c>
      <c r="K715" s="4" t="s">
        <v>21</v>
      </c>
      <c r="L715" s="5">
        <v>120000</v>
      </c>
      <c r="M715" s="6">
        <f t="shared" si="14"/>
        <v>18000</v>
      </c>
    </row>
    <row r="716" spans="1:13" hidden="1" x14ac:dyDescent="0.35">
      <c r="A716" s="3" t="s">
        <v>27</v>
      </c>
      <c r="B716" s="3" t="s">
        <v>124</v>
      </c>
      <c r="C716" s="3" t="s">
        <v>125</v>
      </c>
      <c r="D716" s="3" t="s">
        <v>1375</v>
      </c>
      <c r="E716" s="3" t="s">
        <v>1375</v>
      </c>
      <c r="F716" s="38" t="s">
        <v>1376</v>
      </c>
      <c r="G716" s="3" t="str">
        <f>IFERROR(VLOOKUP(F716,'CODE EAN '!F:J,5,0),"")</f>
        <v/>
      </c>
      <c r="H716" s="3" t="s">
        <v>1377</v>
      </c>
      <c r="I716" s="3" t="s">
        <v>1378</v>
      </c>
      <c r="J716" s="3" t="s">
        <v>20</v>
      </c>
      <c r="K716" s="4" t="s">
        <v>26</v>
      </c>
      <c r="L716" s="5">
        <v>120000</v>
      </c>
      <c r="M716" s="6">
        <f t="shared" si="14"/>
        <v>18000</v>
      </c>
    </row>
    <row r="717" spans="1:13" hidden="1" x14ac:dyDescent="0.35">
      <c r="A717" s="3" t="s">
        <v>27</v>
      </c>
      <c r="B717" s="4" t="s">
        <v>124</v>
      </c>
      <c r="C717" s="4" t="s">
        <v>235</v>
      </c>
      <c r="D717" s="3" t="s">
        <v>934</v>
      </c>
      <c r="E717" s="3" t="s">
        <v>310</v>
      </c>
      <c r="F717" s="38" t="s">
        <v>1379</v>
      </c>
      <c r="G717" s="3" t="str">
        <f>IFERROR(VLOOKUP(F717,'CODE EAN '!F:J,5,0),"")</f>
        <v/>
      </c>
      <c r="H717" s="3" t="s">
        <v>1380</v>
      </c>
      <c r="I717" s="4" t="s">
        <v>19</v>
      </c>
      <c r="J717" s="3" t="s">
        <v>20</v>
      </c>
      <c r="K717" s="4" t="s">
        <v>21</v>
      </c>
      <c r="L717" s="5">
        <v>120000</v>
      </c>
      <c r="M717" s="6">
        <f t="shared" si="14"/>
        <v>18000</v>
      </c>
    </row>
    <row r="718" spans="1:13" x14ac:dyDescent="0.35">
      <c r="A718" s="3" t="s">
        <v>12</v>
      </c>
      <c r="B718" s="4" t="s">
        <v>182</v>
      </c>
      <c r="C718" s="4" t="s">
        <v>183</v>
      </c>
      <c r="D718" s="4" t="s">
        <v>1381</v>
      </c>
      <c r="E718" s="4" t="s">
        <v>1382</v>
      </c>
      <c r="F718" s="37" t="s">
        <v>1383</v>
      </c>
      <c r="G718" s="3">
        <f>IFERROR(VLOOKUP(F718,'CODE EAN '!F:J,5,0),"")</f>
        <v>6111101000265</v>
      </c>
      <c r="H718" s="4" t="s">
        <v>1384</v>
      </c>
      <c r="I718" s="3" t="s">
        <v>1171</v>
      </c>
      <c r="J718" s="3" t="s">
        <v>20</v>
      </c>
      <c r="K718" s="3" t="s">
        <v>26</v>
      </c>
      <c r="L718" s="5">
        <v>120000</v>
      </c>
      <c r="M718" s="6">
        <f t="shared" si="14"/>
        <v>18000</v>
      </c>
    </row>
    <row r="719" spans="1:13" x14ac:dyDescent="0.35">
      <c r="A719" s="3" t="s">
        <v>12</v>
      </c>
      <c r="B719" s="4" t="s">
        <v>182</v>
      </c>
      <c r="C719" s="4" t="s">
        <v>183</v>
      </c>
      <c r="D719" s="4" t="s">
        <v>1381</v>
      </c>
      <c r="E719" s="4" t="s">
        <v>1385</v>
      </c>
      <c r="F719" s="37" t="s">
        <v>1386</v>
      </c>
      <c r="G719" s="3">
        <f>IFERROR(VLOOKUP(F719,'CODE EAN '!F:J,5,0),"")</f>
        <v>6111232000936</v>
      </c>
      <c r="H719" s="4" t="s">
        <v>1170</v>
      </c>
      <c r="I719" s="3" t="s">
        <v>1171</v>
      </c>
      <c r="J719" s="3" t="s">
        <v>20</v>
      </c>
      <c r="K719" s="3" t="s">
        <v>26</v>
      </c>
      <c r="L719" s="5">
        <v>120000</v>
      </c>
      <c r="M719" s="6">
        <f t="shared" si="14"/>
        <v>18000</v>
      </c>
    </row>
    <row r="720" spans="1:13" x14ac:dyDescent="0.35">
      <c r="A720" s="3" t="s">
        <v>12</v>
      </c>
      <c r="B720" s="3" t="s">
        <v>35</v>
      </c>
      <c r="C720" s="3" t="s">
        <v>400</v>
      </c>
      <c r="D720" s="3" t="s">
        <v>1387</v>
      </c>
      <c r="E720" s="4" t="s">
        <v>136</v>
      </c>
      <c r="F720" s="38" t="s">
        <v>1388</v>
      </c>
      <c r="G720" s="3">
        <f>IFERROR(VLOOKUP(F720,'CODE EAN '!F:J,5,0),"")</f>
        <v>6221031492099</v>
      </c>
      <c r="H720" s="3" t="s">
        <v>1389</v>
      </c>
      <c r="I720" s="7" t="s">
        <v>583</v>
      </c>
      <c r="J720" s="3" t="s">
        <v>20</v>
      </c>
      <c r="K720" s="3" t="s">
        <v>26</v>
      </c>
      <c r="L720" s="5">
        <v>120000</v>
      </c>
      <c r="M720" s="6">
        <f t="shared" si="14"/>
        <v>18000</v>
      </c>
    </row>
    <row r="721" spans="1:13" x14ac:dyDescent="0.35">
      <c r="A721" s="3" t="s">
        <v>12</v>
      </c>
      <c r="B721" s="4" t="s">
        <v>35</v>
      </c>
      <c r="C721" s="4" t="s">
        <v>91</v>
      </c>
      <c r="D721" s="4" t="s">
        <v>92</v>
      </c>
      <c r="E721" s="4" t="s">
        <v>93</v>
      </c>
      <c r="F721" s="38" t="s">
        <v>1390</v>
      </c>
      <c r="G721" s="3">
        <f>IFERROR(VLOOKUP(F721,'CODE EAN '!F:J,5,0),"")</f>
        <v>0</v>
      </c>
      <c r="H721" s="3" t="s">
        <v>1344</v>
      </c>
      <c r="I721" s="3" t="s">
        <v>1345</v>
      </c>
      <c r="J721" s="3" t="s">
        <v>20</v>
      </c>
      <c r="K721" s="3" t="s">
        <v>26</v>
      </c>
      <c r="L721" s="5">
        <v>120000</v>
      </c>
      <c r="M721" s="6">
        <f t="shared" si="14"/>
        <v>18000</v>
      </c>
    </row>
    <row r="722" spans="1:13" x14ac:dyDescent="0.35">
      <c r="A722" s="3" t="s">
        <v>12</v>
      </c>
      <c r="B722" s="4" t="s">
        <v>35</v>
      </c>
      <c r="C722" s="4" t="s">
        <v>400</v>
      </c>
      <c r="D722" s="3" t="s">
        <v>853</v>
      </c>
      <c r="E722" s="4" t="s">
        <v>402</v>
      </c>
      <c r="F722" s="37" t="s">
        <v>1391</v>
      </c>
      <c r="G722" s="3">
        <f>IFERROR(VLOOKUP(F722,'CODE EAN '!F:J,5,0),"")</f>
        <v>8410199040305</v>
      </c>
      <c r="H722" s="4" t="s">
        <v>1392</v>
      </c>
      <c r="I722" s="4" t="s">
        <v>583</v>
      </c>
      <c r="J722" s="3" t="s">
        <v>20</v>
      </c>
      <c r="K722" s="3" t="s">
        <v>26</v>
      </c>
      <c r="L722" s="5">
        <v>120000</v>
      </c>
      <c r="M722" s="6">
        <f t="shared" si="14"/>
        <v>18000</v>
      </c>
    </row>
    <row r="723" spans="1:13" x14ac:dyDescent="0.35">
      <c r="A723" s="3" t="s">
        <v>12</v>
      </c>
      <c r="B723" s="3" t="s">
        <v>35</v>
      </c>
      <c r="C723" s="4" t="s">
        <v>400</v>
      </c>
      <c r="D723" s="3" t="s">
        <v>401</v>
      </c>
      <c r="E723" s="3" t="s">
        <v>402</v>
      </c>
      <c r="F723" s="38" t="s">
        <v>1393</v>
      </c>
      <c r="G723" s="3">
        <f>IFERROR(VLOOKUP(F723,'CODE EAN '!F:J,5,0),"")</f>
        <v>801251</v>
      </c>
      <c r="H723" s="3" t="s">
        <v>1392</v>
      </c>
      <c r="I723" s="4" t="s">
        <v>583</v>
      </c>
      <c r="J723" s="3" t="s">
        <v>20</v>
      </c>
      <c r="K723" s="3" t="s">
        <v>26</v>
      </c>
      <c r="L723" s="5">
        <v>120000</v>
      </c>
      <c r="M723" s="6">
        <f t="shared" si="14"/>
        <v>18000</v>
      </c>
    </row>
    <row r="724" spans="1:13" x14ac:dyDescent="0.35">
      <c r="A724" s="3" t="s">
        <v>12</v>
      </c>
      <c r="B724" s="4" t="s">
        <v>35</v>
      </c>
      <c r="C724" s="4" t="s">
        <v>400</v>
      </c>
      <c r="D724" s="4" t="s">
        <v>401</v>
      </c>
      <c r="E724" s="4" t="s">
        <v>402</v>
      </c>
      <c r="F724" s="37" t="s">
        <v>1394</v>
      </c>
      <c r="G724" s="3">
        <f>IFERROR(VLOOKUP(F724,'CODE EAN '!F:J,5,0),"")</f>
        <v>6111242041417</v>
      </c>
      <c r="H724" s="4" t="s">
        <v>1395</v>
      </c>
      <c r="I724" s="3" t="s">
        <v>994</v>
      </c>
      <c r="J724" s="3" t="s">
        <v>20</v>
      </c>
      <c r="K724" s="3" t="s">
        <v>26</v>
      </c>
      <c r="L724" s="5">
        <v>120000</v>
      </c>
      <c r="M724" s="6">
        <f t="shared" si="14"/>
        <v>18000</v>
      </c>
    </row>
    <row r="725" spans="1:13" x14ac:dyDescent="0.35">
      <c r="A725" s="3" t="s">
        <v>12</v>
      </c>
      <c r="B725" s="3" t="s">
        <v>84</v>
      </c>
      <c r="C725" s="3" t="s">
        <v>99</v>
      </c>
      <c r="D725" s="3" t="s">
        <v>100</v>
      </c>
      <c r="E725" s="3" t="s">
        <v>1396</v>
      </c>
      <c r="F725" s="40" t="s">
        <v>1397</v>
      </c>
      <c r="G725" s="3">
        <f>IFERROR(VLOOKUP(F725,'CODE EAN '!F:J,5,0),"")</f>
        <v>3263851927064</v>
      </c>
      <c r="H725" s="3" t="s">
        <v>454</v>
      </c>
      <c r="I725" s="3" t="s">
        <v>223</v>
      </c>
      <c r="J725" s="3" t="s">
        <v>20</v>
      </c>
      <c r="K725" s="3" t="s">
        <v>26</v>
      </c>
      <c r="L725" s="5">
        <v>120000</v>
      </c>
      <c r="M725" s="6">
        <f t="shared" si="14"/>
        <v>18000</v>
      </c>
    </row>
    <row r="726" spans="1:13" x14ac:dyDescent="0.35">
      <c r="A726" s="3" t="s">
        <v>12</v>
      </c>
      <c r="B726" s="3" t="s">
        <v>84</v>
      </c>
      <c r="C726" s="3" t="s">
        <v>99</v>
      </c>
      <c r="D726" s="4" t="s">
        <v>113</v>
      </c>
      <c r="E726" s="3" t="s">
        <v>1396</v>
      </c>
      <c r="F726" s="40" t="s">
        <v>1398</v>
      </c>
      <c r="G726" s="3">
        <f>IFERROR(VLOOKUP(F726,'CODE EAN '!F:J,5,0),"")</f>
        <v>3263851927163</v>
      </c>
      <c r="H726" s="3" t="s">
        <v>454</v>
      </c>
      <c r="I726" s="3" t="s">
        <v>223</v>
      </c>
      <c r="J726" s="3" t="s">
        <v>20</v>
      </c>
      <c r="K726" s="3" t="s">
        <v>26</v>
      </c>
      <c r="L726" s="5">
        <v>120000</v>
      </c>
      <c r="M726" s="6">
        <f t="shared" si="14"/>
        <v>18000</v>
      </c>
    </row>
    <row r="727" spans="1:13" x14ac:dyDescent="0.35">
      <c r="A727" s="3" t="s">
        <v>12</v>
      </c>
      <c r="B727" s="3" t="s">
        <v>84</v>
      </c>
      <c r="C727" s="3" t="s">
        <v>99</v>
      </c>
      <c r="D727" s="3" t="s">
        <v>100</v>
      </c>
      <c r="E727" s="3" t="s">
        <v>1396</v>
      </c>
      <c r="F727" s="40" t="s">
        <v>1399</v>
      </c>
      <c r="G727" s="3">
        <f>IFERROR(VLOOKUP(F727,'CODE EAN '!F:J,5,0),"")</f>
        <v>3263851927361</v>
      </c>
      <c r="H727" s="3" t="s">
        <v>454</v>
      </c>
      <c r="I727" s="3" t="s">
        <v>223</v>
      </c>
      <c r="J727" s="3" t="s">
        <v>20</v>
      </c>
      <c r="K727" s="3" t="s">
        <v>26</v>
      </c>
      <c r="L727" s="5">
        <v>120000</v>
      </c>
      <c r="M727" s="6">
        <f t="shared" si="14"/>
        <v>18000</v>
      </c>
    </row>
    <row r="728" spans="1:13" x14ac:dyDescent="0.35">
      <c r="A728" s="3" t="s">
        <v>12</v>
      </c>
      <c r="B728" s="3" t="s">
        <v>84</v>
      </c>
      <c r="C728" s="3" t="s">
        <v>99</v>
      </c>
      <c r="D728" s="4" t="s">
        <v>113</v>
      </c>
      <c r="E728" s="3" t="s">
        <v>1396</v>
      </c>
      <c r="F728" s="40" t="s">
        <v>1400</v>
      </c>
      <c r="G728" s="3">
        <f>IFERROR(VLOOKUP(F728,'CODE EAN '!F:J,5,0),"")</f>
        <v>3263851927866</v>
      </c>
      <c r="H728" s="3" t="s">
        <v>454</v>
      </c>
      <c r="I728" s="3" t="s">
        <v>223</v>
      </c>
      <c r="J728" s="3" t="s">
        <v>20</v>
      </c>
      <c r="K728" s="3" t="s">
        <v>26</v>
      </c>
      <c r="L728" s="5">
        <v>120000</v>
      </c>
      <c r="M728" s="6">
        <f t="shared" si="14"/>
        <v>18000</v>
      </c>
    </row>
    <row r="729" spans="1:13" x14ac:dyDescent="0.35">
      <c r="A729" s="3" t="s">
        <v>12</v>
      </c>
      <c r="B729" s="3" t="s">
        <v>84</v>
      </c>
      <c r="C729" s="3" t="s">
        <v>99</v>
      </c>
      <c r="D729" s="4" t="s">
        <v>928</v>
      </c>
      <c r="E729" s="3" t="s">
        <v>1396</v>
      </c>
      <c r="F729" s="40" t="s">
        <v>1401</v>
      </c>
      <c r="G729" s="3">
        <f>IFERROR(VLOOKUP(F729,'CODE EAN '!F:J,5,0),"")</f>
        <v>3263851928566</v>
      </c>
      <c r="H729" s="3" t="s">
        <v>454</v>
      </c>
      <c r="I729" s="3" t="s">
        <v>223</v>
      </c>
      <c r="J729" s="3" t="s">
        <v>20</v>
      </c>
      <c r="K729" s="3" t="s">
        <v>26</v>
      </c>
      <c r="L729" s="5">
        <v>120000</v>
      </c>
      <c r="M729" s="6">
        <f t="shared" si="14"/>
        <v>18000</v>
      </c>
    </row>
    <row r="730" spans="1:13" x14ac:dyDescent="0.35">
      <c r="A730" s="3" t="s">
        <v>12</v>
      </c>
      <c r="B730" s="3" t="s">
        <v>84</v>
      </c>
      <c r="C730" s="3" t="s">
        <v>99</v>
      </c>
      <c r="D730" s="3" t="s">
        <v>100</v>
      </c>
      <c r="E730" s="3" t="s">
        <v>1396</v>
      </c>
      <c r="F730" s="40" t="s">
        <v>1402</v>
      </c>
      <c r="G730" s="3">
        <f>IFERROR(VLOOKUP(F730,'CODE EAN '!F:J,5,0),"")</f>
        <v>3263851870162</v>
      </c>
      <c r="H730" s="3" t="s">
        <v>454</v>
      </c>
      <c r="I730" s="3" t="s">
        <v>223</v>
      </c>
      <c r="J730" s="3" t="s">
        <v>20</v>
      </c>
      <c r="K730" s="3" t="s">
        <v>26</v>
      </c>
      <c r="L730" s="5">
        <v>120000</v>
      </c>
      <c r="M730" s="6">
        <f t="shared" si="14"/>
        <v>18000</v>
      </c>
    </row>
    <row r="731" spans="1:13" x14ac:dyDescent="0.35">
      <c r="A731" s="3" t="s">
        <v>12</v>
      </c>
      <c r="B731" s="3" t="s">
        <v>84</v>
      </c>
      <c r="C731" s="3" t="s">
        <v>99</v>
      </c>
      <c r="D731" s="4" t="s">
        <v>113</v>
      </c>
      <c r="E731" s="3" t="s">
        <v>1396</v>
      </c>
      <c r="F731" s="9" t="s">
        <v>1403</v>
      </c>
      <c r="G731" s="3">
        <f>IFERROR(VLOOKUP(F731,'CODE EAN '!F:J,5,0),"")</f>
        <v>3263851870261</v>
      </c>
      <c r="H731" s="3" t="s">
        <v>454</v>
      </c>
      <c r="I731" s="3" t="s">
        <v>223</v>
      </c>
      <c r="J731" s="3" t="s">
        <v>20</v>
      </c>
      <c r="K731" s="3" t="s">
        <v>26</v>
      </c>
      <c r="L731" s="5">
        <v>120000</v>
      </c>
      <c r="M731" s="6">
        <f t="shared" si="14"/>
        <v>18000</v>
      </c>
    </row>
    <row r="732" spans="1:13" x14ac:dyDescent="0.35">
      <c r="A732" s="3" t="s">
        <v>12</v>
      </c>
      <c r="B732" s="5" t="s">
        <v>84</v>
      </c>
      <c r="C732" s="5" t="s">
        <v>99</v>
      </c>
      <c r="D732" s="3" t="s">
        <v>100</v>
      </c>
      <c r="E732" s="5" t="s">
        <v>101</v>
      </c>
      <c r="F732" s="5" t="s">
        <v>1404</v>
      </c>
      <c r="G732" s="3">
        <f>IFERROR(VLOOKUP(F732,'CODE EAN '!F:J,5,0),"")</f>
        <v>6111021012904</v>
      </c>
      <c r="H732" s="5" t="s">
        <v>103</v>
      </c>
      <c r="I732" s="7" t="s">
        <v>104</v>
      </c>
      <c r="J732" s="3" t="s">
        <v>20</v>
      </c>
      <c r="K732" s="3" t="s">
        <v>26</v>
      </c>
      <c r="L732" s="5">
        <v>120000</v>
      </c>
      <c r="M732" s="6">
        <f t="shared" si="14"/>
        <v>18000</v>
      </c>
    </row>
    <row r="733" spans="1:13" x14ac:dyDescent="0.35">
      <c r="A733" s="3" t="s">
        <v>12</v>
      </c>
      <c r="B733" s="4" t="s">
        <v>78</v>
      </c>
      <c r="C733" s="3" t="s">
        <v>107</v>
      </c>
      <c r="D733" s="4" t="s">
        <v>696</v>
      </c>
      <c r="E733" s="3" t="s">
        <v>697</v>
      </c>
      <c r="F733" s="9" t="s">
        <v>1405</v>
      </c>
      <c r="G733" s="3">
        <f>IFERROR(VLOOKUP(F733,'CODE EAN '!F:J,5,0),"")</f>
        <v>3263852912137</v>
      </c>
      <c r="H733" s="9" t="s">
        <v>454</v>
      </c>
      <c r="I733" s="9" t="s">
        <v>223</v>
      </c>
      <c r="J733" s="3" t="s">
        <v>20</v>
      </c>
      <c r="K733" s="3" t="s">
        <v>26</v>
      </c>
      <c r="L733" s="5">
        <v>120000</v>
      </c>
      <c r="M733" s="6">
        <f t="shared" si="14"/>
        <v>18000</v>
      </c>
    </row>
    <row r="734" spans="1:13" x14ac:dyDescent="0.35">
      <c r="A734" s="3" t="s">
        <v>12</v>
      </c>
      <c r="B734" s="4" t="s">
        <v>78</v>
      </c>
      <c r="C734" s="4" t="s">
        <v>107</v>
      </c>
      <c r="D734" s="4" t="s">
        <v>189</v>
      </c>
      <c r="E734" s="3" t="s">
        <v>697</v>
      </c>
      <c r="F734" s="4" t="s">
        <v>1406</v>
      </c>
      <c r="G734" s="3">
        <f>IFERROR(VLOOKUP(F734,'CODE EAN '!F:J,5,0),"")</f>
        <v>8001585008117</v>
      </c>
      <c r="H734" s="4" t="s">
        <v>279</v>
      </c>
      <c r="I734" s="7" t="s">
        <v>280</v>
      </c>
      <c r="J734" s="3" t="s">
        <v>20</v>
      </c>
      <c r="K734" s="3" t="s">
        <v>26</v>
      </c>
      <c r="L734" s="5">
        <v>120000</v>
      </c>
      <c r="M734" s="6">
        <f t="shared" si="14"/>
        <v>18000</v>
      </c>
    </row>
    <row r="735" spans="1:13" x14ac:dyDescent="0.35">
      <c r="A735" s="3" t="s">
        <v>12</v>
      </c>
      <c r="B735" s="4" t="s">
        <v>78</v>
      </c>
      <c r="C735" s="3" t="s">
        <v>107</v>
      </c>
      <c r="D735" s="3" t="s">
        <v>189</v>
      </c>
      <c r="E735" s="3" t="s">
        <v>704</v>
      </c>
      <c r="F735" s="3" t="s">
        <v>1407</v>
      </c>
      <c r="G735" s="3">
        <f>IFERROR(VLOOKUP(F735,'CODE EAN '!F:J,5,0),"")</f>
        <v>8001585008087</v>
      </c>
      <c r="H735" s="3" t="s">
        <v>279</v>
      </c>
      <c r="I735" s="7" t="s">
        <v>280</v>
      </c>
      <c r="J735" s="3" t="s">
        <v>20</v>
      </c>
      <c r="K735" s="3" t="s">
        <v>26</v>
      </c>
      <c r="L735" s="5">
        <v>120000</v>
      </c>
      <c r="M735" s="6">
        <f t="shared" si="14"/>
        <v>18000</v>
      </c>
    </row>
    <row r="736" spans="1:13" x14ac:dyDescent="0.35">
      <c r="A736" s="3" t="s">
        <v>12</v>
      </c>
      <c r="B736" s="4" t="s">
        <v>78</v>
      </c>
      <c r="C736" s="4" t="s">
        <v>107</v>
      </c>
      <c r="D736" s="4" t="s">
        <v>189</v>
      </c>
      <c r="E736" s="4" t="s">
        <v>637</v>
      </c>
      <c r="F736" s="4" t="s">
        <v>1408</v>
      </c>
      <c r="G736" s="3">
        <f>IFERROR(VLOOKUP(F736,'CODE EAN '!F:J,5,0),"")</f>
        <v>8001585008094</v>
      </c>
      <c r="H736" s="4" t="s">
        <v>279</v>
      </c>
      <c r="I736" s="7" t="s">
        <v>280</v>
      </c>
      <c r="J736" s="3" t="s">
        <v>20</v>
      </c>
      <c r="K736" s="3" t="s">
        <v>26</v>
      </c>
      <c r="L736" s="5">
        <v>120000</v>
      </c>
      <c r="M736" s="6">
        <f t="shared" si="14"/>
        <v>18000</v>
      </c>
    </row>
    <row r="737" spans="1:13" x14ac:dyDescent="0.35">
      <c r="A737" s="3" t="s">
        <v>12</v>
      </c>
      <c r="B737" s="4" t="s">
        <v>78</v>
      </c>
      <c r="C737" s="3" t="s">
        <v>107</v>
      </c>
      <c r="D737" s="3" t="s">
        <v>276</v>
      </c>
      <c r="E737" s="3" t="s">
        <v>697</v>
      </c>
      <c r="F737" s="3" t="s">
        <v>1409</v>
      </c>
      <c r="G737" s="3" t="str">
        <f>IFERROR(VLOOKUP(F737,'CODE EAN '!F:J,5,0),"")</f>
        <v/>
      </c>
      <c r="H737" s="3" t="s">
        <v>1410</v>
      </c>
      <c r="I737" s="10" t="s">
        <v>77</v>
      </c>
      <c r="J737" s="3" t="s">
        <v>20</v>
      </c>
      <c r="K737" s="3" t="s">
        <v>26</v>
      </c>
      <c r="L737" s="5">
        <v>120000</v>
      </c>
      <c r="M737" s="6">
        <f t="shared" si="14"/>
        <v>18000</v>
      </c>
    </row>
    <row r="738" spans="1:13" x14ac:dyDescent="0.35">
      <c r="A738" s="3" t="s">
        <v>12</v>
      </c>
      <c r="B738" s="4" t="s">
        <v>78</v>
      </c>
      <c r="C738" s="3" t="s">
        <v>107</v>
      </c>
      <c r="D738" s="3" t="s">
        <v>276</v>
      </c>
      <c r="E738" s="4" t="s">
        <v>277</v>
      </c>
      <c r="F738" s="3" t="s">
        <v>1411</v>
      </c>
      <c r="G738" s="3" t="str">
        <f>IFERROR(VLOOKUP(F738,'CODE EAN '!F:J,5,0),"")</f>
        <v/>
      </c>
      <c r="H738" s="3" t="s">
        <v>1410</v>
      </c>
      <c r="I738" s="10" t="s">
        <v>77</v>
      </c>
      <c r="J738" s="3" t="s">
        <v>20</v>
      </c>
      <c r="K738" s="3" t="s">
        <v>26</v>
      </c>
      <c r="L738" s="5">
        <v>120000</v>
      </c>
      <c r="M738" s="6">
        <f t="shared" si="14"/>
        <v>18000</v>
      </c>
    </row>
    <row r="739" spans="1:13" x14ac:dyDescent="0.35">
      <c r="A739" s="3" t="s">
        <v>12</v>
      </c>
      <c r="B739" s="4" t="s">
        <v>78</v>
      </c>
      <c r="C739" s="3" t="s">
        <v>107</v>
      </c>
      <c r="D739" s="3" t="s">
        <v>189</v>
      </c>
      <c r="E739" s="3" t="s">
        <v>697</v>
      </c>
      <c r="F739" s="3" t="s">
        <v>1412</v>
      </c>
      <c r="G739" s="3">
        <f>IFERROR(VLOOKUP(F739,'CODE EAN '!F:J,5,0),"")</f>
        <v>2124026</v>
      </c>
      <c r="H739" s="3" t="s">
        <v>1413</v>
      </c>
      <c r="I739" s="3" t="s">
        <v>429</v>
      </c>
      <c r="J739" s="3" t="s">
        <v>20</v>
      </c>
      <c r="K739" s="3" t="s">
        <v>26</v>
      </c>
      <c r="L739" s="5">
        <v>120000</v>
      </c>
      <c r="M739" s="6">
        <f t="shared" si="14"/>
        <v>18000</v>
      </c>
    </row>
    <row r="740" spans="1:13" x14ac:dyDescent="0.35">
      <c r="A740" s="3" t="s">
        <v>12</v>
      </c>
      <c r="B740" s="4" t="s">
        <v>78</v>
      </c>
      <c r="C740" s="4" t="s">
        <v>107</v>
      </c>
      <c r="D740" s="4" t="s">
        <v>189</v>
      </c>
      <c r="E740" s="4" t="s">
        <v>637</v>
      </c>
      <c r="F740" s="4" t="s">
        <v>1414</v>
      </c>
      <c r="G740" s="3">
        <f>IFERROR(VLOOKUP(F740,'CODE EAN '!F:J,5,0),"")</f>
        <v>2124027</v>
      </c>
      <c r="H740" s="4" t="s">
        <v>1413</v>
      </c>
      <c r="I740" s="3" t="s">
        <v>429</v>
      </c>
      <c r="J740" s="3" t="s">
        <v>20</v>
      </c>
      <c r="K740" s="3" t="s">
        <v>26</v>
      </c>
      <c r="L740" s="5">
        <v>120000</v>
      </c>
      <c r="M740" s="6">
        <f t="shared" si="14"/>
        <v>18000</v>
      </c>
    </row>
    <row r="741" spans="1:13" x14ac:dyDescent="0.35">
      <c r="A741" s="3" t="s">
        <v>12</v>
      </c>
      <c r="B741" s="4" t="s">
        <v>78</v>
      </c>
      <c r="C741" s="3" t="s">
        <v>107</v>
      </c>
      <c r="D741" s="3" t="s">
        <v>189</v>
      </c>
      <c r="E741" s="3" t="s">
        <v>704</v>
      </c>
      <c r="F741" s="3" t="s">
        <v>1415</v>
      </c>
      <c r="G741" s="3">
        <f>IFERROR(VLOOKUP(F741,'CODE EAN '!F:J,5,0),"")</f>
        <v>2124025</v>
      </c>
      <c r="H741" s="3" t="s">
        <v>1413</v>
      </c>
      <c r="I741" s="3" t="s">
        <v>429</v>
      </c>
      <c r="J741" s="3" t="s">
        <v>20</v>
      </c>
      <c r="K741" s="3" t="s">
        <v>26</v>
      </c>
      <c r="L741" s="5">
        <v>120000</v>
      </c>
      <c r="M741" s="6">
        <f t="shared" si="14"/>
        <v>18000</v>
      </c>
    </row>
    <row r="742" spans="1:13" x14ac:dyDescent="0.35">
      <c r="A742" s="3" t="s">
        <v>12</v>
      </c>
      <c r="B742" s="3" t="s">
        <v>13</v>
      </c>
      <c r="C742" s="4" t="s">
        <v>14</v>
      </c>
      <c r="D742" s="3" t="s">
        <v>22</v>
      </c>
      <c r="E742" s="4" t="s">
        <v>1416</v>
      </c>
      <c r="F742" s="4" t="s">
        <v>1417</v>
      </c>
      <c r="G742" s="3">
        <f>IFERROR(VLOOKUP(F742,'CODE EAN '!F:J,5,0),"")</f>
        <v>6111195007317</v>
      </c>
      <c r="H742" s="4" t="s">
        <v>25</v>
      </c>
      <c r="I742" s="4" t="s">
        <v>25</v>
      </c>
      <c r="J742" s="3" t="s">
        <v>20</v>
      </c>
      <c r="K742" s="3" t="s">
        <v>26</v>
      </c>
      <c r="L742" s="5">
        <v>120000</v>
      </c>
      <c r="M742" s="6">
        <f t="shared" si="14"/>
        <v>18000</v>
      </c>
    </row>
    <row r="743" spans="1:13" hidden="1" x14ac:dyDescent="0.35">
      <c r="A743" s="3" t="s">
        <v>44</v>
      </c>
      <c r="B743" s="3" t="s">
        <v>60</v>
      </c>
      <c r="C743" s="3" t="s">
        <v>61</v>
      </c>
      <c r="D743" s="3" t="s">
        <v>147</v>
      </c>
      <c r="E743" s="4" t="s">
        <v>313</v>
      </c>
      <c r="F743" s="4" t="s">
        <v>1418</v>
      </c>
      <c r="G743" s="3" t="str">
        <f>IFERROR(VLOOKUP(F743,'CODE EAN '!F:J,5,0),"")</f>
        <v/>
      </c>
      <c r="H743" s="3" t="s">
        <v>222</v>
      </c>
      <c r="I743" s="3" t="s">
        <v>223</v>
      </c>
      <c r="J743" s="3" t="s">
        <v>20</v>
      </c>
      <c r="K743" s="3" t="s">
        <v>26</v>
      </c>
      <c r="L743" s="5">
        <v>120000</v>
      </c>
      <c r="M743" s="6">
        <f t="shared" si="14"/>
        <v>18000</v>
      </c>
    </row>
    <row r="744" spans="1:13" hidden="1" x14ac:dyDescent="0.35">
      <c r="A744" s="3" t="s">
        <v>44</v>
      </c>
      <c r="B744" s="3" t="s">
        <v>60</v>
      </c>
      <c r="C744" s="3" t="s">
        <v>61</v>
      </c>
      <c r="D744" s="3" t="s">
        <v>147</v>
      </c>
      <c r="E744" s="3" t="s">
        <v>313</v>
      </c>
      <c r="F744" s="3" t="s">
        <v>1419</v>
      </c>
      <c r="G744" s="3" t="str">
        <f>IFERROR(VLOOKUP(F744,'CODE EAN '!F:J,5,0),"")</f>
        <v/>
      </c>
      <c r="H744" s="3" t="s">
        <v>222</v>
      </c>
      <c r="I744" s="3" t="s">
        <v>223</v>
      </c>
      <c r="J744" s="3" t="s">
        <v>20</v>
      </c>
      <c r="K744" s="3" t="s">
        <v>26</v>
      </c>
      <c r="L744" s="5">
        <v>120000</v>
      </c>
      <c r="M744" s="6">
        <f t="shared" si="14"/>
        <v>18000</v>
      </c>
    </row>
    <row r="745" spans="1:13" hidden="1" x14ac:dyDescent="0.35">
      <c r="A745" s="3" t="s">
        <v>44</v>
      </c>
      <c r="B745" s="3" t="s">
        <v>60</v>
      </c>
      <c r="C745" s="3" t="s">
        <v>61</v>
      </c>
      <c r="D745" s="3" t="s">
        <v>147</v>
      </c>
      <c r="E745" s="3" t="s">
        <v>313</v>
      </c>
      <c r="F745" s="3" t="s">
        <v>1420</v>
      </c>
      <c r="G745" s="3" t="str">
        <f>IFERROR(VLOOKUP(F745,'CODE EAN '!F:J,5,0),"")</f>
        <v/>
      </c>
      <c r="H745" s="3" t="s">
        <v>222</v>
      </c>
      <c r="I745" s="3" t="s">
        <v>223</v>
      </c>
      <c r="J745" s="3" t="s">
        <v>20</v>
      </c>
      <c r="K745" s="3" t="s">
        <v>26</v>
      </c>
      <c r="L745" s="5">
        <v>120000</v>
      </c>
      <c r="M745" s="6">
        <f t="shared" si="14"/>
        <v>18000</v>
      </c>
    </row>
    <row r="746" spans="1:13" hidden="1" x14ac:dyDescent="0.35">
      <c r="A746" s="3" t="s">
        <v>44</v>
      </c>
      <c r="B746" s="3" t="s">
        <v>60</v>
      </c>
      <c r="C746" s="3" t="s">
        <v>61</v>
      </c>
      <c r="D746" s="3" t="s">
        <v>147</v>
      </c>
      <c r="E746" s="4" t="s">
        <v>148</v>
      </c>
      <c r="F746" s="3" t="s">
        <v>1421</v>
      </c>
      <c r="G746" s="3" t="str">
        <f>IFERROR(VLOOKUP(F746,'CODE EAN '!F:J,5,0),"")</f>
        <v/>
      </c>
      <c r="H746" s="3" t="s">
        <v>222</v>
      </c>
      <c r="I746" s="3" t="s">
        <v>223</v>
      </c>
      <c r="J746" s="3" t="s">
        <v>20</v>
      </c>
      <c r="K746" s="3" t="s">
        <v>26</v>
      </c>
      <c r="L746" s="5">
        <v>120000</v>
      </c>
      <c r="M746" s="6">
        <f t="shared" si="14"/>
        <v>18000</v>
      </c>
    </row>
    <row r="747" spans="1:13" hidden="1" x14ac:dyDescent="0.35">
      <c r="A747" s="3" t="s">
        <v>44</v>
      </c>
      <c r="B747" s="3" t="s">
        <v>60</v>
      </c>
      <c r="C747" s="3" t="s">
        <v>61</v>
      </c>
      <c r="D747" s="3" t="s">
        <v>62</v>
      </c>
      <c r="E747" s="3" t="s">
        <v>282</v>
      </c>
      <c r="F747" s="4" t="s">
        <v>1422</v>
      </c>
      <c r="G747" s="3" t="str">
        <f>IFERROR(VLOOKUP(F747,'CODE EAN '!F:J,5,0),"")</f>
        <v/>
      </c>
      <c r="H747" s="3" t="s">
        <v>181</v>
      </c>
      <c r="I747" s="3" t="s">
        <v>123</v>
      </c>
      <c r="J747" s="3" t="s">
        <v>20</v>
      </c>
      <c r="K747" s="3" t="s">
        <v>21</v>
      </c>
      <c r="L747" s="19">
        <v>120000</v>
      </c>
      <c r="M747" s="6">
        <f t="shared" si="14"/>
        <v>18000</v>
      </c>
    </row>
    <row r="748" spans="1:13" hidden="1" x14ac:dyDescent="0.35">
      <c r="A748" s="3" t="s">
        <v>44</v>
      </c>
      <c r="B748" s="3" t="s">
        <v>285</v>
      </c>
      <c r="C748" s="3" t="s">
        <v>741</v>
      </c>
      <c r="D748" s="3" t="s">
        <v>1423</v>
      </c>
      <c r="E748" s="3" t="s">
        <v>1424</v>
      </c>
      <c r="F748" s="3" t="s">
        <v>1425</v>
      </c>
      <c r="G748" s="3" t="str">
        <f>IFERROR(VLOOKUP(F748,'CODE EAN '!F:J,5,0),"")</f>
        <v/>
      </c>
      <c r="H748" s="3" t="s">
        <v>1426</v>
      </c>
      <c r="I748" s="3" t="s">
        <v>130</v>
      </c>
      <c r="J748" s="3" t="s">
        <v>20</v>
      </c>
      <c r="K748" s="3" t="s">
        <v>26</v>
      </c>
      <c r="L748" s="19">
        <v>120000</v>
      </c>
      <c r="M748" s="6">
        <f t="shared" si="14"/>
        <v>18000</v>
      </c>
    </row>
    <row r="749" spans="1:13" hidden="1" x14ac:dyDescent="0.35">
      <c r="A749" s="3" t="s">
        <v>44</v>
      </c>
      <c r="B749" s="3" t="s">
        <v>285</v>
      </c>
      <c r="C749" s="3" t="s">
        <v>741</v>
      </c>
      <c r="D749" s="3" t="s">
        <v>1423</v>
      </c>
      <c r="E749" s="3" t="s">
        <v>1427</v>
      </c>
      <c r="F749" s="3" t="s">
        <v>1425</v>
      </c>
      <c r="G749" s="3" t="str">
        <f>IFERROR(VLOOKUP(F749,'CODE EAN '!F:J,5,0),"")</f>
        <v/>
      </c>
      <c r="H749" s="3" t="s">
        <v>1426</v>
      </c>
      <c r="I749" s="3" t="s">
        <v>130</v>
      </c>
      <c r="J749" s="3" t="s">
        <v>20</v>
      </c>
      <c r="K749" s="3" t="s">
        <v>26</v>
      </c>
      <c r="L749" s="19">
        <v>120000</v>
      </c>
      <c r="M749" s="6">
        <f t="shared" si="14"/>
        <v>18000</v>
      </c>
    </row>
    <row r="750" spans="1:13" hidden="1" x14ac:dyDescent="0.35">
      <c r="A750" s="3" t="s">
        <v>44</v>
      </c>
      <c r="B750" s="3" t="s">
        <v>285</v>
      </c>
      <c r="C750" s="3" t="s">
        <v>741</v>
      </c>
      <c r="D750" s="3" t="s">
        <v>1423</v>
      </c>
      <c r="E750" s="3" t="s">
        <v>1231</v>
      </c>
      <c r="F750" s="38" t="s">
        <v>1425</v>
      </c>
      <c r="G750" s="3" t="str">
        <f>IFERROR(VLOOKUP(F750,'CODE EAN '!F:J,5,0),"")</f>
        <v/>
      </c>
      <c r="H750" s="3" t="s">
        <v>1426</v>
      </c>
      <c r="I750" s="3" t="s">
        <v>130</v>
      </c>
      <c r="J750" s="3" t="s">
        <v>20</v>
      </c>
      <c r="K750" s="3" t="s">
        <v>26</v>
      </c>
      <c r="L750" s="19">
        <v>120000</v>
      </c>
      <c r="M750" s="6">
        <f t="shared" si="14"/>
        <v>18000</v>
      </c>
    </row>
    <row r="751" spans="1:13" hidden="1" x14ac:dyDescent="0.35">
      <c r="A751" s="3" t="s">
        <v>44</v>
      </c>
      <c r="B751" s="3" t="s">
        <v>117</v>
      </c>
      <c r="C751" s="3" t="s">
        <v>118</v>
      </c>
      <c r="D751" s="3" t="s">
        <v>166</v>
      </c>
      <c r="E751" s="3" t="s">
        <v>562</v>
      </c>
      <c r="F751" s="3" t="s">
        <v>1428</v>
      </c>
      <c r="G751" s="3" t="str">
        <f>IFERROR(VLOOKUP(F751,'CODE EAN '!F:J,5,0),"")</f>
        <v/>
      </c>
      <c r="H751" s="3" t="s">
        <v>564</v>
      </c>
      <c r="I751" s="13" t="s">
        <v>155</v>
      </c>
      <c r="J751" s="3" t="s">
        <v>20</v>
      </c>
      <c r="K751" s="3" t="s">
        <v>26</v>
      </c>
      <c r="L751" s="19">
        <v>120000</v>
      </c>
      <c r="M751" s="6">
        <f t="shared" si="14"/>
        <v>18000</v>
      </c>
    </row>
    <row r="752" spans="1:13" hidden="1" x14ac:dyDescent="0.35">
      <c r="A752" s="3" t="s">
        <v>44</v>
      </c>
      <c r="B752" s="3" t="s">
        <v>45</v>
      </c>
      <c r="C752" s="4" t="s">
        <v>72</v>
      </c>
      <c r="D752" s="3" t="s">
        <v>931</v>
      </c>
      <c r="E752" s="3" t="s">
        <v>1429</v>
      </c>
      <c r="F752" s="40" t="s">
        <v>1430</v>
      </c>
      <c r="G752" s="3" t="str">
        <f>IFERROR(VLOOKUP(F752,'CODE EAN '!F:J,5,0),"")</f>
        <v/>
      </c>
      <c r="H752" s="3" t="s">
        <v>230</v>
      </c>
      <c r="I752" s="3" t="s">
        <v>223</v>
      </c>
      <c r="J752" s="3" t="s">
        <v>20</v>
      </c>
      <c r="K752" s="3" t="s">
        <v>26</v>
      </c>
      <c r="L752" s="5">
        <v>120000</v>
      </c>
      <c r="M752" s="6">
        <f t="shared" si="14"/>
        <v>18000</v>
      </c>
    </row>
    <row r="753" spans="1:13" hidden="1" x14ac:dyDescent="0.35">
      <c r="A753" s="3" t="s">
        <v>44</v>
      </c>
      <c r="B753" s="3" t="s">
        <v>45</v>
      </c>
      <c r="C753" s="4" t="s">
        <v>72</v>
      </c>
      <c r="D753" s="3" t="s">
        <v>931</v>
      </c>
      <c r="E753" s="3" t="s">
        <v>1429</v>
      </c>
      <c r="F753" s="9" t="s">
        <v>1431</v>
      </c>
      <c r="G753" s="3" t="str">
        <f>IFERROR(VLOOKUP(F753,'CODE EAN '!F:J,5,0),"")</f>
        <v/>
      </c>
      <c r="H753" s="3" t="s">
        <v>230</v>
      </c>
      <c r="I753" s="3" t="s">
        <v>223</v>
      </c>
      <c r="J753" s="3" t="s">
        <v>20</v>
      </c>
      <c r="K753" s="3" t="s">
        <v>26</v>
      </c>
      <c r="L753" s="5">
        <v>120000</v>
      </c>
      <c r="M753" s="6">
        <f t="shared" si="14"/>
        <v>18000</v>
      </c>
    </row>
    <row r="754" spans="1:13" hidden="1" x14ac:dyDescent="0.35">
      <c r="A754" s="3" t="s">
        <v>44</v>
      </c>
      <c r="B754" s="3" t="s">
        <v>45</v>
      </c>
      <c r="C754" s="4" t="s">
        <v>72</v>
      </c>
      <c r="D754" s="3" t="s">
        <v>931</v>
      </c>
      <c r="E754" s="3" t="s">
        <v>1429</v>
      </c>
      <c r="F754" s="9" t="s">
        <v>1432</v>
      </c>
      <c r="G754" s="3" t="str">
        <f>IFERROR(VLOOKUP(F754,'CODE EAN '!F:J,5,0),"")</f>
        <v/>
      </c>
      <c r="H754" s="3" t="s">
        <v>230</v>
      </c>
      <c r="I754" s="3" t="s">
        <v>223</v>
      </c>
      <c r="J754" s="3" t="s">
        <v>20</v>
      </c>
      <c r="K754" s="3" t="s">
        <v>26</v>
      </c>
      <c r="L754" s="5">
        <v>120000</v>
      </c>
      <c r="M754" s="6">
        <f t="shared" si="14"/>
        <v>18000</v>
      </c>
    </row>
    <row r="755" spans="1:13" hidden="1" x14ac:dyDescent="0.35">
      <c r="A755" s="3" t="s">
        <v>44</v>
      </c>
      <c r="B755" s="3" t="s">
        <v>45</v>
      </c>
      <c r="C755" s="4" t="s">
        <v>72</v>
      </c>
      <c r="D755" s="3" t="s">
        <v>931</v>
      </c>
      <c r="E755" s="3" t="s">
        <v>1429</v>
      </c>
      <c r="F755" s="9" t="s">
        <v>1433</v>
      </c>
      <c r="G755" s="3" t="str">
        <f>IFERROR(VLOOKUP(F755,'CODE EAN '!F:J,5,0),"")</f>
        <v/>
      </c>
      <c r="H755" s="3" t="s">
        <v>230</v>
      </c>
      <c r="I755" s="3" t="s">
        <v>223</v>
      </c>
      <c r="J755" s="3" t="s">
        <v>20</v>
      </c>
      <c r="K755" s="3" t="s">
        <v>26</v>
      </c>
      <c r="L755" s="5">
        <v>120000</v>
      </c>
      <c r="M755" s="6">
        <f t="shared" si="14"/>
        <v>18000</v>
      </c>
    </row>
    <row r="756" spans="1:13" hidden="1" x14ac:dyDescent="0.35">
      <c r="A756" s="3" t="s">
        <v>44</v>
      </c>
      <c r="B756" s="3" t="s">
        <v>45</v>
      </c>
      <c r="C756" s="4" t="s">
        <v>72</v>
      </c>
      <c r="D756" s="3" t="s">
        <v>931</v>
      </c>
      <c r="E756" s="3" t="s">
        <v>1429</v>
      </c>
      <c r="F756" s="9" t="s">
        <v>1434</v>
      </c>
      <c r="G756" s="3" t="str">
        <f>IFERROR(VLOOKUP(F756,'CODE EAN '!F:J,5,0),"")</f>
        <v/>
      </c>
      <c r="H756" s="3" t="s">
        <v>230</v>
      </c>
      <c r="I756" s="3" t="s">
        <v>223</v>
      </c>
      <c r="J756" s="3" t="s">
        <v>20</v>
      </c>
      <c r="K756" s="3" t="s">
        <v>26</v>
      </c>
      <c r="L756" s="5">
        <v>120000</v>
      </c>
      <c r="M756" s="6">
        <f t="shared" si="14"/>
        <v>18000</v>
      </c>
    </row>
    <row r="757" spans="1:13" hidden="1" x14ac:dyDescent="0.35">
      <c r="A757" s="3" t="s">
        <v>44</v>
      </c>
      <c r="B757" s="3" t="s">
        <v>45</v>
      </c>
      <c r="C757" s="4" t="s">
        <v>72</v>
      </c>
      <c r="D757" s="3" t="s">
        <v>931</v>
      </c>
      <c r="E757" s="3" t="s">
        <v>1429</v>
      </c>
      <c r="F757" s="9" t="s">
        <v>1435</v>
      </c>
      <c r="G757" s="3" t="str">
        <f>IFERROR(VLOOKUP(F757,'CODE EAN '!F:J,5,0),"")</f>
        <v/>
      </c>
      <c r="H757" s="3" t="s">
        <v>230</v>
      </c>
      <c r="I757" s="3" t="s">
        <v>223</v>
      </c>
      <c r="J757" s="3" t="s">
        <v>20</v>
      </c>
      <c r="K757" s="3" t="s">
        <v>26</v>
      </c>
      <c r="L757" s="5">
        <v>120000</v>
      </c>
      <c r="M757" s="6">
        <f t="shared" si="14"/>
        <v>18000</v>
      </c>
    </row>
    <row r="758" spans="1:13" hidden="1" x14ac:dyDescent="0.35">
      <c r="A758" s="3" t="s">
        <v>44</v>
      </c>
      <c r="B758" s="3" t="s">
        <v>45</v>
      </c>
      <c r="C758" s="4" t="s">
        <v>72</v>
      </c>
      <c r="D758" s="3" t="s">
        <v>931</v>
      </c>
      <c r="E758" s="3" t="s">
        <v>1429</v>
      </c>
      <c r="F758" s="9" t="s">
        <v>1436</v>
      </c>
      <c r="G758" s="3" t="str">
        <f>IFERROR(VLOOKUP(F758,'CODE EAN '!F:J,5,0),"")</f>
        <v/>
      </c>
      <c r="H758" s="3" t="s">
        <v>230</v>
      </c>
      <c r="I758" s="3" t="s">
        <v>223</v>
      </c>
      <c r="J758" s="3" t="s">
        <v>20</v>
      </c>
      <c r="K758" s="3" t="s">
        <v>26</v>
      </c>
      <c r="L758" s="5">
        <v>120000</v>
      </c>
      <c r="M758" s="6">
        <f t="shared" si="14"/>
        <v>18000</v>
      </c>
    </row>
    <row r="759" spans="1:13" hidden="1" x14ac:dyDescent="0.35">
      <c r="A759" s="3" t="s">
        <v>44</v>
      </c>
      <c r="B759" s="3" t="s">
        <v>45</v>
      </c>
      <c r="C759" s="4" t="s">
        <v>72</v>
      </c>
      <c r="D759" s="3" t="s">
        <v>931</v>
      </c>
      <c r="E759" s="3" t="s">
        <v>1429</v>
      </c>
      <c r="F759" s="9" t="s">
        <v>1437</v>
      </c>
      <c r="G759" s="3" t="str">
        <f>IFERROR(VLOOKUP(F759,'CODE EAN '!F:J,5,0),"")</f>
        <v/>
      </c>
      <c r="H759" s="3" t="s">
        <v>230</v>
      </c>
      <c r="I759" s="3" t="s">
        <v>223</v>
      </c>
      <c r="J759" s="3" t="s">
        <v>20</v>
      </c>
      <c r="K759" s="3" t="s">
        <v>26</v>
      </c>
      <c r="L759" s="5">
        <v>120000</v>
      </c>
      <c r="M759" s="6">
        <f t="shared" si="14"/>
        <v>18000</v>
      </c>
    </row>
    <row r="760" spans="1:13" hidden="1" x14ac:dyDescent="0.35">
      <c r="A760" s="3" t="s">
        <v>44</v>
      </c>
      <c r="B760" s="3" t="s">
        <v>264</v>
      </c>
      <c r="C760" s="3" t="s">
        <v>1016</v>
      </c>
      <c r="D760" s="3" t="s">
        <v>1438</v>
      </c>
      <c r="E760" s="3" t="s">
        <v>1439</v>
      </c>
      <c r="F760" s="3" t="s">
        <v>1440</v>
      </c>
      <c r="G760" s="3" t="str">
        <f>IFERROR(VLOOKUP(F760,'CODE EAN '!F:J,5,0),"")</f>
        <v/>
      </c>
      <c r="H760" s="3" t="s">
        <v>1075</v>
      </c>
      <c r="I760" s="13" t="s">
        <v>363</v>
      </c>
      <c r="J760" s="3" t="s">
        <v>20</v>
      </c>
      <c r="K760" s="3" t="s">
        <v>21</v>
      </c>
      <c r="L760" s="19">
        <v>120000</v>
      </c>
      <c r="M760" s="6">
        <f t="shared" si="14"/>
        <v>18000</v>
      </c>
    </row>
    <row r="761" spans="1:13" hidden="1" x14ac:dyDescent="0.35">
      <c r="A761" s="3" t="s">
        <v>44</v>
      </c>
      <c r="B761" s="3" t="s">
        <v>285</v>
      </c>
      <c r="C761" s="3" t="s">
        <v>741</v>
      </c>
      <c r="D761" s="3" t="s">
        <v>746</v>
      </c>
      <c r="E761" s="3" t="s">
        <v>1441</v>
      </c>
      <c r="F761" s="9" t="s">
        <v>1442</v>
      </c>
      <c r="G761" s="3" t="str">
        <f>IFERROR(VLOOKUP(F761,'CODE EAN '!F:J,5,0),"")</f>
        <v/>
      </c>
      <c r="H761" s="3" t="s">
        <v>230</v>
      </c>
      <c r="I761" s="3" t="s">
        <v>223</v>
      </c>
      <c r="J761" s="3" t="s">
        <v>20</v>
      </c>
      <c r="K761" s="3" t="s">
        <v>26</v>
      </c>
      <c r="L761" s="5">
        <v>120000</v>
      </c>
      <c r="M761" s="6">
        <f t="shared" si="14"/>
        <v>18000</v>
      </c>
    </row>
    <row r="762" spans="1:13" hidden="1" x14ac:dyDescent="0.35">
      <c r="A762" s="3" t="s">
        <v>44</v>
      </c>
      <c r="B762" s="3" t="s">
        <v>285</v>
      </c>
      <c r="C762" s="3" t="s">
        <v>741</v>
      </c>
      <c r="D762" s="3" t="s">
        <v>746</v>
      </c>
      <c r="E762" s="3" t="s">
        <v>1032</v>
      </c>
      <c r="F762" s="9" t="s">
        <v>1443</v>
      </c>
      <c r="G762" s="3" t="str">
        <f>IFERROR(VLOOKUP(F762,'CODE EAN '!F:J,5,0),"")</f>
        <v/>
      </c>
      <c r="H762" s="3" t="s">
        <v>230</v>
      </c>
      <c r="I762" s="3" t="s">
        <v>223</v>
      </c>
      <c r="J762" s="3" t="s">
        <v>20</v>
      </c>
      <c r="K762" s="3" t="s">
        <v>26</v>
      </c>
      <c r="L762" s="5">
        <v>120000</v>
      </c>
      <c r="M762" s="6">
        <f t="shared" si="14"/>
        <v>18000</v>
      </c>
    </row>
    <row r="763" spans="1:13" x14ac:dyDescent="0.35">
      <c r="A763" s="3" t="s">
        <v>12</v>
      </c>
      <c r="B763" s="3" t="s">
        <v>13</v>
      </c>
      <c r="C763" s="3" t="s">
        <v>706</v>
      </c>
      <c r="D763" s="3" t="s">
        <v>1444</v>
      </c>
      <c r="E763" s="3"/>
      <c r="F763" s="9" t="s">
        <v>1445</v>
      </c>
      <c r="G763" s="3">
        <f>IFERROR(VLOOKUP(F763,'CODE EAN '!F:J,5,0),"")</f>
        <v>3700311810493</v>
      </c>
      <c r="H763" s="3" t="s">
        <v>230</v>
      </c>
      <c r="I763" s="3" t="s">
        <v>223</v>
      </c>
      <c r="J763" s="3" t="s">
        <v>20</v>
      </c>
      <c r="K763" s="3" t="s">
        <v>26</v>
      </c>
      <c r="L763" s="5">
        <v>120000</v>
      </c>
      <c r="M763" s="6">
        <f t="shared" si="14"/>
        <v>18000</v>
      </c>
    </row>
    <row r="764" spans="1:13" x14ac:dyDescent="0.35">
      <c r="A764" s="3" t="s">
        <v>12</v>
      </c>
      <c r="B764" s="3" t="s">
        <v>13</v>
      </c>
      <c r="C764" s="3" t="s">
        <v>706</v>
      </c>
      <c r="D764" s="3" t="s">
        <v>1446</v>
      </c>
      <c r="E764" s="3"/>
      <c r="F764" s="9" t="s">
        <v>1447</v>
      </c>
      <c r="G764" s="3">
        <f>IFERROR(VLOOKUP(F764,'CODE EAN '!F:J,5,0),"")</f>
        <v>3173281078000</v>
      </c>
      <c r="H764" s="3" t="s">
        <v>230</v>
      </c>
      <c r="I764" s="3" t="s">
        <v>223</v>
      </c>
      <c r="J764" s="3" t="s">
        <v>20</v>
      </c>
      <c r="K764" s="3" t="s">
        <v>26</v>
      </c>
      <c r="L764" s="5">
        <v>120000</v>
      </c>
      <c r="M764" s="6">
        <f t="shared" si="14"/>
        <v>18000</v>
      </c>
    </row>
    <row r="765" spans="1:13" x14ac:dyDescent="0.35">
      <c r="A765" s="3" t="s">
        <v>12</v>
      </c>
      <c r="B765" s="3" t="s">
        <v>13</v>
      </c>
      <c r="C765" s="3" t="s">
        <v>706</v>
      </c>
      <c r="D765" s="4" t="s">
        <v>849</v>
      </c>
      <c r="E765" s="3"/>
      <c r="F765" s="9" t="s">
        <v>1448</v>
      </c>
      <c r="G765" s="3">
        <f>IFERROR(VLOOKUP(F765,'CODE EAN '!F:J,5,0),"")</f>
        <v>3173283141405</v>
      </c>
      <c r="H765" s="3" t="s">
        <v>230</v>
      </c>
      <c r="I765" s="3" t="s">
        <v>223</v>
      </c>
      <c r="J765" s="3" t="s">
        <v>20</v>
      </c>
      <c r="K765" s="3" t="s">
        <v>26</v>
      </c>
      <c r="L765" s="5">
        <v>120000</v>
      </c>
      <c r="M765" s="6">
        <f t="shared" si="14"/>
        <v>18000</v>
      </c>
    </row>
    <row r="766" spans="1:13" x14ac:dyDescent="0.35">
      <c r="A766" s="3" t="s">
        <v>12</v>
      </c>
      <c r="B766" s="3" t="s">
        <v>13</v>
      </c>
      <c r="C766" s="3" t="s">
        <v>706</v>
      </c>
      <c r="D766" s="4" t="s">
        <v>849</v>
      </c>
      <c r="E766" s="3"/>
      <c r="F766" s="9" t="s">
        <v>1449</v>
      </c>
      <c r="G766" s="3">
        <f>IFERROR(VLOOKUP(F766,'CODE EAN '!F:J,5,0),"")</f>
        <v>3173283541106</v>
      </c>
      <c r="H766" s="3" t="s">
        <v>230</v>
      </c>
      <c r="I766" s="3" t="s">
        <v>223</v>
      </c>
      <c r="J766" s="3" t="s">
        <v>20</v>
      </c>
      <c r="K766" s="3" t="s">
        <v>26</v>
      </c>
      <c r="L766" s="5">
        <v>120000</v>
      </c>
      <c r="M766" s="6">
        <f t="shared" si="14"/>
        <v>18000</v>
      </c>
    </row>
    <row r="767" spans="1:13" x14ac:dyDescent="0.35">
      <c r="A767" s="3" t="s">
        <v>12</v>
      </c>
      <c r="B767" s="3" t="s">
        <v>35</v>
      </c>
      <c r="C767" s="3" t="s">
        <v>400</v>
      </c>
      <c r="D767" s="3" t="s">
        <v>401</v>
      </c>
      <c r="E767" s="3" t="s">
        <v>580</v>
      </c>
      <c r="F767" s="9" t="s">
        <v>1450</v>
      </c>
      <c r="G767" s="3">
        <f>IFERROR(VLOOKUP(F767,'CODE EAN '!F:J,5,0),"")</f>
        <v>3263853105460</v>
      </c>
      <c r="H767" s="3" t="s">
        <v>230</v>
      </c>
      <c r="I767" s="3" t="s">
        <v>223</v>
      </c>
      <c r="J767" s="3" t="s">
        <v>20</v>
      </c>
      <c r="K767" s="3" t="s">
        <v>26</v>
      </c>
      <c r="L767" s="5">
        <v>120000</v>
      </c>
      <c r="M767" s="6">
        <f t="shared" si="14"/>
        <v>18000</v>
      </c>
    </row>
    <row r="768" spans="1:13" x14ac:dyDescent="0.35">
      <c r="A768" s="3" t="s">
        <v>12</v>
      </c>
      <c r="B768" s="3" t="s">
        <v>35</v>
      </c>
      <c r="C768" s="3" t="s">
        <v>400</v>
      </c>
      <c r="D768" s="4" t="s">
        <v>401</v>
      </c>
      <c r="E768" s="3" t="s">
        <v>580</v>
      </c>
      <c r="F768" s="9" t="s">
        <v>1451</v>
      </c>
      <c r="G768" s="3">
        <f>IFERROR(VLOOKUP(F768,'CODE EAN '!F:J,5,0),"")</f>
        <v>3263853107815</v>
      </c>
      <c r="H768" s="3" t="s">
        <v>230</v>
      </c>
      <c r="I768" s="3" t="s">
        <v>223</v>
      </c>
      <c r="J768" s="3" t="s">
        <v>20</v>
      </c>
      <c r="K768" s="3" t="s">
        <v>26</v>
      </c>
      <c r="L768" s="5">
        <v>120000</v>
      </c>
      <c r="M768" s="6">
        <f t="shared" si="14"/>
        <v>18000</v>
      </c>
    </row>
    <row r="769" spans="1:13" x14ac:dyDescent="0.35">
      <c r="A769" s="3" t="s">
        <v>12</v>
      </c>
      <c r="B769" s="3" t="s">
        <v>35</v>
      </c>
      <c r="C769" s="3" t="s">
        <v>400</v>
      </c>
      <c r="D769" s="4" t="s">
        <v>401</v>
      </c>
      <c r="E769" s="3" t="s">
        <v>580</v>
      </c>
      <c r="F769" s="9" t="s">
        <v>1452</v>
      </c>
      <c r="G769" s="3">
        <f>IFERROR(VLOOKUP(F769,'CODE EAN '!F:J,5,0),"")</f>
        <v>3263853108195</v>
      </c>
      <c r="H769" s="3" t="s">
        <v>230</v>
      </c>
      <c r="I769" s="3" t="s">
        <v>223</v>
      </c>
      <c r="J769" s="3" t="s">
        <v>20</v>
      </c>
      <c r="K769" s="3" t="s">
        <v>26</v>
      </c>
      <c r="L769" s="43">
        <v>120000</v>
      </c>
      <c r="M769" s="6">
        <f t="shared" si="14"/>
        <v>18000</v>
      </c>
    </row>
    <row r="770" spans="1:13" x14ac:dyDescent="0.35">
      <c r="A770" s="3" t="s">
        <v>12</v>
      </c>
      <c r="B770" s="3" t="s">
        <v>35</v>
      </c>
      <c r="C770" s="3" t="s">
        <v>400</v>
      </c>
      <c r="D770" s="4" t="s">
        <v>1387</v>
      </c>
      <c r="E770" s="3" t="s">
        <v>133</v>
      </c>
      <c r="F770" s="9" t="s">
        <v>1453</v>
      </c>
      <c r="G770" s="3">
        <f>IFERROR(VLOOKUP(F770,'CODE EAN '!F:J,5,0),"")</f>
        <v>3263853109017</v>
      </c>
      <c r="H770" s="3" t="s">
        <v>230</v>
      </c>
      <c r="I770" s="3" t="s">
        <v>223</v>
      </c>
      <c r="J770" s="3" t="s">
        <v>20</v>
      </c>
      <c r="K770" s="3" t="s">
        <v>26</v>
      </c>
      <c r="L770" s="43">
        <v>120000</v>
      </c>
      <c r="M770" s="6">
        <f t="shared" si="14"/>
        <v>18000</v>
      </c>
    </row>
    <row r="771" spans="1:13" x14ac:dyDescent="0.35">
      <c r="A771" s="3" t="s">
        <v>12</v>
      </c>
      <c r="B771" s="3" t="s">
        <v>35</v>
      </c>
      <c r="C771" s="3" t="s">
        <v>400</v>
      </c>
      <c r="D771" s="3" t="s">
        <v>1387</v>
      </c>
      <c r="E771" s="4" t="s">
        <v>136</v>
      </c>
      <c r="F771" s="9" t="s">
        <v>1454</v>
      </c>
      <c r="G771" s="3">
        <f>IFERROR(VLOOKUP(F771,'CODE EAN '!F:J,5,0),"")</f>
        <v>3263853109116</v>
      </c>
      <c r="H771" s="3" t="s">
        <v>230</v>
      </c>
      <c r="I771" s="3" t="s">
        <v>223</v>
      </c>
      <c r="J771" s="3" t="s">
        <v>20</v>
      </c>
      <c r="K771" s="3" t="s">
        <v>26</v>
      </c>
      <c r="L771" s="5">
        <v>120000</v>
      </c>
      <c r="M771" s="6">
        <f t="shared" si="14"/>
        <v>18000</v>
      </c>
    </row>
    <row r="772" spans="1:13" x14ac:dyDescent="0.35">
      <c r="A772" s="3" t="s">
        <v>12</v>
      </c>
      <c r="B772" s="3" t="s">
        <v>35</v>
      </c>
      <c r="C772" s="3" t="s">
        <v>400</v>
      </c>
      <c r="D772" s="3" t="s">
        <v>1387</v>
      </c>
      <c r="E772" s="4" t="s">
        <v>136</v>
      </c>
      <c r="F772" s="9" t="s">
        <v>1455</v>
      </c>
      <c r="G772" s="3">
        <f>IFERROR(VLOOKUP(F772,'CODE EAN '!F:J,5,0),"")</f>
        <v>3263853109222</v>
      </c>
      <c r="H772" s="3" t="s">
        <v>230</v>
      </c>
      <c r="I772" s="3" t="s">
        <v>223</v>
      </c>
      <c r="J772" s="3" t="s">
        <v>20</v>
      </c>
      <c r="K772" s="3" t="s">
        <v>26</v>
      </c>
      <c r="L772" s="5">
        <v>120000</v>
      </c>
      <c r="M772" s="6">
        <f t="shared" si="14"/>
        <v>18000</v>
      </c>
    </row>
    <row r="773" spans="1:13" x14ac:dyDescent="0.35">
      <c r="A773" s="3" t="s">
        <v>12</v>
      </c>
      <c r="B773" s="3" t="s">
        <v>35</v>
      </c>
      <c r="C773" s="4" t="s">
        <v>91</v>
      </c>
      <c r="D773" s="4" t="s">
        <v>92</v>
      </c>
      <c r="E773" s="4" t="s">
        <v>93</v>
      </c>
      <c r="F773" s="9" t="s">
        <v>1456</v>
      </c>
      <c r="G773" s="3">
        <f>IFERROR(VLOOKUP(F773,'CODE EAN '!F:J,5,0),"")</f>
        <v>8008620001577</v>
      </c>
      <c r="H773" s="3" t="s">
        <v>230</v>
      </c>
      <c r="I773" s="3" t="s">
        <v>223</v>
      </c>
      <c r="J773" s="3" t="s">
        <v>20</v>
      </c>
      <c r="K773" s="3" t="s">
        <v>26</v>
      </c>
      <c r="L773" s="5">
        <v>120000</v>
      </c>
      <c r="M773" s="6">
        <f t="shared" si="14"/>
        <v>18000</v>
      </c>
    </row>
    <row r="774" spans="1:13" x14ac:dyDescent="0.35">
      <c r="A774" s="3" t="s">
        <v>12</v>
      </c>
      <c r="B774" s="3" t="s">
        <v>35</v>
      </c>
      <c r="C774" s="4" t="s">
        <v>91</v>
      </c>
      <c r="D774" s="4" t="s">
        <v>92</v>
      </c>
      <c r="E774" s="4" t="s">
        <v>93</v>
      </c>
      <c r="F774" s="9" t="s">
        <v>1457</v>
      </c>
      <c r="G774" s="3">
        <f>IFERROR(VLOOKUP(F774,'CODE EAN '!F:J,5,0),"")</f>
        <v>8008620001584</v>
      </c>
      <c r="H774" s="3" t="s">
        <v>230</v>
      </c>
      <c r="I774" s="3" t="s">
        <v>223</v>
      </c>
      <c r="J774" s="3" t="s">
        <v>20</v>
      </c>
      <c r="K774" s="3" t="s">
        <v>26</v>
      </c>
      <c r="L774" s="5">
        <v>120000</v>
      </c>
      <c r="M774" s="6">
        <f t="shared" ref="M774:M819" si="15">+L774*15%</f>
        <v>18000</v>
      </c>
    </row>
    <row r="775" spans="1:13" x14ac:dyDescent="0.35">
      <c r="A775" s="3" t="s">
        <v>12</v>
      </c>
      <c r="B775" s="3" t="s">
        <v>35</v>
      </c>
      <c r="C775" s="4" t="s">
        <v>91</v>
      </c>
      <c r="D775" s="4" t="s">
        <v>92</v>
      </c>
      <c r="E775" s="4" t="s">
        <v>93</v>
      </c>
      <c r="F775" s="9" t="s">
        <v>1458</v>
      </c>
      <c r="G775" s="3">
        <f>IFERROR(VLOOKUP(F775,'CODE EAN '!F:J,5,0),"")</f>
        <v>8008620007432</v>
      </c>
      <c r="H775" s="3" t="s">
        <v>230</v>
      </c>
      <c r="I775" s="3" t="s">
        <v>223</v>
      </c>
      <c r="J775" s="3" t="s">
        <v>20</v>
      </c>
      <c r="K775" s="3" t="s">
        <v>26</v>
      </c>
      <c r="L775" s="5">
        <v>120000</v>
      </c>
      <c r="M775" s="6">
        <f t="shared" si="15"/>
        <v>18000</v>
      </c>
    </row>
    <row r="776" spans="1:13" hidden="1" x14ac:dyDescent="0.35">
      <c r="A776" s="3" t="s">
        <v>44</v>
      </c>
      <c r="B776" s="3" t="s">
        <v>285</v>
      </c>
      <c r="C776" s="3" t="s">
        <v>752</v>
      </c>
      <c r="D776" s="3" t="s">
        <v>753</v>
      </c>
      <c r="E776" s="3" t="s">
        <v>580</v>
      </c>
      <c r="F776" s="9" t="s">
        <v>1459</v>
      </c>
      <c r="G776" s="3" t="str">
        <f>IFERROR(VLOOKUP(F776,'CODE EAN '!F:J,5,0),"")</f>
        <v/>
      </c>
      <c r="H776" s="3" t="s">
        <v>230</v>
      </c>
      <c r="I776" s="3" t="s">
        <v>223</v>
      </c>
      <c r="J776" s="3" t="s">
        <v>20</v>
      </c>
      <c r="K776" s="3" t="s">
        <v>26</v>
      </c>
      <c r="L776" s="5">
        <v>120000</v>
      </c>
      <c r="M776" s="6">
        <f t="shared" si="15"/>
        <v>18000</v>
      </c>
    </row>
    <row r="777" spans="1:13" hidden="1" x14ac:dyDescent="0.35">
      <c r="A777" s="3" t="s">
        <v>44</v>
      </c>
      <c r="B777" s="3" t="s">
        <v>285</v>
      </c>
      <c r="C777" s="3" t="s">
        <v>752</v>
      </c>
      <c r="D777" s="3" t="s">
        <v>753</v>
      </c>
      <c r="E777" s="3" t="s">
        <v>580</v>
      </c>
      <c r="F777" s="9" t="s">
        <v>1460</v>
      </c>
      <c r="G777" s="3" t="str">
        <f>IFERROR(VLOOKUP(F777,'CODE EAN '!F:J,5,0),"")</f>
        <v/>
      </c>
      <c r="H777" s="3" t="s">
        <v>230</v>
      </c>
      <c r="I777" s="3" t="s">
        <v>223</v>
      </c>
      <c r="J777" s="3" t="s">
        <v>20</v>
      </c>
      <c r="K777" s="3" t="s">
        <v>26</v>
      </c>
      <c r="L777" s="5">
        <v>120000</v>
      </c>
      <c r="M777" s="6">
        <f t="shared" si="15"/>
        <v>18000</v>
      </c>
    </row>
    <row r="778" spans="1:13" x14ac:dyDescent="0.35">
      <c r="A778" s="3" t="s">
        <v>12</v>
      </c>
      <c r="B778" s="3" t="s">
        <v>35</v>
      </c>
      <c r="C778" s="4" t="s">
        <v>36</v>
      </c>
      <c r="D778" s="3" t="s">
        <v>37</v>
      </c>
      <c r="E778" s="3" t="s">
        <v>511</v>
      </c>
      <c r="F778" s="14" t="s">
        <v>1461</v>
      </c>
      <c r="G778" s="3" t="str">
        <f>IFERROR(VLOOKUP(F778,'CODE EAN '!F:J,5,0),"")</f>
        <v/>
      </c>
      <c r="H778" s="3" t="s">
        <v>687</v>
      </c>
      <c r="I778" s="7" t="s">
        <v>688</v>
      </c>
      <c r="J778" s="3" t="s">
        <v>20</v>
      </c>
      <c r="K778" s="3" t="s">
        <v>26</v>
      </c>
      <c r="L778" s="5">
        <f>IFERROR(VLOOKUP(F778,[1]Feuil5!I:J,2,0),"")</f>
        <v>121233.34</v>
      </c>
      <c r="M778" s="6">
        <f t="shared" si="15"/>
        <v>18185.001</v>
      </c>
    </row>
    <row r="779" spans="1:13" x14ac:dyDescent="0.35">
      <c r="A779" s="3" t="s">
        <v>12</v>
      </c>
      <c r="B779" s="3" t="s">
        <v>13</v>
      </c>
      <c r="C779" s="3" t="s">
        <v>706</v>
      </c>
      <c r="D779" s="3" t="s">
        <v>849</v>
      </c>
      <c r="E779" s="3" t="s">
        <v>850</v>
      </c>
      <c r="F779" s="3" t="s">
        <v>1462</v>
      </c>
      <c r="G779" s="3" t="str">
        <f>IFERROR(VLOOKUP(F779,'CODE EAN '!F:J,5,0),"")</f>
        <v/>
      </c>
      <c r="H779" s="3" t="s">
        <v>710</v>
      </c>
      <c r="I779" s="4" t="s">
        <v>19</v>
      </c>
      <c r="J779" s="3" t="s">
        <v>20</v>
      </c>
      <c r="K779" s="4" t="s">
        <v>21</v>
      </c>
      <c r="L779" s="5">
        <f>IFERROR(VLOOKUP(F779,[1]Feuil5!I:J,2,0),"")</f>
        <v>121536.64</v>
      </c>
      <c r="M779" s="6">
        <f t="shared" si="15"/>
        <v>18230.495999999999</v>
      </c>
    </row>
    <row r="780" spans="1:13" x14ac:dyDescent="0.35">
      <c r="A780" s="3" t="s">
        <v>12</v>
      </c>
      <c r="B780" s="3" t="s">
        <v>13</v>
      </c>
      <c r="C780" s="3" t="s">
        <v>14</v>
      </c>
      <c r="D780" s="3" t="s">
        <v>15</v>
      </c>
      <c r="E780" s="3" t="s">
        <v>68</v>
      </c>
      <c r="F780" s="3" t="s">
        <v>1463</v>
      </c>
      <c r="G780" s="3" t="str">
        <f>IFERROR(VLOOKUP(F780,'CODE EAN '!F:J,5,0),"")</f>
        <v/>
      </c>
      <c r="H780" s="3" t="s">
        <v>453</v>
      </c>
      <c r="I780" s="10" t="s">
        <v>77</v>
      </c>
      <c r="J780" s="3" t="s">
        <v>20</v>
      </c>
      <c r="K780" s="3" t="s">
        <v>26</v>
      </c>
      <c r="L780" s="5">
        <f>IFERROR(VLOOKUP(F780,[1]Feuil5!I:J,2,0),"")</f>
        <v>121706.33</v>
      </c>
      <c r="M780" s="6">
        <f t="shared" si="15"/>
        <v>18255.949499999999</v>
      </c>
    </row>
    <row r="781" spans="1:13" hidden="1" x14ac:dyDescent="0.35">
      <c r="A781" s="3" t="s">
        <v>27</v>
      </c>
      <c r="B781" s="3" t="s">
        <v>124</v>
      </c>
      <c r="C781" s="3" t="s">
        <v>351</v>
      </c>
      <c r="D781" s="3" t="s">
        <v>352</v>
      </c>
      <c r="E781" s="3" t="s">
        <v>352</v>
      </c>
      <c r="F781" s="3" t="s">
        <v>1464</v>
      </c>
      <c r="G781" s="3" t="str">
        <f>IFERROR(VLOOKUP(F781,'CODE EAN '!F:J,5,0),"")</f>
        <v/>
      </c>
      <c r="H781" s="3" t="s">
        <v>199</v>
      </c>
      <c r="I781" s="7" t="s">
        <v>200</v>
      </c>
      <c r="J781" s="3" t="s">
        <v>20</v>
      </c>
      <c r="K781" s="4" t="s">
        <v>26</v>
      </c>
      <c r="L781" s="5">
        <f>IFERROR(VLOOKUP(F781,[1]Feuil5!I:J,2,0),"")</f>
        <v>121930.93</v>
      </c>
      <c r="M781" s="6">
        <f t="shared" si="15"/>
        <v>18289.639499999997</v>
      </c>
    </row>
    <row r="782" spans="1:13" x14ac:dyDescent="0.35">
      <c r="A782" s="3" t="s">
        <v>12</v>
      </c>
      <c r="B782" s="3" t="s">
        <v>35</v>
      </c>
      <c r="C782" s="4" t="s">
        <v>36</v>
      </c>
      <c r="D782" s="3" t="s">
        <v>1258</v>
      </c>
      <c r="E782" s="3" t="s">
        <v>1465</v>
      </c>
      <c r="F782" s="14" t="s">
        <v>1466</v>
      </c>
      <c r="G782" s="3" t="str">
        <f>IFERROR(VLOOKUP(F782,'CODE EAN '!F:J,5,0),"")</f>
        <v/>
      </c>
      <c r="H782" s="3" t="s">
        <v>687</v>
      </c>
      <c r="I782" s="7" t="s">
        <v>688</v>
      </c>
      <c r="J782" s="3" t="s">
        <v>20</v>
      </c>
      <c r="K782" s="3" t="s">
        <v>26</v>
      </c>
      <c r="L782" s="5">
        <f>IFERROR(VLOOKUP(F782,[1]Feuil5!I:J,2,0),"")</f>
        <v>122423.72</v>
      </c>
      <c r="M782" s="6">
        <f t="shared" si="15"/>
        <v>18363.558000000001</v>
      </c>
    </row>
    <row r="783" spans="1:13" hidden="1" x14ac:dyDescent="0.35">
      <c r="A783" s="3" t="s">
        <v>44</v>
      </c>
      <c r="B783" s="3" t="s">
        <v>60</v>
      </c>
      <c r="C783" s="3" t="s">
        <v>61</v>
      </c>
      <c r="D783" s="3" t="s">
        <v>147</v>
      </c>
      <c r="E783" s="4" t="s">
        <v>313</v>
      </c>
      <c r="F783" s="4" t="s">
        <v>1467</v>
      </c>
      <c r="G783" s="3" t="str">
        <f>IFERROR(VLOOKUP(F783,'CODE EAN '!F:J,5,0),"")</f>
        <v/>
      </c>
      <c r="H783" s="3" t="s">
        <v>1468</v>
      </c>
      <c r="I783" s="10" t="s">
        <v>77</v>
      </c>
      <c r="J783" s="3" t="s">
        <v>20</v>
      </c>
      <c r="K783" s="3" t="s">
        <v>26</v>
      </c>
      <c r="L783" s="5">
        <f>IFERROR(VLOOKUP(F783,[1]Feuil5!I:J,2,0),"")</f>
        <v>122449.31</v>
      </c>
      <c r="M783" s="6">
        <f t="shared" si="15"/>
        <v>18367.396499999999</v>
      </c>
    </row>
    <row r="784" spans="1:13" hidden="1" x14ac:dyDescent="0.35">
      <c r="A784" s="3" t="s">
        <v>27</v>
      </c>
      <c r="B784" s="3" t="s">
        <v>124</v>
      </c>
      <c r="C784" s="3" t="s">
        <v>235</v>
      </c>
      <c r="D784" s="3" t="s">
        <v>934</v>
      </c>
      <c r="E784" s="3" t="s">
        <v>310</v>
      </c>
      <c r="F784" s="3" t="s">
        <v>1469</v>
      </c>
      <c r="G784" s="3" t="str">
        <f>IFERROR(VLOOKUP(F784,'CODE EAN '!F:J,5,0),"")</f>
        <v/>
      </c>
      <c r="H784" s="3" t="s">
        <v>129</v>
      </c>
      <c r="I784" s="3" t="s">
        <v>130</v>
      </c>
      <c r="J784" s="3" t="s">
        <v>20</v>
      </c>
      <c r="K784" s="4" t="s">
        <v>26</v>
      </c>
      <c r="L784" s="5">
        <f>IFERROR(VLOOKUP(F784,[1]Feuil5!I:J,2,0),"")</f>
        <v>122525.75999999999</v>
      </c>
      <c r="M784" s="6">
        <f t="shared" si="15"/>
        <v>18378.863999999998</v>
      </c>
    </row>
    <row r="785" spans="1:13" x14ac:dyDescent="0.35">
      <c r="A785" s="3" t="s">
        <v>12</v>
      </c>
      <c r="B785" s="3" t="s">
        <v>140</v>
      </c>
      <c r="C785" s="3" t="s">
        <v>611</v>
      </c>
      <c r="D785" s="3" t="s">
        <v>612</v>
      </c>
      <c r="E785" s="3" t="s">
        <v>613</v>
      </c>
      <c r="F785" s="3" t="s">
        <v>1470</v>
      </c>
      <c r="G785" s="3" t="str">
        <f>IFERROR(VLOOKUP(F785,'CODE EAN '!F:J,5,0),"")</f>
        <v/>
      </c>
      <c r="H785" s="3" t="s">
        <v>615</v>
      </c>
      <c r="I785" s="4" t="s">
        <v>19</v>
      </c>
      <c r="J785" s="3" t="s">
        <v>20</v>
      </c>
      <c r="K785" s="4" t="s">
        <v>21</v>
      </c>
      <c r="L785" s="5">
        <f>IFERROR(VLOOKUP(F785,[1]Feuil5!I:J,2,0),"")</f>
        <v>122627.69</v>
      </c>
      <c r="M785" s="6">
        <f t="shared" si="15"/>
        <v>18394.1535</v>
      </c>
    </row>
    <row r="786" spans="1:13" x14ac:dyDescent="0.35">
      <c r="A786" s="3" t="s">
        <v>12</v>
      </c>
      <c r="B786" s="4" t="s">
        <v>13</v>
      </c>
      <c r="C786" s="3" t="s">
        <v>963</v>
      </c>
      <c r="D786" s="3" t="s">
        <v>1471</v>
      </c>
      <c r="E786" s="3" t="s">
        <v>1472</v>
      </c>
      <c r="F786" s="3" t="s">
        <v>1473</v>
      </c>
      <c r="G786" s="3" t="str">
        <f>IFERROR(VLOOKUP(F786,'CODE EAN '!F:J,5,0),"")</f>
        <v/>
      </c>
      <c r="H786" s="4" t="s">
        <v>1474</v>
      </c>
      <c r="I786" s="7" t="s">
        <v>1475</v>
      </c>
      <c r="J786" s="3" t="s">
        <v>20</v>
      </c>
      <c r="K786" s="3" t="s">
        <v>21</v>
      </c>
      <c r="L786" s="5">
        <f>IFERROR(VLOOKUP(F786,[1]Feuil5!I:J,2,0),"")</f>
        <v>122782.51</v>
      </c>
      <c r="M786" s="6">
        <f t="shared" si="15"/>
        <v>18417.376499999998</v>
      </c>
    </row>
    <row r="787" spans="1:13" hidden="1" x14ac:dyDescent="0.35">
      <c r="A787" s="3" t="s">
        <v>27</v>
      </c>
      <c r="B787" s="3" t="s">
        <v>124</v>
      </c>
      <c r="C787" s="3" t="s">
        <v>351</v>
      </c>
      <c r="D787" s="3" t="s">
        <v>352</v>
      </c>
      <c r="E787" s="3" t="s">
        <v>352</v>
      </c>
      <c r="F787" s="15" t="s">
        <v>1476</v>
      </c>
      <c r="G787" s="3" t="str">
        <f>IFERROR(VLOOKUP(F787,'CODE EAN '!F:J,5,0),"")</f>
        <v/>
      </c>
      <c r="H787" s="3" t="s">
        <v>373</v>
      </c>
      <c r="I787" s="7" t="s">
        <v>130</v>
      </c>
      <c r="J787" s="3" t="s">
        <v>20</v>
      </c>
      <c r="K787" s="4" t="s">
        <v>26</v>
      </c>
      <c r="L787" s="5">
        <f>IFERROR(VLOOKUP(F787,[1]Feuil5!I:J,2,0),"")</f>
        <v>123091.32</v>
      </c>
      <c r="M787" s="6">
        <f t="shared" si="15"/>
        <v>18463.698</v>
      </c>
    </row>
    <row r="788" spans="1:13" x14ac:dyDescent="0.35">
      <c r="A788" s="3" t="s">
        <v>12</v>
      </c>
      <c r="B788" s="4" t="s">
        <v>13</v>
      </c>
      <c r="C788" s="4" t="s">
        <v>706</v>
      </c>
      <c r="D788" s="4" t="s">
        <v>1477</v>
      </c>
      <c r="E788" s="4" t="s">
        <v>850</v>
      </c>
      <c r="F788" s="37" t="s">
        <v>1478</v>
      </c>
      <c r="G788" s="3" t="str">
        <f>IFERROR(VLOOKUP(F788,'CODE EAN '!F:J,5,0),"")</f>
        <v/>
      </c>
      <c r="H788" s="4" t="s">
        <v>1310</v>
      </c>
      <c r="I788" s="4" t="s">
        <v>19</v>
      </c>
      <c r="J788" s="3" t="s">
        <v>20</v>
      </c>
      <c r="K788" s="4" t="s">
        <v>21</v>
      </c>
      <c r="L788" s="5">
        <f>IFERROR(VLOOKUP(F788,[1]Feuil5!I:J,2,0),"")</f>
        <v>123117.98</v>
      </c>
      <c r="M788" s="6">
        <f t="shared" si="15"/>
        <v>18467.697</v>
      </c>
    </row>
    <row r="789" spans="1:13" hidden="1" x14ac:dyDescent="0.35">
      <c r="A789" s="3" t="s">
        <v>27</v>
      </c>
      <c r="B789" s="3" t="s">
        <v>124</v>
      </c>
      <c r="C789" s="3" t="s">
        <v>1370</v>
      </c>
      <c r="D789" s="3" t="s">
        <v>1371</v>
      </c>
      <c r="E789" s="3" t="s">
        <v>1372</v>
      </c>
      <c r="F789" s="15" t="s">
        <v>1479</v>
      </c>
      <c r="G789" s="3" t="str">
        <f>IFERROR(VLOOKUP(F789,'CODE EAN '!F:J,5,0),"")</f>
        <v/>
      </c>
      <c r="H789" s="3" t="s">
        <v>1480</v>
      </c>
      <c r="I789" s="4" t="s">
        <v>19</v>
      </c>
      <c r="J789" s="3" t="s">
        <v>20</v>
      </c>
      <c r="K789" s="4" t="s">
        <v>21</v>
      </c>
      <c r="L789" s="5">
        <f>IFERROR(VLOOKUP(F789,[1]Feuil5!I:J,2,0),"")</f>
        <v>123708.04</v>
      </c>
      <c r="M789" s="6">
        <f t="shared" si="15"/>
        <v>18556.205999999998</v>
      </c>
    </row>
    <row r="790" spans="1:13" hidden="1" x14ac:dyDescent="0.35">
      <c r="A790" s="3" t="s">
        <v>44</v>
      </c>
      <c r="B790" s="3" t="s">
        <v>60</v>
      </c>
      <c r="C790" s="3" t="s">
        <v>61</v>
      </c>
      <c r="D790" s="3" t="s">
        <v>171</v>
      </c>
      <c r="E790" s="3" t="s">
        <v>313</v>
      </c>
      <c r="F790" s="38" t="s">
        <v>1481</v>
      </c>
      <c r="G790" s="3" t="str">
        <f>IFERROR(VLOOKUP(F790,'CODE EAN '!F:J,5,0),"")</f>
        <v/>
      </c>
      <c r="H790" s="3" t="s">
        <v>174</v>
      </c>
      <c r="I790" s="13" t="s">
        <v>151</v>
      </c>
      <c r="J790" s="3" t="s">
        <v>20</v>
      </c>
      <c r="K790" s="3" t="s">
        <v>26</v>
      </c>
      <c r="L790" s="5">
        <f>IFERROR(VLOOKUP(F790,[1]Feuil5!I:J,2,0),"")</f>
        <v>123890.65</v>
      </c>
      <c r="M790" s="6">
        <f t="shared" si="15"/>
        <v>18583.5975</v>
      </c>
    </row>
    <row r="791" spans="1:13" hidden="1" x14ac:dyDescent="0.35">
      <c r="A791" s="3" t="s">
        <v>27</v>
      </c>
      <c r="B791" s="4" t="s">
        <v>124</v>
      </c>
      <c r="C791" s="4" t="s">
        <v>235</v>
      </c>
      <c r="D791" s="4" t="s">
        <v>1482</v>
      </c>
      <c r="E791" s="4" t="s">
        <v>310</v>
      </c>
      <c r="F791" s="16" t="s">
        <v>1483</v>
      </c>
      <c r="G791" s="3" t="str">
        <f>IFERROR(VLOOKUP(F791,'CODE EAN '!F:J,5,0),"")</f>
        <v/>
      </c>
      <c r="H791" s="4" t="s">
        <v>1118</v>
      </c>
      <c r="I791" s="7" t="s">
        <v>360</v>
      </c>
      <c r="J791" s="3" t="s">
        <v>20</v>
      </c>
      <c r="K791" s="4" t="s">
        <v>26</v>
      </c>
      <c r="L791" s="5">
        <f>IFERROR(VLOOKUP(F791,[1]Feuil5!I:J,2,0),"")</f>
        <v>124353.05</v>
      </c>
      <c r="M791" s="6">
        <f t="shared" si="15"/>
        <v>18652.9575</v>
      </c>
    </row>
    <row r="792" spans="1:13" x14ac:dyDescent="0.35">
      <c r="A792" s="3" t="s">
        <v>12</v>
      </c>
      <c r="B792" s="3" t="s">
        <v>13</v>
      </c>
      <c r="C792" s="3" t="s">
        <v>14</v>
      </c>
      <c r="D792" s="3" t="s">
        <v>22</v>
      </c>
      <c r="E792" s="3" t="s">
        <v>1484</v>
      </c>
      <c r="F792" s="38" t="s">
        <v>1485</v>
      </c>
      <c r="G792" s="3">
        <f>IFERROR(VLOOKUP(F792,'CODE EAN '!F:J,5,0),"")</f>
        <v>8690146134343</v>
      </c>
      <c r="H792" s="3" t="s">
        <v>1486</v>
      </c>
      <c r="I792" s="3" t="s">
        <v>146</v>
      </c>
      <c r="J792" s="3" t="s">
        <v>20</v>
      </c>
      <c r="K792" s="3" t="s">
        <v>26</v>
      </c>
      <c r="L792" s="5">
        <f>IFERROR(VLOOKUP(F792,[1]Feuil5!I:J,2,0),"")</f>
        <v>124502.63</v>
      </c>
      <c r="M792" s="6">
        <f t="shared" si="15"/>
        <v>18675.394499999999</v>
      </c>
    </row>
    <row r="793" spans="1:13" x14ac:dyDescent="0.35">
      <c r="A793" s="3" t="s">
        <v>12</v>
      </c>
      <c r="B793" s="4" t="s">
        <v>13</v>
      </c>
      <c r="C793" s="4" t="s">
        <v>706</v>
      </c>
      <c r="D793" s="4" t="s">
        <v>1444</v>
      </c>
      <c r="E793" s="4" t="s">
        <v>310</v>
      </c>
      <c r="F793" s="16" t="s">
        <v>1487</v>
      </c>
      <c r="G793" s="3">
        <f>IFERROR(VLOOKUP(F793,'CODE EAN '!F:J,5,0),"")</f>
        <v>7610400014649</v>
      </c>
      <c r="H793" s="4" t="s">
        <v>710</v>
      </c>
      <c r="I793" s="4" t="s">
        <v>19</v>
      </c>
      <c r="J793" s="3" t="s">
        <v>20</v>
      </c>
      <c r="K793" s="3" t="s">
        <v>26</v>
      </c>
      <c r="L793" s="5">
        <f>IFERROR(VLOOKUP(F793,[1]Feuil5!I:J,2,0),"")</f>
        <v>124686.7</v>
      </c>
      <c r="M793" s="6">
        <f t="shared" si="15"/>
        <v>18703.004999999997</v>
      </c>
    </row>
    <row r="794" spans="1:13" hidden="1" x14ac:dyDescent="0.35">
      <c r="A794" s="3" t="s">
        <v>44</v>
      </c>
      <c r="B794" s="3" t="s">
        <v>60</v>
      </c>
      <c r="C794" s="3" t="s">
        <v>61</v>
      </c>
      <c r="D794" s="3" t="s">
        <v>62</v>
      </c>
      <c r="E794" s="3" t="s">
        <v>63</v>
      </c>
      <c r="F794" s="37" t="s">
        <v>1488</v>
      </c>
      <c r="G794" s="3" t="str">
        <f>IFERROR(VLOOKUP(F794,'CODE EAN '!F:J,5,0),"")</f>
        <v/>
      </c>
      <c r="H794" s="3" t="s">
        <v>1142</v>
      </c>
      <c r="I794" s="13" t="s">
        <v>208</v>
      </c>
      <c r="J794" s="3" t="s">
        <v>20</v>
      </c>
      <c r="K794" s="3" t="s">
        <v>21</v>
      </c>
      <c r="L794" s="5">
        <f>IFERROR(VLOOKUP(F794,[1]Feuil5!I:J,2,0),"")</f>
        <v>125879.1</v>
      </c>
      <c r="M794" s="6">
        <f t="shared" si="15"/>
        <v>18881.865000000002</v>
      </c>
    </row>
    <row r="795" spans="1:13" x14ac:dyDescent="0.35">
      <c r="A795" s="3" t="s">
        <v>12</v>
      </c>
      <c r="B795" s="3" t="s">
        <v>84</v>
      </c>
      <c r="C795" s="3" t="s">
        <v>689</v>
      </c>
      <c r="D795" s="3" t="s">
        <v>1105</v>
      </c>
      <c r="E795" s="3" t="s">
        <v>691</v>
      </c>
      <c r="F795" s="38" t="s">
        <v>1489</v>
      </c>
      <c r="G795" s="3">
        <f>IFERROR(VLOOKUP(F795,'CODE EAN '!F:J,5,0),"")</f>
        <v>6111160002491</v>
      </c>
      <c r="H795" s="3" t="s">
        <v>158</v>
      </c>
      <c r="I795" s="4" t="s">
        <v>159</v>
      </c>
      <c r="J795" s="3" t="s">
        <v>20</v>
      </c>
      <c r="K795" s="3" t="s">
        <v>26</v>
      </c>
      <c r="L795" s="5">
        <f>IFERROR(VLOOKUP(F795,[1]Feuil5!I:J,2,0),"")</f>
        <v>126477.15</v>
      </c>
      <c r="M795" s="6">
        <f t="shared" si="15"/>
        <v>18971.572499999998</v>
      </c>
    </row>
    <row r="796" spans="1:13" x14ac:dyDescent="0.35">
      <c r="A796" s="3" t="s">
        <v>12</v>
      </c>
      <c r="B796" s="3" t="s">
        <v>182</v>
      </c>
      <c r="C796" s="3" t="s">
        <v>344</v>
      </c>
      <c r="D796" s="3" t="s">
        <v>658</v>
      </c>
      <c r="E796" s="4" t="s">
        <v>1127</v>
      </c>
      <c r="F796" s="41" t="s">
        <v>1490</v>
      </c>
      <c r="G796" s="3" t="str">
        <f>IFERROR(VLOOKUP(F796,'CODE EAN '!F:J,5,0),"")</f>
        <v/>
      </c>
      <c r="H796" s="3" t="s">
        <v>1129</v>
      </c>
      <c r="I796" s="3" t="s">
        <v>859</v>
      </c>
      <c r="J796" s="3" t="s">
        <v>20</v>
      </c>
      <c r="K796" s="3" t="s">
        <v>21</v>
      </c>
      <c r="L796" s="5">
        <f>IFERROR(VLOOKUP(F796,[1]Feuil5!I:J,2,0),"")</f>
        <v>126697.43</v>
      </c>
      <c r="M796" s="6">
        <f t="shared" si="15"/>
        <v>19004.6145</v>
      </c>
    </row>
    <row r="797" spans="1:13" x14ac:dyDescent="0.35">
      <c r="A797" s="3" t="s">
        <v>12</v>
      </c>
      <c r="B797" s="4" t="s">
        <v>182</v>
      </c>
      <c r="C797" s="4" t="s">
        <v>344</v>
      </c>
      <c r="D797" s="4" t="s">
        <v>658</v>
      </c>
      <c r="E797" s="4" t="s">
        <v>1127</v>
      </c>
      <c r="F797" s="41" t="s">
        <v>1490</v>
      </c>
      <c r="G797" s="3" t="str">
        <f>IFERROR(VLOOKUP(F797,'CODE EAN '!F:J,5,0),"")</f>
        <v/>
      </c>
      <c r="H797" s="4" t="s">
        <v>1491</v>
      </c>
      <c r="I797" s="3" t="s">
        <v>859</v>
      </c>
      <c r="J797" s="3" t="s">
        <v>20</v>
      </c>
      <c r="K797" s="3" t="s">
        <v>21</v>
      </c>
      <c r="L797" s="5">
        <f>IFERROR(VLOOKUP(F797,[1]Feuil5!I:J,2,0),"")</f>
        <v>126697.43</v>
      </c>
      <c r="M797" s="6">
        <f t="shared" si="15"/>
        <v>19004.6145</v>
      </c>
    </row>
    <row r="798" spans="1:13" x14ac:dyDescent="0.35">
      <c r="A798" s="3" t="s">
        <v>12</v>
      </c>
      <c r="B798" s="4" t="s">
        <v>182</v>
      </c>
      <c r="C798" s="4" t="s">
        <v>344</v>
      </c>
      <c r="D798" s="4" t="s">
        <v>658</v>
      </c>
      <c r="E798" s="4" t="s">
        <v>1127</v>
      </c>
      <c r="F798" s="37" t="s">
        <v>1492</v>
      </c>
      <c r="G798" s="3">
        <f>IFERROR(VLOOKUP(F798,'CODE EAN '!F:J,5,0),"")</f>
        <v>6111069003025</v>
      </c>
      <c r="H798" s="4" t="s">
        <v>661</v>
      </c>
      <c r="I798" s="7" t="s">
        <v>58</v>
      </c>
      <c r="J798" s="3" t="s">
        <v>20</v>
      </c>
      <c r="K798" s="3" t="s">
        <v>26</v>
      </c>
      <c r="L798" s="5">
        <f>IFERROR(VLOOKUP(F798,[1]Feuil5!I:J,2,0),"")</f>
        <v>126951.49</v>
      </c>
      <c r="M798" s="6">
        <f t="shared" si="15"/>
        <v>19042.7235</v>
      </c>
    </row>
    <row r="799" spans="1:13" hidden="1" x14ac:dyDescent="0.35">
      <c r="A799" s="3" t="s">
        <v>44</v>
      </c>
      <c r="B799" s="3" t="s">
        <v>117</v>
      </c>
      <c r="C799" s="3" t="s">
        <v>218</v>
      </c>
      <c r="D799" s="3" t="s">
        <v>466</v>
      </c>
      <c r="E799" s="3" t="s">
        <v>467</v>
      </c>
      <c r="F799" s="3" t="s">
        <v>1493</v>
      </c>
      <c r="G799" s="3" t="str">
        <f>IFERROR(VLOOKUP(F799,'CODE EAN '!F:J,5,0),"")</f>
        <v/>
      </c>
      <c r="H799" s="3" t="s">
        <v>293</v>
      </c>
      <c r="I799" s="13" t="s">
        <v>294</v>
      </c>
      <c r="J799" s="3" t="s">
        <v>20</v>
      </c>
      <c r="K799" s="3" t="s">
        <v>26</v>
      </c>
      <c r="L799" s="5">
        <f>IFERROR(VLOOKUP(F799,[1]Feuil5!I:J,2,0),"")</f>
        <v>126982.6</v>
      </c>
      <c r="M799" s="6">
        <f t="shared" si="15"/>
        <v>19047.39</v>
      </c>
    </row>
    <row r="800" spans="1:13" x14ac:dyDescent="0.35">
      <c r="A800" s="3" t="s">
        <v>12</v>
      </c>
      <c r="B800" s="4" t="s">
        <v>78</v>
      </c>
      <c r="C800" s="4" t="s">
        <v>107</v>
      </c>
      <c r="D800" s="4" t="s">
        <v>276</v>
      </c>
      <c r="E800" s="4" t="s">
        <v>306</v>
      </c>
      <c r="F800" s="4" t="s">
        <v>1494</v>
      </c>
      <c r="G800" s="3">
        <f>IFERROR(VLOOKUP(F800,'CODE EAN '!F:J,5,0),"")</f>
        <v>8001585001040</v>
      </c>
      <c r="H800" s="4" t="s">
        <v>279</v>
      </c>
      <c r="I800" s="4" t="s">
        <v>280</v>
      </c>
      <c r="J800" s="3" t="s">
        <v>20</v>
      </c>
      <c r="K800" s="3" t="s">
        <v>21</v>
      </c>
      <c r="L800" s="5">
        <f>IFERROR(VLOOKUP(F800,[1]Feuil5!I:J,2,0),"")</f>
        <v>127482.34</v>
      </c>
      <c r="M800" s="6">
        <f t="shared" si="15"/>
        <v>19122.350999999999</v>
      </c>
    </row>
    <row r="801" spans="1:13" hidden="1" x14ac:dyDescent="0.35">
      <c r="A801" s="3" t="s">
        <v>27</v>
      </c>
      <c r="B801" s="4" t="s">
        <v>124</v>
      </c>
      <c r="C801" s="4" t="s">
        <v>176</v>
      </c>
      <c r="D801" s="4" t="s">
        <v>648</v>
      </c>
      <c r="E801" s="4" t="s">
        <v>1495</v>
      </c>
      <c r="F801" s="4" t="s">
        <v>1496</v>
      </c>
      <c r="G801" s="3" t="str">
        <f>IFERROR(VLOOKUP(F801,'CODE EAN '!F:J,5,0),"")</f>
        <v/>
      </c>
      <c r="H801" s="4" t="s">
        <v>799</v>
      </c>
      <c r="I801" s="7" t="s">
        <v>360</v>
      </c>
      <c r="J801" s="3" t="s">
        <v>20</v>
      </c>
      <c r="K801" s="4" t="s">
        <v>21</v>
      </c>
      <c r="L801" s="5">
        <f>IFERROR(VLOOKUP(F801,[1]Feuil5!I:J,2,0),"")</f>
        <v>127760.91</v>
      </c>
      <c r="M801" s="6">
        <f t="shared" si="15"/>
        <v>19164.136500000001</v>
      </c>
    </row>
    <row r="802" spans="1:13" hidden="1" x14ac:dyDescent="0.35">
      <c r="A802" s="3" t="s">
        <v>44</v>
      </c>
      <c r="B802" s="4" t="s">
        <v>45</v>
      </c>
      <c r="C802" s="4" t="s">
        <v>944</v>
      </c>
      <c r="D802" s="4" t="s">
        <v>1497</v>
      </c>
      <c r="E802" s="4" t="s">
        <v>74</v>
      </c>
      <c r="F802" s="4" t="s">
        <v>1498</v>
      </c>
      <c r="G802" s="3" t="str">
        <f>IFERROR(VLOOKUP(F802,'CODE EAN '!F:J,5,0),"")</f>
        <v/>
      </c>
      <c r="H802" s="4" t="s">
        <v>1499</v>
      </c>
      <c r="I802" s="7" t="s">
        <v>51</v>
      </c>
      <c r="J802" s="3" t="s">
        <v>20</v>
      </c>
      <c r="K802" s="4" t="s">
        <v>21</v>
      </c>
      <c r="L802" s="5">
        <f>IFERROR(VLOOKUP(F802,[1]Feuil5!I:J,2,0),"")</f>
        <v>127764.66</v>
      </c>
      <c r="M802" s="6">
        <f t="shared" si="15"/>
        <v>19164.699000000001</v>
      </c>
    </row>
    <row r="803" spans="1:13" x14ac:dyDescent="0.35">
      <c r="A803" s="3" t="s">
        <v>12</v>
      </c>
      <c r="B803" s="3" t="s">
        <v>84</v>
      </c>
      <c r="C803" s="3" t="s">
        <v>689</v>
      </c>
      <c r="D803" s="4" t="s">
        <v>1186</v>
      </c>
      <c r="E803" s="3" t="s">
        <v>691</v>
      </c>
      <c r="F803" s="41" t="s">
        <v>1500</v>
      </c>
      <c r="G803" s="3" t="str">
        <f>IFERROR(VLOOKUP(F803,'CODE EAN '!F:J,5,0),"")</f>
        <v/>
      </c>
      <c r="H803" s="3" t="s">
        <v>1367</v>
      </c>
      <c r="I803" s="7" t="s">
        <v>694</v>
      </c>
      <c r="J803" s="3" t="s">
        <v>20</v>
      </c>
      <c r="K803" s="3" t="s">
        <v>26</v>
      </c>
      <c r="L803" s="5">
        <f>IFERROR(VLOOKUP(F803,[1]Feuil5!I:J,2,0),"")</f>
        <v>127888.57</v>
      </c>
      <c r="M803" s="6">
        <f t="shared" si="15"/>
        <v>19183.285500000002</v>
      </c>
    </row>
    <row r="804" spans="1:13" hidden="1" x14ac:dyDescent="0.35">
      <c r="A804" s="3" t="s">
        <v>44</v>
      </c>
      <c r="B804" s="4" t="s">
        <v>45</v>
      </c>
      <c r="C804" s="4" t="s">
        <v>72</v>
      </c>
      <c r="D804" s="4" t="s">
        <v>931</v>
      </c>
      <c r="E804" s="4" t="s">
        <v>138</v>
      </c>
      <c r="F804" s="37" t="s">
        <v>1501</v>
      </c>
      <c r="G804" s="3" t="str">
        <f>IFERROR(VLOOKUP(F804,'CODE EAN '!F:J,5,0),"")</f>
        <v/>
      </c>
      <c r="H804" s="3" t="s">
        <v>1303</v>
      </c>
      <c r="I804" s="7" t="s">
        <v>51</v>
      </c>
      <c r="J804" s="3" t="s">
        <v>20</v>
      </c>
      <c r="K804" s="4" t="s">
        <v>21</v>
      </c>
      <c r="L804" s="5">
        <f>IFERROR(VLOOKUP(F804,[1]Feuil5!I:J,2,0),"")</f>
        <v>127926.05</v>
      </c>
      <c r="M804" s="6">
        <f t="shared" si="15"/>
        <v>19188.907500000001</v>
      </c>
    </row>
    <row r="805" spans="1:13" x14ac:dyDescent="0.35">
      <c r="A805" s="3" t="s">
        <v>12</v>
      </c>
      <c r="B805" s="4" t="s">
        <v>13</v>
      </c>
      <c r="C805" s="4" t="s">
        <v>706</v>
      </c>
      <c r="D805" s="4" t="s">
        <v>895</v>
      </c>
      <c r="E805" s="4" t="s">
        <v>1502</v>
      </c>
      <c r="F805" s="37" t="s">
        <v>1503</v>
      </c>
      <c r="G805" s="3" t="str">
        <f>IFERROR(VLOOKUP(F805,'CODE EAN '!F:J,5,0),"")</f>
        <v/>
      </c>
      <c r="H805" s="4" t="s">
        <v>710</v>
      </c>
      <c r="I805" s="4" t="s">
        <v>19</v>
      </c>
      <c r="J805" s="3" t="s">
        <v>20</v>
      </c>
      <c r="K805" s="4" t="s">
        <v>26</v>
      </c>
      <c r="L805" s="5">
        <f>IFERROR(VLOOKUP(F805,[1]Feuil5!I:J,2,0),"")</f>
        <v>128166</v>
      </c>
      <c r="M805" s="6">
        <f t="shared" si="15"/>
        <v>19224.899999999998</v>
      </c>
    </row>
    <row r="806" spans="1:13" hidden="1" x14ac:dyDescent="0.35">
      <c r="A806" s="3" t="s">
        <v>27</v>
      </c>
      <c r="B806" s="3" t="s">
        <v>28</v>
      </c>
      <c r="C806" s="3" t="s">
        <v>478</v>
      </c>
      <c r="D806" s="3" t="s">
        <v>674</v>
      </c>
      <c r="E806" s="3" t="s">
        <v>1504</v>
      </c>
      <c r="F806" s="15" t="s">
        <v>1505</v>
      </c>
      <c r="G806" s="3" t="str">
        <f>IFERROR(VLOOKUP(F806,'CODE EAN '!F:J,5,0),"")</f>
        <v/>
      </c>
      <c r="H806" s="3" t="s">
        <v>447</v>
      </c>
      <c r="I806" s="3" t="s">
        <v>98</v>
      </c>
      <c r="J806" s="3" t="s">
        <v>20</v>
      </c>
      <c r="K806" s="4" t="s">
        <v>26</v>
      </c>
      <c r="L806" s="5">
        <f>IFERROR(VLOOKUP(F806,[1]Feuil5!I:J,2,0),"")</f>
        <v>128215.83</v>
      </c>
      <c r="M806" s="6">
        <f t="shared" si="15"/>
        <v>19232.374499999998</v>
      </c>
    </row>
    <row r="807" spans="1:13" hidden="1" x14ac:dyDescent="0.35">
      <c r="A807" s="3" t="s">
        <v>27</v>
      </c>
      <c r="B807" s="4" t="s">
        <v>329</v>
      </c>
      <c r="C807" s="4" t="s">
        <v>330</v>
      </c>
      <c r="D807" s="4" t="s">
        <v>331</v>
      </c>
      <c r="E807" s="4" t="s">
        <v>332</v>
      </c>
      <c r="F807" s="4" t="s">
        <v>1506</v>
      </c>
      <c r="G807" s="3" t="str">
        <f>IFERROR(VLOOKUP(F807,'CODE EAN '!F:J,5,0),"")</f>
        <v/>
      </c>
      <c r="H807" s="4" t="s">
        <v>1507</v>
      </c>
      <c r="I807" s="4" t="s">
        <v>859</v>
      </c>
      <c r="J807" s="3" t="s">
        <v>20</v>
      </c>
      <c r="K807" s="4" t="s">
        <v>21</v>
      </c>
      <c r="L807" s="5">
        <f>IFERROR(VLOOKUP(F807,[1]Feuil5!I:J,2,0),"")</f>
        <v>128592.91</v>
      </c>
      <c r="M807" s="6">
        <f t="shared" si="15"/>
        <v>19288.9365</v>
      </c>
    </row>
    <row r="808" spans="1:13" x14ac:dyDescent="0.35">
      <c r="A808" s="3" t="s">
        <v>12</v>
      </c>
      <c r="B808" s="4" t="s">
        <v>78</v>
      </c>
      <c r="C808" s="3" t="s">
        <v>107</v>
      </c>
      <c r="D808" s="3" t="s">
        <v>189</v>
      </c>
      <c r="E808" s="3" t="s">
        <v>1024</v>
      </c>
      <c r="F808" s="3" t="s">
        <v>1508</v>
      </c>
      <c r="G808" s="3" t="str">
        <f>IFERROR(VLOOKUP(F808,'CODE EAN '!F:J,5,0),"")</f>
        <v/>
      </c>
      <c r="H808" s="3" t="s">
        <v>1509</v>
      </c>
      <c r="I808" s="4" t="s">
        <v>19</v>
      </c>
      <c r="J808" s="3" t="s">
        <v>20</v>
      </c>
      <c r="K808" s="3" t="s">
        <v>21</v>
      </c>
      <c r="L808" s="5">
        <f>IFERROR(VLOOKUP(F808,[1]Feuil5!I:J,2,0),"")</f>
        <v>128724.02</v>
      </c>
      <c r="M808" s="6">
        <f t="shared" si="15"/>
        <v>19308.602999999999</v>
      </c>
    </row>
    <row r="809" spans="1:13" hidden="1" x14ac:dyDescent="0.35">
      <c r="A809" s="3" t="s">
        <v>27</v>
      </c>
      <c r="B809" s="4" t="s">
        <v>124</v>
      </c>
      <c r="C809" s="4" t="s">
        <v>235</v>
      </c>
      <c r="D809" s="4" t="s">
        <v>934</v>
      </c>
      <c r="E809" s="4" t="s">
        <v>310</v>
      </c>
      <c r="F809" s="4" t="s">
        <v>1510</v>
      </c>
      <c r="G809" s="3" t="str">
        <f>IFERROR(VLOOKUP(F809,'CODE EAN '!F:J,5,0),"")</f>
        <v/>
      </c>
      <c r="H809" s="4" t="s">
        <v>129</v>
      </c>
      <c r="I809" s="3" t="s">
        <v>130</v>
      </c>
      <c r="J809" s="3" t="s">
        <v>20</v>
      </c>
      <c r="K809" s="4" t="s">
        <v>26</v>
      </c>
      <c r="L809" s="5">
        <f>IFERROR(VLOOKUP(F809,[1]Feuil5!I:J,2,0),"")</f>
        <v>128737.42</v>
      </c>
      <c r="M809" s="6">
        <f t="shared" si="15"/>
        <v>19310.612999999998</v>
      </c>
    </row>
    <row r="810" spans="1:13" hidden="1" x14ac:dyDescent="0.35">
      <c r="A810" s="3" t="s">
        <v>27</v>
      </c>
      <c r="B810" s="4" t="s">
        <v>124</v>
      </c>
      <c r="C810" s="4" t="s">
        <v>351</v>
      </c>
      <c r="D810" s="4" t="s">
        <v>352</v>
      </c>
      <c r="E810" s="4" t="s">
        <v>352</v>
      </c>
      <c r="F810" s="4" t="s">
        <v>1511</v>
      </c>
      <c r="G810" s="3" t="str">
        <f>IFERROR(VLOOKUP(F810,'CODE EAN '!F:J,5,0),"")</f>
        <v/>
      </c>
      <c r="H810" s="4" t="s">
        <v>373</v>
      </c>
      <c r="I810" s="7" t="s">
        <v>130</v>
      </c>
      <c r="J810" s="3" t="s">
        <v>20</v>
      </c>
      <c r="K810" s="4" t="s">
        <v>26</v>
      </c>
      <c r="L810" s="5">
        <f>IFERROR(VLOOKUP(F810,[1]Feuil5!I:J,2,0),"")</f>
        <v>128778.02</v>
      </c>
      <c r="M810" s="6">
        <f t="shared" si="15"/>
        <v>19316.703000000001</v>
      </c>
    </row>
    <row r="811" spans="1:13" hidden="1" x14ac:dyDescent="0.35">
      <c r="A811" s="3" t="s">
        <v>27</v>
      </c>
      <c r="B811" s="4" t="s">
        <v>28</v>
      </c>
      <c r="C811" s="4" t="s">
        <v>478</v>
      </c>
      <c r="D811" s="4" t="s">
        <v>674</v>
      </c>
      <c r="E811" s="4" t="s">
        <v>1091</v>
      </c>
      <c r="F811" s="37" t="s">
        <v>1512</v>
      </c>
      <c r="G811" s="3" t="str">
        <f>IFERROR(VLOOKUP(F811,'CODE EAN '!F:J,5,0),"")</f>
        <v/>
      </c>
      <c r="H811" s="4" t="s">
        <v>428</v>
      </c>
      <c r="I811" s="3" t="s">
        <v>429</v>
      </c>
      <c r="J811" s="3" t="s">
        <v>20</v>
      </c>
      <c r="K811" s="4" t="s">
        <v>26</v>
      </c>
      <c r="L811" s="5">
        <f>IFERROR(VLOOKUP(F811,[1]Feuil5!I:J,2,0),"")</f>
        <v>128808.2</v>
      </c>
      <c r="M811" s="6">
        <f t="shared" si="15"/>
        <v>19321.23</v>
      </c>
    </row>
    <row r="812" spans="1:13" hidden="1" x14ac:dyDescent="0.35">
      <c r="A812" s="3" t="s">
        <v>44</v>
      </c>
      <c r="B812" s="3" t="s">
        <v>285</v>
      </c>
      <c r="C812" s="3" t="s">
        <v>890</v>
      </c>
      <c r="D812" s="3" t="s">
        <v>891</v>
      </c>
      <c r="E812" s="3" t="s">
        <v>892</v>
      </c>
      <c r="F812" s="20" t="s">
        <v>1513</v>
      </c>
      <c r="G812" s="3" t="str">
        <f>IFERROR(VLOOKUP(F812,'CODE EAN '!F:J,5,0),"")</f>
        <v/>
      </c>
      <c r="H812" s="3" t="s">
        <v>269</v>
      </c>
      <c r="I812" s="13" t="s">
        <v>270</v>
      </c>
      <c r="J812" s="3" t="s">
        <v>20</v>
      </c>
      <c r="K812" s="3" t="s">
        <v>26</v>
      </c>
      <c r="L812" s="19">
        <v>129249.59999999999</v>
      </c>
      <c r="M812" s="6">
        <f t="shared" si="15"/>
        <v>19387.439999999999</v>
      </c>
    </row>
    <row r="813" spans="1:13" hidden="1" x14ac:dyDescent="0.35">
      <c r="A813" s="3" t="s">
        <v>27</v>
      </c>
      <c r="B813" s="3" t="s">
        <v>52</v>
      </c>
      <c r="C813" s="3" t="s">
        <v>443</v>
      </c>
      <c r="D813" s="3" t="s">
        <v>444</v>
      </c>
      <c r="E813" s="3" t="s">
        <v>445</v>
      </c>
      <c r="F813" s="3" t="s">
        <v>1514</v>
      </c>
      <c r="G813" s="3" t="str">
        <f>IFERROR(VLOOKUP(F813,'CODE EAN '!F:J,5,0),"")</f>
        <v/>
      </c>
      <c r="H813" s="3" t="s">
        <v>623</v>
      </c>
      <c r="I813" s="3" t="s">
        <v>624</v>
      </c>
      <c r="J813" s="3" t="s">
        <v>20</v>
      </c>
      <c r="K813" s="4" t="s">
        <v>21</v>
      </c>
      <c r="L813" s="5">
        <f>IFERROR(VLOOKUP(F813,[1]Feuil5!I:J,2,0),"")</f>
        <v>129332.64</v>
      </c>
      <c r="M813" s="6">
        <f t="shared" si="15"/>
        <v>19399.896000000001</v>
      </c>
    </row>
    <row r="814" spans="1:13" x14ac:dyDescent="0.35">
      <c r="A814" s="3" t="s">
        <v>12</v>
      </c>
      <c r="B814" s="4" t="s">
        <v>35</v>
      </c>
      <c r="C814" s="4" t="s">
        <v>400</v>
      </c>
      <c r="D814" s="4" t="s">
        <v>1387</v>
      </c>
      <c r="E814" s="4" t="s">
        <v>1515</v>
      </c>
      <c r="F814" s="4" t="s">
        <v>1516</v>
      </c>
      <c r="G814" s="3" t="str">
        <f>IFERROR(VLOOKUP(F814,'CODE EAN '!F:J,5,0),"")</f>
        <v/>
      </c>
      <c r="H814" s="4" t="s">
        <v>1112</v>
      </c>
      <c r="I814" s="7" t="s">
        <v>146</v>
      </c>
      <c r="J814" s="3" t="s">
        <v>20</v>
      </c>
      <c r="K814" s="4" t="s">
        <v>21</v>
      </c>
      <c r="L814" s="5">
        <v>130000</v>
      </c>
      <c r="M814" s="6">
        <f t="shared" si="15"/>
        <v>19500</v>
      </c>
    </row>
    <row r="815" spans="1:13" x14ac:dyDescent="0.35">
      <c r="A815" s="3" t="s">
        <v>12</v>
      </c>
      <c r="B815" s="3" t="s">
        <v>35</v>
      </c>
      <c r="C815" s="3" t="s">
        <v>400</v>
      </c>
      <c r="D815" s="4" t="s">
        <v>1387</v>
      </c>
      <c r="E815" s="3" t="s">
        <v>136</v>
      </c>
      <c r="F815" s="38" t="s">
        <v>1517</v>
      </c>
      <c r="G815" s="3" t="str">
        <f>IFERROR(VLOOKUP(F815,'CODE EAN '!F:J,5,0),"")</f>
        <v/>
      </c>
      <c r="H815" s="3" t="s">
        <v>1112</v>
      </c>
      <c r="I815" s="7" t="s">
        <v>146</v>
      </c>
      <c r="J815" s="3" t="s">
        <v>20</v>
      </c>
      <c r="K815" s="4" t="s">
        <v>21</v>
      </c>
      <c r="L815" s="5">
        <v>130000</v>
      </c>
      <c r="M815" s="6">
        <f t="shared" si="15"/>
        <v>19500</v>
      </c>
    </row>
    <row r="816" spans="1:13" x14ac:dyDescent="0.35">
      <c r="A816" s="3" t="s">
        <v>12</v>
      </c>
      <c r="B816" s="3" t="s">
        <v>35</v>
      </c>
      <c r="C816" s="4" t="s">
        <v>36</v>
      </c>
      <c r="D816" s="3" t="s">
        <v>37</v>
      </c>
      <c r="E816" s="3" t="s">
        <v>38</v>
      </c>
      <c r="F816" s="38" t="s">
        <v>1518</v>
      </c>
      <c r="G816" s="3">
        <f>IFERROR(VLOOKUP(F816,'CODE EAN '!F:J,5,0),"")</f>
        <v>6111249097349</v>
      </c>
      <c r="H816" s="3" t="s">
        <v>801</v>
      </c>
      <c r="I816" s="7" t="s">
        <v>275</v>
      </c>
      <c r="J816" s="3" t="s">
        <v>20</v>
      </c>
      <c r="K816" s="3" t="s">
        <v>26</v>
      </c>
      <c r="L816" s="5">
        <v>130000</v>
      </c>
      <c r="M816" s="6">
        <f t="shared" si="15"/>
        <v>19500</v>
      </c>
    </row>
    <row r="817" spans="1:13" hidden="1" x14ac:dyDescent="0.35">
      <c r="A817" s="3" t="s">
        <v>27</v>
      </c>
      <c r="B817" s="4" t="s">
        <v>28</v>
      </c>
      <c r="C817" s="4" t="s">
        <v>478</v>
      </c>
      <c r="D817" s="4" t="s">
        <v>917</v>
      </c>
      <c r="E817" s="4" t="s">
        <v>1519</v>
      </c>
      <c r="F817" s="41" t="s">
        <v>1520</v>
      </c>
      <c r="G817" s="3" t="str">
        <f>IFERROR(VLOOKUP(F817,'CODE EAN '!F:J,5,0),"")</f>
        <v/>
      </c>
      <c r="H817" s="4" t="s">
        <v>428</v>
      </c>
      <c r="I817" s="4" t="s">
        <v>429</v>
      </c>
      <c r="J817" s="3" t="s">
        <v>20</v>
      </c>
      <c r="K817" s="4" t="s">
        <v>26</v>
      </c>
      <c r="L817" s="5">
        <f>IFERROR(VLOOKUP(F817,[1]Feuil5!I:J,2,0),"")</f>
        <v>130462.39999999999</v>
      </c>
      <c r="M817" s="6">
        <f t="shared" si="15"/>
        <v>19569.359999999997</v>
      </c>
    </row>
    <row r="818" spans="1:13" x14ac:dyDescent="0.35">
      <c r="A818" s="3" t="s">
        <v>12</v>
      </c>
      <c r="B818" s="3" t="s">
        <v>84</v>
      </c>
      <c r="C818" s="3" t="s">
        <v>689</v>
      </c>
      <c r="D818" s="4" t="s">
        <v>1186</v>
      </c>
      <c r="E818" s="4" t="s">
        <v>691</v>
      </c>
      <c r="F818" s="14" t="s">
        <v>1521</v>
      </c>
      <c r="G818" s="3" t="str">
        <f>IFERROR(VLOOKUP(F818,'CODE EAN '!F:J,5,0),"")</f>
        <v/>
      </c>
      <c r="H818" s="3" t="s">
        <v>693</v>
      </c>
      <c r="I818" s="7" t="s">
        <v>694</v>
      </c>
      <c r="J818" s="3" t="s">
        <v>20</v>
      </c>
      <c r="K818" s="3" t="s">
        <v>26</v>
      </c>
      <c r="L818" s="5">
        <f>IFERROR(VLOOKUP(F818,[1]Feuil5!I:J,2,0),"")</f>
        <v>130581.9</v>
      </c>
      <c r="M818" s="6">
        <f t="shared" si="15"/>
        <v>19587.285</v>
      </c>
    </row>
    <row r="819" spans="1:13" hidden="1" x14ac:dyDescent="0.35">
      <c r="A819" s="3" t="s">
        <v>27</v>
      </c>
      <c r="B819" s="4" t="s">
        <v>251</v>
      </c>
      <c r="C819" s="4" t="s">
        <v>252</v>
      </c>
      <c r="D819" s="4" t="s">
        <v>1311</v>
      </c>
      <c r="E819" s="3" t="s">
        <v>1522</v>
      </c>
      <c r="F819" s="41" t="s">
        <v>1523</v>
      </c>
      <c r="G819" s="3" t="str">
        <f>IFERROR(VLOOKUP(F819,'CODE EAN '!F:J,5,0),"")</f>
        <v/>
      </c>
      <c r="H819" s="4" t="s">
        <v>1524</v>
      </c>
      <c r="I819" s="4" t="s">
        <v>19</v>
      </c>
      <c r="J819" s="3" t="s">
        <v>20</v>
      </c>
      <c r="K819" s="4" t="s">
        <v>21</v>
      </c>
      <c r="L819" s="5">
        <f>IFERROR(VLOOKUP(F819,[1]Feuil5!I:J,2,0),"")</f>
        <v>131096.95999999999</v>
      </c>
      <c r="M819" s="6">
        <f t="shared" si="15"/>
        <v>19664.543999999998</v>
      </c>
    </row>
    <row r="820" spans="1:13" hidden="1" x14ac:dyDescent="0.35">
      <c r="A820" s="3" t="s">
        <v>27</v>
      </c>
      <c r="B820" s="3" t="s">
        <v>28</v>
      </c>
      <c r="C820" s="3" t="s">
        <v>478</v>
      </c>
      <c r="D820" s="3" t="s">
        <v>674</v>
      </c>
      <c r="E820" s="3" t="s">
        <v>1504</v>
      </c>
      <c r="F820" s="38" t="s">
        <v>1525</v>
      </c>
      <c r="G820" s="3" t="str">
        <f>IFERROR(VLOOKUP(F820,'CODE EAN '!F:J,5,0),"")</f>
        <v/>
      </c>
      <c r="H820" s="3" t="s">
        <v>623</v>
      </c>
      <c r="I820" s="3" t="s">
        <v>624</v>
      </c>
      <c r="J820" s="3" t="s">
        <v>20</v>
      </c>
      <c r="K820" s="4" t="s">
        <v>26</v>
      </c>
      <c r="L820" s="5">
        <f>IFERROR(VLOOKUP(F820,[1]Feuil5!I:J,2,0),"")</f>
        <v>131236.24</v>
      </c>
      <c r="M820" s="6">
        <v>66206</v>
      </c>
    </row>
    <row r="821" spans="1:13" x14ac:dyDescent="0.35">
      <c r="A821" s="3" t="s">
        <v>12</v>
      </c>
      <c r="B821" s="4" t="s">
        <v>78</v>
      </c>
      <c r="C821" s="4" t="s">
        <v>607</v>
      </c>
      <c r="D821" s="4" t="s">
        <v>608</v>
      </c>
      <c r="E821" s="4" t="s">
        <v>645</v>
      </c>
      <c r="F821" s="37" t="s">
        <v>1526</v>
      </c>
      <c r="G821" s="3">
        <f>IFERROR(VLOOKUP(F821,'CODE EAN '!F:J,5,0),"")</f>
        <v>6111026101856</v>
      </c>
      <c r="H821" s="4" t="s">
        <v>647</v>
      </c>
      <c r="I821" s="7" t="s">
        <v>58</v>
      </c>
      <c r="J821" s="3" t="s">
        <v>20</v>
      </c>
      <c r="K821" s="3" t="s">
        <v>26</v>
      </c>
      <c r="L821" s="5">
        <f>IFERROR(VLOOKUP(F821,[1]Feuil5!I:J,2,0),"")</f>
        <v>131419.09</v>
      </c>
      <c r="M821" s="6">
        <f t="shared" ref="M821:M852" si="16">+L821*15%</f>
        <v>19712.863499999999</v>
      </c>
    </row>
    <row r="822" spans="1:13" x14ac:dyDescent="0.35">
      <c r="A822" s="3" t="s">
        <v>12</v>
      </c>
      <c r="B822" s="4" t="s">
        <v>13</v>
      </c>
      <c r="C822" s="4" t="s">
        <v>706</v>
      </c>
      <c r="D822" s="4" t="s">
        <v>1444</v>
      </c>
      <c r="E822" s="4" t="s">
        <v>310</v>
      </c>
      <c r="F822" s="37" t="s">
        <v>1527</v>
      </c>
      <c r="G822" s="3" t="str">
        <f>IFERROR(VLOOKUP(F822,'CODE EAN '!F:J,5,0),"")</f>
        <v/>
      </c>
      <c r="H822" s="4" t="s">
        <v>710</v>
      </c>
      <c r="I822" s="4" t="s">
        <v>19</v>
      </c>
      <c r="J822" s="3" t="s">
        <v>20</v>
      </c>
      <c r="K822" s="4" t="s">
        <v>21</v>
      </c>
      <c r="L822" s="5">
        <f>IFERROR(VLOOKUP(F822,[1]Feuil5!I:J,2,0),"")</f>
        <v>131447.10999999999</v>
      </c>
      <c r="M822" s="6">
        <f t="shared" si="16"/>
        <v>19717.066499999997</v>
      </c>
    </row>
    <row r="823" spans="1:13" x14ac:dyDescent="0.35">
      <c r="A823" s="3" t="s">
        <v>12</v>
      </c>
      <c r="B823" s="3" t="s">
        <v>13</v>
      </c>
      <c r="C823" s="3" t="s">
        <v>706</v>
      </c>
      <c r="D823" s="3" t="s">
        <v>1444</v>
      </c>
      <c r="E823" s="3" t="s">
        <v>310</v>
      </c>
      <c r="F823" s="38" t="s">
        <v>1528</v>
      </c>
      <c r="G823" s="3">
        <f>IFERROR(VLOOKUP(F823,'CODE EAN '!F:J,5,0),"")</f>
        <v>7610400010016</v>
      </c>
      <c r="H823" s="4" t="s">
        <v>710</v>
      </c>
      <c r="I823" s="4" t="s">
        <v>19</v>
      </c>
      <c r="J823" s="3" t="s">
        <v>20</v>
      </c>
      <c r="K823" s="3" t="s">
        <v>26</v>
      </c>
      <c r="L823" s="5">
        <f>IFERROR(VLOOKUP(F823,[1]Feuil5!I:J,2,0),"")</f>
        <v>132152.91</v>
      </c>
      <c r="M823" s="6">
        <f t="shared" si="16"/>
        <v>19822.9365</v>
      </c>
    </row>
    <row r="824" spans="1:13" x14ac:dyDescent="0.35">
      <c r="A824" s="3" t="s">
        <v>12</v>
      </c>
      <c r="B824" s="4" t="s">
        <v>78</v>
      </c>
      <c r="C824" s="4" t="s">
        <v>107</v>
      </c>
      <c r="D824" s="4" t="s">
        <v>696</v>
      </c>
      <c r="E824" s="4" t="s">
        <v>697</v>
      </c>
      <c r="F824" s="38" t="s">
        <v>1529</v>
      </c>
      <c r="G824" s="3" t="str">
        <f>IFERROR(VLOOKUP(F824,'CODE EAN '!F:J,5,0),"")</f>
        <v/>
      </c>
      <c r="H824" s="4" t="s">
        <v>1083</v>
      </c>
      <c r="I824" s="4" t="s">
        <v>19</v>
      </c>
      <c r="J824" s="3" t="s">
        <v>20</v>
      </c>
      <c r="K824" s="3" t="s">
        <v>21</v>
      </c>
      <c r="L824" s="5">
        <f>IFERROR(VLOOKUP(F824,[1]Feuil5!I:J,2,0),"")</f>
        <v>132772.46</v>
      </c>
      <c r="M824" s="6">
        <f t="shared" si="16"/>
        <v>19915.868999999999</v>
      </c>
    </row>
    <row r="825" spans="1:13" hidden="1" x14ac:dyDescent="0.35">
      <c r="A825" s="3" t="s">
        <v>27</v>
      </c>
      <c r="B825" s="4" t="s">
        <v>124</v>
      </c>
      <c r="C825" s="4" t="s">
        <v>235</v>
      </c>
      <c r="D825" s="4" t="s">
        <v>1482</v>
      </c>
      <c r="E825" s="4" t="s">
        <v>310</v>
      </c>
      <c r="F825" s="16" t="s">
        <v>1530</v>
      </c>
      <c r="G825" s="3" t="str">
        <f>IFERROR(VLOOKUP(F825,'CODE EAN '!F:J,5,0),"")</f>
        <v/>
      </c>
      <c r="H825" s="4" t="s">
        <v>164</v>
      </c>
      <c r="I825" s="4" t="s">
        <v>165</v>
      </c>
      <c r="J825" s="3" t="s">
        <v>20</v>
      </c>
      <c r="K825" s="4" t="s">
        <v>26</v>
      </c>
      <c r="L825" s="5">
        <f>IFERROR(VLOOKUP(F825,[1]Feuil5!I:J,2,0),"")</f>
        <v>132784.04</v>
      </c>
      <c r="M825" s="6">
        <f t="shared" si="16"/>
        <v>19917.606</v>
      </c>
    </row>
    <row r="826" spans="1:13" x14ac:dyDescent="0.35">
      <c r="A826" s="3" t="s">
        <v>12</v>
      </c>
      <c r="B826" s="4" t="s">
        <v>78</v>
      </c>
      <c r="C826" s="4" t="s">
        <v>212</v>
      </c>
      <c r="D826" s="4" t="s">
        <v>525</v>
      </c>
      <c r="E826" s="4" t="s">
        <v>1531</v>
      </c>
      <c r="F826" s="4" t="s">
        <v>1532</v>
      </c>
      <c r="G826" s="3">
        <f>IFERROR(VLOOKUP(F826,'CODE EAN '!F:J,5,0),"")</f>
        <v>6111017005736</v>
      </c>
      <c r="H826" s="4" t="s">
        <v>1533</v>
      </c>
      <c r="I826" s="3" t="s">
        <v>597</v>
      </c>
      <c r="J826" s="3" t="s">
        <v>20</v>
      </c>
      <c r="K826" s="3" t="s">
        <v>26</v>
      </c>
      <c r="L826" s="5">
        <f>IFERROR(VLOOKUP(F826,[1]Feuil5!I:J,2,0),"")</f>
        <v>133394.95000000001</v>
      </c>
      <c r="M826" s="6">
        <f t="shared" si="16"/>
        <v>20009.2425</v>
      </c>
    </row>
    <row r="827" spans="1:13" x14ac:dyDescent="0.35">
      <c r="A827" s="3" t="s">
        <v>12</v>
      </c>
      <c r="B827" s="4" t="s">
        <v>78</v>
      </c>
      <c r="C827" s="12" t="s">
        <v>107</v>
      </c>
      <c r="D827" s="12" t="s">
        <v>108</v>
      </c>
      <c r="E827" s="12" t="s">
        <v>310</v>
      </c>
      <c r="F827" s="14" t="s">
        <v>1534</v>
      </c>
      <c r="G827" s="3" t="str">
        <f>IFERROR(VLOOKUP(F827,'CODE EAN '!F:J,5,0),"")</f>
        <v/>
      </c>
      <c r="H827" s="12" t="s">
        <v>1060</v>
      </c>
      <c r="I827" s="7" t="s">
        <v>360</v>
      </c>
      <c r="J827" s="3" t="s">
        <v>20</v>
      </c>
      <c r="K827" s="3" t="s">
        <v>21</v>
      </c>
      <c r="L827" s="5">
        <f>IFERROR(VLOOKUP(F827,[1]Feuil5!I:J,2,0),"")</f>
        <v>133632.99</v>
      </c>
      <c r="M827" s="6">
        <f t="shared" si="16"/>
        <v>20044.948499999999</v>
      </c>
    </row>
    <row r="828" spans="1:13" hidden="1" x14ac:dyDescent="0.35">
      <c r="A828" s="3" t="s">
        <v>27</v>
      </c>
      <c r="B828" s="4" t="s">
        <v>28</v>
      </c>
      <c r="C828" s="4" t="s">
        <v>29</v>
      </c>
      <c r="D828" s="4" t="s">
        <v>375</v>
      </c>
      <c r="E828" s="4" t="s">
        <v>514</v>
      </c>
      <c r="F828" s="4" t="s">
        <v>1535</v>
      </c>
      <c r="G828" s="3" t="str">
        <f>IFERROR(VLOOKUP(F828,'CODE EAN '!F:J,5,0),"")</f>
        <v/>
      </c>
      <c r="H828" s="4" t="s">
        <v>1507</v>
      </c>
      <c r="I828" s="4" t="s">
        <v>859</v>
      </c>
      <c r="J828" s="3" t="s">
        <v>20</v>
      </c>
      <c r="K828" s="4" t="s">
        <v>21</v>
      </c>
      <c r="L828" s="5">
        <f>IFERROR(VLOOKUP(F828,[1]Feuil5!I:J,2,0),"")</f>
        <v>133639.26999999999</v>
      </c>
      <c r="M828" s="6">
        <f t="shared" si="16"/>
        <v>20045.890499999998</v>
      </c>
    </row>
    <row r="829" spans="1:13" x14ac:dyDescent="0.35">
      <c r="A829" s="3" t="s">
        <v>12</v>
      </c>
      <c r="B829" s="3" t="s">
        <v>35</v>
      </c>
      <c r="C829" s="3" t="s">
        <v>400</v>
      </c>
      <c r="D829" s="3" t="s">
        <v>401</v>
      </c>
      <c r="E829" s="3" t="s">
        <v>580</v>
      </c>
      <c r="F829" s="14" t="s">
        <v>1536</v>
      </c>
      <c r="G829" s="3" t="str">
        <f>IFERROR(VLOOKUP(F829,'CODE EAN '!F:J,5,0),"")</f>
        <v/>
      </c>
      <c r="H829" s="3" t="s">
        <v>1298</v>
      </c>
      <c r="I829" s="7" t="s">
        <v>360</v>
      </c>
      <c r="J829" s="3" t="s">
        <v>20</v>
      </c>
      <c r="K829" s="3" t="s">
        <v>21</v>
      </c>
      <c r="L829" s="5">
        <f>IFERROR(VLOOKUP(F829,[1]Feuil5!I:J,2,0),"")</f>
        <v>134089.70000000001</v>
      </c>
      <c r="M829" s="6">
        <f t="shared" si="16"/>
        <v>20113.455000000002</v>
      </c>
    </row>
    <row r="830" spans="1:13" x14ac:dyDescent="0.35">
      <c r="A830" s="3" t="s">
        <v>12</v>
      </c>
      <c r="B830" s="3" t="s">
        <v>35</v>
      </c>
      <c r="C830" s="4" t="s">
        <v>36</v>
      </c>
      <c r="D830" s="3" t="s">
        <v>37</v>
      </c>
      <c r="E830" s="3" t="s">
        <v>105</v>
      </c>
      <c r="F830" s="14" t="s">
        <v>1537</v>
      </c>
      <c r="G830" s="3" t="str">
        <f>IFERROR(VLOOKUP(F830,'CODE EAN '!F:J,5,0),"")</f>
        <v/>
      </c>
      <c r="H830" s="3" t="s">
        <v>687</v>
      </c>
      <c r="I830" s="7" t="s">
        <v>688</v>
      </c>
      <c r="J830" s="3" t="s">
        <v>20</v>
      </c>
      <c r="K830" s="3" t="s">
        <v>26</v>
      </c>
      <c r="L830" s="5">
        <f>IFERROR(VLOOKUP(F830,[1]Feuil5!I:J,2,0),"")</f>
        <v>134482.89000000001</v>
      </c>
      <c r="M830" s="6">
        <f t="shared" si="16"/>
        <v>20172.433500000003</v>
      </c>
    </row>
    <row r="831" spans="1:13" x14ac:dyDescent="0.35">
      <c r="A831" s="3" t="s">
        <v>12</v>
      </c>
      <c r="B831" s="4" t="s">
        <v>84</v>
      </c>
      <c r="C831" s="4" t="s">
        <v>131</v>
      </c>
      <c r="D831" s="4" t="s">
        <v>806</v>
      </c>
      <c r="E831" s="4" t="s">
        <v>1538</v>
      </c>
      <c r="F831" s="4" t="s">
        <v>1539</v>
      </c>
      <c r="G831" s="3">
        <f>IFERROR(VLOOKUP(F831,'CODE EAN '!F:J,5,0),"")</f>
        <v>8002590043155</v>
      </c>
      <c r="H831" s="4" t="s">
        <v>1540</v>
      </c>
      <c r="I831" s="7" t="s">
        <v>146</v>
      </c>
      <c r="J831" s="3" t="s">
        <v>20</v>
      </c>
      <c r="K831" s="3" t="s">
        <v>26</v>
      </c>
      <c r="L831" s="5">
        <f>IFERROR(VLOOKUP(F831,[1]Feuil5!I:J,2,0),"")</f>
        <v>134928.13</v>
      </c>
      <c r="M831" s="6">
        <f t="shared" si="16"/>
        <v>20239.219499999999</v>
      </c>
    </row>
    <row r="832" spans="1:13" hidden="1" x14ac:dyDescent="0.35">
      <c r="A832" s="3" t="s">
        <v>27</v>
      </c>
      <c r="B832" s="4" t="s">
        <v>251</v>
      </c>
      <c r="C832" s="4" t="s">
        <v>252</v>
      </c>
      <c r="D832" s="3" t="s">
        <v>253</v>
      </c>
      <c r="E832" s="4" t="s">
        <v>254</v>
      </c>
      <c r="F832" s="14" t="s">
        <v>1541</v>
      </c>
      <c r="G832" s="3" t="str">
        <f>IFERROR(VLOOKUP(F832,'CODE EAN '!F:J,5,0),"")</f>
        <v/>
      </c>
      <c r="H832" s="4" t="s">
        <v>500</v>
      </c>
      <c r="I832" s="7" t="s">
        <v>501</v>
      </c>
      <c r="J832" s="3" t="s">
        <v>20</v>
      </c>
      <c r="K832" s="4" t="s">
        <v>26</v>
      </c>
      <c r="L832" s="5">
        <f>IFERROR(VLOOKUP(F832,[1]Feuil5!I:J,2,0),"")</f>
        <v>134978.87</v>
      </c>
      <c r="M832" s="6">
        <f t="shared" si="16"/>
        <v>20246.8305</v>
      </c>
    </row>
    <row r="833" spans="1:13" x14ac:dyDescent="0.35">
      <c r="A833" s="3" t="s">
        <v>12</v>
      </c>
      <c r="B833" s="4" t="s">
        <v>78</v>
      </c>
      <c r="C833" s="3" t="s">
        <v>107</v>
      </c>
      <c r="D833" s="3" t="s">
        <v>324</v>
      </c>
      <c r="E833" s="3" t="s">
        <v>337</v>
      </c>
      <c r="F833" s="3" t="s">
        <v>1542</v>
      </c>
      <c r="G833" s="3" t="str">
        <f>IFERROR(VLOOKUP(F833,'CODE EAN '!F:J,5,0),"")</f>
        <v/>
      </c>
      <c r="H833" s="3" t="s">
        <v>591</v>
      </c>
      <c r="I833" s="4" t="s">
        <v>19</v>
      </c>
      <c r="J833" s="3" t="s">
        <v>20</v>
      </c>
      <c r="K833" s="3" t="s">
        <v>21</v>
      </c>
      <c r="L833" s="5">
        <f>IFERROR(VLOOKUP(F833,[1]Feuil5!I:J,2,0),"")</f>
        <v>135274.26</v>
      </c>
      <c r="M833" s="6">
        <f t="shared" si="16"/>
        <v>20291.138999999999</v>
      </c>
    </row>
    <row r="834" spans="1:13" x14ac:dyDescent="0.35">
      <c r="A834" s="3" t="s">
        <v>12</v>
      </c>
      <c r="B834" s="4" t="s">
        <v>78</v>
      </c>
      <c r="C834" s="4" t="s">
        <v>212</v>
      </c>
      <c r="D834" s="4" t="s">
        <v>271</v>
      </c>
      <c r="E834" s="4" t="s">
        <v>272</v>
      </c>
      <c r="F834" s="4" t="s">
        <v>1543</v>
      </c>
      <c r="G834" s="3">
        <f>IFERROR(VLOOKUP(F834,'CODE EAN '!F:J,5,0),"")</f>
        <v>6111017045831</v>
      </c>
      <c r="H834" s="4" t="s">
        <v>1533</v>
      </c>
      <c r="I834" s="3" t="s">
        <v>597</v>
      </c>
      <c r="J834" s="3" t="s">
        <v>20</v>
      </c>
      <c r="K834" s="3" t="s">
        <v>21</v>
      </c>
      <c r="L834" s="5">
        <f>IFERROR(VLOOKUP(F834,[1]Feuil5!I:J,2,0),"")</f>
        <v>135554.81</v>
      </c>
      <c r="M834" s="6">
        <f t="shared" si="16"/>
        <v>20333.2215</v>
      </c>
    </row>
    <row r="835" spans="1:13" x14ac:dyDescent="0.35">
      <c r="A835" s="3" t="s">
        <v>12</v>
      </c>
      <c r="B835" s="3" t="s">
        <v>35</v>
      </c>
      <c r="C835" s="3" t="s">
        <v>400</v>
      </c>
      <c r="D835" s="3" t="s">
        <v>401</v>
      </c>
      <c r="E835" s="3" t="s">
        <v>580</v>
      </c>
      <c r="F835" s="14" t="s">
        <v>1544</v>
      </c>
      <c r="G835" s="3" t="str">
        <f>IFERROR(VLOOKUP(F835,'CODE EAN '!F:J,5,0),"")</f>
        <v/>
      </c>
      <c r="H835" s="3" t="s">
        <v>1298</v>
      </c>
      <c r="I835" s="7" t="s">
        <v>360</v>
      </c>
      <c r="J835" s="3" t="s">
        <v>20</v>
      </c>
      <c r="K835" s="3" t="s">
        <v>21</v>
      </c>
      <c r="L835" s="5">
        <f>IFERROR(VLOOKUP(F835,[1]Feuil5!I:J,2,0),"")</f>
        <v>136493.04999999999</v>
      </c>
      <c r="M835" s="6">
        <f t="shared" si="16"/>
        <v>20473.957499999997</v>
      </c>
    </row>
    <row r="836" spans="1:13" hidden="1" x14ac:dyDescent="0.35">
      <c r="A836" s="3" t="s">
        <v>27</v>
      </c>
      <c r="B836" s="4" t="s">
        <v>124</v>
      </c>
      <c r="C836" s="4" t="s">
        <v>235</v>
      </c>
      <c r="D836" s="4" t="s">
        <v>934</v>
      </c>
      <c r="E836" s="4" t="s">
        <v>310</v>
      </c>
      <c r="F836" s="4" t="s">
        <v>1545</v>
      </c>
      <c r="G836" s="3" t="str">
        <f>IFERROR(VLOOKUP(F836,'CODE EAN '!F:J,5,0),"")</f>
        <v/>
      </c>
      <c r="H836" s="4" t="s">
        <v>164</v>
      </c>
      <c r="I836" s="4" t="s">
        <v>165</v>
      </c>
      <c r="J836" s="3" t="s">
        <v>20</v>
      </c>
      <c r="K836" s="4" t="s">
        <v>26</v>
      </c>
      <c r="L836" s="5">
        <f>IFERROR(VLOOKUP(F836,[1]Feuil5!I:J,2,0),"")</f>
        <v>136550.32999999999</v>
      </c>
      <c r="M836" s="6">
        <f t="shared" si="16"/>
        <v>20482.549499999997</v>
      </c>
    </row>
    <row r="837" spans="1:13" x14ac:dyDescent="0.35">
      <c r="A837" s="3" t="s">
        <v>12</v>
      </c>
      <c r="B837" s="4" t="s">
        <v>35</v>
      </c>
      <c r="C837" s="4" t="s">
        <v>36</v>
      </c>
      <c r="D837" s="4" t="s">
        <v>37</v>
      </c>
      <c r="E837" s="4" t="s">
        <v>105</v>
      </c>
      <c r="F837" s="4" t="s">
        <v>1546</v>
      </c>
      <c r="G837" s="3">
        <f>IFERROR(VLOOKUP(F837,'CODE EAN '!F:J,5,0),"")</f>
        <v>6111249091453</v>
      </c>
      <c r="H837" s="4" t="s">
        <v>801</v>
      </c>
      <c r="I837" s="7" t="s">
        <v>275</v>
      </c>
      <c r="J837" s="3" t="s">
        <v>20</v>
      </c>
      <c r="K837" s="3" t="s">
        <v>26</v>
      </c>
      <c r="L837" s="5">
        <f>IFERROR(VLOOKUP(F837,[1]Feuil5!I:J,2,0),"")</f>
        <v>137426.97</v>
      </c>
      <c r="M837" s="6">
        <f t="shared" si="16"/>
        <v>20614.0455</v>
      </c>
    </row>
    <row r="838" spans="1:13" hidden="1" x14ac:dyDescent="0.35">
      <c r="A838" s="3" t="s">
        <v>44</v>
      </c>
      <c r="B838" s="3" t="s">
        <v>264</v>
      </c>
      <c r="C838" s="3" t="s">
        <v>265</v>
      </c>
      <c r="D838" s="3" t="s">
        <v>266</v>
      </c>
      <c r="E838" s="3" t="s">
        <v>450</v>
      </c>
      <c r="F838" s="20" t="s">
        <v>1547</v>
      </c>
      <c r="G838" s="3" t="str">
        <f>IFERROR(VLOOKUP(F838,'CODE EAN '!F:J,5,0),"")</f>
        <v/>
      </c>
      <c r="H838" s="3" t="s">
        <v>1548</v>
      </c>
      <c r="I838" s="13" t="s">
        <v>1549</v>
      </c>
      <c r="J838" s="3" t="s">
        <v>20</v>
      </c>
      <c r="K838" s="3" t="s">
        <v>26</v>
      </c>
      <c r="L838" s="19">
        <v>137518.20000000001</v>
      </c>
      <c r="M838" s="6">
        <f t="shared" si="16"/>
        <v>20627.73</v>
      </c>
    </row>
    <row r="839" spans="1:13" x14ac:dyDescent="0.35">
      <c r="A839" s="3" t="s">
        <v>12</v>
      </c>
      <c r="B839" s="3" t="s">
        <v>84</v>
      </c>
      <c r="C839" s="3" t="s">
        <v>85</v>
      </c>
      <c r="D839" s="3" t="s">
        <v>86</v>
      </c>
      <c r="E839" s="3" t="s">
        <v>1208</v>
      </c>
      <c r="F839" s="3" t="s">
        <v>1550</v>
      </c>
      <c r="G839" s="3">
        <f>IFERROR(VLOOKUP(F839,'CODE EAN '!F:J,5,0),"")</f>
        <v>5900617002228</v>
      </c>
      <c r="H839" s="3" t="s">
        <v>145</v>
      </c>
      <c r="I839" s="3" t="s">
        <v>146</v>
      </c>
      <c r="J839" s="3" t="s">
        <v>20</v>
      </c>
      <c r="K839" s="3" t="s">
        <v>26</v>
      </c>
      <c r="L839" s="5">
        <f>IFERROR(VLOOKUP(F839,[1]Feuil5!I:J,2,0),"")</f>
        <v>138678.43</v>
      </c>
      <c r="M839" s="6">
        <f t="shared" si="16"/>
        <v>20801.764499999997</v>
      </c>
    </row>
    <row r="840" spans="1:13" x14ac:dyDescent="0.35">
      <c r="A840" s="3" t="s">
        <v>12</v>
      </c>
      <c r="B840" s="4" t="s">
        <v>78</v>
      </c>
      <c r="C840" s="4" t="s">
        <v>107</v>
      </c>
      <c r="D840" s="4" t="s">
        <v>696</v>
      </c>
      <c r="E840" s="4" t="s">
        <v>1081</v>
      </c>
      <c r="F840" s="14" t="s">
        <v>1551</v>
      </c>
      <c r="G840" s="3" t="str">
        <f>IFERROR(VLOOKUP(F840,'CODE EAN '!F:J,5,0),"")</f>
        <v/>
      </c>
      <c r="H840" s="4" t="s">
        <v>1083</v>
      </c>
      <c r="I840" s="4" t="s">
        <v>19</v>
      </c>
      <c r="J840" s="3" t="s">
        <v>20</v>
      </c>
      <c r="K840" s="3" t="s">
        <v>21</v>
      </c>
      <c r="L840" s="5">
        <f>IFERROR(VLOOKUP(F840,[1]Feuil5!I:J,2,0),"")</f>
        <v>138964.76</v>
      </c>
      <c r="M840" s="6">
        <f t="shared" si="16"/>
        <v>20844.714</v>
      </c>
    </row>
    <row r="841" spans="1:13" x14ac:dyDescent="0.35">
      <c r="A841" s="3" t="s">
        <v>12</v>
      </c>
      <c r="B841" s="4" t="s">
        <v>182</v>
      </c>
      <c r="C841" s="4" t="s">
        <v>344</v>
      </c>
      <c r="D841" s="4" t="s">
        <v>658</v>
      </c>
      <c r="E841" s="4" t="s">
        <v>1127</v>
      </c>
      <c r="F841" s="14" t="s">
        <v>1552</v>
      </c>
      <c r="G841" s="3" t="str">
        <f>IFERROR(VLOOKUP(F841,'CODE EAN '!F:J,5,0),"")</f>
        <v/>
      </c>
      <c r="H841" s="3" t="s">
        <v>1129</v>
      </c>
      <c r="I841" s="3" t="s">
        <v>859</v>
      </c>
      <c r="J841" s="3" t="s">
        <v>20</v>
      </c>
      <c r="K841" s="3" t="s">
        <v>21</v>
      </c>
      <c r="L841" s="5">
        <f>IFERROR(VLOOKUP(F841,[1]Feuil5!I:J,2,0),"")</f>
        <v>138990.12</v>
      </c>
      <c r="M841" s="6">
        <f t="shared" si="16"/>
        <v>20848.518</v>
      </c>
    </row>
    <row r="842" spans="1:13" hidden="1" x14ac:dyDescent="0.35">
      <c r="A842" s="3" t="s">
        <v>27</v>
      </c>
      <c r="B842" s="3" t="s">
        <v>124</v>
      </c>
      <c r="C842" s="3" t="s">
        <v>235</v>
      </c>
      <c r="D842" s="3" t="s">
        <v>899</v>
      </c>
      <c r="E842" s="3" t="s">
        <v>900</v>
      </c>
      <c r="F842" s="14" t="s">
        <v>1553</v>
      </c>
      <c r="G842" s="3" t="str">
        <f>IFERROR(VLOOKUP(F842,'CODE EAN '!F:J,5,0),"")</f>
        <v/>
      </c>
      <c r="H842" s="3" t="s">
        <v>1554</v>
      </c>
      <c r="I842" s="7" t="s">
        <v>41</v>
      </c>
      <c r="J842" s="3" t="s">
        <v>20</v>
      </c>
      <c r="K842" s="4" t="s">
        <v>21</v>
      </c>
      <c r="L842" s="5">
        <f>IFERROR(VLOOKUP(F842,[1]Feuil5!I:J,2,0),"")</f>
        <v>139325.99</v>
      </c>
      <c r="M842" s="6">
        <f t="shared" si="16"/>
        <v>20898.898499999999</v>
      </c>
    </row>
    <row r="843" spans="1:13" hidden="1" x14ac:dyDescent="0.35">
      <c r="A843" s="3" t="s">
        <v>27</v>
      </c>
      <c r="B843" s="4" t="s">
        <v>251</v>
      </c>
      <c r="C843" s="4" t="s">
        <v>252</v>
      </c>
      <c r="D843" s="4" t="s">
        <v>1311</v>
      </c>
      <c r="E843" s="4" t="s">
        <v>498</v>
      </c>
      <c r="F843" s="4" t="s">
        <v>1369</v>
      </c>
      <c r="G843" s="3" t="str">
        <f>IFERROR(VLOOKUP(F843,'CODE EAN '!F:J,5,0),"")</f>
        <v/>
      </c>
      <c r="H843" s="4" t="s">
        <v>671</v>
      </c>
      <c r="I843" s="4" t="s">
        <v>672</v>
      </c>
      <c r="J843" s="3" t="s">
        <v>20</v>
      </c>
      <c r="K843" s="4" t="s">
        <v>26</v>
      </c>
      <c r="L843" s="5">
        <v>140000</v>
      </c>
      <c r="M843" s="6">
        <f t="shared" si="16"/>
        <v>21000</v>
      </c>
    </row>
    <row r="844" spans="1:13" hidden="1" x14ac:dyDescent="0.35">
      <c r="A844" s="3" t="s">
        <v>44</v>
      </c>
      <c r="B844" s="3" t="s">
        <v>60</v>
      </c>
      <c r="C844" s="3" t="s">
        <v>61</v>
      </c>
      <c r="D844" s="3" t="s">
        <v>171</v>
      </c>
      <c r="E844" s="3" t="s">
        <v>313</v>
      </c>
      <c r="F844" s="3" t="s">
        <v>1555</v>
      </c>
      <c r="G844" s="3" t="str">
        <f>IFERROR(VLOOKUP(F844,'CODE EAN '!F:J,5,0),"")</f>
        <v/>
      </c>
      <c r="H844" s="3" t="s">
        <v>230</v>
      </c>
      <c r="I844" s="3" t="s">
        <v>223</v>
      </c>
      <c r="J844" s="3" t="s">
        <v>20</v>
      </c>
      <c r="K844" s="3" t="s">
        <v>26</v>
      </c>
      <c r="L844" s="5">
        <v>140000</v>
      </c>
      <c r="M844" s="6">
        <f t="shared" si="16"/>
        <v>21000</v>
      </c>
    </row>
    <row r="845" spans="1:13" hidden="1" x14ac:dyDescent="0.35">
      <c r="A845" s="3" t="s">
        <v>44</v>
      </c>
      <c r="B845" s="3" t="s">
        <v>60</v>
      </c>
      <c r="C845" s="3" t="s">
        <v>61</v>
      </c>
      <c r="D845" s="3" t="s">
        <v>171</v>
      </c>
      <c r="E845" s="3" t="s">
        <v>313</v>
      </c>
      <c r="F845" s="3" t="s">
        <v>1556</v>
      </c>
      <c r="G845" s="3" t="str">
        <f>IFERROR(VLOOKUP(F845,'CODE EAN '!F:J,5,0),"")</f>
        <v/>
      </c>
      <c r="H845" s="3" t="s">
        <v>230</v>
      </c>
      <c r="I845" s="3" t="s">
        <v>223</v>
      </c>
      <c r="J845" s="3" t="s">
        <v>20</v>
      </c>
      <c r="K845" s="3" t="s">
        <v>26</v>
      </c>
      <c r="L845" s="5">
        <v>140000</v>
      </c>
      <c r="M845" s="6">
        <f t="shared" si="16"/>
        <v>21000</v>
      </c>
    </row>
    <row r="846" spans="1:13" hidden="1" x14ac:dyDescent="0.35">
      <c r="A846" s="3" t="s">
        <v>44</v>
      </c>
      <c r="B846" s="3" t="s">
        <v>60</v>
      </c>
      <c r="C846" s="3" t="s">
        <v>61</v>
      </c>
      <c r="D846" s="3" t="s">
        <v>171</v>
      </c>
      <c r="E846" s="3" t="s">
        <v>313</v>
      </c>
      <c r="F846" s="3" t="s">
        <v>1557</v>
      </c>
      <c r="G846" s="3" t="str">
        <f>IFERROR(VLOOKUP(F846,'CODE EAN '!F:J,5,0),"")</f>
        <v/>
      </c>
      <c r="H846" s="3" t="s">
        <v>230</v>
      </c>
      <c r="I846" s="3" t="s">
        <v>223</v>
      </c>
      <c r="J846" s="3" t="s">
        <v>20</v>
      </c>
      <c r="K846" s="3" t="s">
        <v>26</v>
      </c>
      <c r="L846" s="5">
        <v>140000</v>
      </c>
      <c r="M846" s="6">
        <f t="shared" si="16"/>
        <v>21000</v>
      </c>
    </row>
    <row r="847" spans="1:13" hidden="1" x14ac:dyDescent="0.35">
      <c r="A847" s="3" t="s">
        <v>44</v>
      </c>
      <c r="B847" s="3" t="s">
        <v>60</v>
      </c>
      <c r="C847" s="3" t="s">
        <v>61</v>
      </c>
      <c r="D847" s="3" t="s">
        <v>171</v>
      </c>
      <c r="E847" s="3" t="s">
        <v>313</v>
      </c>
      <c r="F847" s="3" t="s">
        <v>1558</v>
      </c>
      <c r="G847" s="3" t="str">
        <f>IFERROR(VLOOKUP(F847,'CODE EAN '!F:J,5,0),"")</f>
        <v/>
      </c>
      <c r="H847" s="3" t="s">
        <v>230</v>
      </c>
      <c r="I847" s="3" t="s">
        <v>223</v>
      </c>
      <c r="J847" s="3" t="s">
        <v>20</v>
      </c>
      <c r="K847" s="3" t="s">
        <v>26</v>
      </c>
      <c r="L847" s="5">
        <v>140000</v>
      </c>
      <c r="M847" s="6">
        <f t="shared" si="16"/>
        <v>21000</v>
      </c>
    </row>
    <row r="848" spans="1:13" hidden="1" x14ac:dyDescent="0.35">
      <c r="A848" s="3" t="s">
        <v>44</v>
      </c>
      <c r="B848" s="3" t="s">
        <v>60</v>
      </c>
      <c r="C848" s="3" t="s">
        <v>61</v>
      </c>
      <c r="D848" s="3" t="s">
        <v>171</v>
      </c>
      <c r="E848" s="3" t="s">
        <v>313</v>
      </c>
      <c r="F848" s="3" t="s">
        <v>1559</v>
      </c>
      <c r="G848" s="3" t="str">
        <f>IFERROR(VLOOKUP(F848,'CODE EAN '!F:J,5,0),"")</f>
        <v/>
      </c>
      <c r="H848" s="3" t="s">
        <v>230</v>
      </c>
      <c r="I848" s="3" t="s">
        <v>223</v>
      </c>
      <c r="J848" s="3" t="s">
        <v>20</v>
      </c>
      <c r="K848" s="3" t="s">
        <v>26</v>
      </c>
      <c r="L848" s="5">
        <v>140000</v>
      </c>
      <c r="M848" s="6">
        <f t="shared" si="16"/>
        <v>21000</v>
      </c>
    </row>
    <row r="849" spans="1:13" hidden="1" x14ac:dyDescent="0.35">
      <c r="A849" s="3" t="s">
        <v>44</v>
      </c>
      <c r="B849" s="3" t="s">
        <v>60</v>
      </c>
      <c r="C849" s="3" t="s">
        <v>61</v>
      </c>
      <c r="D849" s="3" t="s">
        <v>171</v>
      </c>
      <c r="E849" s="3" t="s">
        <v>313</v>
      </c>
      <c r="F849" s="3" t="s">
        <v>1560</v>
      </c>
      <c r="G849" s="3" t="str">
        <f>IFERROR(VLOOKUP(F849,'CODE EAN '!F:J,5,0),"")</f>
        <v/>
      </c>
      <c r="H849" s="3" t="s">
        <v>230</v>
      </c>
      <c r="I849" s="3" t="s">
        <v>223</v>
      </c>
      <c r="J849" s="3" t="s">
        <v>20</v>
      </c>
      <c r="K849" s="3" t="s">
        <v>26</v>
      </c>
      <c r="L849" s="5">
        <v>140000</v>
      </c>
      <c r="M849" s="6">
        <f t="shared" si="16"/>
        <v>21000</v>
      </c>
    </row>
    <row r="850" spans="1:13" hidden="1" x14ac:dyDescent="0.35">
      <c r="A850" s="3" t="s">
        <v>44</v>
      </c>
      <c r="B850" s="3" t="s">
        <v>60</v>
      </c>
      <c r="C850" s="3" t="s">
        <v>61</v>
      </c>
      <c r="D850" s="3" t="s">
        <v>171</v>
      </c>
      <c r="E850" s="3" t="s">
        <v>172</v>
      </c>
      <c r="F850" s="3" t="s">
        <v>1561</v>
      </c>
      <c r="G850" s="3" t="str">
        <f>IFERROR(VLOOKUP(F850,'CODE EAN '!F:J,5,0),"")</f>
        <v/>
      </c>
      <c r="H850" s="3" t="s">
        <v>230</v>
      </c>
      <c r="I850" s="3" t="s">
        <v>223</v>
      </c>
      <c r="J850" s="3" t="s">
        <v>20</v>
      </c>
      <c r="K850" s="3" t="s">
        <v>26</v>
      </c>
      <c r="L850" s="5">
        <v>140000</v>
      </c>
      <c r="M850" s="6">
        <f t="shared" si="16"/>
        <v>21000</v>
      </c>
    </row>
    <row r="851" spans="1:13" hidden="1" x14ac:dyDescent="0.35">
      <c r="A851" s="3" t="s">
        <v>44</v>
      </c>
      <c r="B851" s="3" t="s">
        <v>60</v>
      </c>
      <c r="C851" s="3" t="s">
        <v>61</v>
      </c>
      <c r="D851" s="3" t="s">
        <v>171</v>
      </c>
      <c r="E851" s="3" t="s">
        <v>172</v>
      </c>
      <c r="F851" s="3" t="s">
        <v>1562</v>
      </c>
      <c r="G851" s="3" t="str">
        <f>IFERROR(VLOOKUP(F851,'CODE EAN '!F:J,5,0),"")</f>
        <v/>
      </c>
      <c r="H851" s="3" t="s">
        <v>230</v>
      </c>
      <c r="I851" s="3" t="s">
        <v>223</v>
      </c>
      <c r="J851" s="3" t="s">
        <v>20</v>
      </c>
      <c r="K851" s="3" t="s">
        <v>26</v>
      </c>
      <c r="L851" s="5">
        <v>140000</v>
      </c>
      <c r="M851" s="6">
        <f t="shared" si="16"/>
        <v>21000</v>
      </c>
    </row>
    <row r="852" spans="1:13" hidden="1" x14ac:dyDescent="0.35">
      <c r="A852" s="3" t="s">
        <v>44</v>
      </c>
      <c r="B852" s="3" t="s">
        <v>60</v>
      </c>
      <c r="C852" s="3" t="s">
        <v>61</v>
      </c>
      <c r="D852" s="3" t="s">
        <v>171</v>
      </c>
      <c r="E852" s="3" t="s">
        <v>172</v>
      </c>
      <c r="F852" s="3" t="s">
        <v>1563</v>
      </c>
      <c r="G852" s="3" t="str">
        <f>IFERROR(VLOOKUP(F852,'CODE EAN '!F:J,5,0),"")</f>
        <v/>
      </c>
      <c r="H852" s="3" t="s">
        <v>230</v>
      </c>
      <c r="I852" s="3" t="s">
        <v>223</v>
      </c>
      <c r="J852" s="3" t="s">
        <v>20</v>
      </c>
      <c r="K852" s="3" t="s">
        <v>26</v>
      </c>
      <c r="L852" s="5">
        <v>140000</v>
      </c>
      <c r="M852" s="6">
        <f t="shared" si="16"/>
        <v>21000</v>
      </c>
    </row>
    <row r="853" spans="1:13" x14ac:dyDescent="0.35">
      <c r="A853" s="3" t="s">
        <v>12</v>
      </c>
      <c r="B853" s="4" t="s">
        <v>78</v>
      </c>
      <c r="C853" s="3" t="s">
        <v>107</v>
      </c>
      <c r="D853" s="3" t="s">
        <v>1335</v>
      </c>
      <c r="E853" s="4" t="s">
        <v>697</v>
      </c>
      <c r="F853" s="3" t="s">
        <v>1564</v>
      </c>
      <c r="G853" s="3" t="str">
        <f>IFERROR(VLOOKUP(F853,'CODE EAN '!F:J,5,0),"")</f>
        <v/>
      </c>
      <c r="H853" s="3" t="s">
        <v>591</v>
      </c>
      <c r="I853" s="4" t="s">
        <v>19</v>
      </c>
      <c r="J853" s="3" t="s">
        <v>20</v>
      </c>
      <c r="K853" s="4" t="s">
        <v>21</v>
      </c>
      <c r="L853" s="5">
        <f>IFERROR(VLOOKUP(F853,[1]Feuil5!I:J,2,0),"")</f>
        <v>140313.82999999999</v>
      </c>
      <c r="M853" s="6">
        <f t="shared" ref="M853:M875" si="17">+L853*15%</f>
        <v>21047.074499999999</v>
      </c>
    </row>
    <row r="854" spans="1:13" x14ac:dyDescent="0.35">
      <c r="A854" s="3" t="s">
        <v>12</v>
      </c>
      <c r="B854" s="3" t="s">
        <v>35</v>
      </c>
      <c r="C854" s="3" t="s">
        <v>400</v>
      </c>
      <c r="D854" s="3" t="s">
        <v>401</v>
      </c>
      <c r="E854" s="3" t="s">
        <v>580</v>
      </c>
      <c r="F854" s="14" t="s">
        <v>1565</v>
      </c>
      <c r="G854" s="3" t="str">
        <f>IFERROR(VLOOKUP(F854,'CODE EAN '!F:J,5,0),"")</f>
        <v/>
      </c>
      <c r="H854" s="3" t="s">
        <v>1298</v>
      </c>
      <c r="I854" s="7" t="s">
        <v>360</v>
      </c>
      <c r="J854" s="3" t="s">
        <v>20</v>
      </c>
      <c r="K854" s="3" t="s">
        <v>21</v>
      </c>
      <c r="L854" s="5">
        <f>IFERROR(VLOOKUP(F854,[1]Feuil5!I:J,2,0),"")</f>
        <v>140759.75</v>
      </c>
      <c r="M854" s="6">
        <f t="shared" si="17"/>
        <v>21113.962499999998</v>
      </c>
    </row>
    <row r="855" spans="1:13" x14ac:dyDescent="0.35">
      <c r="A855" s="3" t="s">
        <v>12</v>
      </c>
      <c r="B855" s="3" t="s">
        <v>84</v>
      </c>
      <c r="C855" s="3" t="s">
        <v>689</v>
      </c>
      <c r="D855" s="4" t="s">
        <v>1186</v>
      </c>
      <c r="E855" s="4" t="s">
        <v>691</v>
      </c>
      <c r="F855" s="14" t="s">
        <v>1566</v>
      </c>
      <c r="G855" s="3" t="str">
        <f>IFERROR(VLOOKUP(F855,'CODE EAN '!F:J,5,0),"")</f>
        <v/>
      </c>
      <c r="H855" s="3" t="s">
        <v>693</v>
      </c>
      <c r="I855" s="7" t="s">
        <v>694</v>
      </c>
      <c r="J855" s="3" t="s">
        <v>20</v>
      </c>
      <c r="K855" s="3" t="s">
        <v>26</v>
      </c>
      <c r="L855" s="5">
        <f>IFERROR(VLOOKUP(F855,[1]Feuil5!I:J,2,0),"")</f>
        <v>140936.54999999999</v>
      </c>
      <c r="M855" s="6">
        <f t="shared" si="17"/>
        <v>21140.482499999998</v>
      </c>
    </row>
    <row r="856" spans="1:13" hidden="1" x14ac:dyDescent="0.35">
      <c r="A856" s="3" t="s">
        <v>27</v>
      </c>
      <c r="B856" s="4" t="s">
        <v>329</v>
      </c>
      <c r="C856" s="4" t="s">
        <v>351</v>
      </c>
      <c r="D856" s="4" t="s">
        <v>331</v>
      </c>
      <c r="E856" s="4" t="s">
        <v>1567</v>
      </c>
      <c r="F856" s="4" t="s">
        <v>1568</v>
      </c>
      <c r="G856" s="3" t="str">
        <f>IFERROR(VLOOKUP(F856,'CODE EAN '!F:J,5,0),"")</f>
        <v/>
      </c>
      <c r="H856" s="4" t="s">
        <v>395</v>
      </c>
      <c r="I856" s="7" t="s">
        <v>41</v>
      </c>
      <c r="J856" s="3" t="s">
        <v>20</v>
      </c>
      <c r="K856" s="4" t="s">
        <v>21</v>
      </c>
      <c r="L856" s="5">
        <f>IFERROR(VLOOKUP(F856,[1]Feuil5!I:J,2,0),"")</f>
        <v>141011.1</v>
      </c>
      <c r="M856" s="6">
        <f t="shared" si="17"/>
        <v>21151.665000000001</v>
      </c>
    </row>
    <row r="857" spans="1:13" hidden="1" x14ac:dyDescent="0.35">
      <c r="A857" s="3" t="s">
        <v>27</v>
      </c>
      <c r="B857" s="3" t="s">
        <v>251</v>
      </c>
      <c r="C857" s="4" t="s">
        <v>887</v>
      </c>
      <c r="D857" s="4" t="s">
        <v>888</v>
      </c>
      <c r="E857" s="4" t="s">
        <v>346</v>
      </c>
      <c r="F857" s="4" t="s">
        <v>1569</v>
      </c>
      <c r="G857" s="3" t="str">
        <f>IFERROR(VLOOKUP(F857,'CODE EAN '!F:J,5,0),"")</f>
        <v/>
      </c>
      <c r="H857" s="4" t="s">
        <v>83</v>
      </c>
      <c r="I857" s="7" t="s">
        <v>58</v>
      </c>
      <c r="J857" s="3" t="s">
        <v>20</v>
      </c>
      <c r="K857" s="4" t="s">
        <v>26</v>
      </c>
      <c r="L857" s="5">
        <f>IFERROR(VLOOKUP(F857,[1]Feuil5!I:J,2,0),"")</f>
        <v>141021.09</v>
      </c>
      <c r="M857" s="6">
        <f t="shared" si="17"/>
        <v>21153.163499999999</v>
      </c>
    </row>
    <row r="858" spans="1:13" hidden="1" x14ac:dyDescent="0.35">
      <c r="A858" s="3" t="s">
        <v>44</v>
      </c>
      <c r="B858" s="3" t="s">
        <v>117</v>
      </c>
      <c r="C858" s="3" t="s">
        <v>218</v>
      </c>
      <c r="D858" s="3" t="s">
        <v>466</v>
      </c>
      <c r="E858" s="3" t="s">
        <v>483</v>
      </c>
      <c r="F858" s="3" t="s">
        <v>1570</v>
      </c>
      <c r="G858" s="3" t="str">
        <f>IFERROR(VLOOKUP(F858,'CODE EAN '!F:J,5,0),"")</f>
        <v/>
      </c>
      <c r="H858" s="3" t="s">
        <v>469</v>
      </c>
      <c r="I858" s="13" t="s">
        <v>155</v>
      </c>
      <c r="J858" s="3" t="s">
        <v>20</v>
      </c>
      <c r="K858" s="3" t="s">
        <v>26</v>
      </c>
      <c r="L858" s="5">
        <v>200000</v>
      </c>
      <c r="M858" s="6">
        <f t="shared" si="17"/>
        <v>30000</v>
      </c>
    </row>
    <row r="859" spans="1:13" x14ac:dyDescent="0.35">
      <c r="A859" s="3" t="s">
        <v>12</v>
      </c>
      <c r="B859" s="3" t="s">
        <v>84</v>
      </c>
      <c r="C859" s="3" t="s">
        <v>99</v>
      </c>
      <c r="D859" s="4" t="s">
        <v>928</v>
      </c>
      <c r="E859" s="3" t="s">
        <v>960</v>
      </c>
      <c r="F859" s="3" t="s">
        <v>1571</v>
      </c>
      <c r="G859" s="3" t="str">
        <f>IFERROR(VLOOKUP(F859,'CODE EAN '!F:J,5,0),"")</f>
        <v/>
      </c>
      <c r="H859" s="3" t="s">
        <v>615</v>
      </c>
      <c r="I859" s="4" t="s">
        <v>19</v>
      </c>
      <c r="J859" s="3" t="s">
        <v>20</v>
      </c>
      <c r="K859" s="4" t="s">
        <v>21</v>
      </c>
      <c r="L859" s="5">
        <f>IFERROR(VLOOKUP(F859,[1]Feuil5!I:J,2,0),"")</f>
        <v>141805.59</v>
      </c>
      <c r="M859" s="6">
        <f t="shared" si="17"/>
        <v>21270.838499999998</v>
      </c>
    </row>
    <row r="860" spans="1:13" hidden="1" x14ac:dyDescent="0.35">
      <c r="A860" s="3" t="s">
        <v>27</v>
      </c>
      <c r="B860" s="3" t="s">
        <v>124</v>
      </c>
      <c r="C860" s="3" t="s">
        <v>125</v>
      </c>
      <c r="D860" s="3" t="s">
        <v>1375</v>
      </c>
      <c r="E860" s="3" t="s">
        <v>1375</v>
      </c>
      <c r="F860" s="14" t="s">
        <v>1572</v>
      </c>
      <c r="G860" s="3" t="str">
        <f>IFERROR(VLOOKUP(F860,'CODE EAN '!F:J,5,0),"")</f>
        <v/>
      </c>
      <c r="H860" s="3" t="s">
        <v>1573</v>
      </c>
      <c r="I860" s="7" t="s">
        <v>1549</v>
      </c>
      <c r="J860" s="3" t="s">
        <v>20</v>
      </c>
      <c r="K860" s="4" t="s">
        <v>26</v>
      </c>
      <c r="L860" s="5">
        <f>IFERROR(VLOOKUP(F860,[1]Feuil5!I:J,2,0),"")</f>
        <v>142058.47</v>
      </c>
      <c r="M860" s="6">
        <f t="shared" si="17"/>
        <v>21308.770499999999</v>
      </c>
    </row>
    <row r="861" spans="1:13" hidden="1" x14ac:dyDescent="0.35">
      <c r="A861" s="3" t="s">
        <v>27</v>
      </c>
      <c r="B861" s="3" t="s">
        <v>28</v>
      </c>
      <c r="C861" s="3" t="s">
        <v>29</v>
      </c>
      <c r="D861" s="3" t="s">
        <v>30</v>
      </c>
      <c r="E861" s="3" t="s">
        <v>1574</v>
      </c>
      <c r="F861" s="3" t="s">
        <v>1575</v>
      </c>
      <c r="G861" s="3" t="str">
        <f>IFERROR(VLOOKUP(F861,'CODE EAN '!F:J,5,0),"")</f>
        <v/>
      </c>
      <c r="H861" s="3" t="s">
        <v>1300</v>
      </c>
      <c r="I861" s="7" t="s">
        <v>1301</v>
      </c>
      <c r="J861" s="3" t="s">
        <v>20</v>
      </c>
      <c r="K861" s="4" t="s">
        <v>26</v>
      </c>
      <c r="L861" s="5">
        <f>IFERROR(VLOOKUP(F861,[1]Feuil5!I:J,2,0),"")</f>
        <v>142090.26</v>
      </c>
      <c r="M861" s="6">
        <f t="shared" si="17"/>
        <v>21313.539000000001</v>
      </c>
    </row>
    <row r="862" spans="1:13" x14ac:dyDescent="0.35">
      <c r="A862" s="3" t="s">
        <v>12</v>
      </c>
      <c r="B862" s="4" t="s">
        <v>78</v>
      </c>
      <c r="C862" s="4" t="s">
        <v>212</v>
      </c>
      <c r="D862" s="4" t="s">
        <v>356</v>
      </c>
      <c r="E862" s="4" t="s">
        <v>1576</v>
      </c>
      <c r="F862" s="4" t="s">
        <v>1577</v>
      </c>
      <c r="G862" s="3">
        <f>IFERROR(VLOOKUP(F862,'CODE EAN '!F:J,5,0),"")</f>
        <v>6111243383639</v>
      </c>
      <c r="H862" s="4" t="s">
        <v>1045</v>
      </c>
      <c r="I862" s="4" t="s">
        <v>1046</v>
      </c>
      <c r="J862" s="3" t="s">
        <v>20</v>
      </c>
      <c r="K862" s="3" t="s">
        <v>26</v>
      </c>
      <c r="L862" s="5">
        <f>IFERROR(VLOOKUP(F862,[1]Feuil5!I:J,2,0),"")</f>
        <v>142170.98000000001</v>
      </c>
      <c r="M862" s="6">
        <f t="shared" si="17"/>
        <v>21325.647000000001</v>
      </c>
    </row>
    <row r="863" spans="1:13" x14ac:dyDescent="0.35">
      <c r="A863" s="3" t="s">
        <v>12</v>
      </c>
      <c r="B863" s="4" t="s">
        <v>140</v>
      </c>
      <c r="C863" s="4" t="s">
        <v>318</v>
      </c>
      <c r="D863" s="4" t="s">
        <v>1578</v>
      </c>
      <c r="E863" s="4" t="s">
        <v>1579</v>
      </c>
      <c r="F863" s="4" t="s">
        <v>1580</v>
      </c>
      <c r="G863" s="3">
        <f>IFERROR(VLOOKUP(F863,'CODE EAN '!F:J,5,0),"")</f>
        <v>3041093873062</v>
      </c>
      <c r="H863" s="4" t="s">
        <v>1581</v>
      </c>
      <c r="I863" s="10" t="s">
        <v>323</v>
      </c>
      <c r="J863" s="3" t="s">
        <v>20</v>
      </c>
      <c r="K863" s="3" t="s">
        <v>26</v>
      </c>
      <c r="L863" s="5">
        <f>IFERROR(VLOOKUP(F863,[1]Feuil5!I:J,2,0),"")</f>
        <v>142389.32999999999</v>
      </c>
      <c r="M863" s="6">
        <f t="shared" si="17"/>
        <v>21358.399499999996</v>
      </c>
    </row>
    <row r="864" spans="1:13" hidden="1" x14ac:dyDescent="0.35">
      <c r="A864" s="3" t="s">
        <v>27</v>
      </c>
      <c r="B864" s="3" t="s">
        <v>124</v>
      </c>
      <c r="C864" s="3" t="s">
        <v>176</v>
      </c>
      <c r="D864" s="3" t="s">
        <v>196</v>
      </c>
      <c r="E864" s="3" t="s">
        <v>197</v>
      </c>
      <c r="F864" s="3" t="s">
        <v>1582</v>
      </c>
      <c r="G864" s="3" t="str">
        <f>IFERROR(VLOOKUP(F864,'CODE EAN '!F:J,5,0),"")</f>
        <v/>
      </c>
      <c r="H864" s="3" t="s">
        <v>799</v>
      </c>
      <c r="I864" s="7" t="s">
        <v>360</v>
      </c>
      <c r="J864" s="3" t="s">
        <v>20</v>
      </c>
      <c r="K864" s="4" t="s">
        <v>26</v>
      </c>
      <c r="L864" s="5">
        <f>IFERROR(VLOOKUP(F864,[1]Feuil5!I:J,2,0),"")</f>
        <v>142749.60999999999</v>
      </c>
      <c r="M864" s="6">
        <f t="shared" si="17"/>
        <v>21412.441499999997</v>
      </c>
    </row>
    <row r="865" spans="1:13" x14ac:dyDescent="0.35">
      <c r="A865" s="3" t="s">
        <v>12</v>
      </c>
      <c r="B865" s="4" t="s">
        <v>35</v>
      </c>
      <c r="C865" s="4" t="s">
        <v>91</v>
      </c>
      <c r="D865" s="4" t="s">
        <v>92</v>
      </c>
      <c r="E865" s="4" t="s">
        <v>93</v>
      </c>
      <c r="F865" s="3" t="s">
        <v>1583</v>
      </c>
      <c r="G865" s="3">
        <f>IFERROR(VLOOKUP(F865,'CODE EAN '!F:J,5,0),"")</f>
        <v>0</v>
      </c>
      <c r="H865" s="3" t="s">
        <v>1344</v>
      </c>
      <c r="I865" s="3" t="s">
        <v>1345</v>
      </c>
      <c r="J865" s="3" t="s">
        <v>20</v>
      </c>
      <c r="K865" s="3" t="s">
        <v>26</v>
      </c>
      <c r="L865" s="22">
        <v>143273.70000000001</v>
      </c>
      <c r="M865" s="6">
        <f t="shared" si="17"/>
        <v>21491.055</v>
      </c>
    </row>
    <row r="866" spans="1:13" x14ac:dyDescent="0.35">
      <c r="A866" s="3" t="s">
        <v>12</v>
      </c>
      <c r="B866" s="4" t="s">
        <v>78</v>
      </c>
      <c r="C866" s="4" t="s">
        <v>1011</v>
      </c>
      <c r="D866" s="3" t="s">
        <v>1048</v>
      </c>
      <c r="E866" s="4" t="s">
        <v>1584</v>
      </c>
      <c r="F866" s="14" t="s">
        <v>1585</v>
      </c>
      <c r="G866" s="3" t="str">
        <f>IFERROR(VLOOKUP(F866,'CODE EAN '!F:J,5,0),"")</f>
        <v/>
      </c>
      <c r="H866" s="4" t="s">
        <v>1586</v>
      </c>
      <c r="I866" s="4" t="s">
        <v>1345</v>
      </c>
      <c r="J866" s="3" t="s">
        <v>20</v>
      </c>
      <c r="K866" s="4" t="s">
        <v>26</v>
      </c>
      <c r="L866" s="5">
        <f>IFERROR(VLOOKUP(F866,[1]Feuil5!I:J,2,0),"")</f>
        <v>143273.70000000001</v>
      </c>
      <c r="M866" s="6">
        <f t="shared" si="17"/>
        <v>21491.055</v>
      </c>
    </row>
    <row r="867" spans="1:13" x14ac:dyDescent="0.35">
      <c r="A867" s="3" t="s">
        <v>12</v>
      </c>
      <c r="B867" s="4" t="s">
        <v>140</v>
      </c>
      <c r="C867" s="4" t="s">
        <v>318</v>
      </c>
      <c r="D867" s="4" t="s">
        <v>53</v>
      </c>
      <c r="E867" s="4" t="s">
        <v>689</v>
      </c>
      <c r="F867" s="4" t="s">
        <v>1587</v>
      </c>
      <c r="G867" s="3">
        <f>IFERROR(VLOOKUP(F867,'CODE EAN '!F:J,5,0),"")</f>
        <v>3041091270641</v>
      </c>
      <c r="H867" s="4" t="s">
        <v>1588</v>
      </c>
      <c r="I867" s="4" t="s">
        <v>323</v>
      </c>
      <c r="J867" s="3" t="s">
        <v>20</v>
      </c>
      <c r="K867" s="3" t="s">
        <v>21</v>
      </c>
      <c r="L867" s="5">
        <f>IFERROR(VLOOKUP(F867,[1]Feuil5!I:J,2,0),"")</f>
        <v>143915.51999999999</v>
      </c>
      <c r="M867" s="6">
        <f t="shared" si="17"/>
        <v>21587.327999999998</v>
      </c>
    </row>
    <row r="868" spans="1:13" x14ac:dyDescent="0.35">
      <c r="A868" s="3" t="s">
        <v>12</v>
      </c>
      <c r="B868" s="3" t="s">
        <v>84</v>
      </c>
      <c r="C868" s="3" t="s">
        <v>543</v>
      </c>
      <c r="D868" s="3" t="s">
        <v>544</v>
      </c>
      <c r="E868" s="3" t="s">
        <v>652</v>
      </c>
      <c r="F868" s="14" t="s">
        <v>1589</v>
      </c>
      <c r="G868" s="3" t="str">
        <f>IFERROR(VLOOKUP(F868,'CODE EAN '!F:J,5,0),"")</f>
        <v/>
      </c>
      <c r="H868" s="3" t="s">
        <v>1590</v>
      </c>
      <c r="I868" s="3" t="s">
        <v>1590</v>
      </c>
      <c r="J868" s="3" t="s">
        <v>20</v>
      </c>
      <c r="K868" s="3" t="s">
        <v>26</v>
      </c>
      <c r="L868" s="5">
        <f>IFERROR(VLOOKUP(F868,[1]Feuil5!I:J,2,0),"")</f>
        <v>143937.73000000001</v>
      </c>
      <c r="M868" s="6">
        <f t="shared" si="17"/>
        <v>21590.659500000002</v>
      </c>
    </row>
    <row r="869" spans="1:13" x14ac:dyDescent="0.35">
      <c r="A869" s="3" t="s">
        <v>12</v>
      </c>
      <c r="B869" s="3" t="s">
        <v>13</v>
      </c>
      <c r="C869" s="4" t="s">
        <v>14</v>
      </c>
      <c r="D869" s="3" t="s">
        <v>22</v>
      </c>
      <c r="E869" s="4" t="s">
        <v>23</v>
      </c>
      <c r="F869" s="4" t="s">
        <v>1591</v>
      </c>
      <c r="G869" s="3">
        <f>IFERROR(VLOOKUP(F869,'CODE EAN '!F:J,5,0),"")</f>
        <v>8690146659112</v>
      </c>
      <c r="H869" s="4" t="s">
        <v>1486</v>
      </c>
      <c r="I869" s="3" t="s">
        <v>146</v>
      </c>
      <c r="J869" s="3" t="s">
        <v>20</v>
      </c>
      <c r="K869" s="3" t="s">
        <v>26</v>
      </c>
      <c r="L869" s="5">
        <f>IFERROR(VLOOKUP(F869,[1]Feuil5!I:J,2,0),"")</f>
        <v>143954.57</v>
      </c>
      <c r="M869" s="6">
        <f t="shared" si="17"/>
        <v>21593.1855</v>
      </c>
    </row>
    <row r="870" spans="1:13" hidden="1" x14ac:dyDescent="0.35">
      <c r="A870" s="3" t="s">
        <v>27</v>
      </c>
      <c r="B870" s="4" t="s">
        <v>124</v>
      </c>
      <c r="C870" s="4" t="s">
        <v>351</v>
      </c>
      <c r="D870" s="4" t="s">
        <v>352</v>
      </c>
      <c r="E870" s="4" t="s">
        <v>352</v>
      </c>
      <c r="F870" s="4" t="s">
        <v>1592</v>
      </c>
      <c r="G870" s="3" t="str">
        <f>IFERROR(VLOOKUP(F870,'CODE EAN '!F:J,5,0),"")</f>
        <v/>
      </c>
      <c r="H870" s="4" t="s">
        <v>199</v>
      </c>
      <c r="I870" s="7" t="s">
        <v>200</v>
      </c>
      <c r="J870" s="3" t="s">
        <v>20</v>
      </c>
      <c r="K870" s="4" t="s">
        <v>26</v>
      </c>
      <c r="L870" s="5">
        <f>IFERROR(VLOOKUP(F870,[1]Feuil5!I:J,2,0),"")</f>
        <v>143960.17000000001</v>
      </c>
      <c r="M870" s="6">
        <f t="shared" si="17"/>
        <v>21594.0255</v>
      </c>
    </row>
    <row r="871" spans="1:13" hidden="1" x14ac:dyDescent="0.35">
      <c r="A871" s="3" t="s">
        <v>44</v>
      </c>
      <c r="B871" s="3" t="s">
        <v>60</v>
      </c>
      <c r="C871" s="3" t="s">
        <v>61</v>
      </c>
      <c r="D871" s="3" t="s">
        <v>147</v>
      </c>
      <c r="E871" s="4" t="s">
        <v>148</v>
      </c>
      <c r="F871" s="3" t="s">
        <v>1593</v>
      </c>
      <c r="G871" s="3" t="str">
        <f>IFERROR(VLOOKUP(F871,'CODE EAN '!F:J,5,0),"")</f>
        <v/>
      </c>
      <c r="H871" s="3" t="s">
        <v>150</v>
      </c>
      <c r="I871" s="13" t="s">
        <v>151</v>
      </c>
      <c r="J871" s="3" t="s">
        <v>20</v>
      </c>
      <c r="K871" s="3" t="s">
        <v>26</v>
      </c>
      <c r="L871" s="5">
        <f>IFERROR(VLOOKUP(F871,[1]Feuil5!I:J,2,0),"")</f>
        <v>143966.65</v>
      </c>
      <c r="M871" s="6">
        <f t="shared" si="17"/>
        <v>21594.997499999998</v>
      </c>
    </row>
    <row r="872" spans="1:13" hidden="1" x14ac:dyDescent="0.35">
      <c r="A872" s="3" t="s">
        <v>44</v>
      </c>
      <c r="B872" s="3" t="s">
        <v>285</v>
      </c>
      <c r="C872" s="3" t="s">
        <v>752</v>
      </c>
      <c r="D872" s="3" t="s">
        <v>753</v>
      </c>
      <c r="E872" s="3" t="s">
        <v>754</v>
      </c>
      <c r="F872" s="9" t="s">
        <v>1594</v>
      </c>
      <c r="G872" s="3" t="str">
        <f>IFERROR(VLOOKUP(F872,'CODE EAN '!F:J,5,0),"")</f>
        <v/>
      </c>
      <c r="H872" s="3" t="s">
        <v>1595</v>
      </c>
      <c r="I872" s="13" t="s">
        <v>760</v>
      </c>
      <c r="J872" s="3" t="s">
        <v>20</v>
      </c>
      <c r="K872" s="3" t="s">
        <v>26</v>
      </c>
      <c r="L872" s="19">
        <v>144000</v>
      </c>
      <c r="M872" s="6">
        <f t="shared" si="17"/>
        <v>21600</v>
      </c>
    </row>
    <row r="873" spans="1:13" hidden="1" x14ac:dyDescent="0.35">
      <c r="A873" s="3" t="s">
        <v>44</v>
      </c>
      <c r="B873" s="3" t="s">
        <v>285</v>
      </c>
      <c r="C873" s="3" t="s">
        <v>752</v>
      </c>
      <c r="D873" s="3" t="s">
        <v>753</v>
      </c>
      <c r="E873" s="3" t="s">
        <v>1223</v>
      </c>
      <c r="F873" s="9" t="s">
        <v>1596</v>
      </c>
      <c r="G873" s="3" t="str">
        <f>IFERROR(VLOOKUP(F873,'CODE EAN '!F:J,5,0),"")</f>
        <v/>
      </c>
      <c r="H873" s="3" t="s">
        <v>1595</v>
      </c>
      <c r="I873" s="13" t="s">
        <v>760</v>
      </c>
      <c r="J873" s="3" t="s">
        <v>20</v>
      </c>
      <c r="K873" s="3" t="s">
        <v>26</v>
      </c>
      <c r="L873" s="19">
        <v>144000</v>
      </c>
      <c r="M873" s="6">
        <f t="shared" si="17"/>
        <v>21600</v>
      </c>
    </row>
    <row r="874" spans="1:13" x14ac:dyDescent="0.35">
      <c r="A874" s="3" t="s">
        <v>12</v>
      </c>
      <c r="B874" s="4" t="s">
        <v>84</v>
      </c>
      <c r="C874" s="4" t="s">
        <v>99</v>
      </c>
      <c r="D874" s="4" t="s">
        <v>113</v>
      </c>
      <c r="E874" s="4" t="s">
        <v>101</v>
      </c>
      <c r="F874" s="4" t="s">
        <v>1597</v>
      </c>
      <c r="G874" s="3">
        <f>IFERROR(VLOOKUP(F874,'CODE EAN '!F:J,5,0),"")</f>
        <v>6111184000190</v>
      </c>
      <c r="H874" s="4" t="s">
        <v>962</v>
      </c>
      <c r="I874" s="3" t="s">
        <v>130</v>
      </c>
      <c r="J874" s="3" t="s">
        <v>20</v>
      </c>
      <c r="K874" s="3" t="s">
        <v>26</v>
      </c>
      <c r="L874" s="5">
        <f>IFERROR(VLOOKUP(F874,[1]Feuil5!I:J,2,0),"")</f>
        <v>144370.19</v>
      </c>
      <c r="M874" s="6">
        <f t="shared" si="17"/>
        <v>21655.5285</v>
      </c>
    </row>
    <row r="875" spans="1:13" x14ac:dyDescent="0.35">
      <c r="A875" s="3" t="s">
        <v>12</v>
      </c>
      <c r="B875" s="4" t="s">
        <v>84</v>
      </c>
      <c r="C875" s="4" t="s">
        <v>99</v>
      </c>
      <c r="D875" s="4" t="s">
        <v>113</v>
      </c>
      <c r="E875" s="4" t="s">
        <v>101</v>
      </c>
      <c r="F875" s="4" t="s">
        <v>1598</v>
      </c>
      <c r="G875" s="3" t="str">
        <f>IFERROR(VLOOKUP(F875,'CODE EAN '!F:J,5,0),"")</f>
        <v/>
      </c>
      <c r="H875" s="4" t="s">
        <v>615</v>
      </c>
      <c r="I875" s="4" t="s">
        <v>19</v>
      </c>
      <c r="J875" s="3" t="s">
        <v>20</v>
      </c>
      <c r="K875" s="4" t="s">
        <v>21</v>
      </c>
      <c r="L875" s="5">
        <f>IFERROR(VLOOKUP(F875,[1]Feuil5!I:J,2,0),"")</f>
        <v>144914.18</v>
      </c>
      <c r="M875" s="6">
        <f t="shared" si="17"/>
        <v>21737.126999999997</v>
      </c>
    </row>
    <row r="876" spans="1:13" hidden="1" x14ac:dyDescent="0.35">
      <c r="A876" s="3" t="s">
        <v>27</v>
      </c>
      <c r="B876" s="4" t="s">
        <v>28</v>
      </c>
      <c r="C876" s="4" t="s">
        <v>478</v>
      </c>
      <c r="D876" s="4" t="s">
        <v>674</v>
      </c>
      <c r="E876" s="4" t="s">
        <v>1120</v>
      </c>
      <c r="F876" s="4" t="s">
        <v>1599</v>
      </c>
      <c r="G876" s="3" t="str">
        <f>IFERROR(VLOOKUP(F876,'CODE EAN '!F:J,5,0),"")</f>
        <v/>
      </c>
      <c r="H876" s="4" t="s">
        <v>623</v>
      </c>
      <c r="I876" s="3" t="s">
        <v>624</v>
      </c>
      <c r="J876" s="3" t="s">
        <v>20</v>
      </c>
      <c r="K876" s="4" t="s">
        <v>26</v>
      </c>
      <c r="L876" s="5">
        <f>IFERROR(VLOOKUP(F876,[1]Feuil5!I:J,2,0),"")</f>
        <v>144924.42000000001</v>
      </c>
      <c r="M876" s="6">
        <v>100000</v>
      </c>
    </row>
    <row r="877" spans="1:13" hidden="1" x14ac:dyDescent="0.35">
      <c r="A877" s="3" t="s">
        <v>27</v>
      </c>
      <c r="B877" s="4" t="s">
        <v>251</v>
      </c>
      <c r="C877" s="4" t="s">
        <v>1600</v>
      </c>
      <c r="D877" s="4" t="s">
        <v>1601</v>
      </c>
      <c r="E877" s="4" t="s">
        <v>1602</v>
      </c>
      <c r="F877" s="4" t="s">
        <v>1603</v>
      </c>
      <c r="G877" s="3" t="str">
        <f>IFERROR(VLOOKUP(F877,'CODE EAN '!F:J,5,0),"")</f>
        <v/>
      </c>
      <c r="H877" s="4" t="s">
        <v>1604</v>
      </c>
      <c r="I877" s="3" t="s">
        <v>1171</v>
      </c>
      <c r="J877" s="3" t="s">
        <v>160</v>
      </c>
      <c r="K877" s="4" t="s">
        <v>26</v>
      </c>
      <c r="L877" s="5">
        <f>IFERROR(VLOOKUP(F877,[1]Feuil5!I:J,2,0),"")</f>
        <v>145688.88</v>
      </c>
      <c r="M877" s="6">
        <f t="shared" ref="M877:M911" si="18">+L877*15%</f>
        <v>21853.331999999999</v>
      </c>
    </row>
    <row r="878" spans="1:13" hidden="1" x14ac:dyDescent="0.35">
      <c r="A878" s="3" t="s">
        <v>44</v>
      </c>
      <c r="B878" s="3" t="s">
        <v>60</v>
      </c>
      <c r="C878" s="3" t="s">
        <v>61</v>
      </c>
      <c r="D878" s="3" t="s">
        <v>147</v>
      </c>
      <c r="E878" s="4" t="s">
        <v>148</v>
      </c>
      <c r="F878" s="3" t="s">
        <v>1605</v>
      </c>
      <c r="G878" s="3" t="str">
        <f>IFERROR(VLOOKUP(F878,'CODE EAN '!F:J,5,0),"")</f>
        <v/>
      </c>
      <c r="H878" s="3" t="s">
        <v>150</v>
      </c>
      <c r="I878" s="13" t="s">
        <v>151</v>
      </c>
      <c r="J878" s="3" t="s">
        <v>20</v>
      </c>
      <c r="K878" s="3" t="s">
        <v>26</v>
      </c>
      <c r="L878" s="5">
        <f>IFERROR(VLOOKUP(F878,[1]Feuil5!I:J,2,0),"")</f>
        <v>145854.73000000001</v>
      </c>
      <c r="M878" s="6">
        <f t="shared" si="18"/>
        <v>21878.209500000001</v>
      </c>
    </row>
    <row r="879" spans="1:13" hidden="1" x14ac:dyDescent="0.35">
      <c r="A879" s="3" t="s">
        <v>27</v>
      </c>
      <c r="B879" s="3" t="s">
        <v>52</v>
      </c>
      <c r="C879" s="3" t="s">
        <v>53</v>
      </c>
      <c r="D879" s="3" t="s">
        <v>54</v>
      </c>
      <c r="E879" s="3" t="s">
        <v>95</v>
      </c>
      <c r="F879" s="3" t="s">
        <v>1606</v>
      </c>
      <c r="G879" s="3" t="str">
        <f>IFERROR(VLOOKUP(F879,'CODE EAN '!F:J,5,0),"")</f>
        <v/>
      </c>
      <c r="H879" s="3" t="s">
        <v>915</v>
      </c>
      <c r="I879" s="4" t="s">
        <v>916</v>
      </c>
      <c r="J879" s="3" t="s">
        <v>20</v>
      </c>
      <c r="K879" s="4" t="s">
        <v>26</v>
      </c>
      <c r="L879" s="5">
        <f>IFERROR(VLOOKUP(F879,[1]Feuil5!I:J,2,0),"")</f>
        <v>145894.21</v>
      </c>
      <c r="M879" s="6">
        <f t="shared" si="18"/>
        <v>21884.1315</v>
      </c>
    </row>
    <row r="880" spans="1:13" hidden="1" x14ac:dyDescent="0.35">
      <c r="A880" s="3" t="s">
        <v>27</v>
      </c>
      <c r="B880" s="3" t="s">
        <v>124</v>
      </c>
      <c r="C880" s="3" t="s">
        <v>176</v>
      </c>
      <c r="D880" s="3" t="s">
        <v>416</v>
      </c>
      <c r="E880" s="3" t="s">
        <v>1607</v>
      </c>
      <c r="F880" s="3" t="s">
        <v>1608</v>
      </c>
      <c r="G880" s="3" t="str">
        <f>IFERROR(VLOOKUP(F880,'CODE EAN '!F:J,5,0),"")</f>
        <v/>
      </c>
      <c r="H880" s="3" t="s">
        <v>939</v>
      </c>
      <c r="I880" s="7" t="s">
        <v>399</v>
      </c>
      <c r="J880" s="3" t="s">
        <v>20</v>
      </c>
      <c r="K880" s="4" t="s">
        <v>26</v>
      </c>
      <c r="L880" s="5">
        <f>IFERROR(VLOOKUP(F880,[1]Feuil5!I:J,2,0),"")</f>
        <v>146179.65</v>
      </c>
      <c r="M880" s="6">
        <f t="shared" si="18"/>
        <v>21926.947499999998</v>
      </c>
    </row>
    <row r="881" spans="1:13" hidden="1" x14ac:dyDescent="0.35">
      <c r="A881" s="3" t="s">
        <v>27</v>
      </c>
      <c r="B881" s="3" t="s">
        <v>124</v>
      </c>
      <c r="C881" s="3" t="s">
        <v>573</v>
      </c>
      <c r="D881" s="3" t="s">
        <v>574</v>
      </c>
      <c r="E881" s="3" t="s">
        <v>1233</v>
      </c>
      <c r="F881" s="3" t="s">
        <v>1609</v>
      </c>
      <c r="G881" s="3" t="str">
        <f>IFERROR(VLOOKUP(F881,'CODE EAN '!F:J,5,0),"")</f>
        <v/>
      </c>
      <c r="H881" s="3" t="s">
        <v>129</v>
      </c>
      <c r="I881" s="3" t="s">
        <v>130</v>
      </c>
      <c r="J881" s="3" t="s">
        <v>20</v>
      </c>
      <c r="K881" s="4" t="s">
        <v>26</v>
      </c>
      <c r="L881" s="5">
        <f>IFERROR(VLOOKUP(F881,[1]Feuil5!I:J,2,0),"")</f>
        <v>146724.60999999999</v>
      </c>
      <c r="M881" s="6">
        <f t="shared" si="18"/>
        <v>22008.691499999997</v>
      </c>
    </row>
    <row r="882" spans="1:13" hidden="1" x14ac:dyDescent="0.35">
      <c r="A882" s="3" t="s">
        <v>44</v>
      </c>
      <c r="B882" s="3" t="s">
        <v>60</v>
      </c>
      <c r="C882" s="3" t="s">
        <v>61</v>
      </c>
      <c r="D882" s="3" t="s">
        <v>147</v>
      </c>
      <c r="E882" s="4" t="s">
        <v>148</v>
      </c>
      <c r="F882" s="3" t="s">
        <v>1610</v>
      </c>
      <c r="G882" s="3" t="str">
        <f>IFERROR(VLOOKUP(F882,'CODE EAN '!F:J,5,0),"")</f>
        <v/>
      </c>
      <c r="H882" s="3" t="s">
        <v>222</v>
      </c>
      <c r="I882" s="3" t="s">
        <v>223</v>
      </c>
      <c r="J882" s="3" t="s">
        <v>20</v>
      </c>
      <c r="K882" s="3" t="s">
        <v>26</v>
      </c>
      <c r="L882" s="5">
        <f>IFERROR(VLOOKUP(F882,[1]Feuil5!I:J,2,0),"")</f>
        <v>146787</v>
      </c>
      <c r="M882" s="6">
        <f t="shared" si="18"/>
        <v>22018.05</v>
      </c>
    </row>
    <row r="883" spans="1:13" x14ac:dyDescent="0.35">
      <c r="A883" s="3" t="s">
        <v>12</v>
      </c>
      <c r="B883" s="4" t="s">
        <v>13</v>
      </c>
      <c r="C883" s="3" t="s">
        <v>963</v>
      </c>
      <c r="D883" s="3" t="s">
        <v>1471</v>
      </c>
      <c r="E883" s="3" t="s">
        <v>1472</v>
      </c>
      <c r="F883" s="3" t="s">
        <v>1611</v>
      </c>
      <c r="G883" s="3" t="str">
        <f>IFERROR(VLOOKUP(F883,'CODE EAN '!F:J,5,0),"")</f>
        <v/>
      </c>
      <c r="H883" s="4" t="s">
        <v>1474</v>
      </c>
      <c r="I883" s="7" t="s">
        <v>1475</v>
      </c>
      <c r="J883" s="3" t="s">
        <v>20</v>
      </c>
      <c r="K883" s="3" t="s">
        <v>21</v>
      </c>
      <c r="L883" s="5">
        <f>IFERROR(VLOOKUP(F883,[1]Feuil5!I:J,2,0),"")</f>
        <v>146894.92000000001</v>
      </c>
      <c r="M883" s="6">
        <f t="shared" si="18"/>
        <v>22034.238000000001</v>
      </c>
    </row>
    <row r="884" spans="1:13" hidden="1" x14ac:dyDescent="0.35">
      <c r="A884" s="3" t="s">
        <v>44</v>
      </c>
      <c r="B884" s="3" t="s">
        <v>45</v>
      </c>
      <c r="C884" s="4" t="s">
        <v>72</v>
      </c>
      <c r="D884" s="3" t="s">
        <v>931</v>
      </c>
      <c r="E884" s="3" t="s">
        <v>138</v>
      </c>
      <c r="F884" s="3" t="s">
        <v>1612</v>
      </c>
      <c r="G884" s="3" t="str">
        <f>IFERROR(VLOOKUP(F884,'CODE EAN '!F:J,5,0),"")</f>
        <v/>
      </c>
      <c r="H884" s="3" t="s">
        <v>1303</v>
      </c>
      <c r="I884" s="7" t="s">
        <v>51</v>
      </c>
      <c r="J884" s="3" t="s">
        <v>20</v>
      </c>
      <c r="K884" s="4" t="s">
        <v>21</v>
      </c>
      <c r="L884" s="5">
        <f>IFERROR(VLOOKUP(F884,[1]Feuil5!I:J,2,0),"")</f>
        <v>147229.44</v>
      </c>
      <c r="M884" s="6">
        <f t="shared" si="18"/>
        <v>22084.416000000001</v>
      </c>
    </row>
    <row r="885" spans="1:13" hidden="1" x14ac:dyDescent="0.35">
      <c r="A885" s="3" t="s">
        <v>27</v>
      </c>
      <c r="B885" s="4" t="s">
        <v>124</v>
      </c>
      <c r="C885" s="4" t="s">
        <v>235</v>
      </c>
      <c r="D885" s="4" t="s">
        <v>549</v>
      </c>
      <c r="E885" s="4" t="s">
        <v>310</v>
      </c>
      <c r="F885" s="4" t="s">
        <v>1613</v>
      </c>
      <c r="G885" s="3" t="str">
        <f>IFERROR(VLOOKUP(F885,'CODE EAN '!F:J,5,0),"")</f>
        <v/>
      </c>
      <c r="H885" s="4" t="s">
        <v>164</v>
      </c>
      <c r="I885" s="4" t="s">
        <v>165</v>
      </c>
      <c r="J885" s="3" t="s">
        <v>20</v>
      </c>
      <c r="K885" s="4" t="s">
        <v>26</v>
      </c>
      <c r="L885" s="5">
        <f>IFERROR(VLOOKUP(F885,[1]Feuil5!I:J,2,0),"")</f>
        <v>147637.95000000001</v>
      </c>
      <c r="M885" s="6">
        <f t="shared" si="18"/>
        <v>22145.692500000001</v>
      </c>
    </row>
    <row r="886" spans="1:13" hidden="1" x14ac:dyDescent="0.35">
      <c r="A886" s="3" t="s">
        <v>27</v>
      </c>
      <c r="B886" s="4" t="s">
        <v>329</v>
      </c>
      <c r="C886" s="4" t="s">
        <v>478</v>
      </c>
      <c r="D886" s="4" t="s">
        <v>331</v>
      </c>
      <c r="E886" s="4" t="s">
        <v>1614</v>
      </c>
      <c r="F886" s="4" t="s">
        <v>1615</v>
      </c>
      <c r="G886" s="3" t="str">
        <f>IFERROR(VLOOKUP(F886,'CODE EAN '!F:J,5,0),"")</f>
        <v/>
      </c>
      <c r="H886" s="4" t="s">
        <v>395</v>
      </c>
      <c r="I886" s="7" t="s">
        <v>41</v>
      </c>
      <c r="J886" s="3" t="s">
        <v>20</v>
      </c>
      <c r="K886" s="4" t="s">
        <v>26</v>
      </c>
      <c r="L886" s="5">
        <f>IFERROR(VLOOKUP(F886,[1]Feuil5!I:J,2,0),"")</f>
        <v>147971.95000000001</v>
      </c>
      <c r="M886" s="6">
        <f t="shared" si="18"/>
        <v>22195.7925</v>
      </c>
    </row>
    <row r="887" spans="1:13" hidden="1" x14ac:dyDescent="0.35">
      <c r="A887" s="3" t="s">
        <v>27</v>
      </c>
      <c r="B887" s="4" t="s">
        <v>124</v>
      </c>
      <c r="C887" s="4" t="s">
        <v>235</v>
      </c>
      <c r="D887" s="4" t="s">
        <v>1616</v>
      </c>
      <c r="E887" s="4" t="s">
        <v>310</v>
      </c>
      <c r="F887" s="4" t="s">
        <v>1617</v>
      </c>
      <c r="G887" s="3" t="str">
        <f>IFERROR(VLOOKUP(F887,'CODE EAN '!F:J,5,0),"")</f>
        <v/>
      </c>
      <c r="H887" s="4" t="s">
        <v>164</v>
      </c>
      <c r="I887" s="4" t="s">
        <v>165</v>
      </c>
      <c r="J887" s="3" t="s">
        <v>20</v>
      </c>
      <c r="K887" s="4" t="s">
        <v>26</v>
      </c>
      <c r="L887" s="5">
        <f>IFERROR(VLOOKUP(F887,[1]Feuil5!I:J,2,0),"")</f>
        <v>148276.92000000001</v>
      </c>
      <c r="M887" s="6">
        <f t="shared" si="18"/>
        <v>22241.538</v>
      </c>
    </row>
    <row r="888" spans="1:13" x14ac:dyDescent="0.35">
      <c r="A888" s="3" t="s">
        <v>12</v>
      </c>
      <c r="B888" s="4" t="s">
        <v>78</v>
      </c>
      <c r="C888" s="3" t="s">
        <v>107</v>
      </c>
      <c r="D888" s="3" t="s">
        <v>189</v>
      </c>
      <c r="E888" s="3" t="s">
        <v>1081</v>
      </c>
      <c r="F888" s="3" t="s">
        <v>1618</v>
      </c>
      <c r="G888" s="3" t="str">
        <f>IFERROR(VLOOKUP(F888,'CODE EAN '!F:J,5,0),"")</f>
        <v/>
      </c>
      <c r="H888" s="3" t="s">
        <v>1509</v>
      </c>
      <c r="I888" s="4" t="s">
        <v>19</v>
      </c>
      <c r="J888" s="3" t="s">
        <v>20</v>
      </c>
      <c r="K888" s="3" t="s">
        <v>21</v>
      </c>
      <c r="L888" s="5">
        <f>IFERROR(VLOOKUP(F888,[1]Feuil5!I:J,2,0),"")</f>
        <v>149272.70000000001</v>
      </c>
      <c r="M888" s="6">
        <f t="shared" si="18"/>
        <v>22390.905000000002</v>
      </c>
    </row>
    <row r="889" spans="1:13" x14ac:dyDescent="0.35">
      <c r="A889" s="3" t="s">
        <v>12</v>
      </c>
      <c r="B889" s="4" t="s">
        <v>84</v>
      </c>
      <c r="C889" s="4" t="s">
        <v>85</v>
      </c>
      <c r="D889" s="4" t="s">
        <v>387</v>
      </c>
      <c r="E889" s="4" t="s">
        <v>145</v>
      </c>
      <c r="F889" s="4" t="s">
        <v>1619</v>
      </c>
      <c r="G889" s="3">
        <f>IFERROR(VLOOKUP(F889,'CODE EAN '!F:J,5,0),"")</f>
        <v>5900617015938</v>
      </c>
      <c r="H889" s="4" t="s">
        <v>145</v>
      </c>
      <c r="I889" s="3" t="s">
        <v>146</v>
      </c>
      <c r="J889" s="3" t="s">
        <v>20</v>
      </c>
      <c r="K889" s="3" t="s">
        <v>26</v>
      </c>
      <c r="L889" s="5">
        <f>IFERROR(VLOOKUP(F889,[1]Feuil5!I:J,2,0),"")</f>
        <v>149791.95000000001</v>
      </c>
      <c r="M889" s="6">
        <f t="shared" si="18"/>
        <v>22468.7925</v>
      </c>
    </row>
    <row r="890" spans="1:13" x14ac:dyDescent="0.35">
      <c r="A890" s="3" t="s">
        <v>12</v>
      </c>
      <c r="B890" s="4" t="s">
        <v>78</v>
      </c>
      <c r="C890" s="3" t="s">
        <v>212</v>
      </c>
      <c r="D890" s="4" t="s">
        <v>356</v>
      </c>
      <c r="E890" s="3" t="s">
        <v>357</v>
      </c>
      <c r="F890" s="14" t="s">
        <v>1620</v>
      </c>
      <c r="G890" s="3" t="str">
        <f>IFERROR(VLOOKUP(F890,'CODE EAN '!F:J,5,0),"")</f>
        <v/>
      </c>
      <c r="H890" s="4" t="s">
        <v>216</v>
      </c>
      <c r="I890" s="4" t="s">
        <v>19</v>
      </c>
      <c r="J890" s="3" t="s">
        <v>20</v>
      </c>
      <c r="K890" s="4" t="s">
        <v>21</v>
      </c>
      <c r="L890" s="5">
        <f>IFERROR(VLOOKUP(F890,[1]Feuil5!I:J,2,0),"")</f>
        <v>149920.23000000001</v>
      </c>
      <c r="M890" s="6">
        <f t="shared" si="18"/>
        <v>22488.034500000002</v>
      </c>
    </row>
    <row r="891" spans="1:13" hidden="1" x14ac:dyDescent="0.35">
      <c r="A891" s="3" t="s">
        <v>27</v>
      </c>
      <c r="B891" s="4" t="s">
        <v>251</v>
      </c>
      <c r="C891" s="4" t="s">
        <v>252</v>
      </c>
      <c r="D891" s="3" t="s">
        <v>253</v>
      </c>
      <c r="E891" s="4" t="s">
        <v>254</v>
      </c>
      <c r="F891" s="4" t="s">
        <v>670</v>
      </c>
      <c r="G891" s="3" t="str">
        <f>IFERROR(VLOOKUP(F891,'CODE EAN '!F:J,5,0),"")</f>
        <v/>
      </c>
      <c r="H891" s="4" t="s">
        <v>1621</v>
      </c>
      <c r="I891" s="4" t="s">
        <v>1622</v>
      </c>
      <c r="J891" s="3" t="s">
        <v>20</v>
      </c>
      <c r="K891" s="4" t="s">
        <v>26</v>
      </c>
      <c r="L891" s="5">
        <v>150000</v>
      </c>
      <c r="M891" s="6">
        <f t="shared" si="18"/>
        <v>22500</v>
      </c>
    </row>
    <row r="892" spans="1:13" hidden="1" x14ac:dyDescent="0.35">
      <c r="A892" s="3" t="s">
        <v>27</v>
      </c>
      <c r="B892" s="3" t="s">
        <v>52</v>
      </c>
      <c r="C892" s="3" t="s">
        <v>53</v>
      </c>
      <c r="D892" s="3" t="s">
        <v>425</v>
      </c>
      <c r="E892" s="3" t="s">
        <v>426</v>
      </c>
      <c r="F892" s="3" t="s">
        <v>1623</v>
      </c>
      <c r="G892" s="3" t="str">
        <f>IFERROR(VLOOKUP(F892,'CODE EAN '!F:J,5,0),"")</f>
        <v/>
      </c>
      <c r="H892" s="4" t="s">
        <v>97</v>
      </c>
      <c r="I892" s="7" t="s">
        <v>98</v>
      </c>
      <c r="J892" s="3" t="s">
        <v>20</v>
      </c>
      <c r="K892" s="4" t="s">
        <v>26</v>
      </c>
      <c r="L892" s="5">
        <v>150000</v>
      </c>
      <c r="M892" s="6">
        <f t="shared" si="18"/>
        <v>22500</v>
      </c>
    </row>
    <row r="893" spans="1:13" hidden="1" x14ac:dyDescent="0.35">
      <c r="A893" s="3" t="s">
        <v>27</v>
      </c>
      <c r="B893" s="3" t="s">
        <v>124</v>
      </c>
      <c r="C893" s="3" t="s">
        <v>125</v>
      </c>
      <c r="D893" s="3" t="s">
        <v>1624</v>
      </c>
      <c r="E893" s="3" t="s">
        <v>1624</v>
      </c>
      <c r="F893" s="3" t="s">
        <v>1625</v>
      </c>
      <c r="G893" s="3" t="str">
        <f>IFERROR(VLOOKUP(F893,'CODE EAN '!F:J,5,0),"")</f>
        <v/>
      </c>
      <c r="H893" s="3" t="s">
        <v>1626</v>
      </c>
      <c r="I893" s="7" t="s">
        <v>1627</v>
      </c>
      <c r="J893" s="3" t="s">
        <v>20</v>
      </c>
      <c r="K893" s="4" t="s">
        <v>21</v>
      </c>
      <c r="L893" s="5">
        <v>150000</v>
      </c>
      <c r="M893" s="6">
        <f t="shared" si="18"/>
        <v>22500</v>
      </c>
    </row>
    <row r="894" spans="1:13" hidden="1" x14ac:dyDescent="0.35">
      <c r="A894" s="3" t="s">
        <v>27</v>
      </c>
      <c r="B894" s="3" t="s">
        <v>124</v>
      </c>
      <c r="C894" s="3" t="s">
        <v>125</v>
      </c>
      <c r="D894" s="3" t="s">
        <v>1375</v>
      </c>
      <c r="E894" s="3" t="s">
        <v>1375</v>
      </c>
      <c r="F894" s="3" t="s">
        <v>1628</v>
      </c>
      <c r="G894" s="3" t="str">
        <f>IFERROR(VLOOKUP(F894,'CODE EAN '!F:J,5,0),"")</f>
        <v/>
      </c>
      <c r="H894" s="3" t="s">
        <v>1629</v>
      </c>
      <c r="I894" s="3" t="s">
        <v>1378</v>
      </c>
      <c r="J894" s="3" t="s">
        <v>20</v>
      </c>
      <c r="K894" s="4" t="s">
        <v>26</v>
      </c>
      <c r="L894" s="5">
        <v>150000</v>
      </c>
      <c r="M894" s="6">
        <f t="shared" si="18"/>
        <v>22500</v>
      </c>
    </row>
    <row r="895" spans="1:13" hidden="1" x14ac:dyDescent="0.35">
      <c r="A895" s="3" t="s">
        <v>27</v>
      </c>
      <c r="B895" s="3" t="s">
        <v>124</v>
      </c>
      <c r="C895" s="3" t="s">
        <v>125</v>
      </c>
      <c r="D895" s="3" t="s">
        <v>126</v>
      </c>
      <c r="E895" s="3" t="s">
        <v>1630</v>
      </c>
      <c r="F895" s="3" t="s">
        <v>1631</v>
      </c>
      <c r="G895" s="3" t="str">
        <f>IFERROR(VLOOKUP(F895,'CODE EAN '!F:J,5,0),"")</f>
        <v/>
      </c>
      <c r="H895" s="3" t="s">
        <v>164</v>
      </c>
      <c r="I895" s="7" t="s">
        <v>165</v>
      </c>
      <c r="J895" s="3" t="s">
        <v>20</v>
      </c>
      <c r="K895" s="4" t="s">
        <v>26</v>
      </c>
      <c r="L895" s="5">
        <v>150000</v>
      </c>
      <c r="M895" s="6">
        <f t="shared" si="18"/>
        <v>22500</v>
      </c>
    </row>
    <row r="896" spans="1:13" hidden="1" x14ac:dyDescent="0.35">
      <c r="A896" s="3" t="s">
        <v>27</v>
      </c>
      <c r="B896" s="3" t="s">
        <v>124</v>
      </c>
      <c r="C896" s="3" t="s">
        <v>235</v>
      </c>
      <c r="D896" s="3" t="s">
        <v>1632</v>
      </c>
      <c r="E896" s="3" t="s">
        <v>310</v>
      </c>
      <c r="F896" s="9" t="s">
        <v>1633</v>
      </c>
      <c r="G896" s="3" t="str">
        <f>IFERROR(VLOOKUP(F896,'CODE EAN '!F:J,5,0),"")</f>
        <v/>
      </c>
      <c r="H896" s="9" t="s">
        <v>454</v>
      </c>
      <c r="I896" s="7" t="s">
        <v>223</v>
      </c>
      <c r="J896" s="3" t="s">
        <v>20</v>
      </c>
      <c r="K896" s="4" t="s">
        <v>26</v>
      </c>
      <c r="L896" s="5">
        <v>150000</v>
      </c>
      <c r="M896" s="6">
        <f t="shared" si="18"/>
        <v>22500</v>
      </c>
    </row>
    <row r="897" spans="1:13" hidden="1" x14ac:dyDescent="0.35">
      <c r="A897" s="3" t="s">
        <v>27</v>
      </c>
      <c r="B897" s="3" t="s">
        <v>124</v>
      </c>
      <c r="C897" s="3" t="s">
        <v>235</v>
      </c>
      <c r="D897" s="3" t="s">
        <v>1632</v>
      </c>
      <c r="E897" s="3" t="s">
        <v>310</v>
      </c>
      <c r="F897" s="9" t="s">
        <v>1634</v>
      </c>
      <c r="G897" s="3" t="str">
        <f>IFERROR(VLOOKUP(F897,'CODE EAN '!F:J,5,0),"")</f>
        <v/>
      </c>
      <c r="H897" s="9" t="s">
        <v>454</v>
      </c>
      <c r="I897" s="7" t="s">
        <v>223</v>
      </c>
      <c r="J897" s="3" t="s">
        <v>20</v>
      </c>
      <c r="K897" s="4" t="s">
        <v>26</v>
      </c>
      <c r="L897" s="5">
        <v>150000</v>
      </c>
      <c r="M897" s="6">
        <f t="shared" si="18"/>
        <v>22500</v>
      </c>
    </row>
    <row r="898" spans="1:13" hidden="1" x14ac:dyDescent="0.35">
      <c r="A898" s="3" t="s">
        <v>27</v>
      </c>
      <c r="B898" s="3" t="s">
        <v>124</v>
      </c>
      <c r="C898" s="3" t="s">
        <v>235</v>
      </c>
      <c r="D898" s="3" t="s">
        <v>934</v>
      </c>
      <c r="E898" s="3" t="s">
        <v>310</v>
      </c>
      <c r="F898" s="9" t="s">
        <v>1635</v>
      </c>
      <c r="G898" s="3" t="str">
        <f>IFERROR(VLOOKUP(F898,'CODE EAN '!F:J,5,0),"")</f>
        <v/>
      </c>
      <c r="H898" s="9" t="s">
        <v>454</v>
      </c>
      <c r="I898" s="7" t="s">
        <v>223</v>
      </c>
      <c r="J898" s="3" t="s">
        <v>20</v>
      </c>
      <c r="K898" s="4" t="s">
        <v>26</v>
      </c>
      <c r="L898" s="5">
        <v>150000</v>
      </c>
      <c r="M898" s="6">
        <f t="shared" si="18"/>
        <v>22500</v>
      </c>
    </row>
    <row r="899" spans="1:13" hidden="1" x14ac:dyDescent="0.35">
      <c r="A899" s="3" t="s">
        <v>27</v>
      </c>
      <c r="B899" s="3" t="s">
        <v>124</v>
      </c>
      <c r="C899" s="3" t="s">
        <v>235</v>
      </c>
      <c r="D899" s="3" t="s">
        <v>934</v>
      </c>
      <c r="E899" s="3" t="s">
        <v>310</v>
      </c>
      <c r="F899" s="9" t="s">
        <v>1636</v>
      </c>
      <c r="G899" s="3" t="str">
        <f>IFERROR(VLOOKUP(F899,'CODE EAN '!F:J,5,0),"")</f>
        <v/>
      </c>
      <c r="H899" s="9" t="s">
        <v>454</v>
      </c>
      <c r="I899" s="7" t="s">
        <v>223</v>
      </c>
      <c r="J899" s="3" t="s">
        <v>20</v>
      </c>
      <c r="K899" s="4" t="s">
        <v>26</v>
      </c>
      <c r="L899" s="5">
        <v>150000</v>
      </c>
      <c r="M899" s="6">
        <f t="shared" si="18"/>
        <v>22500</v>
      </c>
    </row>
    <row r="900" spans="1:13" hidden="1" x14ac:dyDescent="0.35">
      <c r="A900" s="3" t="s">
        <v>27</v>
      </c>
      <c r="B900" s="3" t="s">
        <v>124</v>
      </c>
      <c r="C900" s="3" t="s">
        <v>235</v>
      </c>
      <c r="D900" s="3" t="s">
        <v>1616</v>
      </c>
      <c r="E900" s="3" t="s">
        <v>310</v>
      </c>
      <c r="F900" s="9" t="s">
        <v>1637</v>
      </c>
      <c r="G900" s="3" t="str">
        <f>IFERROR(VLOOKUP(F900,'CODE EAN '!F:J,5,0),"")</f>
        <v/>
      </c>
      <c r="H900" s="9" t="s">
        <v>454</v>
      </c>
      <c r="I900" s="7" t="s">
        <v>223</v>
      </c>
      <c r="J900" s="3" t="s">
        <v>20</v>
      </c>
      <c r="K900" s="4" t="s">
        <v>26</v>
      </c>
      <c r="L900" s="5">
        <v>150000</v>
      </c>
      <c r="M900" s="6">
        <f t="shared" si="18"/>
        <v>22500</v>
      </c>
    </row>
    <row r="901" spans="1:13" hidden="1" x14ac:dyDescent="0.35">
      <c r="A901" s="3" t="s">
        <v>27</v>
      </c>
      <c r="B901" s="3" t="s">
        <v>124</v>
      </c>
      <c r="C901" s="3" t="s">
        <v>235</v>
      </c>
      <c r="D901" s="4" t="s">
        <v>1482</v>
      </c>
      <c r="E901" s="4" t="s">
        <v>310</v>
      </c>
      <c r="F901" s="9" t="s">
        <v>1638</v>
      </c>
      <c r="G901" s="3" t="str">
        <f>IFERROR(VLOOKUP(F901,'CODE EAN '!F:J,5,0),"")</f>
        <v/>
      </c>
      <c r="H901" s="9" t="s">
        <v>454</v>
      </c>
      <c r="I901" s="7" t="s">
        <v>223</v>
      </c>
      <c r="J901" s="3" t="s">
        <v>20</v>
      </c>
      <c r="K901" s="4" t="s">
        <v>26</v>
      </c>
      <c r="L901" s="5">
        <v>150000</v>
      </c>
      <c r="M901" s="6">
        <f t="shared" si="18"/>
        <v>22500</v>
      </c>
    </row>
    <row r="902" spans="1:13" hidden="1" x14ac:dyDescent="0.35">
      <c r="A902" s="3" t="s">
        <v>27</v>
      </c>
      <c r="B902" s="3" t="s">
        <v>124</v>
      </c>
      <c r="C902" s="3" t="s">
        <v>235</v>
      </c>
      <c r="D902" s="4" t="s">
        <v>236</v>
      </c>
      <c r="E902" s="4" t="s">
        <v>237</v>
      </c>
      <c r="F902" s="9" t="s">
        <v>1639</v>
      </c>
      <c r="G902" s="3" t="str">
        <f>IFERROR(VLOOKUP(F902,'CODE EAN '!F:J,5,0),"")</f>
        <v/>
      </c>
      <c r="H902" s="9" t="s">
        <v>454</v>
      </c>
      <c r="I902" s="7" t="s">
        <v>223</v>
      </c>
      <c r="J902" s="3" t="s">
        <v>20</v>
      </c>
      <c r="K902" s="4" t="s">
        <v>26</v>
      </c>
      <c r="L902" s="5">
        <v>150000</v>
      </c>
      <c r="M902" s="6">
        <f t="shared" si="18"/>
        <v>22500</v>
      </c>
    </row>
    <row r="903" spans="1:13" hidden="1" x14ac:dyDescent="0.35">
      <c r="A903" s="3" t="s">
        <v>27</v>
      </c>
      <c r="B903" s="3" t="s">
        <v>124</v>
      </c>
      <c r="C903" s="3" t="s">
        <v>235</v>
      </c>
      <c r="D903" s="4" t="s">
        <v>236</v>
      </c>
      <c r="E903" s="4" t="s">
        <v>237</v>
      </c>
      <c r="F903" s="40" t="s">
        <v>1640</v>
      </c>
      <c r="G903" s="3" t="str">
        <f>IFERROR(VLOOKUP(F903,'CODE EAN '!F:J,5,0),"")</f>
        <v/>
      </c>
      <c r="H903" s="9" t="s">
        <v>454</v>
      </c>
      <c r="I903" s="7" t="s">
        <v>223</v>
      </c>
      <c r="J903" s="3" t="s">
        <v>20</v>
      </c>
      <c r="K903" s="4" t="s">
        <v>26</v>
      </c>
      <c r="L903" s="5">
        <v>150000</v>
      </c>
      <c r="M903" s="6">
        <f t="shared" si="18"/>
        <v>22500</v>
      </c>
    </row>
    <row r="904" spans="1:13" x14ac:dyDescent="0.35">
      <c r="A904" s="3" t="s">
        <v>12</v>
      </c>
      <c r="B904" s="12" t="s">
        <v>182</v>
      </c>
      <c r="C904" s="12" t="s">
        <v>344</v>
      </c>
      <c r="D904" s="12" t="s">
        <v>345</v>
      </c>
      <c r="E904" s="12" t="s">
        <v>1641</v>
      </c>
      <c r="F904" s="12" t="s">
        <v>1642</v>
      </c>
      <c r="G904" s="3" t="str">
        <f>IFERROR(VLOOKUP(F904,'CODE EAN '!F:J,5,0),"")</f>
        <v/>
      </c>
      <c r="H904" s="12" t="s">
        <v>1643</v>
      </c>
      <c r="I904" s="10" t="s">
        <v>112</v>
      </c>
      <c r="J904" s="3" t="s">
        <v>20</v>
      </c>
      <c r="K904" s="3" t="s">
        <v>21</v>
      </c>
      <c r="L904" s="5">
        <v>150000</v>
      </c>
      <c r="M904" s="6">
        <f t="shared" si="18"/>
        <v>22500</v>
      </c>
    </row>
    <row r="905" spans="1:13" x14ac:dyDescent="0.35">
      <c r="A905" s="3" t="s">
        <v>12</v>
      </c>
      <c r="B905" s="3" t="s">
        <v>84</v>
      </c>
      <c r="C905" s="3" t="s">
        <v>85</v>
      </c>
      <c r="D905" s="3" t="s">
        <v>1644</v>
      </c>
      <c r="E905" s="3" t="s">
        <v>1645</v>
      </c>
      <c r="F905" s="40" t="s">
        <v>1646</v>
      </c>
      <c r="G905" s="3">
        <f>IFERROR(VLOOKUP(F905,'CODE EAN '!F:J,5,0),"")</f>
        <v>3263851320612</v>
      </c>
      <c r="H905" s="3" t="s">
        <v>454</v>
      </c>
      <c r="I905" s="3" t="s">
        <v>223</v>
      </c>
      <c r="J905" s="3" t="s">
        <v>20</v>
      </c>
      <c r="K905" s="3" t="s">
        <v>26</v>
      </c>
      <c r="L905" s="5">
        <v>150000</v>
      </c>
      <c r="M905" s="6">
        <f t="shared" si="18"/>
        <v>22500</v>
      </c>
    </row>
    <row r="906" spans="1:13" x14ac:dyDescent="0.35">
      <c r="A906" s="3" t="s">
        <v>12</v>
      </c>
      <c r="B906" s="4" t="s">
        <v>78</v>
      </c>
      <c r="C906" s="3" t="s">
        <v>79</v>
      </c>
      <c r="D906" s="3" t="s">
        <v>80</v>
      </c>
      <c r="E906" s="3" t="s">
        <v>393</v>
      </c>
      <c r="F906" s="38" t="s">
        <v>1647</v>
      </c>
      <c r="G906" s="3">
        <f>IFERROR(VLOOKUP(F906,'CODE EAN '!F:J,5,0),"")</f>
        <v>6111069001076</v>
      </c>
      <c r="H906" s="3" t="s">
        <v>83</v>
      </c>
      <c r="I906" s="7" t="s">
        <v>58</v>
      </c>
      <c r="J906" s="3" t="s">
        <v>20</v>
      </c>
      <c r="K906" s="3" t="s">
        <v>26</v>
      </c>
      <c r="L906" s="5">
        <v>150000</v>
      </c>
      <c r="M906" s="6">
        <f t="shared" si="18"/>
        <v>22500</v>
      </c>
    </row>
    <row r="907" spans="1:13" x14ac:dyDescent="0.35">
      <c r="A907" s="3" t="s">
        <v>12</v>
      </c>
      <c r="B907" s="4" t="s">
        <v>78</v>
      </c>
      <c r="C907" s="3" t="s">
        <v>107</v>
      </c>
      <c r="D907" s="12" t="s">
        <v>1648</v>
      </c>
      <c r="E907" s="12" t="s">
        <v>1649</v>
      </c>
      <c r="F907" s="40" t="s">
        <v>1650</v>
      </c>
      <c r="G907" s="3">
        <f>IFERROR(VLOOKUP(F907,'CODE EAN '!F:J,5,0),"")</f>
        <v>3263852924611</v>
      </c>
      <c r="H907" s="9" t="s">
        <v>454</v>
      </c>
      <c r="I907" s="9" t="s">
        <v>223</v>
      </c>
      <c r="J907" s="3" t="s">
        <v>20</v>
      </c>
      <c r="K907" s="3" t="s">
        <v>26</v>
      </c>
      <c r="L907" s="5">
        <v>150000</v>
      </c>
      <c r="M907" s="6">
        <f t="shared" si="18"/>
        <v>22500</v>
      </c>
    </row>
    <row r="908" spans="1:13" hidden="1" x14ac:dyDescent="0.35">
      <c r="A908" s="3" t="s">
        <v>44</v>
      </c>
      <c r="B908" s="3" t="s">
        <v>264</v>
      </c>
      <c r="C908" s="3" t="s">
        <v>1016</v>
      </c>
      <c r="D908" s="3" t="s">
        <v>1651</v>
      </c>
      <c r="E908" s="3" t="s">
        <v>1652</v>
      </c>
      <c r="F908" s="40" t="s">
        <v>1653</v>
      </c>
      <c r="G908" s="3" t="str">
        <f>IFERROR(VLOOKUP(F908,'CODE EAN '!F:J,5,0),"")</f>
        <v/>
      </c>
      <c r="H908" s="3" t="s">
        <v>230</v>
      </c>
      <c r="I908" s="3" t="s">
        <v>223</v>
      </c>
      <c r="J908" s="3" t="s">
        <v>20</v>
      </c>
      <c r="K908" s="3" t="s">
        <v>26</v>
      </c>
      <c r="L908" s="5">
        <v>150000</v>
      </c>
      <c r="M908" s="6">
        <f t="shared" si="18"/>
        <v>22500</v>
      </c>
    </row>
    <row r="909" spans="1:13" hidden="1" x14ac:dyDescent="0.35">
      <c r="A909" s="3" t="s">
        <v>44</v>
      </c>
      <c r="B909" s="3" t="s">
        <v>285</v>
      </c>
      <c r="C909" s="3" t="s">
        <v>741</v>
      </c>
      <c r="D909" s="3" t="s">
        <v>756</v>
      </c>
      <c r="E909" s="3" t="s">
        <v>1073</v>
      </c>
      <c r="F909" s="40" t="s">
        <v>1654</v>
      </c>
      <c r="G909" s="3" t="str">
        <f>IFERROR(VLOOKUP(F909,'CODE EAN '!F:J,5,0),"")</f>
        <v/>
      </c>
      <c r="H909" s="3" t="s">
        <v>230</v>
      </c>
      <c r="I909" s="3" t="s">
        <v>223</v>
      </c>
      <c r="J909" s="3" t="s">
        <v>20</v>
      </c>
      <c r="K909" s="3" t="s">
        <v>26</v>
      </c>
      <c r="L909" s="5">
        <v>150000</v>
      </c>
      <c r="M909" s="6">
        <f t="shared" si="18"/>
        <v>22500</v>
      </c>
    </row>
    <row r="910" spans="1:13" hidden="1" x14ac:dyDescent="0.35">
      <c r="A910" s="3" t="s">
        <v>44</v>
      </c>
      <c r="B910" s="3" t="s">
        <v>285</v>
      </c>
      <c r="C910" s="3" t="s">
        <v>741</v>
      </c>
      <c r="D910" s="3" t="s">
        <v>756</v>
      </c>
      <c r="E910" s="3" t="s">
        <v>1073</v>
      </c>
      <c r="F910" s="40" t="s">
        <v>1655</v>
      </c>
      <c r="G910" s="3" t="str">
        <f>IFERROR(VLOOKUP(F910,'CODE EAN '!F:J,5,0),"")</f>
        <v/>
      </c>
      <c r="H910" s="3" t="s">
        <v>230</v>
      </c>
      <c r="I910" s="3" t="s">
        <v>223</v>
      </c>
      <c r="J910" s="3" t="s">
        <v>20</v>
      </c>
      <c r="K910" s="3" t="s">
        <v>26</v>
      </c>
      <c r="L910" s="5">
        <v>150000</v>
      </c>
      <c r="M910" s="6">
        <f t="shared" si="18"/>
        <v>22500</v>
      </c>
    </row>
    <row r="911" spans="1:13" hidden="1" x14ac:dyDescent="0.35">
      <c r="A911" s="3" t="s">
        <v>44</v>
      </c>
      <c r="B911" s="3" t="s">
        <v>285</v>
      </c>
      <c r="C911" s="3" t="s">
        <v>741</v>
      </c>
      <c r="D911" s="3" t="s">
        <v>756</v>
      </c>
      <c r="E911" s="3" t="s">
        <v>1073</v>
      </c>
      <c r="F911" s="40" t="s">
        <v>1656</v>
      </c>
      <c r="G911" s="3" t="str">
        <f>IFERROR(VLOOKUP(F911,'CODE EAN '!F:J,5,0),"")</f>
        <v/>
      </c>
      <c r="H911" s="3" t="s">
        <v>230</v>
      </c>
      <c r="I911" s="3" t="s">
        <v>223</v>
      </c>
      <c r="J911" s="3" t="s">
        <v>20</v>
      </c>
      <c r="K911" s="3" t="s">
        <v>26</v>
      </c>
      <c r="L911" s="5">
        <v>150000</v>
      </c>
      <c r="M911" s="6">
        <f t="shared" si="18"/>
        <v>22500</v>
      </c>
    </row>
    <row r="912" spans="1:13" hidden="1" x14ac:dyDescent="0.35">
      <c r="A912" s="3" t="s">
        <v>27</v>
      </c>
      <c r="B912" s="3" t="s">
        <v>28</v>
      </c>
      <c r="C912" s="3" t="s">
        <v>478</v>
      </c>
      <c r="D912" s="3" t="s">
        <v>674</v>
      </c>
      <c r="E912" s="3" t="s">
        <v>1122</v>
      </c>
      <c r="F912" s="38" t="s">
        <v>1657</v>
      </c>
      <c r="G912" s="3" t="str">
        <f>IFERROR(VLOOKUP(F912,'CODE EAN '!F:J,5,0),"")</f>
        <v/>
      </c>
      <c r="H912" s="3" t="s">
        <v>623</v>
      </c>
      <c r="I912" s="3" t="s">
        <v>624</v>
      </c>
      <c r="J912" s="3" t="s">
        <v>20</v>
      </c>
      <c r="K912" s="4" t="s">
        <v>26</v>
      </c>
      <c r="L912" s="5">
        <f>IFERROR(VLOOKUP(F912,[1]Feuil5!I:J,2,0),"")</f>
        <v>150056.31</v>
      </c>
      <c r="M912" s="6">
        <v>101548</v>
      </c>
    </row>
    <row r="913" spans="1:13" x14ac:dyDescent="0.35">
      <c r="A913" s="3" t="s">
        <v>12</v>
      </c>
      <c r="B913" s="4" t="s">
        <v>182</v>
      </c>
      <c r="C913" s="4" t="s">
        <v>344</v>
      </c>
      <c r="D913" s="4" t="s">
        <v>345</v>
      </c>
      <c r="E913" s="4" t="s">
        <v>346</v>
      </c>
      <c r="F913" s="4" t="s">
        <v>1658</v>
      </c>
      <c r="G913" s="3">
        <f>IFERROR(VLOOKUP(F913,'CODE EAN '!F:J,5,0),"")</f>
        <v>6111251100051</v>
      </c>
      <c r="H913" s="4" t="s">
        <v>1659</v>
      </c>
      <c r="I913" s="10" t="s">
        <v>1660</v>
      </c>
      <c r="J913" s="3" t="s">
        <v>20</v>
      </c>
      <c r="K913" s="3" t="s">
        <v>26</v>
      </c>
      <c r="L913" s="5">
        <f>IFERROR(VLOOKUP(F913,[1]Feuil5!I:J,2,0),"")</f>
        <v>150312.31</v>
      </c>
      <c r="M913" s="6">
        <f t="shared" ref="M913:M944" si="19">+L913*15%</f>
        <v>22546.8465</v>
      </c>
    </row>
    <row r="914" spans="1:13" hidden="1" x14ac:dyDescent="0.35">
      <c r="A914" s="3" t="s">
        <v>27</v>
      </c>
      <c r="B914" s="3" t="s">
        <v>124</v>
      </c>
      <c r="C914" s="3" t="s">
        <v>573</v>
      </c>
      <c r="D914" s="3" t="s">
        <v>574</v>
      </c>
      <c r="E914" s="3" t="s">
        <v>1278</v>
      </c>
      <c r="F914" s="3" t="s">
        <v>1661</v>
      </c>
      <c r="G914" s="3" t="str">
        <f>IFERROR(VLOOKUP(F914,'CODE EAN '!F:J,5,0),"")</f>
        <v/>
      </c>
      <c r="H914" s="3" t="s">
        <v>1235</v>
      </c>
      <c r="I914" s="7" t="s">
        <v>58</v>
      </c>
      <c r="J914" s="3" t="s">
        <v>20</v>
      </c>
      <c r="K914" s="4" t="s">
        <v>26</v>
      </c>
      <c r="L914" s="5">
        <f>IFERROR(VLOOKUP(F914,[1]Feuil5!I:J,2,0),"")</f>
        <v>150386.54999999999</v>
      </c>
      <c r="M914" s="6">
        <f t="shared" si="19"/>
        <v>22557.982499999998</v>
      </c>
    </row>
    <row r="915" spans="1:13" x14ac:dyDescent="0.35">
      <c r="A915" s="3" t="s">
        <v>12</v>
      </c>
      <c r="B915" s="12" t="s">
        <v>182</v>
      </c>
      <c r="C915" s="12" t="s">
        <v>344</v>
      </c>
      <c r="D915" s="12" t="s">
        <v>345</v>
      </c>
      <c r="E915" s="12" t="s">
        <v>1641</v>
      </c>
      <c r="F915" s="12" t="s">
        <v>1662</v>
      </c>
      <c r="G915" s="3">
        <f>IFERROR(VLOOKUP(F915,'CODE EAN '!F:J,5,0),"")</f>
        <v>6111242664708</v>
      </c>
      <c r="H915" s="12" t="s">
        <v>1643</v>
      </c>
      <c r="I915" s="10" t="s">
        <v>112</v>
      </c>
      <c r="J915" s="3" t="s">
        <v>20</v>
      </c>
      <c r="K915" s="3" t="s">
        <v>26</v>
      </c>
      <c r="L915" s="5">
        <f>IFERROR(VLOOKUP(F915,[1]Feuil5!I:J,2,0),"")</f>
        <v>151002.45000000001</v>
      </c>
      <c r="M915" s="6">
        <f t="shared" si="19"/>
        <v>22650.3675</v>
      </c>
    </row>
    <row r="916" spans="1:13" hidden="1" x14ac:dyDescent="0.35">
      <c r="A916" s="3" t="s">
        <v>27</v>
      </c>
      <c r="B916" s="4" t="s">
        <v>251</v>
      </c>
      <c r="C916" s="4" t="s">
        <v>252</v>
      </c>
      <c r="D916" s="3" t="s">
        <v>253</v>
      </c>
      <c r="E916" s="3" t="s">
        <v>254</v>
      </c>
      <c r="F916" s="14" t="s">
        <v>1663</v>
      </c>
      <c r="G916" s="3" t="str">
        <f>IFERROR(VLOOKUP(F916,'CODE EAN '!F:J,5,0),"")</f>
        <v/>
      </c>
      <c r="H916" s="4" t="s">
        <v>1524</v>
      </c>
      <c r="I916" s="4" t="s">
        <v>19</v>
      </c>
      <c r="J916" s="3" t="s">
        <v>20</v>
      </c>
      <c r="K916" s="4" t="s">
        <v>21</v>
      </c>
      <c r="L916" s="5">
        <f>IFERROR(VLOOKUP(F916,[1]Feuil5!I:J,2,0),"")</f>
        <v>151549.76999999999</v>
      </c>
      <c r="M916" s="6">
        <f t="shared" si="19"/>
        <v>22732.465499999998</v>
      </c>
    </row>
    <row r="917" spans="1:13" hidden="1" x14ac:dyDescent="0.35">
      <c r="A917" s="3" t="s">
        <v>27</v>
      </c>
      <c r="B917" s="4" t="s">
        <v>28</v>
      </c>
      <c r="C917" s="4" t="s">
        <v>478</v>
      </c>
      <c r="D917" s="4" t="s">
        <v>674</v>
      </c>
      <c r="E917" s="4" t="s">
        <v>1275</v>
      </c>
      <c r="F917" s="4" t="s">
        <v>1664</v>
      </c>
      <c r="G917" s="3" t="str">
        <f>IFERROR(VLOOKUP(F917,'CODE EAN '!F:J,5,0),"")</f>
        <v/>
      </c>
      <c r="H917" s="4" t="s">
        <v>447</v>
      </c>
      <c r="I917" s="3" t="s">
        <v>98</v>
      </c>
      <c r="J917" s="3" t="s">
        <v>20</v>
      </c>
      <c r="K917" s="4" t="s">
        <v>26</v>
      </c>
      <c r="L917" s="5">
        <f>IFERROR(VLOOKUP(F917,[1]Feuil5!I:J,2,0),"")</f>
        <v>151562.32999999999</v>
      </c>
      <c r="M917" s="6">
        <f t="shared" si="19"/>
        <v>22734.349499999997</v>
      </c>
    </row>
    <row r="918" spans="1:13" hidden="1" x14ac:dyDescent="0.35">
      <c r="A918" s="3" t="s">
        <v>27</v>
      </c>
      <c r="B918" s="4" t="s">
        <v>28</v>
      </c>
      <c r="C918" s="4" t="s">
        <v>29</v>
      </c>
      <c r="D918" s="4" t="s">
        <v>375</v>
      </c>
      <c r="E918" s="4" t="s">
        <v>514</v>
      </c>
      <c r="F918" s="4" t="s">
        <v>1665</v>
      </c>
      <c r="G918" s="3" t="str">
        <f>IFERROR(VLOOKUP(F918,'CODE EAN '!F:J,5,0),"")</f>
        <v/>
      </c>
      <c r="H918" s="4" t="s">
        <v>1300</v>
      </c>
      <c r="I918" s="7" t="s">
        <v>1301</v>
      </c>
      <c r="J918" s="3" t="s">
        <v>20</v>
      </c>
      <c r="K918" s="4" t="s">
        <v>21</v>
      </c>
      <c r="L918" s="5">
        <f>IFERROR(VLOOKUP(F918,[1]Feuil5!I:J,2,0),"")</f>
        <v>151956.66</v>
      </c>
      <c r="M918" s="6">
        <f t="shared" si="19"/>
        <v>22793.499</v>
      </c>
    </row>
    <row r="919" spans="1:13" hidden="1" x14ac:dyDescent="0.35">
      <c r="A919" s="3" t="s">
        <v>27</v>
      </c>
      <c r="B919" s="4" t="s">
        <v>329</v>
      </c>
      <c r="C919" s="4" t="s">
        <v>330</v>
      </c>
      <c r="D919" s="4" t="s">
        <v>331</v>
      </c>
      <c r="E919" s="4" t="s">
        <v>332</v>
      </c>
      <c r="F919" s="4" t="s">
        <v>1666</v>
      </c>
      <c r="G919" s="3" t="str">
        <f>IFERROR(VLOOKUP(F919,'CODE EAN '!F:J,5,0),"")</f>
        <v/>
      </c>
      <c r="H919" s="4" t="s">
        <v>1101</v>
      </c>
      <c r="I919" s="7" t="s">
        <v>1102</v>
      </c>
      <c r="J919" s="3" t="s">
        <v>20</v>
      </c>
      <c r="K919" s="4" t="s">
        <v>21</v>
      </c>
      <c r="L919" s="5">
        <f>IFERROR(VLOOKUP(F919,[1]Feuil5!I:J,2,0),"")</f>
        <v>152188.63</v>
      </c>
      <c r="M919" s="6">
        <f t="shared" si="19"/>
        <v>22828.2945</v>
      </c>
    </row>
    <row r="920" spans="1:13" hidden="1" x14ac:dyDescent="0.35">
      <c r="A920" s="3" t="s">
        <v>27</v>
      </c>
      <c r="B920" s="3" t="s">
        <v>52</v>
      </c>
      <c r="C920" s="3" t="s">
        <v>443</v>
      </c>
      <c r="D920" s="3" t="s">
        <v>554</v>
      </c>
      <c r="E920" s="3" t="s">
        <v>555</v>
      </c>
      <c r="F920" s="3" t="s">
        <v>1667</v>
      </c>
      <c r="G920" s="3" t="str">
        <f>IFERROR(VLOOKUP(F920,'CODE EAN '!F:J,5,0),"")</f>
        <v/>
      </c>
      <c r="H920" s="3" t="s">
        <v>623</v>
      </c>
      <c r="I920" s="7" t="s">
        <v>624</v>
      </c>
      <c r="J920" s="3" t="s">
        <v>20</v>
      </c>
      <c r="K920" s="4" t="s">
        <v>26</v>
      </c>
      <c r="L920" s="5">
        <f>IFERROR(VLOOKUP(F920,[1]Feuil5!I:J,2,0),"")</f>
        <v>152314.76999999999</v>
      </c>
      <c r="M920" s="6">
        <f t="shared" si="19"/>
        <v>22847.215499999998</v>
      </c>
    </row>
    <row r="921" spans="1:13" hidden="1" x14ac:dyDescent="0.35">
      <c r="A921" s="3" t="s">
        <v>27</v>
      </c>
      <c r="B921" s="3" t="s">
        <v>124</v>
      </c>
      <c r="C921" s="3" t="s">
        <v>573</v>
      </c>
      <c r="D921" s="3" t="s">
        <v>574</v>
      </c>
      <c r="E921" s="3" t="s">
        <v>1233</v>
      </c>
      <c r="F921" s="3" t="s">
        <v>1668</v>
      </c>
      <c r="G921" s="3" t="str">
        <f>IFERROR(VLOOKUP(F921,'CODE EAN '!F:J,5,0),"")</f>
        <v/>
      </c>
      <c r="H921" s="3" t="s">
        <v>103</v>
      </c>
      <c r="I921" s="7" t="s">
        <v>104</v>
      </c>
      <c r="J921" s="3" t="s">
        <v>20</v>
      </c>
      <c r="K921" s="4" t="s">
        <v>26</v>
      </c>
      <c r="L921" s="5">
        <f>IFERROR(VLOOKUP(F921,[1]Feuil5!I:J,2,0),"")</f>
        <v>152398.10999999999</v>
      </c>
      <c r="M921" s="6">
        <f t="shared" si="19"/>
        <v>22859.716499999999</v>
      </c>
    </row>
    <row r="922" spans="1:13" hidden="1" x14ac:dyDescent="0.35">
      <c r="A922" s="3" t="s">
        <v>27</v>
      </c>
      <c r="B922" s="4" t="s">
        <v>329</v>
      </c>
      <c r="C922" s="4" t="s">
        <v>478</v>
      </c>
      <c r="D922" s="4" t="s">
        <v>331</v>
      </c>
      <c r="E922" s="4" t="s">
        <v>1614</v>
      </c>
      <c r="F922" s="4" t="s">
        <v>1669</v>
      </c>
      <c r="G922" s="3" t="str">
        <f>IFERROR(VLOOKUP(F922,'CODE EAN '!F:J,5,0),"")</f>
        <v/>
      </c>
      <c r="H922" s="4" t="s">
        <v>1670</v>
      </c>
      <c r="I922" s="4" t="s">
        <v>859</v>
      </c>
      <c r="J922" s="3" t="s">
        <v>20</v>
      </c>
      <c r="K922" s="4" t="s">
        <v>26</v>
      </c>
      <c r="L922" s="5">
        <f>IFERROR(VLOOKUP(F922,[1]Feuil5!I:J,2,0),"")</f>
        <v>152566.34</v>
      </c>
      <c r="M922" s="6">
        <f t="shared" si="19"/>
        <v>22884.950999999997</v>
      </c>
    </row>
    <row r="923" spans="1:13" x14ac:dyDescent="0.35">
      <c r="A923" s="3" t="s">
        <v>12</v>
      </c>
      <c r="B923" s="4" t="s">
        <v>78</v>
      </c>
      <c r="C923" s="4" t="s">
        <v>107</v>
      </c>
      <c r="D923" s="4" t="s">
        <v>189</v>
      </c>
      <c r="E923" s="4" t="s">
        <v>637</v>
      </c>
      <c r="F923" s="14" t="s">
        <v>1671</v>
      </c>
      <c r="G923" s="3" t="str">
        <f>IFERROR(VLOOKUP(F923,'CODE EAN '!F:J,5,0),"")</f>
        <v/>
      </c>
      <c r="H923" s="4" t="s">
        <v>1672</v>
      </c>
      <c r="I923" s="4" t="s">
        <v>19</v>
      </c>
      <c r="J923" s="3" t="s">
        <v>20</v>
      </c>
      <c r="K923" s="3" t="s">
        <v>21</v>
      </c>
      <c r="L923" s="5">
        <f>IFERROR(VLOOKUP(F923,[1]Feuil5!I:J,2,0),"")</f>
        <v>152611.29</v>
      </c>
      <c r="M923" s="6">
        <f t="shared" si="19"/>
        <v>22891.693500000001</v>
      </c>
    </row>
    <row r="924" spans="1:13" hidden="1" x14ac:dyDescent="0.35">
      <c r="A924" s="3" t="s">
        <v>27</v>
      </c>
      <c r="B924" s="3" t="s">
        <v>329</v>
      </c>
      <c r="C924" s="3" t="s">
        <v>330</v>
      </c>
      <c r="D924" s="3" t="s">
        <v>331</v>
      </c>
      <c r="E924" s="3" t="s">
        <v>332</v>
      </c>
      <c r="F924" s="3" t="s">
        <v>1673</v>
      </c>
      <c r="G924" s="3" t="str">
        <f>IFERROR(VLOOKUP(F924,'CODE EAN '!F:J,5,0),"")</f>
        <v/>
      </c>
      <c r="H924" s="3" t="s">
        <v>1507</v>
      </c>
      <c r="I924" s="3" t="s">
        <v>859</v>
      </c>
      <c r="J924" s="3" t="s">
        <v>20</v>
      </c>
      <c r="K924" s="4" t="s">
        <v>26</v>
      </c>
      <c r="L924" s="5">
        <f>IFERROR(VLOOKUP(F924,[1]Feuil5!I:J,2,0),"")</f>
        <v>153059.04999999999</v>
      </c>
      <c r="M924" s="6">
        <f t="shared" si="19"/>
        <v>22958.857499999998</v>
      </c>
    </row>
    <row r="925" spans="1:13" hidden="1" x14ac:dyDescent="0.35">
      <c r="A925" s="3" t="s">
        <v>27</v>
      </c>
      <c r="B925" s="4" t="s">
        <v>124</v>
      </c>
      <c r="C925" s="4" t="s">
        <v>235</v>
      </c>
      <c r="D925" s="4" t="s">
        <v>934</v>
      </c>
      <c r="E925" s="4" t="s">
        <v>310</v>
      </c>
      <c r="F925" s="37" t="s">
        <v>1674</v>
      </c>
      <c r="G925" s="3" t="str">
        <f>IFERROR(VLOOKUP(F925,'CODE EAN '!F:J,5,0),"")</f>
        <v/>
      </c>
      <c r="H925" s="4" t="s">
        <v>164</v>
      </c>
      <c r="I925" s="4" t="s">
        <v>165</v>
      </c>
      <c r="J925" s="3" t="s">
        <v>20</v>
      </c>
      <c r="K925" s="4" t="s">
        <v>26</v>
      </c>
      <c r="L925" s="5">
        <f>IFERROR(VLOOKUP(F925,[1]Feuil5!I:J,2,0),"")</f>
        <v>153379.70000000001</v>
      </c>
      <c r="M925" s="6">
        <f t="shared" si="19"/>
        <v>23006.955000000002</v>
      </c>
    </row>
    <row r="926" spans="1:13" hidden="1" x14ac:dyDescent="0.35">
      <c r="A926" s="3" t="s">
        <v>27</v>
      </c>
      <c r="B926" s="4" t="s">
        <v>329</v>
      </c>
      <c r="C926" s="4" t="s">
        <v>330</v>
      </c>
      <c r="D926" s="4" t="s">
        <v>331</v>
      </c>
      <c r="E926" s="4" t="s">
        <v>440</v>
      </c>
      <c r="F926" s="4" t="s">
        <v>1675</v>
      </c>
      <c r="G926" s="3" t="str">
        <f>IFERROR(VLOOKUP(F926,'CODE EAN '!F:J,5,0),"")</f>
        <v/>
      </c>
      <c r="H926" s="4" t="s">
        <v>1101</v>
      </c>
      <c r="I926" s="7" t="s">
        <v>1102</v>
      </c>
      <c r="J926" s="3" t="s">
        <v>20</v>
      </c>
      <c r="K926" s="4" t="s">
        <v>26</v>
      </c>
      <c r="L926" s="5">
        <f>IFERROR(VLOOKUP(F926,[1]Feuil5!I:J,2,0),"")</f>
        <v>154098.75</v>
      </c>
      <c r="M926" s="6">
        <f t="shared" si="19"/>
        <v>23114.8125</v>
      </c>
    </row>
    <row r="927" spans="1:13" x14ac:dyDescent="0.35">
      <c r="A927" s="3" t="s">
        <v>12</v>
      </c>
      <c r="B927" s="4" t="s">
        <v>84</v>
      </c>
      <c r="C927" s="4" t="s">
        <v>99</v>
      </c>
      <c r="D927" s="3" t="s">
        <v>1676</v>
      </c>
      <c r="E927" s="4" t="s">
        <v>960</v>
      </c>
      <c r="F927" s="37" t="s">
        <v>1677</v>
      </c>
      <c r="G927" s="3" t="str">
        <f>IFERROR(VLOOKUP(F927,'CODE EAN '!F:J,5,0),"")</f>
        <v/>
      </c>
      <c r="H927" s="4" t="s">
        <v>615</v>
      </c>
      <c r="I927" s="4" t="s">
        <v>19</v>
      </c>
      <c r="J927" s="3" t="s">
        <v>20</v>
      </c>
      <c r="K927" s="4" t="s">
        <v>21</v>
      </c>
      <c r="L927" s="5">
        <f>IFERROR(VLOOKUP(F927,[1]Feuil5!I:J,2,0),"")</f>
        <v>154915.93</v>
      </c>
      <c r="M927" s="6">
        <f t="shared" si="19"/>
        <v>23237.389499999997</v>
      </c>
    </row>
    <row r="928" spans="1:13" x14ac:dyDescent="0.35">
      <c r="A928" s="3" t="s">
        <v>12</v>
      </c>
      <c r="B928" s="4" t="s">
        <v>84</v>
      </c>
      <c r="C928" s="4" t="s">
        <v>689</v>
      </c>
      <c r="D928" s="4" t="s">
        <v>1186</v>
      </c>
      <c r="E928" s="4" t="s">
        <v>691</v>
      </c>
      <c r="F928" s="37" t="s">
        <v>1678</v>
      </c>
      <c r="G928" s="3">
        <f>IFERROR(VLOOKUP(F928,'CODE EAN '!F:J,5,0),"")</f>
        <v>6111160002941</v>
      </c>
      <c r="H928" s="4" t="s">
        <v>158</v>
      </c>
      <c r="I928" s="4" t="s">
        <v>159</v>
      </c>
      <c r="J928" s="3" t="s">
        <v>20</v>
      </c>
      <c r="K928" s="3" t="s">
        <v>26</v>
      </c>
      <c r="L928" s="5">
        <f>IFERROR(VLOOKUP(F928,[1]Feuil5!I:J,2,0),"")</f>
        <v>154973.44</v>
      </c>
      <c r="M928" s="6">
        <f t="shared" si="19"/>
        <v>23246.016</v>
      </c>
    </row>
    <row r="929" spans="1:13" x14ac:dyDescent="0.35">
      <c r="A929" s="3" t="s">
        <v>12</v>
      </c>
      <c r="B929" s="4" t="s">
        <v>78</v>
      </c>
      <c r="C929" s="4" t="s">
        <v>1011</v>
      </c>
      <c r="D929" s="3" t="s">
        <v>1048</v>
      </c>
      <c r="E929" s="4" t="s">
        <v>1584</v>
      </c>
      <c r="F929" s="41" t="s">
        <v>1679</v>
      </c>
      <c r="G929" s="3" t="str">
        <f>IFERROR(VLOOKUP(F929,'CODE EAN '!F:J,5,0),"")</f>
        <v/>
      </c>
      <c r="H929" s="4" t="s">
        <v>1586</v>
      </c>
      <c r="I929" s="4" t="s">
        <v>1345</v>
      </c>
      <c r="J929" s="3" t="s">
        <v>20</v>
      </c>
      <c r="K929" s="4" t="s">
        <v>26</v>
      </c>
      <c r="L929" s="5">
        <f>IFERROR(VLOOKUP(F929,[1]Feuil5!I:J,2,0),"")</f>
        <v>155216.25</v>
      </c>
      <c r="M929" s="6">
        <f t="shared" si="19"/>
        <v>23282.4375</v>
      </c>
    </row>
    <row r="930" spans="1:13" x14ac:dyDescent="0.35">
      <c r="A930" s="3" t="s">
        <v>12</v>
      </c>
      <c r="B930" s="4" t="s">
        <v>78</v>
      </c>
      <c r="C930" s="4" t="s">
        <v>107</v>
      </c>
      <c r="D930" s="4" t="s">
        <v>696</v>
      </c>
      <c r="E930" s="3" t="s">
        <v>697</v>
      </c>
      <c r="F930" s="14" t="s">
        <v>1680</v>
      </c>
      <c r="G930" s="3" t="str">
        <f>IFERROR(VLOOKUP(F930,'CODE EAN '!F:J,5,0),"")</f>
        <v/>
      </c>
      <c r="H930" s="4" t="s">
        <v>1083</v>
      </c>
      <c r="I930" s="4" t="s">
        <v>19</v>
      </c>
      <c r="J930" s="3" t="s">
        <v>20</v>
      </c>
      <c r="K930" s="3" t="s">
        <v>26</v>
      </c>
      <c r="L930" s="5">
        <f>IFERROR(VLOOKUP(F930,[1]Feuil5!I:J,2,0),"")</f>
        <v>155445.51</v>
      </c>
      <c r="M930" s="6">
        <f t="shared" si="19"/>
        <v>23316.826499999999</v>
      </c>
    </row>
    <row r="931" spans="1:13" hidden="1" x14ac:dyDescent="0.35">
      <c r="A931" s="3" t="s">
        <v>27</v>
      </c>
      <c r="B931" s="4" t="s">
        <v>124</v>
      </c>
      <c r="C931" s="4" t="s">
        <v>176</v>
      </c>
      <c r="D931" s="4" t="s">
        <v>648</v>
      </c>
      <c r="E931" s="4" t="s">
        <v>1495</v>
      </c>
      <c r="F931" s="4" t="s">
        <v>1681</v>
      </c>
      <c r="G931" s="3" t="str">
        <f>IFERROR(VLOOKUP(F931,'CODE EAN '!F:J,5,0),"")</f>
        <v/>
      </c>
      <c r="H931" s="4" t="s">
        <v>334</v>
      </c>
      <c r="I931" s="7" t="s">
        <v>51</v>
      </c>
      <c r="J931" s="3" t="s">
        <v>20</v>
      </c>
      <c r="K931" s="4" t="s">
        <v>21</v>
      </c>
      <c r="L931" s="5">
        <f>IFERROR(VLOOKUP(F931,[1]Feuil5!I:J,2,0),"")</f>
        <v>155705.32</v>
      </c>
      <c r="M931" s="6">
        <f t="shared" si="19"/>
        <v>23355.797999999999</v>
      </c>
    </row>
    <row r="932" spans="1:13" hidden="1" x14ac:dyDescent="0.35">
      <c r="A932" s="3" t="s">
        <v>44</v>
      </c>
      <c r="B932" s="3" t="s">
        <v>285</v>
      </c>
      <c r="C932" s="3" t="s">
        <v>752</v>
      </c>
      <c r="D932" s="3" t="s">
        <v>753</v>
      </c>
      <c r="E932" s="3" t="s">
        <v>1223</v>
      </c>
      <c r="F932" s="9" t="s">
        <v>1427</v>
      </c>
      <c r="G932" s="3" t="str">
        <f>IFERROR(VLOOKUP(F932,'CODE EAN '!F:J,5,0),"")</f>
        <v/>
      </c>
      <c r="H932" s="3" t="s">
        <v>1595</v>
      </c>
      <c r="I932" s="13" t="s">
        <v>760</v>
      </c>
      <c r="J932" s="3" t="s">
        <v>20</v>
      </c>
      <c r="K932" s="3" t="s">
        <v>26</v>
      </c>
      <c r="L932" s="19">
        <v>156000</v>
      </c>
      <c r="M932" s="6">
        <f t="shared" si="19"/>
        <v>23400</v>
      </c>
    </row>
    <row r="933" spans="1:13" hidden="1" x14ac:dyDescent="0.35">
      <c r="A933" s="3" t="s">
        <v>27</v>
      </c>
      <c r="B933" s="4" t="s">
        <v>28</v>
      </c>
      <c r="C933" s="4" t="s">
        <v>29</v>
      </c>
      <c r="D933" s="4" t="s">
        <v>375</v>
      </c>
      <c r="E933" s="4" t="s">
        <v>514</v>
      </c>
      <c r="F933" s="4" t="s">
        <v>1682</v>
      </c>
      <c r="G933" s="3" t="str">
        <f>IFERROR(VLOOKUP(F933,'CODE EAN '!F:J,5,0),"")</f>
        <v/>
      </c>
      <c r="H933" s="4" t="s">
        <v>1507</v>
      </c>
      <c r="I933" s="4" t="s">
        <v>859</v>
      </c>
      <c r="J933" s="3" t="s">
        <v>20</v>
      </c>
      <c r="K933" s="4" t="s">
        <v>21</v>
      </c>
      <c r="L933" s="5">
        <f>IFERROR(VLOOKUP(F933,[1]Feuil5!I:J,2,0),"")</f>
        <v>156295.94</v>
      </c>
      <c r="M933" s="6">
        <f t="shared" si="19"/>
        <v>23444.391</v>
      </c>
    </row>
    <row r="934" spans="1:13" x14ac:dyDescent="0.35">
      <c r="A934" s="3" t="s">
        <v>12</v>
      </c>
      <c r="B934" s="4" t="s">
        <v>84</v>
      </c>
      <c r="C934" s="4" t="s">
        <v>99</v>
      </c>
      <c r="D934" s="4" t="s">
        <v>928</v>
      </c>
      <c r="E934" s="4" t="s">
        <v>101</v>
      </c>
      <c r="F934" s="37" t="s">
        <v>1683</v>
      </c>
      <c r="G934" s="3" t="str">
        <f>IFERROR(VLOOKUP(F934,'CODE EAN '!F:J,5,0),"")</f>
        <v/>
      </c>
      <c r="H934" s="4" t="s">
        <v>115</v>
      </c>
      <c r="I934" s="7" t="s">
        <v>116</v>
      </c>
      <c r="J934" s="3" t="s">
        <v>20</v>
      </c>
      <c r="K934" s="3" t="s">
        <v>21</v>
      </c>
      <c r="L934" s="5">
        <f>IFERROR(VLOOKUP(F934,[1]Feuil5!I:J,2,0),"")</f>
        <v>156536.22</v>
      </c>
      <c r="M934" s="6">
        <f t="shared" si="19"/>
        <v>23480.433000000001</v>
      </c>
    </row>
    <row r="935" spans="1:13" hidden="1" x14ac:dyDescent="0.35">
      <c r="A935" s="3" t="s">
        <v>27</v>
      </c>
      <c r="B935" s="3" t="s">
        <v>52</v>
      </c>
      <c r="C935" s="3" t="s">
        <v>53</v>
      </c>
      <c r="D935" s="3" t="s">
        <v>1177</v>
      </c>
      <c r="E935" s="3" t="s">
        <v>1178</v>
      </c>
      <c r="F935" s="15" t="s">
        <v>1684</v>
      </c>
      <c r="G935" s="3" t="str">
        <f>IFERROR(VLOOKUP(F935,'CODE EAN '!F:J,5,0),"")</f>
        <v/>
      </c>
      <c r="H935" s="3" t="s">
        <v>428</v>
      </c>
      <c r="I935" s="7" t="s">
        <v>429</v>
      </c>
      <c r="J935" s="3" t="s">
        <v>20</v>
      </c>
      <c r="K935" s="4" t="s">
        <v>21</v>
      </c>
      <c r="L935" s="5">
        <f>IFERROR(VLOOKUP(F935,[1]Feuil5!I:J,2,0),"")</f>
        <v>157586.87</v>
      </c>
      <c r="M935" s="6">
        <f t="shared" si="19"/>
        <v>23638.030499999997</v>
      </c>
    </row>
    <row r="936" spans="1:13" x14ac:dyDescent="0.35">
      <c r="A936" s="3" t="s">
        <v>12</v>
      </c>
      <c r="B936" s="4" t="s">
        <v>78</v>
      </c>
      <c r="C936" s="12" t="s">
        <v>212</v>
      </c>
      <c r="D936" s="12" t="s">
        <v>410</v>
      </c>
      <c r="E936" s="12" t="s">
        <v>411</v>
      </c>
      <c r="F936" s="12" t="s">
        <v>1685</v>
      </c>
      <c r="G936" s="3">
        <f>IFERROR(VLOOKUP(F936,'CODE EAN '!F:J,5,0),"")</f>
        <v>8435406705723</v>
      </c>
      <c r="H936" s="12" t="s">
        <v>1042</v>
      </c>
      <c r="I936" s="12" t="s">
        <v>859</v>
      </c>
      <c r="J936" s="3" t="s">
        <v>20</v>
      </c>
      <c r="K936" s="3" t="s">
        <v>26</v>
      </c>
      <c r="L936" s="5">
        <f>IFERROR(VLOOKUP(F936,[1]Feuil5!I:J,2,0),"")</f>
        <v>157588.04</v>
      </c>
      <c r="M936" s="6">
        <f t="shared" si="19"/>
        <v>23638.206000000002</v>
      </c>
    </row>
    <row r="937" spans="1:13" x14ac:dyDescent="0.35">
      <c r="A937" s="3" t="s">
        <v>12</v>
      </c>
      <c r="B937" s="4" t="s">
        <v>13</v>
      </c>
      <c r="C937" s="4" t="s">
        <v>706</v>
      </c>
      <c r="D937" s="4" t="s">
        <v>895</v>
      </c>
      <c r="E937" s="4" t="s">
        <v>1686</v>
      </c>
      <c r="F937" s="4" t="s">
        <v>1687</v>
      </c>
      <c r="G937" s="3" t="str">
        <f>IFERROR(VLOOKUP(F937,'CODE EAN '!F:J,5,0),"")</f>
        <v/>
      </c>
      <c r="H937" s="4" t="s">
        <v>1310</v>
      </c>
      <c r="I937" s="4" t="s">
        <v>19</v>
      </c>
      <c r="J937" s="3" t="s">
        <v>20</v>
      </c>
      <c r="K937" s="4" t="s">
        <v>21</v>
      </c>
      <c r="L937" s="5">
        <f>IFERROR(VLOOKUP(F937,[1]Feuil5!I:J,2,0),"")</f>
        <v>157740.68</v>
      </c>
      <c r="M937" s="6">
        <f t="shared" si="19"/>
        <v>23661.101999999999</v>
      </c>
    </row>
    <row r="938" spans="1:13" x14ac:dyDescent="0.35">
      <c r="A938" s="3" t="s">
        <v>12</v>
      </c>
      <c r="B938" s="4" t="s">
        <v>84</v>
      </c>
      <c r="C938" s="4" t="s">
        <v>543</v>
      </c>
      <c r="D938" s="4" t="s">
        <v>651</v>
      </c>
      <c r="E938" s="4" t="s">
        <v>652</v>
      </c>
      <c r="F938" s="3" t="s">
        <v>1688</v>
      </c>
      <c r="G938" s="3" t="str">
        <f>IFERROR(VLOOKUP(F938,'CODE EAN '!F:J,5,0),"")</f>
        <v/>
      </c>
      <c r="H938" s="4" t="s">
        <v>1045</v>
      </c>
      <c r="I938" s="7" t="s">
        <v>1046</v>
      </c>
      <c r="J938" s="3" t="s">
        <v>20</v>
      </c>
      <c r="K938" s="3" t="s">
        <v>21</v>
      </c>
      <c r="L938" s="5">
        <f>IFERROR(VLOOKUP(F938,[1]Feuil5!I:J,2,0),"")</f>
        <v>158516.38</v>
      </c>
      <c r="M938" s="6">
        <f t="shared" si="19"/>
        <v>23777.456999999999</v>
      </c>
    </row>
    <row r="939" spans="1:13" hidden="1" x14ac:dyDescent="0.35">
      <c r="A939" s="3" t="s">
        <v>27</v>
      </c>
      <c r="B939" s="4" t="s">
        <v>124</v>
      </c>
      <c r="C939" s="4" t="s">
        <v>573</v>
      </c>
      <c r="D939" s="4" t="s">
        <v>574</v>
      </c>
      <c r="E939" s="4" t="s">
        <v>1233</v>
      </c>
      <c r="F939" s="4" t="s">
        <v>1689</v>
      </c>
      <c r="G939" s="3" t="str">
        <f>IFERROR(VLOOKUP(F939,'CODE EAN '!F:J,5,0),"")</f>
        <v/>
      </c>
      <c r="H939" s="4" t="s">
        <v>129</v>
      </c>
      <c r="I939" s="3" t="s">
        <v>130</v>
      </c>
      <c r="J939" s="3" t="s">
        <v>20</v>
      </c>
      <c r="K939" s="4" t="s">
        <v>26</v>
      </c>
      <c r="L939" s="5">
        <f>IFERROR(VLOOKUP(F939,[1]Feuil5!I:J,2,0),"")</f>
        <v>158693.14000000001</v>
      </c>
      <c r="M939" s="6">
        <f t="shared" si="19"/>
        <v>23803.971000000001</v>
      </c>
    </row>
    <row r="940" spans="1:13" x14ac:dyDescent="0.35">
      <c r="A940" s="3" t="s">
        <v>12</v>
      </c>
      <c r="B940" s="4" t="s">
        <v>78</v>
      </c>
      <c r="C940" s="3" t="s">
        <v>607</v>
      </c>
      <c r="D940" s="3" t="s">
        <v>608</v>
      </c>
      <c r="E940" s="3" t="s">
        <v>1690</v>
      </c>
      <c r="F940" s="3" t="s">
        <v>1691</v>
      </c>
      <c r="G940" s="3">
        <f>IFERROR(VLOOKUP(F940,'CODE EAN '!F:J,5,0),"")</f>
        <v>6111026104833</v>
      </c>
      <c r="H940" s="3" t="s">
        <v>647</v>
      </c>
      <c r="I940" s="7" t="s">
        <v>58</v>
      </c>
      <c r="J940" s="3" t="s">
        <v>20</v>
      </c>
      <c r="K940" s="3" t="s">
        <v>26</v>
      </c>
      <c r="L940" s="5">
        <f>IFERROR(VLOOKUP(F940,[1]Feuil5!I:J,2,0),"")</f>
        <v>158838.14000000001</v>
      </c>
      <c r="M940" s="6">
        <f t="shared" si="19"/>
        <v>23825.721000000001</v>
      </c>
    </row>
    <row r="941" spans="1:13" x14ac:dyDescent="0.35">
      <c r="A941" s="3" t="s">
        <v>12</v>
      </c>
      <c r="B941" s="3" t="s">
        <v>84</v>
      </c>
      <c r="C941" s="3" t="s">
        <v>99</v>
      </c>
      <c r="D941" s="4" t="s">
        <v>113</v>
      </c>
      <c r="E941" s="3" t="s">
        <v>1692</v>
      </c>
      <c r="F941" s="3" t="s">
        <v>1693</v>
      </c>
      <c r="G941" s="3" t="str">
        <f>IFERROR(VLOOKUP(F941,'CODE EAN '!F:J,5,0),"")</f>
        <v/>
      </c>
      <c r="H941" s="3" t="s">
        <v>115</v>
      </c>
      <c r="I941" s="7" t="s">
        <v>116</v>
      </c>
      <c r="J941" s="3" t="s">
        <v>20</v>
      </c>
      <c r="K941" s="3" t="s">
        <v>21</v>
      </c>
      <c r="L941" s="5">
        <f>IFERROR(VLOOKUP(F941,[1]Feuil5!I:J,2,0),"")</f>
        <v>159043.5</v>
      </c>
      <c r="M941" s="6">
        <f t="shared" si="19"/>
        <v>23856.524999999998</v>
      </c>
    </row>
    <row r="942" spans="1:13" hidden="1" x14ac:dyDescent="0.35">
      <c r="A942" s="3" t="s">
        <v>27</v>
      </c>
      <c r="B942" s="3" t="s">
        <v>124</v>
      </c>
      <c r="C942" s="3" t="s">
        <v>573</v>
      </c>
      <c r="D942" s="3" t="s">
        <v>574</v>
      </c>
      <c r="E942" s="3" t="s">
        <v>1694</v>
      </c>
      <c r="F942" s="3" t="s">
        <v>1695</v>
      </c>
      <c r="G942" s="3" t="str">
        <f>IFERROR(VLOOKUP(F942,'CODE EAN '!F:J,5,0),"")</f>
        <v/>
      </c>
      <c r="H942" s="3" t="s">
        <v>677</v>
      </c>
      <c r="I942" s="7" t="s">
        <v>360</v>
      </c>
      <c r="J942" s="3" t="s">
        <v>20</v>
      </c>
      <c r="K942" s="4" t="s">
        <v>21</v>
      </c>
      <c r="L942" s="5">
        <f>IFERROR(VLOOKUP(F942,[1]Feuil5!I:J,2,0),"")</f>
        <v>159245.92000000001</v>
      </c>
      <c r="M942" s="6">
        <f t="shared" si="19"/>
        <v>23886.888000000003</v>
      </c>
    </row>
    <row r="943" spans="1:13" hidden="1" x14ac:dyDescent="0.35">
      <c r="A943" s="3" t="s">
        <v>27</v>
      </c>
      <c r="B943" s="3" t="s">
        <v>28</v>
      </c>
      <c r="C943" s="3" t="s">
        <v>29</v>
      </c>
      <c r="D943" s="3" t="s">
        <v>1349</v>
      </c>
      <c r="E943" s="3" t="s">
        <v>1696</v>
      </c>
      <c r="F943" s="3" t="s">
        <v>1697</v>
      </c>
      <c r="G943" s="3" t="str">
        <f>IFERROR(VLOOKUP(F943,'CODE EAN '!F:J,5,0),"")</f>
        <v/>
      </c>
      <c r="H943" s="3" t="s">
        <v>1698</v>
      </c>
      <c r="I943" s="7" t="s">
        <v>58</v>
      </c>
      <c r="J943" s="3" t="s">
        <v>20</v>
      </c>
      <c r="K943" s="4" t="s">
        <v>21</v>
      </c>
      <c r="L943" s="5">
        <f>IFERROR(VLOOKUP(F943,[1]Feuil5!I:J,2,0),"")</f>
        <v>159393.22</v>
      </c>
      <c r="M943" s="6">
        <f t="shared" si="19"/>
        <v>23908.983</v>
      </c>
    </row>
    <row r="944" spans="1:13" hidden="1" x14ac:dyDescent="0.35">
      <c r="A944" s="3" t="s">
        <v>27</v>
      </c>
      <c r="B944" s="3" t="s">
        <v>28</v>
      </c>
      <c r="C944" s="3" t="s">
        <v>478</v>
      </c>
      <c r="D944" s="3" t="s">
        <v>674</v>
      </c>
      <c r="E944" s="3" t="s">
        <v>1504</v>
      </c>
      <c r="F944" s="3" t="s">
        <v>1699</v>
      </c>
      <c r="G944" s="3" t="str">
        <f>IFERROR(VLOOKUP(F944,'CODE EAN '!F:J,5,0),"")</f>
        <v/>
      </c>
      <c r="H944" s="3" t="s">
        <v>428</v>
      </c>
      <c r="I944" s="3" t="s">
        <v>429</v>
      </c>
      <c r="J944" s="3" t="s">
        <v>20</v>
      </c>
      <c r="K944" s="4" t="s">
        <v>26</v>
      </c>
      <c r="L944" s="5">
        <f>IFERROR(VLOOKUP(F944,[1]Feuil5!I:J,2,0),"")</f>
        <v>159434.04999999999</v>
      </c>
      <c r="M944" s="6">
        <f t="shared" si="19"/>
        <v>23915.107499999998</v>
      </c>
    </row>
    <row r="945" spans="1:13" hidden="1" x14ac:dyDescent="0.35">
      <c r="A945" s="3" t="s">
        <v>27</v>
      </c>
      <c r="B945" s="4" t="s">
        <v>124</v>
      </c>
      <c r="C945" s="4" t="s">
        <v>235</v>
      </c>
      <c r="D945" s="4" t="s">
        <v>934</v>
      </c>
      <c r="E945" s="4" t="s">
        <v>310</v>
      </c>
      <c r="F945" s="4" t="s">
        <v>1700</v>
      </c>
      <c r="G945" s="3" t="str">
        <f>IFERROR(VLOOKUP(F945,'CODE EAN '!F:J,5,0),"")</f>
        <v/>
      </c>
      <c r="H945" s="4" t="s">
        <v>129</v>
      </c>
      <c r="I945" s="3" t="s">
        <v>130</v>
      </c>
      <c r="J945" s="3" t="s">
        <v>20</v>
      </c>
      <c r="K945" s="4" t="s">
        <v>26</v>
      </c>
      <c r="L945" s="5">
        <f>IFERROR(VLOOKUP(F945,[1]Feuil5!I:J,2,0),"")</f>
        <v>159535.79</v>
      </c>
      <c r="M945" s="6">
        <f t="shared" ref="M945:M976" si="20">+L945*15%</f>
        <v>23930.3685</v>
      </c>
    </row>
    <row r="946" spans="1:13" hidden="1" x14ac:dyDescent="0.35">
      <c r="A946" s="3" t="s">
        <v>27</v>
      </c>
      <c r="B946" s="3" t="s">
        <v>124</v>
      </c>
      <c r="C946" s="3" t="s">
        <v>235</v>
      </c>
      <c r="D946" s="3" t="s">
        <v>549</v>
      </c>
      <c r="E946" s="3" t="s">
        <v>486</v>
      </c>
      <c r="F946" s="3" t="s">
        <v>1701</v>
      </c>
      <c r="G946" s="3" t="str">
        <f>IFERROR(VLOOKUP(F946,'CODE EAN '!F:J,5,0),"")</f>
        <v/>
      </c>
      <c r="H946" s="3" t="s">
        <v>129</v>
      </c>
      <c r="I946" s="3" t="s">
        <v>130</v>
      </c>
      <c r="J946" s="3" t="s">
        <v>20</v>
      </c>
      <c r="K946" s="4" t="s">
        <v>26</v>
      </c>
      <c r="L946" s="5">
        <f>IFERROR(VLOOKUP(F946,[1]Feuil5!I:J,2,0),"")</f>
        <v>159964.9</v>
      </c>
      <c r="M946" s="6">
        <f t="shared" si="20"/>
        <v>23994.734999999997</v>
      </c>
    </row>
    <row r="947" spans="1:13" hidden="1" x14ac:dyDescent="0.35">
      <c r="A947" s="3" t="s">
        <v>27</v>
      </c>
      <c r="B947" s="3" t="s">
        <v>28</v>
      </c>
      <c r="C947" s="3" t="s">
        <v>478</v>
      </c>
      <c r="D947" s="3" t="s">
        <v>479</v>
      </c>
      <c r="E947" s="3" t="s">
        <v>1332</v>
      </c>
      <c r="F947" s="38" t="s">
        <v>1702</v>
      </c>
      <c r="G947" s="3" t="str">
        <f>IFERROR(VLOOKUP(F947,'CODE EAN '!F:J,5,0),"")</f>
        <v/>
      </c>
      <c r="H947" s="3" t="s">
        <v>482</v>
      </c>
      <c r="I947" s="7" t="s">
        <v>58</v>
      </c>
      <c r="J947" s="3" t="s">
        <v>20</v>
      </c>
      <c r="K947" s="4" t="s">
        <v>26</v>
      </c>
      <c r="L947" s="5">
        <v>160000</v>
      </c>
      <c r="M947" s="6">
        <f t="shared" si="20"/>
        <v>24000</v>
      </c>
    </row>
    <row r="948" spans="1:13" x14ac:dyDescent="0.35">
      <c r="A948" s="3" t="s">
        <v>12</v>
      </c>
      <c r="B948" s="3" t="s">
        <v>140</v>
      </c>
      <c r="C948" s="3" t="s">
        <v>318</v>
      </c>
      <c r="D948" s="3" t="s">
        <v>53</v>
      </c>
      <c r="E948" s="3" t="s">
        <v>85</v>
      </c>
      <c r="F948" s="3" t="s">
        <v>1703</v>
      </c>
      <c r="G948" s="3">
        <f>IFERROR(VLOOKUP(F948,'CODE EAN '!F:J,5,0),"")</f>
        <v>3041090000324</v>
      </c>
      <c r="H948" s="3" t="s">
        <v>1588</v>
      </c>
      <c r="I948" s="4" t="s">
        <v>323</v>
      </c>
      <c r="J948" s="3" t="s">
        <v>20</v>
      </c>
      <c r="K948" s="3" t="s">
        <v>21</v>
      </c>
      <c r="L948" s="5">
        <v>160000</v>
      </c>
      <c r="M948" s="6">
        <f t="shared" si="20"/>
        <v>24000</v>
      </c>
    </row>
    <row r="949" spans="1:13" hidden="1" x14ac:dyDescent="0.35">
      <c r="A949" s="3" t="s">
        <v>44</v>
      </c>
      <c r="B949" s="3" t="s">
        <v>117</v>
      </c>
      <c r="C949" s="3" t="s">
        <v>218</v>
      </c>
      <c r="D949" s="3" t="s">
        <v>466</v>
      </c>
      <c r="E949" s="3" t="s">
        <v>467</v>
      </c>
      <c r="F949" s="3" t="s">
        <v>230</v>
      </c>
      <c r="G949" s="3" t="str">
        <f>IFERROR(VLOOKUP(F949,'CODE EAN '!F:J,5,0),"")</f>
        <v/>
      </c>
      <c r="H949" s="3" t="s">
        <v>230</v>
      </c>
      <c r="I949" s="3" t="s">
        <v>223</v>
      </c>
      <c r="J949" s="3" t="s">
        <v>20</v>
      </c>
      <c r="K949" s="3" t="s">
        <v>26</v>
      </c>
      <c r="L949" s="5">
        <v>160000</v>
      </c>
      <c r="M949" s="6">
        <f t="shared" si="20"/>
        <v>24000</v>
      </c>
    </row>
    <row r="950" spans="1:13" hidden="1" x14ac:dyDescent="0.35">
      <c r="A950" s="3" t="s">
        <v>44</v>
      </c>
      <c r="B950" s="3" t="s">
        <v>117</v>
      </c>
      <c r="C950" s="3" t="s">
        <v>218</v>
      </c>
      <c r="D950" s="3" t="s">
        <v>466</v>
      </c>
      <c r="E950" s="3" t="s">
        <v>483</v>
      </c>
      <c r="F950" s="3" t="s">
        <v>230</v>
      </c>
      <c r="G950" s="3" t="str">
        <f>IFERROR(VLOOKUP(F950,'CODE EAN '!F:J,5,0),"")</f>
        <v/>
      </c>
      <c r="H950" s="3" t="s">
        <v>230</v>
      </c>
      <c r="I950" s="3" t="s">
        <v>223</v>
      </c>
      <c r="J950" s="3" t="s">
        <v>20</v>
      </c>
      <c r="K950" s="3" t="s">
        <v>26</v>
      </c>
      <c r="L950" s="5">
        <v>160000</v>
      </c>
      <c r="M950" s="6">
        <f t="shared" si="20"/>
        <v>24000</v>
      </c>
    </row>
    <row r="951" spans="1:13" hidden="1" x14ac:dyDescent="0.35">
      <c r="A951" s="3" t="s">
        <v>27</v>
      </c>
      <c r="B951" s="3" t="s">
        <v>124</v>
      </c>
      <c r="C951" s="3" t="s">
        <v>125</v>
      </c>
      <c r="D951" s="3" t="s">
        <v>1375</v>
      </c>
      <c r="E951" s="3" t="s">
        <v>1375</v>
      </c>
      <c r="F951" s="14" t="s">
        <v>1704</v>
      </c>
      <c r="G951" s="3" t="str">
        <f>IFERROR(VLOOKUP(F951,'CODE EAN '!F:J,5,0),"")</f>
        <v/>
      </c>
      <c r="H951" s="3" t="s">
        <v>1705</v>
      </c>
      <c r="I951" s="7" t="s">
        <v>1627</v>
      </c>
      <c r="J951" s="3" t="s">
        <v>20</v>
      </c>
      <c r="K951" s="4" t="s">
        <v>26</v>
      </c>
      <c r="L951" s="5">
        <f>IFERROR(VLOOKUP(F951,[1]Feuil5!I:J,2,0),"")</f>
        <v>160025.99</v>
      </c>
      <c r="M951" s="6">
        <f t="shared" si="20"/>
        <v>24003.898499999999</v>
      </c>
    </row>
    <row r="952" spans="1:13" hidden="1" x14ac:dyDescent="0.35">
      <c r="A952" s="3" t="s">
        <v>27</v>
      </c>
      <c r="B952" s="3" t="s">
        <v>124</v>
      </c>
      <c r="C952" s="3" t="s">
        <v>235</v>
      </c>
      <c r="D952" s="3" t="s">
        <v>899</v>
      </c>
      <c r="E952" s="3" t="s">
        <v>900</v>
      </c>
      <c r="F952" s="14" t="s">
        <v>1706</v>
      </c>
      <c r="G952" s="3" t="str">
        <f>IFERROR(VLOOKUP(F952,'CODE EAN '!F:J,5,0),"")</f>
        <v/>
      </c>
      <c r="H952" s="3" t="s">
        <v>1554</v>
      </c>
      <c r="I952" s="7" t="s">
        <v>41</v>
      </c>
      <c r="J952" s="3" t="s">
        <v>20</v>
      </c>
      <c r="K952" s="4" t="s">
        <v>21</v>
      </c>
      <c r="L952" s="5">
        <f>IFERROR(VLOOKUP(F952,[1]Feuil5!I:J,2,0),"")</f>
        <v>160350.41</v>
      </c>
      <c r="M952" s="6">
        <f t="shared" si="20"/>
        <v>24052.5615</v>
      </c>
    </row>
    <row r="953" spans="1:13" x14ac:dyDescent="0.35">
      <c r="A953" s="3" t="s">
        <v>12</v>
      </c>
      <c r="B953" s="3" t="s">
        <v>13</v>
      </c>
      <c r="C953" s="4" t="s">
        <v>14</v>
      </c>
      <c r="D953" s="3" t="s">
        <v>22</v>
      </c>
      <c r="E953" s="3" t="s">
        <v>1707</v>
      </c>
      <c r="F953" s="4" t="s">
        <v>1708</v>
      </c>
      <c r="G953" s="3">
        <f>IFERROR(VLOOKUP(F953,'CODE EAN '!F:J,5,0),"")</f>
        <v>8690146102342</v>
      </c>
      <c r="H953" s="4" t="s">
        <v>1486</v>
      </c>
      <c r="I953" s="3" t="s">
        <v>146</v>
      </c>
      <c r="J953" s="3" t="s">
        <v>20</v>
      </c>
      <c r="K953" s="3" t="s">
        <v>26</v>
      </c>
      <c r="L953" s="5">
        <f>IFERROR(VLOOKUP(F953,[1]Feuil5!I:J,2,0),"")</f>
        <v>160826.34</v>
      </c>
      <c r="M953" s="6">
        <f t="shared" si="20"/>
        <v>24123.950999999997</v>
      </c>
    </row>
    <row r="954" spans="1:13" x14ac:dyDescent="0.35">
      <c r="A954" s="3" t="s">
        <v>12</v>
      </c>
      <c r="B954" s="4" t="s">
        <v>84</v>
      </c>
      <c r="C954" s="4" t="s">
        <v>85</v>
      </c>
      <c r="D954" s="4" t="s">
        <v>387</v>
      </c>
      <c r="E954" s="4" t="s">
        <v>145</v>
      </c>
      <c r="F954" s="4" t="s">
        <v>1709</v>
      </c>
      <c r="G954" s="3">
        <f>IFERROR(VLOOKUP(F954,'CODE EAN '!F:J,5,0),"")</f>
        <v>5900617015945</v>
      </c>
      <c r="H954" s="4" t="s">
        <v>145</v>
      </c>
      <c r="I954" s="3" t="s">
        <v>146</v>
      </c>
      <c r="J954" s="3" t="s">
        <v>20</v>
      </c>
      <c r="K954" s="3" t="s">
        <v>26</v>
      </c>
      <c r="L954" s="5">
        <f>IFERROR(VLOOKUP(F954,[1]Feuil5!I:J,2,0),"")</f>
        <v>161713.65</v>
      </c>
      <c r="M954" s="6">
        <f t="shared" si="20"/>
        <v>24257.047499999997</v>
      </c>
    </row>
    <row r="955" spans="1:13" x14ac:dyDescent="0.35">
      <c r="A955" s="3" t="s">
        <v>12</v>
      </c>
      <c r="B955" s="3" t="s">
        <v>13</v>
      </c>
      <c r="C955" s="3" t="s">
        <v>706</v>
      </c>
      <c r="D955" s="3" t="s">
        <v>895</v>
      </c>
      <c r="E955" s="3" t="s">
        <v>850</v>
      </c>
      <c r="F955" s="3" t="s">
        <v>1710</v>
      </c>
      <c r="G955" s="3" t="str">
        <f>IFERROR(VLOOKUP(F955,'CODE EAN '!F:J,5,0),"")</f>
        <v/>
      </c>
      <c r="H955" s="3" t="s">
        <v>710</v>
      </c>
      <c r="I955" s="4" t="s">
        <v>19</v>
      </c>
      <c r="J955" s="3" t="s">
        <v>20</v>
      </c>
      <c r="K955" s="4" t="s">
        <v>26</v>
      </c>
      <c r="L955" s="5">
        <f>IFERROR(VLOOKUP(F955,[1]Feuil5!I:J,2,0),"")</f>
        <v>161803.01</v>
      </c>
      <c r="M955" s="6">
        <f t="shared" si="20"/>
        <v>24270.451499999999</v>
      </c>
    </row>
    <row r="956" spans="1:13" hidden="1" x14ac:dyDescent="0.35">
      <c r="A956" s="3" t="s">
        <v>27</v>
      </c>
      <c r="B956" s="4" t="s">
        <v>52</v>
      </c>
      <c r="C956" s="4" t="s">
        <v>53</v>
      </c>
      <c r="D956" s="4" t="s">
        <v>54</v>
      </c>
      <c r="E956" s="4" t="s">
        <v>95</v>
      </c>
      <c r="F956" s="4" t="s">
        <v>1711</v>
      </c>
      <c r="G956" s="3" t="str">
        <f>IFERROR(VLOOKUP(F956,'CODE EAN '!F:J,5,0),"")</f>
        <v/>
      </c>
      <c r="H956" s="4" t="s">
        <v>1712</v>
      </c>
      <c r="I956" s="4" t="s">
        <v>1712</v>
      </c>
      <c r="J956" s="3" t="s">
        <v>20</v>
      </c>
      <c r="K956" s="4" t="s">
        <v>26</v>
      </c>
      <c r="L956" s="5">
        <f>IFERROR(VLOOKUP(F956,[1]Feuil5!I:J,2,0),"")</f>
        <v>163151.63</v>
      </c>
      <c r="M956" s="6">
        <f t="shared" si="20"/>
        <v>24472.744500000001</v>
      </c>
    </row>
    <row r="957" spans="1:13" hidden="1" x14ac:dyDescent="0.35">
      <c r="A957" s="3" t="s">
        <v>27</v>
      </c>
      <c r="B957" s="3" t="s">
        <v>329</v>
      </c>
      <c r="C957" s="3" t="s">
        <v>478</v>
      </c>
      <c r="D957" s="3" t="s">
        <v>331</v>
      </c>
      <c r="E957" s="4" t="s">
        <v>1614</v>
      </c>
      <c r="F957" s="3" t="s">
        <v>1713</v>
      </c>
      <c r="G957" s="3" t="str">
        <f>IFERROR(VLOOKUP(F957,'CODE EAN '!F:J,5,0),"")</f>
        <v/>
      </c>
      <c r="H957" s="3" t="s">
        <v>1670</v>
      </c>
      <c r="I957" s="4" t="s">
        <v>859</v>
      </c>
      <c r="J957" s="3" t="s">
        <v>20</v>
      </c>
      <c r="K957" s="4" t="s">
        <v>26</v>
      </c>
      <c r="L957" s="5">
        <f>IFERROR(VLOOKUP(F957,[1]Feuil5!I:J,2,0),"")</f>
        <v>163414.60999999999</v>
      </c>
      <c r="M957" s="6">
        <f t="shared" si="20"/>
        <v>24512.191499999997</v>
      </c>
    </row>
    <row r="958" spans="1:13" x14ac:dyDescent="0.35">
      <c r="A958" s="3" t="s">
        <v>12</v>
      </c>
      <c r="B958" s="4" t="s">
        <v>78</v>
      </c>
      <c r="C958" s="12" t="s">
        <v>212</v>
      </c>
      <c r="D958" s="12" t="s">
        <v>410</v>
      </c>
      <c r="E958" s="12" t="s">
        <v>618</v>
      </c>
      <c r="F958" s="12" t="s">
        <v>1714</v>
      </c>
      <c r="G958" s="3">
        <f>IFERROR(VLOOKUP(F958,'CODE EAN '!F:J,5,0),"")</f>
        <v>8435406705716</v>
      </c>
      <c r="H958" s="12" t="s">
        <v>1042</v>
      </c>
      <c r="I958" s="12" t="s">
        <v>859</v>
      </c>
      <c r="J958" s="3" t="s">
        <v>20</v>
      </c>
      <c r="K958" s="3" t="s">
        <v>26</v>
      </c>
      <c r="L958" s="5">
        <f>IFERROR(VLOOKUP(F958,[1]Feuil5!I:J,2,0),"")</f>
        <v>163842.98000000001</v>
      </c>
      <c r="M958" s="6">
        <f t="shared" si="20"/>
        <v>24576.447</v>
      </c>
    </row>
    <row r="959" spans="1:13" hidden="1" x14ac:dyDescent="0.35">
      <c r="A959" s="3" t="s">
        <v>27</v>
      </c>
      <c r="B959" s="4" t="s">
        <v>329</v>
      </c>
      <c r="C959" s="4" t="s">
        <v>330</v>
      </c>
      <c r="D959" s="4" t="s">
        <v>331</v>
      </c>
      <c r="E959" s="4" t="s">
        <v>1715</v>
      </c>
      <c r="F959" s="4" t="s">
        <v>1716</v>
      </c>
      <c r="G959" s="3" t="str">
        <f>IFERROR(VLOOKUP(F959,'CODE EAN '!F:J,5,0),"")</f>
        <v/>
      </c>
      <c r="H959" s="4" t="s">
        <v>334</v>
      </c>
      <c r="I959" s="7" t="s">
        <v>51</v>
      </c>
      <c r="J959" s="3" t="s">
        <v>20</v>
      </c>
      <c r="K959" s="4" t="s">
        <v>21</v>
      </c>
      <c r="L959" s="5">
        <f>IFERROR(VLOOKUP(F959,[1]Feuil5!I:J,2,0),"")</f>
        <v>163947.48000000001</v>
      </c>
      <c r="M959" s="6">
        <f t="shared" si="20"/>
        <v>24592.121999999999</v>
      </c>
    </row>
    <row r="960" spans="1:13" hidden="1" x14ac:dyDescent="0.35">
      <c r="A960" s="3" t="s">
        <v>285</v>
      </c>
      <c r="B960" s="3" t="s">
        <v>60</v>
      </c>
      <c r="C960" s="3" t="s">
        <v>286</v>
      </c>
      <c r="D960" s="3" t="s">
        <v>287</v>
      </c>
      <c r="E960" s="3" t="s">
        <v>781</v>
      </c>
      <c r="F960" s="17" t="s">
        <v>1717</v>
      </c>
      <c r="G960" s="3" t="str">
        <f>IFERROR(VLOOKUP(F960,'CODE EAN '!F:J,5,0),"")</f>
        <v/>
      </c>
      <c r="H960" s="3" t="s">
        <v>783</v>
      </c>
      <c r="I960" s="13" t="s">
        <v>151</v>
      </c>
      <c r="J960" s="3" t="s">
        <v>20</v>
      </c>
      <c r="K960" s="3" t="s">
        <v>26</v>
      </c>
      <c r="L960" s="5">
        <f>IFERROR(VLOOKUP(F960,[1]Feuil5!I:J,2,0),"")</f>
        <v>164039.79999999999</v>
      </c>
      <c r="M960" s="6">
        <f t="shared" si="20"/>
        <v>24605.969999999998</v>
      </c>
    </row>
    <row r="961" spans="1:13" hidden="1" x14ac:dyDescent="0.35">
      <c r="A961" s="3" t="s">
        <v>27</v>
      </c>
      <c r="B961" s="4" t="s">
        <v>124</v>
      </c>
      <c r="C961" s="4" t="s">
        <v>235</v>
      </c>
      <c r="D961" s="4" t="s">
        <v>549</v>
      </c>
      <c r="E961" s="4" t="s">
        <v>929</v>
      </c>
      <c r="F961" s="4" t="s">
        <v>1718</v>
      </c>
      <c r="G961" s="3" t="str">
        <f>IFERROR(VLOOKUP(F961,'CODE EAN '!F:J,5,0),"")</f>
        <v/>
      </c>
      <c r="H961" s="4" t="s">
        <v>129</v>
      </c>
      <c r="I961" s="3" t="s">
        <v>130</v>
      </c>
      <c r="J961" s="3" t="s">
        <v>20</v>
      </c>
      <c r="K961" s="4" t="s">
        <v>26</v>
      </c>
      <c r="L961" s="5">
        <f>IFERROR(VLOOKUP(F961,[1]Feuil5!I:J,2,0),"")</f>
        <v>164709.69</v>
      </c>
      <c r="M961" s="6">
        <f t="shared" si="20"/>
        <v>24706.4535</v>
      </c>
    </row>
    <row r="962" spans="1:13" x14ac:dyDescent="0.35">
      <c r="A962" s="3" t="s">
        <v>12</v>
      </c>
      <c r="B962" s="3" t="s">
        <v>13</v>
      </c>
      <c r="C962" s="4" t="s">
        <v>14</v>
      </c>
      <c r="D962" s="3" t="s">
        <v>22</v>
      </c>
      <c r="E962" s="4" t="s">
        <v>1416</v>
      </c>
      <c r="F962" s="14" t="s">
        <v>1719</v>
      </c>
      <c r="G962" s="3" t="str">
        <f>IFERROR(VLOOKUP(F962,'CODE EAN '!F:J,5,0),"")</f>
        <v/>
      </c>
      <c r="H962" s="4" t="s">
        <v>1720</v>
      </c>
      <c r="I962" s="3" t="s">
        <v>597</v>
      </c>
      <c r="J962" s="3" t="s">
        <v>20</v>
      </c>
      <c r="K962" s="3" t="s">
        <v>26</v>
      </c>
      <c r="L962" s="5">
        <f>IFERROR(VLOOKUP(F962,[1]Feuil5!I:J,2,0),"")</f>
        <v>165116.95000000001</v>
      </c>
      <c r="M962" s="6">
        <f t="shared" si="20"/>
        <v>24767.5425</v>
      </c>
    </row>
    <row r="963" spans="1:13" x14ac:dyDescent="0.35">
      <c r="A963" s="3" t="s">
        <v>12</v>
      </c>
      <c r="B963" s="4" t="s">
        <v>182</v>
      </c>
      <c r="C963" s="4" t="s">
        <v>735</v>
      </c>
      <c r="D963" s="4" t="s">
        <v>1721</v>
      </c>
      <c r="E963" s="4" t="s">
        <v>1722</v>
      </c>
      <c r="F963" s="37" t="s">
        <v>1723</v>
      </c>
      <c r="G963" s="3">
        <f>IFERROR(VLOOKUP(F963,'CODE EAN '!F:J,5,0),"")</f>
        <v>6111018908227</v>
      </c>
      <c r="H963" s="4" t="s">
        <v>1724</v>
      </c>
      <c r="I963" s="7" t="s">
        <v>90</v>
      </c>
      <c r="J963" s="3" t="s">
        <v>20</v>
      </c>
      <c r="K963" s="3" t="s">
        <v>26</v>
      </c>
      <c r="L963" s="5">
        <f>IFERROR(VLOOKUP(F963,[1]Feuil5!I:J,2,0),"")</f>
        <v>165677.9</v>
      </c>
      <c r="M963" s="6">
        <f t="shared" si="20"/>
        <v>24851.684999999998</v>
      </c>
    </row>
    <row r="964" spans="1:13" hidden="1" x14ac:dyDescent="0.35">
      <c r="A964" s="3" t="s">
        <v>27</v>
      </c>
      <c r="B964" s="4" t="s">
        <v>124</v>
      </c>
      <c r="C964" s="4" t="s">
        <v>176</v>
      </c>
      <c r="D964" s="4" t="s">
        <v>196</v>
      </c>
      <c r="E964" s="4" t="s">
        <v>1290</v>
      </c>
      <c r="F964" s="16" t="s">
        <v>1726</v>
      </c>
      <c r="G964" s="3" t="str">
        <f>IFERROR(VLOOKUP(F964,'CODE EAN '!F:J,5,0),"")</f>
        <v/>
      </c>
      <c r="H964" s="4" t="s">
        <v>799</v>
      </c>
      <c r="I964" s="7" t="s">
        <v>360</v>
      </c>
      <c r="J964" s="3" t="s">
        <v>20</v>
      </c>
      <c r="K964" s="4" t="s">
        <v>26</v>
      </c>
      <c r="L964" s="5">
        <f>IFERROR(VLOOKUP(F964,[1]Feuil5!I:J,2,0),"")</f>
        <v>166126.5</v>
      </c>
      <c r="M964" s="6">
        <f t="shared" si="20"/>
        <v>24918.974999999999</v>
      </c>
    </row>
    <row r="965" spans="1:13" hidden="1" x14ac:dyDescent="0.35">
      <c r="A965" s="3" t="s">
        <v>27</v>
      </c>
      <c r="B965" s="4" t="s">
        <v>124</v>
      </c>
      <c r="C965" s="4" t="s">
        <v>176</v>
      </c>
      <c r="D965" s="4" t="s">
        <v>416</v>
      </c>
      <c r="E965" s="4" t="s">
        <v>417</v>
      </c>
      <c r="F965" s="4" t="s">
        <v>1727</v>
      </c>
      <c r="G965" s="3" t="str">
        <f>IFERROR(VLOOKUP(F965,'CODE EAN '!F:J,5,0),"")</f>
        <v/>
      </c>
      <c r="H965" s="4" t="s">
        <v>398</v>
      </c>
      <c r="I965" s="7" t="s">
        <v>399</v>
      </c>
      <c r="J965" s="3" t="s">
        <v>20</v>
      </c>
      <c r="K965" s="4" t="s">
        <v>26</v>
      </c>
      <c r="L965" s="5">
        <f>IFERROR(VLOOKUP(F965,[1]Feuil5!I:J,2,0),"")</f>
        <v>166348.09</v>
      </c>
      <c r="M965" s="6">
        <f t="shared" si="20"/>
        <v>24952.213499999998</v>
      </c>
    </row>
    <row r="966" spans="1:13" hidden="1" x14ac:dyDescent="0.35">
      <c r="A966" s="3" t="s">
        <v>27</v>
      </c>
      <c r="B966" s="3" t="s">
        <v>124</v>
      </c>
      <c r="C966" s="3" t="s">
        <v>351</v>
      </c>
      <c r="D966" s="3" t="s">
        <v>352</v>
      </c>
      <c r="E966" s="3" t="s">
        <v>352</v>
      </c>
      <c r="F966" s="3" t="s">
        <v>1728</v>
      </c>
      <c r="G966" s="3" t="str">
        <f>IFERROR(VLOOKUP(F966,'CODE EAN '!F:J,5,0),"")</f>
        <v/>
      </c>
      <c r="H966" s="3" t="s">
        <v>199</v>
      </c>
      <c r="I966" s="7" t="s">
        <v>200</v>
      </c>
      <c r="J966" s="3" t="s">
        <v>20</v>
      </c>
      <c r="K966" s="4" t="s">
        <v>26</v>
      </c>
      <c r="L966" s="5">
        <f>IFERROR(VLOOKUP(F966,[1]Feuil5!I:J,2,0),"")</f>
        <v>166654.54</v>
      </c>
      <c r="M966" s="6">
        <f t="shared" si="20"/>
        <v>24998.181</v>
      </c>
    </row>
    <row r="967" spans="1:13" x14ac:dyDescent="0.35">
      <c r="A967" s="3" t="s">
        <v>12</v>
      </c>
      <c r="B967" s="4" t="s">
        <v>78</v>
      </c>
      <c r="C967" s="4" t="s">
        <v>107</v>
      </c>
      <c r="D967" s="4" t="s">
        <v>818</v>
      </c>
      <c r="E967" s="3" t="s">
        <v>699</v>
      </c>
      <c r="F967" s="3" t="s">
        <v>1729</v>
      </c>
      <c r="G967" s="3" t="str">
        <f>IFERROR(VLOOKUP(F967,'CODE EAN '!F:J,5,0),"")</f>
        <v/>
      </c>
      <c r="H967" s="4" t="s">
        <v>1360</v>
      </c>
      <c r="I967" s="7" t="s">
        <v>360</v>
      </c>
      <c r="J967" s="3" t="s">
        <v>20</v>
      </c>
      <c r="K967" s="3" t="s">
        <v>21</v>
      </c>
      <c r="L967" s="5">
        <f>IFERROR(VLOOKUP(F967,[1]Feuil5!I:J,2,0),"")</f>
        <v>166883.18</v>
      </c>
      <c r="M967" s="6">
        <f t="shared" si="20"/>
        <v>25032.476999999999</v>
      </c>
    </row>
    <row r="968" spans="1:13" x14ac:dyDescent="0.35">
      <c r="A968" s="3" t="s">
        <v>12</v>
      </c>
      <c r="B968" s="4" t="s">
        <v>78</v>
      </c>
      <c r="C968" s="4" t="s">
        <v>212</v>
      </c>
      <c r="D968" s="4" t="s">
        <v>356</v>
      </c>
      <c r="E968" s="4" t="s">
        <v>357</v>
      </c>
      <c r="F968" s="4" t="s">
        <v>1730</v>
      </c>
      <c r="G968" s="3" t="str">
        <f>IFERROR(VLOOKUP(F968,'CODE EAN '!F:J,5,0),"")</f>
        <v/>
      </c>
      <c r="H968" s="4" t="s">
        <v>359</v>
      </c>
      <c r="I968" s="7" t="s">
        <v>360</v>
      </c>
      <c r="J968" s="3" t="s">
        <v>20</v>
      </c>
      <c r="K968" s="4" t="s">
        <v>26</v>
      </c>
      <c r="L968" s="5">
        <f>IFERROR(VLOOKUP(F968,[1]Feuil5!I:J,2,0),"")</f>
        <v>167141.76000000001</v>
      </c>
      <c r="M968" s="6">
        <f t="shared" si="20"/>
        <v>25071.263999999999</v>
      </c>
    </row>
    <row r="969" spans="1:13" x14ac:dyDescent="0.35">
      <c r="A969" s="3" t="s">
        <v>12</v>
      </c>
      <c r="B969" s="3" t="s">
        <v>84</v>
      </c>
      <c r="C969" s="3" t="s">
        <v>99</v>
      </c>
      <c r="D969" s="3" t="s">
        <v>100</v>
      </c>
      <c r="E969" s="3" t="s">
        <v>1731</v>
      </c>
      <c r="F969" s="38" t="s">
        <v>1732</v>
      </c>
      <c r="G969" s="3">
        <f>IFERROR(VLOOKUP(F969,'CODE EAN '!F:J,5,0),"")</f>
        <v>3608580776772</v>
      </c>
      <c r="H969" s="3" t="s">
        <v>907</v>
      </c>
      <c r="I969" s="7" t="s">
        <v>360</v>
      </c>
      <c r="J969" s="3" t="s">
        <v>20</v>
      </c>
      <c r="K969" s="3" t="s">
        <v>26</v>
      </c>
      <c r="L969" s="5">
        <f>IFERROR(VLOOKUP(F969,[1]Feuil5!I:J,2,0),"")</f>
        <v>167261.64000000001</v>
      </c>
      <c r="M969" s="6">
        <f t="shared" si="20"/>
        <v>25089.246000000003</v>
      </c>
    </row>
    <row r="970" spans="1:13" hidden="1" x14ac:dyDescent="0.35">
      <c r="A970" s="3" t="s">
        <v>27</v>
      </c>
      <c r="B970" s="4" t="s">
        <v>251</v>
      </c>
      <c r="C970" s="4" t="s">
        <v>887</v>
      </c>
      <c r="D970" s="4" t="s">
        <v>1733</v>
      </c>
      <c r="E970" s="4" t="s">
        <v>1722</v>
      </c>
      <c r="F970" s="37" t="s">
        <v>1734</v>
      </c>
      <c r="G970" s="3" t="str">
        <f>IFERROR(VLOOKUP(F970,'CODE EAN '!F:J,5,0),"")</f>
        <v/>
      </c>
      <c r="H970" s="4" t="s">
        <v>1735</v>
      </c>
      <c r="I970" s="7" t="s">
        <v>51</v>
      </c>
      <c r="J970" s="3" t="s">
        <v>20</v>
      </c>
      <c r="K970" s="4" t="s">
        <v>21</v>
      </c>
      <c r="L970" s="5">
        <f>IFERROR(VLOOKUP(F970,[1]Feuil5!I:J,2,0),"")</f>
        <v>167459.54999999999</v>
      </c>
      <c r="M970" s="6">
        <f t="shared" si="20"/>
        <v>25118.932499999999</v>
      </c>
    </row>
    <row r="971" spans="1:13" x14ac:dyDescent="0.35">
      <c r="A971" s="3" t="s">
        <v>12</v>
      </c>
      <c r="B971" s="3" t="s">
        <v>13</v>
      </c>
      <c r="C971" s="3" t="s">
        <v>706</v>
      </c>
      <c r="D971" s="3" t="s">
        <v>895</v>
      </c>
      <c r="E971" s="3" t="s">
        <v>1686</v>
      </c>
      <c r="F971" s="38" t="s">
        <v>1736</v>
      </c>
      <c r="G971" s="3" t="str">
        <f>IFERROR(VLOOKUP(F971,'CODE EAN '!F:J,5,0),"")</f>
        <v/>
      </c>
      <c r="H971" s="3" t="s">
        <v>1310</v>
      </c>
      <c r="I971" s="4" t="s">
        <v>19</v>
      </c>
      <c r="J971" s="3" t="s">
        <v>20</v>
      </c>
      <c r="K971" s="4" t="s">
        <v>21</v>
      </c>
      <c r="L971" s="5">
        <f>IFERROR(VLOOKUP(F971,[1]Feuil5!I:J,2,0),"")</f>
        <v>167599.45000000001</v>
      </c>
      <c r="M971" s="6">
        <f t="shared" si="20"/>
        <v>25139.9175</v>
      </c>
    </row>
    <row r="972" spans="1:13" hidden="1" x14ac:dyDescent="0.35">
      <c r="A972" s="3" t="s">
        <v>27</v>
      </c>
      <c r="B972" s="3" t="s">
        <v>124</v>
      </c>
      <c r="C972" s="3" t="s">
        <v>125</v>
      </c>
      <c r="D972" s="3" t="s">
        <v>126</v>
      </c>
      <c r="E972" s="3" t="s">
        <v>127</v>
      </c>
      <c r="F972" s="3" t="s">
        <v>1737</v>
      </c>
      <c r="G972" s="3" t="str">
        <f>IFERROR(VLOOKUP(F972,'CODE EAN '!F:J,5,0),"")</f>
        <v/>
      </c>
      <c r="H972" s="3" t="s">
        <v>164</v>
      </c>
      <c r="I972" s="7" t="s">
        <v>165</v>
      </c>
      <c r="J972" s="3" t="s">
        <v>20</v>
      </c>
      <c r="K972" s="4" t="s">
        <v>26</v>
      </c>
      <c r="L972" s="5">
        <f>IFERROR(VLOOKUP(F972,[1]Feuil5!I:J,2,0),"")</f>
        <v>167782.62</v>
      </c>
      <c r="M972" s="6">
        <f t="shared" si="20"/>
        <v>25167.393</v>
      </c>
    </row>
    <row r="973" spans="1:13" x14ac:dyDescent="0.35">
      <c r="A973" s="3" t="s">
        <v>12</v>
      </c>
      <c r="B973" s="3" t="s">
        <v>84</v>
      </c>
      <c r="C973" s="3" t="s">
        <v>85</v>
      </c>
      <c r="D973" s="3" t="s">
        <v>387</v>
      </c>
      <c r="E973" s="3" t="s">
        <v>389</v>
      </c>
      <c r="F973" s="3" t="s">
        <v>1738</v>
      </c>
      <c r="G973" s="3">
        <f>IFERROR(VLOOKUP(F973,'CODE EAN '!F:J,5,0),"")</f>
        <v>5900020025104</v>
      </c>
      <c r="H973" s="3" t="s">
        <v>391</v>
      </c>
      <c r="I973" s="7" t="s">
        <v>90</v>
      </c>
      <c r="J973" s="3" t="s">
        <v>20</v>
      </c>
      <c r="K973" s="3" t="s">
        <v>26</v>
      </c>
      <c r="L973" s="5">
        <f>IFERROR(VLOOKUP(F973,[1]Feuil5!I:J,2,0),"")</f>
        <v>168021.1</v>
      </c>
      <c r="M973" s="6">
        <f t="shared" si="20"/>
        <v>25203.165000000001</v>
      </c>
    </row>
    <row r="974" spans="1:13" hidden="1" x14ac:dyDescent="0.35">
      <c r="A974" s="3" t="s">
        <v>44</v>
      </c>
      <c r="B974" s="3" t="s">
        <v>264</v>
      </c>
      <c r="C974" s="3" t="s">
        <v>265</v>
      </c>
      <c r="D974" s="3" t="s">
        <v>266</v>
      </c>
      <c r="E974" s="3" t="s">
        <v>450</v>
      </c>
      <c r="F974" s="20" t="s">
        <v>1739</v>
      </c>
      <c r="G974" s="3" t="str">
        <f>IFERROR(VLOOKUP(F974,'CODE EAN '!F:J,5,0),"")</f>
        <v/>
      </c>
      <c r="H974" s="3" t="s">
        <v>1548</v>
      </c>
      <c r="I974" s="13" t="s">
        <v>1549</v>
      </c>
      <c r="J974" s="3" t="s">
        <v>20</v>
      </c>
      <c r="K974" s="3" t="s">
        <v>26</v>
      </c>
      <c r="L974" s="19">
        <v>168076.79999999999</v>
      </c>
      <c r="M974" s="6">
        <f t="shared" si="20"/>
        <v>25211.519999999997</v>
      </c>
    </row>
    <row r="975" spans="1:13" hidden="1" x14ac:dyDescent="0.35">
      <c r="A975" s="3" t="s">
        <v>285</v>
      </c>
      <c r="B975" s="3" t="s">
        <v>60</v>
      </c>
      <c r="C975" s="3" t="s">
        <v>286</v>
      </c>
      <c r="D975" s="3" t="s">
        <v>287</v>
      </c>
      <c r="E975" s="3" t="s">
        <v>781</v>
      </c>
      <c r="F975" s="17" t="s">
        <v>1740</v>
      </c>
      <c r="G975" s="3" t="str">
        <f>IFERROR(VLOOKUP(F975,'CODE EAN '!F:J,5,0),"")</f>
        <v/>
      </c>
      <c r="H975" s="3" t="s">
        <v>290</v>
      </c>
      <c r="I975" s="3" t="s">
        <v>291</v>
      </c>
      <c r="J975" s="3" t="s">
        <v>20</v>
      </c>
      <c r="K975" s="3" t="s">
        <v>26</v>
      </c>
      <c r="L975" s="5">
        <f>IFERROR(VLOOKUP(F975,[1]Feuil5!I:J,2,0),"")</f>
        <v>168296.76</v>
      </c>
      <c r="M975" s="6">
        <f t="shared" si="20"/>
        <v>25244.513999999999</v>
      </c>
    </row>
    <row r="976" spans="1:13" hidden="1" x14ac:dyDescent="0.35">
      <c r="A976" s="3" t="s">
        <v>27</v>
      </c>
      <c r="B976" s="4" t="s">
        <v>329</v>
      </c>
      <c r="C976" s="4" t="s">
        <v>330</v>
      </c>
      <c r="D976" s="4" t="s">
        <v>331</v>
      </c>
      <c r="E976" s="4" t="s">
        <v>332</v>
      </c>
      <c r="F976" s="4" t="s">
        <v>1741</v>
      </c>
      <c r="G976" s="3" t="str">
        <f>IFERROR(VLOOKUP(F976,'CODE EAN '!F:J,5,0),"")</f>
        <v/>
      </c>
      <c r="H976" s="4" t="s">
        <v>1507</v>
      </c>
      <c r="I976" s="4" t="s">
        <v>859</v>
      </c>
      <c r="J976" s="3" t="s">
        <v>20</v>
      </c>
      <c r="K976" s="4" t="s">
        <v>21</v>
      </c>
      <c r="L976" s="5">
        <f>IFERROR(VLOOKUP(F976,[1]Feuil5!I:J,2,0),"")</f>
        <v>168436.83</v>
      </c>
      <c r="M976" s="6">
        <f t="shared" si="20"/>
        <v>25265.524499999996</v>
      </c>
    </row>
    <row r="977" spans="1:13" hidden="1" x14ac:dyDescent="0.35">
      <c r="A977" s="3" t="s">
        <v>27</v>
      </c>
      <c r="B977" s="4" t="s">
        <v>124</v>
      </c>
      <c r="C977" s="4" t="s">
        <v>235</v>
      </c>
      <c r="D977" s="4" t="s">
        <v>485</v>
      </c>
      <c r="E977" s="4" t="s">
        <v>486</v>
      </c>
      <c r="F977" s="4" t="s">
        <v>1742</v>
      </c>
      <c r="G977" s="3" t="str">
        <f>IFERROR(VLOOKUP(F977,'CODE EAN '!F:J,5,0),"")</f>
        <v/>
      </c>
      <c r="H977" s="4" t="s">
        <v>129</v>
      </c>
      <c r="I977" s="3" t="s">
        <v>130</v>
      </c>
      <c r="J977" s="3" t="s">
        <v>20</v>
      </c>
      <c r="K977" s="4" t="s">
        <v>26</v>
      </c>
      <c r="L977" s="5">
        <f>IFERROR(VLOOKUP(F977,[1]Feuil5!I:J,2,0),"")</f>
        <v>169427.77</v>
      </c>
      <c r="M977" s="6">
        <f t="shared" ref="M977:M985" si="21">+L977*15%</f>
        <v>25414.165499999999</v>
      </c>
    </row>
    <row r="978" spans="1:13" hidden="1" x14ac:dyDescent="0.35">
      <c r="A978" s="3" t="s">
        <v>27</v>
      </c>
      <c r="B978" s="3" t="s">
        <v>124</v>
      </c>
      <c r="C978" s="3" t="s">
        <v>125</v>
      </c>
      <c r="D978" s="3" t="s">
        <v>126</v>
      </c>
      <c r="E978" s="3" t="s">
        <v>1630</v>
      </c>
      <c r="F978" s="3" t="s">
        <v>1743</v>
      </c>
      <c r="G978" s="3" t="str">
        <f>IFERROR(VLOOKUP(F978,'CODE EAN '!F:J,5,0),"")</f>
        <v/>
      </c>
      <c r="H978" s="3" t="s">
        <v>129</v>
      </c>
      <c r="I978" s="3" t="s">
        <v>130</v>
      </c>
      <c r="J978" s="3" t="s">
        <v>20</v>
      </c>
      <c r="K978" s="4" t="s">
        <v>26</v>
      </c>
      <c r="L978" s="5">
        <f>IFERROR(VLOOKUP(F978,[1]Feuil5!I:J,2,0),"")</f>
        <v>169776.53</v>
      </c>
      <c r="M978" s="6">
        <f t="shared" si="21"/>
        <v>25466.479499999998</v>
      </c>
    </row>
    <row r="979" spans="1:13" x14ac:dyDescent="0.35">
      <c r="A979" s="3" t="s">
        <v>12</v>
      </c>
      <c r="B979" s="4" t="s">
        <v>84</v>
      </c>
      <c r="C979" s="4" t="s">
        <v>689</v>
      </c>
      <c r="D979" s="4" t="s">
        <v>1744</v>
      </c>
      <c r="E979" s="3" t="s">
        <v>1745</v>
      </c>
      <c r="F979" s="4" t="s">
        <v>1746</v>
      </c>
      <c r="G979" s="3">
        <f>IFERROR(VLOOKUP(F979,'CODE EAN '!F:J,5,0),"")</f>
        <v>8906003383060</v>
      </c>
      <c r="H979" s="4" t="s">
        <v>1747</v>
      </c>
      <c r="I979" s="7" t="s">
        <v>1102</v>
      </c>
      <c r="J979" s="3" t="s">
        <v>20</v>
      </c>
      <c r="K979" s="3" t="s">
        <v>26</v>
      </c>
      <c r="L979" s="5">
        <f>IFERROR(VLOOKUP(F979,[1]Feuil5!I:J,2,0),"")</f>
        <v>169860.9</v>
      </c>
      <c r="M979" s="6">
        <f t="shared" si="21"/>
        <v>25479.134999999998</v>
      </c>
    </row>
    <row r="980" spans="1:13" hidden="1" x14ac:dyDescent="0.35">
      <c r="A980" s="3" t="s">
        <v>27</v>
      </c>
      <c r="B980" s="3" t="s">
        <v>124</v>
      </c>
      <c r="C980" s="3" t="s">
        <v>573</v>
      </c>
      <c r="D980" s="3" t="s">
        <v>574</v>
      </c>
      <c r="E980" s="3" t="s">
        <v>575</v>
      </c>
      <c r="F980" s="9" t="s">
        <v>1748</v>
      </c>
      <c r="G980" s="3" t="str">
        <f>IFERROR(VLOOKUP(F980,'CODE EAN '!F:J,5,0),"")</f>
        <v/>
      </c>
      <c r="H980" s="9" t="s">
        <v>454</v>
      </c>
      <c r="I980" s="7" t="s">
        <v>223</v>
      </c>
      <c r="J980" s="3" t="s">
        <v>20</v>
      </c>
      <c r="K980" s="4" t="s">
        <v>26</v>
      </c>
      <c r="L980" s="5">
        <v>170000</v>
      </c>
      <c r="M980" s="6">
        <f t="shared" si="21"/>
        <v>25500</v>
      </c>
    </row>
    <row r="981" spans="1:13" hidden="1" x14ac:dyDescent="0.35">
      <c r="A981" s="3" t="s">
        <v>27</v>
      </c>
      <c r="B981" s="3" t="s">
        <v>124</v>
      </c>
      <c r="C981" s="3" t="s">
        <v>573</v>
      </c>
      <c r="D981" s="3" t="s">
        <v>574</v>
      </c>
      <c r="E981" s="3" t="s">
        <v>1233</v>
      </c>
      <c r="F981" s="9" t="s">
        <v>1749</v>
      </c>
      <c r="G981" s="3" t="str">
        <f>IFERROR(VLOOKUP(F981,'CODE EAN '!F:J,5,0),"")</f>
        <v/>
      </c>
      <c r="H981" s="9" t="s">
        <v>454</v>
      </c>
      <c r="I981" s="7" t="s">
        <v>223</v>
      </c>
      <c r="J981" s="3" t="s">
        <v>20</v>
      </c>
      <c r="K981" s="4" t="s">
        <v>26</v>
      </c>
      <c r="L981" s="5">
        <v>170000</v>
      </c>
      <c r="M981" s="6">
        <f t="shared" si="21"/>
        <v>25500</v>
      </c>
    </row>
    <row r="982" spans="1:13" hidden="1" x14ac:dyDescent="0.35">
      <c r="A982" s="3" t="s">
        <v>27</v>
      </c>
      <c r="B982" s="3" t="s">
        <v>124</v>
      </c>
      <c r="C982" s="3" t="s">
        <v>573</v>
      </c>
      <c r="D982" s="3" t="s">
        <v>574</v>
      </c>
      <c r="E982" s="3" t="s">
        <v>1172</v>
      </c>
      <c r="F982" s="9" t="s">
        <v>1750</v>
      </c>
      <c r="G982" s="3" t="str">
        <f>IFERROR(VLOOKUP(F982,'CODE EAN '!F:J,5,0),"")</f>
        <v/>
      </c>
      <c r="H982" s="9" t="s">
        <v>454</v>
      </c>
      <c r="I982" s="7" t="s">
        <v>223</v>
      </c>
      <c r="J982" s="3" t="s">
        <v>20</v>
      </c>
      <c r="K982" s="4" t="s">
        <v>26</v>
      </c>
      <c r="L982" s="5">
        <v>170000</v>
      </c>
      <c r="M982" s="6">
        <f t="shared" si="21"/>
        <v>25500</v>
      </c>
    </row>
    <row r="983" spans="1:13" hidden="1" x14ac:dyDescent="0.35">
      <c r="A983" s="3" t="s">
        <v>27</v>
      </c>
      <c r="B983" s="3" t="s">
        <v>124</v>
      </c>
      <c r="C983" s="3" t="s">
        <v>125</v>
      </c>
      <c r="D983" s="3" t="s">
        <v>126</v>
      </c>
      <c r="E983" s="3" t="s">
        <v>316</v>
      </c>
      <c r="F983" s="3" t="s">
        <v>1751</v>
      </c>
      <c r="G983" s="3" t="str">
        <f>IFERROR(VLOOKUP(F983,'CODE EAN '!F:J,5,0),"")</f>
        <v/>
      </c>
      <c r="H983" s="3" t="s">
        <v>129</v>
      </c>
      <c r="I983" s="3" t="s">
        <v>130</v>
      </c>
      <c r="J983" s="3" t="s">
        <v>20</v>
      </c>
      <c r="K983" s="4" t="s">
        <v>26</v>
      </c>
      <c r="L983" s="5">
        <f>IFERROR(VLOOKUP(F983,[1]Feuil5!I:J,2,0),"")</f>
        <v>170053.16</v>
      </c>
      <c r="M983" s="6">
        <f t="shared" si="21"/>
        <v>25507.973999999998</v>
      </c>
    </row>
    <row r="984" spans="1:13" x14ac:dyDescent="0.35">
      <c r="A984" s="3" t="s">
        <v>12</v>
      </c>
      <c r="B984" s="4" t="s">
        <v>78</v>
      </c>
      <c r="C984" s="4" t="s">
        <v>107</v>
      </c>
      <c r="D984" s="4" t="s">
        <v>1048</v>
      </c>
      <c r="E984" s="4" t="s">
        <v>1584</v>
      </c>
      <c r="F984" s="3" t="s">
        <v>1752</v>
      </c>
      <c r="G984" s="3">
        <f>IFERROR(VLOOKUP(F984,'CODE EAN '!F:J,5,0),"")</f>
        <v>50396238</v>
      </c>
      <c r="H984" s="4" t="s">
        <v>701</v>
      </c>
      <c r="I984" s="7" t="s">
        <v>146</v>
      </c>
      <c r="J984" s="3" t="s">
        <v>20</v>
      </c>
      <c r="K984" s="3" t="s">
        <v>26</v>
      </c>
      <c r="L984" s="5">
        <f>IFERROR(VLOOKUP(F984,[1]Feuil5!I:J,2,0),"")</f>
        <v>170151.17</v>
      </c>
      <c r="M984" s="6">
        <f t="shared" si="21"/>
        <v>25522.675500000001</v>
      </c>
    </row>
    <row r="985" spans="1:13" x14ac:dyDescent="0.35">
      <c r="A985" s="3" t="s">
        <v>12</v>
      </c>
      <c r="B985" s="4" t="s">
        <v>78</v>
      </c>
      <c r="C985" s="3" t="s">
        <v>107</v>
      </c>
      <c r="D985" s="3" t="s">
        <v>189</v>
      </c>
      <c r="E985" s="3" t="s">
        <v>1024</v>
      </c>
      <c r="F985" s="15" t="s">
        <v>1753</v>
      </c>
      <c r="G985" s="3" t="str">
        <f>IFERROR(VLOOKUP(F985,'CODE EAN '!F:J,5,0),"")</f>
        <v/>
      </c>
      <c r="H985" s="3" t="s">
        <v>1509</v>
      </c>
      <c r="I985" s="4" t="s">
        <v>19</v>
      </c>
      <c r="J985" s="3" t="s">
        <v>20</v>
      </c>
      <c r="K985" s="3" t="s">
        <v>21</v>
      </c>
      <c r="L985" s="5">
        <f>IFERROR(VLOOKUP(F985,[1]Feuil5!I:J,2,0),"")</f>
        <v>170615.54</v>
      </c>
      <c r="M985" s="6">
        <f t="shared" si="21"/>
        <v>25592.331000000002</v>
      </c>
    </row>
    <row r="986" spans="1:13" hidden="1" x14ac:dyDescent="0.35">
      <c r="A986" s="3" t="s">
        <v>27</v>
      </c>
      <c r="B986" s="4" t="s">
        <v>28</v>
      </c>
      <c r="C986" s="4" t="s">
        <v>478</v>
      </c>
      <c r="D986" s="4" t="s">
        <v>917</v>
      </c>
      <c r="E986" s="4" t="s">
        <v>1519</v>
      </c>
      <c r="F986" s="37" t="s">
        <v>1754</v>
      </c>
      <c r="G986" s="3" t="str">
        <f>IFERROR(VLOOKUP(F986,'CODE EAN '!F:J,5,0),"")</f>
        <v/>
      </c>
      <c r="H986" s="4" t="s">
        <v>623</v>
      </c>
      <c r="I986" s="4" t="s">
        <v>624</v>
      </c>
      <c r="J986" s="3" t="s">
        <v>20</v>
      </c>
      <c r="K986" s="4" t="s">
        <v>26</v>
      </c>
      <c r="L986" s="5">
        <f>IFERROR(VLOOKUP(F986,[1]Feuil5!I:J,2,0),"")</f>
        <v>170816.25</v>
      </c>
      <c r="M986" s="6">
        <v>113200</v>
      </c>
    </row>
    <row r="987" spans="1:13" x14ac:dyDescent="0.35">
      <c r="A987" s="3" t="s">
        <v>12</v>
      </c>
      <c r="B987" s="4" t="s">
        <v>78</v>
      </c>
      <c r="C987" s="4" t="s">
        <v>107</v>
      </c>
      <c r="D987" s="4" t="s">
        <v>818</v>
      </c>
      <c r="E987" s="3" t="s">
        <v>819</v>
      </c>
      <c r="F987" s="15" t="s">
        <v>1755</v>
      </c>
      <c r="G987" s="3" t="str">
        <f>IFERROR(VLOOKUP(F987,'CODE EAN '!F:J,5,0),"")</f>
        <v/>
      </c>
      <c r="H987" s="4" t="s">
        <v>1360</v>
      </c>
      <c r="I987" s="7" t="s">
        <v>360</v>
      </c>
      <c r="J987" s="3" t="s">
        <v>20</v>
      </c>
      <c r="K987" s="3" t="s">
        <v>21</v>
      </c>
      <c r="L987" s="5">
        <f>IFERROR(VLOOKUP(F987,[1]Feuil5!I:J,2,0),"")</f>
        <v>170833.86</v>
      </c>
      <c r="M987" s="6">
        <f t="shared" ref="M987:M1018" si="22">+L987*15%</f>
        <v>25625.078999999998</v>
      </c>
    </row>
    <row r="988" spans="1:13" hidden="1" x14ac:dyDescent="0.35">
      <c r="A988" s="3" t="s">
        <v>44</v>
      </c>
      <c r="B988" s="4" t="s">
        <v>45</v>
      </c>
      <c r="C988" s="4" t="s">
        <v>944</v>
      </c>
      <c r="D988" s="4" t="s">
        <v>931</v>
      </c>
      <c r="E988" s="4" t="s">
        <v>138</v>
      </c>
      <c r="F988" s="4" t="s">
        <v>1756</v>
      </c>
      <c r="G988" s="3" t="str">
        <f>IFERROR(VLOOKUP(F988,'CODE EAN '!F:J,5,0),"")</f>
        <v/>
      </c>
      <c r="H988" s="4" t="s">
        <v>1265</v>
      </c>
      <c r="I988" s="7" t="s">
        <v>41</v>
      </c>
      <c r="J988" s="3" t="s">
        <v>20</v>
      </c>
      <c r="K988" s="3" t="s">
        <v>26</v>
      </c>
      <c r="L988" s="5">
        <f>IFERROR(VLOOKUP(F988,[1]Feuil5!I:J,2,0),"")</f>
        <v>170894.17</v>
      </c>
      <c r="M988" s="6">
        <f t="shared" si="22"/>
        <v>25634.125500000002</v>
      </c>
    </row>
    <row r="989" spans="1:13" x14ac:dyDescent="0.35">
      <c r="A989" s="3" t="s">
        <v>12</v>
      </c>
      <c r="B989" s="3" t="s">
        <v>35</v>
      </c>
      <c r="C989" s="4" t="s">
        <v>36</v>
      </c>
      <c r="D989" s="3" t="s">
        <v>1258</v>
      </c>
      <c r="E989" s="3" t="s">
        <v>1465</v>
      </c>
      <c r="F989" s="14" t="s">
        <v>1757</v>
      </c>
      <c r="G989" s="3" t="str">
        <f>IFERROR(VLOOKUP(F989,'CODE EAN '!F:J,5,0),"")</f>
        <v/>
      </c>
      <c r="H989" s="3" t="s">
        <v>687</v>
      </c>
      <c r="I989" s="7" t="s">
        <v>688</v>
      </c>
      <c r="J989" s="3" t="s">
        <v>20</v>
      </c>
      <c r="K989" s="3" t="s">
        <v>26</v>
      </c>
      <c r="L989" s="5">
        <f>IFERROR(VLOOKUP(F989,[1]Feuil5!I:J,2,0),"")</f>
        <v>171643.51</v>
      </c>
      <c r="M989" s="6">
        <f t="shared" si="22"/>
        <v>25746.5265</v>
      </c>
    </row>
    <row r="990" spans="1:13" x14ac:dyDescent="0.35">
      <c r="A990" s="3" t="s">
        <v>12</v>
      </c>
      <c r="B990" s="47" t="s">
        <v>140</v>
      </c>
      <c r="C990" s="47" t="s">
        <v>318</v>
      </c>
      <c r="D990" s="47" t="s">
        <v>1578</v>
      </c>
      <c r="E990" s="47" t="s">
        <v>1579</v>
      </c>
      <c r="F990" s="50" t="s">
        <v>3000</v>
      </c>
      <c r="G990" s="3" t="str">
        <f>IFERROR(VLOOKUP(F990,'CODE EAN '!F:J,5,0),"")</f>
        <v/>
      </c>
      <c r="H990" s="3" t="s">
        <v>2588</v>
      </c>
      <c r="I990" s="7" t="s">
        <v>90</v>
      </c>
      <c r="J990" s="3" t="s">
        <v>20</v>
      </c>
      <c r="K990" s="3" t="s">
        <v>26</v>
      </c>
      <c r="L990" s="5">
        <v>2000000</v>
      </c>
      <c r="M990" s="6">
        <f t="shared" si="22"/>
        <v>300000</v>
      </c>
    </row>
    <row r="991" spans="1:13" x14ac:dyDescent="0.35">
      <c r="A991" s="3" t="s">
        <v>12</v>
      </c>
      <c r="B991" s="47" t="s">
        <v>140</v>
      </c>
      <c r="C991" s="47" t="s">
        <v>318</v>
      </c>
      <c r="D991" s="47" t="s">
        <v>1578</v>
      </c>
      <c r="E991" s="47" t="s">
        <v>1579</v>
      </c>
      <c r="F991" s="50" t="s">
        <v>3000</v>
      </c>
      <c r="G991" s="3" t="str">
        <f>IFERROR(VLOOKUP(F991,'CODE EAN '!F:J,5,0),"")</f>
        <v/>
      </c>
      <c r="H991" s="3" t="s">
        <v>2588</v>
      </c>
      <c r="I991" s="7" t="s">
        <v>90</v>
      </c>
      <c r="J991" s="3" t="s">
        <v>20</v>
      </c>
      <c r="K991" s="3" t="s">
        <v>26</v>
      </c>
      <c r="L991" s="5">
        <v>500000</v>
      </c>
      <c r="M991" s="6">
        <f t="shared" si="22"/>
        <v>75000</v>
      </c>
    </row>
    <row r="992" spans="1:13" x14ac:dyDescent="0.35">
      <c r="A992" s="3" t="s">
        <v>12</v>
      </c>
      <c r="B992" s="47" t="s">
        <v>140</v>
      </c>
      <c r="C992" s="47" t="s">
        <v>318</v>
      </c>
      <c r="D992" s="47" t="s">
        <v>1578</v>
      </c>
      <c r="E992" s="47" t="s">
        <v>1579</v>
      </c>
      <c r="F992" s="48" t="s">
        <v>3001</v>
      </c>
      <c r="G992" s="3" t="str">
        <f>IFERROR(VLOOKUP(F992,'CODE EAN '!F:J,5,0),"")</f>
        <v/>
      </c>
      <c r="H992" s="4" t="s">
        <v>1588</v>
      </c>
      <c r="I992" s="4" t="s">
        <v>323</v>
      </c>
      <c r="J992" s="3" t="s">
        <v>20</v>
      </c>
      <c r="K992" s="3" t="s">
        <v>21</v>
      </c>
      <c r="L992" s="5">
        <v>263000</v>
      </c>
      <c r="M992" s="6">
        <f t="shared" si="22"/>
        <v>39450</v>
      </c>
    </row>
    <row r="993" spans="1:13" x14ac:dyDescent="0.35">
      <c r="A993" s="3" t="s">
        <v>12</v>
      </c>
      <c r="B993" s="4" t="s">
        <v>140</v>
      </c>
      <c r="C993" s="4" t="s">
        <v>318</v>
      </c>
      <c r="D993" s="4" t="s">
        <v>53</v>
      </c>
      <c r="E993" s="4" t="s">
        <v>896</v>
      </c>
      <c r="F993" s="4" t="s">
        <v>1758</v>
      </c>
      <c r="G993" s="3">
        <f>IFERROR(VLOOKUP(F993,'CODE EAN '!F:J,5,0),"")</f>
        <v>3041091270665</v>
      </c>
      <c r="H993" s="4" t="s">
        <v>1588</v>
      </c>
      <c r="I993" s="4" t="s">
        <v>323</v>
      </c>
      <c r="J993" s="3" t="s">
        <v>20</v>
      </c>
      <c r="K993" s="3" t="s">
        <v>21</v>
      </c>
      <c r="L993" s="5">
        <f>IFERROR(VLOOKUP(F993,[1]Feuil5!I:J,2,0),"")</f>
        <v>171678.53</v>
      </c>
      <c r="M993" s="6">
        <f t="shared" si="22"/>
        <v>25751.779500000001</v>
      </c>
    </row>
    <row r="994" spans="1:13" hidden="1" x14ac:dyDescent="0.35">
      <c r="A994" s="3" t="s">
        <v>27</v>
      </c>
      <c r="B994" s="4" t="s">
        <v>28</v>
      </c>
      <c r="C994" s="4" t="s">
        <v>478</v>
      </c>
      <c r="D994" s="4" t="s">
        <v>674</v>
      </c>
      <c r="E994" s="4" t="s">
        <v>1280</v>
      </c>
      <c r="F994" s="4" t="s">
        <v>1759</v>
      </c>
      <c r="G994" s="3" t="str">
        <f>IFERROR(VLOOKUP(F994,'CODE EAN '!F:J,5,0),"")</f>
        <v/>
      </c>
      <c r="H994" s="4" t="s">
        <v>1235</v>
      </c>
      <c r="I994" s="7" t="s">
        <v>58</v>
      </c>
      <c r="J994" s="3" t="s">
        <v>20</v>
      </c>
      <c r="K994" s="4" t="s">
        <v>21</v>
      </c>
      <c r="L994" s="5">
        <f>IFERROR(VLOOKUP(F994,[1]Feuil5!I:J,2,0),"")</f>
        <v>171812.17</v>
      </c>
      <c r="M994" s="6">
        <f t="shared" si="22"/>
        <v>25771.825500000003</v>
      </c>
    </row>
    <row r="995" spans="1:13" x14ac:dyDescent="0.35">
      <c r="A995" s="3" t="s">
        <v>12</v>
      </c>
      <c r="B995" s="4" t="s">
        <v>78</v>
      </c>
      <c r="C995" s="4" t="s">
        <v>1011</v>
      </c>
      <c r="D995" s="3" t="s">
        <v>1048</v>
      </c>
      <c r="E995" s="3" t="s">
        <v>1049</v>
      </c>
      <c r="F995" s="14" t="s">
        <v>1760</v>
      </c>
      <c r="G995" s="3" t="str">
        <f>IFERROR(VLOOKUP(F995,'CODE EAN '!F:J,5,0),"")</f>
        <v/>
      </c>
      <c r="H995" s="4" t="s">
        <v>1586</v>
      </c>
      <c r="I995" s="4" t="s">
        <v>1345</v>
      </c>
      <c r="J995" s="3" t="s">
        <v>20</v>
      </c>
      <c r="K995" s="4" t="s">
        <v>26</v>
      </c>
      <c r="L995" s="5">
        <f>IFERROR(VLOOKUP(F995,[1]Feuil5!I:J,2,0),"")</f>
        <v>172032.71</v>
      </c>
      <c r="M995" s="6">
        <f t="shared" si="22"/>
        <v>25804.906499999997</v>
      </c>
    </row>
    <row r="996" spans="1:13" hidden="1" x14ac:dyDescent="0.35">
      <c r="A996" s="3" t="s">
        <v>44</v>
      </c>
      <c r="B996" s="3" t="s">
        <v>60</v>
      </c>
      <c r="C996" s="3" t="s">
        <v>61</v>
      </c>
      <c r="D996" s="3" t="s">
        <v>147</v>
      </c>
      <c r="E996" s="4" t="s">
        <v>148</v>
      </c>
      <c r="F996" s="4" t="s">
        <v>1761</v>
      </c>
      <c r="G996" s="3" t="str">
        <f>IFERROR(VLOOKUP(F996,'CODE EAN '!F:J,5,0),"")</f>
        <v/>
      </c>
      <c r="H996" s="3" t="s">
        <v>65</v>
      </c>
      <c r="I996" s="13" t="s">
        <v>66</v>
      </c>
      <c r="J996" s="3" t="s">
        <v>20</v>
      </c>
      <c r="K996" s="3" t="s">
        <v>26</v>
      </c>
      <c r="L996" s="5">
        <f>IFERROR(VLOOKUP(F996,[1]Feuil5!I:J,2,0),"")</f>
        <v>172244.86</v>
      </c>
      <c r="M996" s="6">
        <f t="shared" si="22"/>
        <v>25836.728999999996</v>
      </c>
    </row>
    <row r="997" spans="1:13" hidden="1" x14ac:dyDescent="0.35">
      <c r="A997" s="3" t="s">
        <v>27</v>
      </c>
      <c r="B997" s="4" t="s">
        <v>52</v>
      </c>
      <c r="C997" s="4" t="s">
        <v>53</v>
      </c>
      <c r="D997" s="4" t="s">
        <v>425</v>
      </c>
      <c r="E997" s="4" t="s">
        <v>1244</v>
      </c>
      <c r="F997" s="4" t="s">
        <v>1762</v>
      </c>
      <c r="G997" s="3" t="str">
        <f>IFERROR(VLOOKUP(F997,'CODE EAN '!F:J,5,0),"")</f>
        <v/>
      </c>
      <c r="H997" s="4" t="s">
        <v>428</v>
      </c>
      <c r="I997" s="7" t="s">
        <v>429</v>
      </c>
      <c r="J997" s="3" t="s">
        <v>20</v>
      </c>
      <c r="K997" s="4" t="s">
        <v>26</v>
      </c>
      <c r="L997" s="5">
        <f>IFERROR(VLOOKUP(F997,[1]Feuil5!I:J,2,0),"")</f>
        <v>172427.58</v>
      </c>
      <c r="M997" s="6">
        <f t="shared" si="22"/>
        <v>25864.136999999999</v>
      </c>
    </row>
    <row r="998" spans="1:13" x14ac:dyDescent="0.35">
      <c r="A998" s="3" t="s">
        <v>12</v>
      </c>
      <c r="B998" s="3" t="s">
        <v>13</v>
      </c>
      <c r="C998" s="3" t="s">
        <v>14</v>
      </c>
      <c r="D998" s="3" t="s">
        <v>22</v>
      </c>
      <c r="E998" s="3" t="s">
        <v>1707</v>
      </c>
      <c r="F998" s="3" t="s">
        <v>1763</v>
      </c>
      <c r="G998" s="3">
        <f>IFERROR(VLOOKUP(F998,'CODE EAN '!F:J,5,0),"")</f>
        <v>8690146102335</v>
      </c>
      <c r="H998" s="3" t="s">
        <v>1486</v>
      </c>
      <c r="I998" s="3" t="s">
        <v>146</v>
      </c>
      <c r="J998" s="3" t="s">
        <v>20</v>
      </c>
      <c r="K998" s="3" t="s">
        <v>26</v>
      </c>
      <c r="L998" s="5">
        <f>IFERROR(VLOOKUP(F998,[1]Feuil5!I:J,2,0),"")</f>
        <v>173293.37</v>
      </c>
      <c r="M998" s="6">
        <f t="shared" si="22"/>
        <v>25994.005499999999</v>
      </c>
    </row>
    <row r="999" spans="1:13" x14ac:dyDescent="0.35">
      <c r="A999" s="3" t="s">
        <v>12</v>
      </c>
      <c r="B999" s="3" t="s">
        <v>13</v>
      </c>
      <c r="C999" s="4" t="s">
        <v>14</v>
      </c>
      <c r="D999" s="3" t="s">
        <v>22</v>
      </c>
      <c r="E999" s="4" t="s">
        <v>1764</v>
      </c>
      <c r="F999" s="4" t="s">
        <v>1765</v>
      </c>
      <c r="G999" s="3">
        <f>IFERROR(VLOOKUP(F999,'CODE EAN '!F:J,5,0),"")</f>
        <v>8690146101628</v>
      </c>
      <c r="H999" s="4" t="s">
        <v>1486</v>
      </c>
      <c r="I999" s="3" t="s">
        <v>146</v>
      </c>
      <c r="J999" s="3" t="s">
        <v>20</v>
      </c>
      <c r="K999" s="3" t="s">
        <v>26</v>
      </c>
      <c r="L999" s="5">
        <f>IFERROR(VLOOKUP(F999,[1]Feuil5!I:J,2,0),"")</f>
        <v>173553.42</v>
      </c>
      <c r="M999" s="6">
        <f t="shared" si="22"/>
        <v>26033.013000000003</v>
      </c>
    </row>
    <row r="1000" spans="1:13" x14ac:dyDescent="0.35">
      <c r="A1000" s="3" t="s">
        <v>12</v>
      </c>
      <c r="B1000" s="4" t="s">
        <v>78</v>
      </c>
      <c r="C1000" s="3" t="s">
        <v>212</v>
      </c>
      <c r="D1000" s="3" t="s">
        <v>271</v>
      </c>
      <c r="E1000" s="3" t="s">
        <v>272</v>
      </c>
      <c r="F1000" s="3" t="s">
        <v>1766</v>
      </c>
      <c r="G1000" s="3">
        <f>IFERROR(VLOOKUP(F1000,'CODE EAN '!F:J,5,0),"")</f>
        <v>6111017045848</v>
      </c>
      <c r="H1000" s="3" t="s">
        <v>1533</v>
      </c>
      <c r="I1000" s="3" t="s">
        <v>597</v>
      </c>
      <c r="J1000" s="3" t="s">
        <v>20</v>
      </c>
      <c r="K1000" s="3" t="s">
        <v>21</v>
      </c>
      <c r="L1000" s="5">
        <f>IFERROR(VLOOKUP(F1000,[1]Feuil5!I:J,2,0),"")</f>
        <v>174483.04</v>
      </c>
      <c r="M1000" s="6">
        <f t="shared" si="22"/>
        <v>26172.456000000002</v>
      </c>
    </row>
    <row r="1001" spans="1:13" hidden="1" x14ac:dyDescent="0.35">
      <c r="A1001" s="3" t="s">
        <v>285</v>
      </c>
      <c r="B1001" s="3" t="s">
        <v>60</v>
      </c>
      <c r="C1001" s="3" t="s">
        <v>286</v>
      </c>
      <c r="D1001" s="3" t="s">
        <v>287</v>
      </c>
      <c r="E1001" s="3" t="s">
        <v>781</v>
      </c>
      <c r="F1001" s="17" t="s">
        <v>1767</v>
      </c>
      <c r="G1001" s="3" t="str">
        <f>IFERROR(VLOOKUP(F1001,'CODE EAN '!F:J,5,0),"")</f>
        <v/>
      </c>
      <c r="H1001" s="3" t="s">
        <v>290</v>
      </c>
      <c r="I1001" s="3" t="s">
        <v>291</v>
      </c>
      <c r="J1001" s="3" t="s">
        <v>20</v>
      </c>
      <c r="K1001" s="3" t="s">
        <v>26</v>
      </c>
      <c r="L1001" s="5">
        <f>IFERROR(VLOOKUP(F1001,[1]Feuil5!I:J,2,0),"")</f>
        <v>174483.13</v>
      </c>
      <c r="M1001" s="6">
        <f t="shared" si="22"/>
        <v>26172.469499999999</v>
      </c>
    </row>
    <row r="1002" spans="1:13" x14ac:dyDescent="0.35">
      <c r="A1002" s="3" t="s">
        <v>12</v>
      </c>
      <c r="B1002" s="12" t="s">
        <v>140</v>
      </c>
      <c r="C1002" s="12" t="s">
        <v>141</v>
      </c>
      <c r="D1002" s="12" t="s">
        <v>142</v>
      </c>
      <c r="E1002" s="12" t="s">
        <v>143</v>
      </c>
      <c r="F1002" s="39" t="s">
        <v>1768</v>
      </c>
      <c r="G1002" s="3">
        <f>IFERROR(VLOOKUP(F1002,'CODE EAN '!F:J,5,0),"")</f>
        <v>5900617013149</v>
      </c>
      <c r="H1002" s="12" t="s">
        <v>145</v>
      </c>
      <c r="I1002" s="12" t="s">
        <v>146</v>
      </c>
      <c r="J1002" s="3" t="s">
        <v>20</v>
      </c>
      <c r="K1002" s="3" t="s">
        <v>26</v>
      </c>
      <c r="L1002" s="5">
        <f>IFERROR(VLOOKUP(F1002,[1]Feuil5!I:J,2,0),"")</f>
        <v>174537.34</v>
      </c>
      <c r="M1002" s="6">
        <f t="shared" si="22"/>
        <v>26180.600999999999</v>
      </c>
    </row>
    <row r="1003" spans="1:13" x14ac:dyDescent="0.35">
      <c r="A1003" s="3" t="s">
        <v>12</v>
      </c>
      <c r="B1003" s="3" t="s">
        <v>13</v>
      </c>
      <c r="C1003" s="3" t="s">
        <v>706</v>
      </c>
      <c r="D1003" s="3" t="s">
        <v>707</v>
      </c>
      <c r="E1003" s="3" t="s">
        <v>1769</v>
      </c>
      <c r="F1003" s="38" t="s">
        <v>1770</v>
      </c>
      <c r="G1003" s="3">
        <f>IFERROR(VLOOKUP(F1003,'CODE EAN '!F:J,5,0),"")</f>
        <v>7610400070188</v>
      </c>
      <c r="H1003" s="4" t="s">
        <v>710</v>
      </c>
      <c r="I1003" s="4" t="s">
        <v>19</v>
      </c>
      <c r="J1003" s="3" t="s">
        <v>20</v>
      </c>
      <c r="K1003" s="3" t="s">
        <v>26</v>
      </c>
      <c r="L1003" s="5">
        <f>IFERROR(VLOOKUP(F1003,[1]Feuil5!I:J,2,0),"")</f>
        <v>174783.82</v>
      </c>
      <c r="M1003" s="6">
        <f t="shared" si="22"/>
        <v>26217.573</v>
      </c>
    </row>
    <row r="1004" spans="1:13" x14ac:dyDescent="0.35">
      <c r="A1004" s="3" t="s">
        <v>12</v>
      </c>
      <c r="B1004" s="3" t="s">
        <v>140</v>
      </c>
      <c r="C1004" s="3" t="s">
        <v>318</v>
      </c>
      <c r="D1004" s="3" t="s">
        <v>53</v>
      </c>
      <c r="E1004" s="3" t="s">
        <v>1771</v>
      </c>
      <c r="F1004" s="3" t="s">
        <v>1772</v>
      </c>
      <c r="G1004" s="3">
        <f>IFERROR(VLOOKUP(F1004,'CODE EAN '!F:J,5,0),"")</f>
        <v>3041091270719</v>
      </c>
      <c r="H1004" s="3" t="s">
        <v>1588</v>
      </c>
      <c r="I1004" s="4" t="s">
        <v>323</v>
      </c>
      <c r="J1004" s="3" t="s">
        <v>20</v>
      </c>
      <c r="K1004" s="3" t="s">
        <v>21</v>
      </c>
      <c r="L1004" s="5">
        <f>IFERROR(VLOOKUP(F1004,[1]Feuil5!I:J,2,0),"")</f>
        <v>175004.15</v>
      </c>
      <c r="M1004" s="6">
        <f t="shared" si="22"/>
        <v>26250.622499999998</v>
      </c>
    </row>
    <row r="1005" spans="1:13" x14ac:dyDescent="0.35">
      <c r="A1005" s="3" t="s">
        <v>12</v>
      </c>
      <c r="B1005" s="4" t="s">
        <v>84</v>
      </c>
      <c r="C1005" s="4" t="s">
        <v>543</v>
      </c>
      <c r="D1005" s="4" t="s">
        <v>651</v>
      </c>
      <c r="E1005" s="4" t="s">
        <v>652</v>
      </c>
      <c r="F1005" s="3" t="s">
        <v>1773</v>
      </c>
      <c r="G1005" s="3" t="str">
        <f>IFERROR(VLOOKUP(F1005,'CODE EAN '!F:J,5,0),"")</f>
        <v/>
      </c>
      <c r="H1005" s="4" t="s">
        <v>1045</v>
      </c>
      <c r="I1005" s="7" t="s">
        <v>1046</v>
      </c>
      <c r="J1005" s="3" t="s">
        <v>20</v>
      </c>
      <c r="K1005" s="3" t="s">
        <v>21</v>
      </c>
      <c r="L1005" s="5">
        <f>IFERROR(VLOOKUP(F1005,[1]Feuil5!I:J,2,0),"")</f>
        <v>176858.64</v>
      </c>
      <c r="M1005" s="6">
        <f t="shared" si="22"/>
        <v>26528.796000000002</v>
      </c>
    </row>
    <row r="1006" spans="1:13" x14ac:dyDescent="0.35">
      <c r="A1006" s="3" t="s">
        <v>12</v>
      </c>
      <c r="B1006" s="4" t="s">
        <v>84</v>
      </c>
      <c r="C1006" s="4" t="s">
        <v>85</v>
      </c>
      <c r="D1006" s="3" t="s">
        <v>995</v>
      </c>
      <c r="E1006" s="3" t="s">
        <v>998</v>
      </c>
      <c r="F1006" s="41" t="s">
        <v>1774</v>
      </c>
      <c r="G1006" s="3" t="str">
        <f>IFERROR(VLOOKUP(F1006,'CODE EAN '!F:J,5,0),"")</f>
        <v/>
      </c>
      <c r="H1006" s="4" t="s">
        <v>1315</v>
      </c>
      <c r="I1006" s="10" t="s">
        <v>77</v>
      </c>
      <c r="J1006" s="3" t="s">
        <v>20</v>
      </c>
      <c r="K1006" s="3" t="s">
        <v>26</v>
      </c>
      <c r="L1006" s="5">
        <v>177000</v>
      </c>
      <c r="M1006" s="6">
        <f t="shared" si="22"/>
        <v>26550</v>
      </c>
    </row>
    <row r="1007" spans="1:13" x14ac:dyDescent="0.35">
      <c r="A1007" s="3" t="s">
        <v>12</v>
      </c>
      <c r="B1007" s="3" t="s">
        <v>13</v>
      </c>
      <c r="C1007" s="3" t="s">
        <v>14</v>
      </c>
      <c r="D1007" s="3" t="s">
        <v>1775</v>
      </c>
      <c r="E1007" s="3" t="s">
        <v>1776</v>
      </c>
      <c r="F1007" s="38" t="s">
        <v>1777</v>
      </c>
      <c r="G1007" s="3">
        <f>IFERROR(VLOOKUP(F1007,'CODE EAN '!F:J,5,0),"")</f>
        <v>8935001722533</v>
      </c>
      <c r="H1007" s="3" t="s">
        <v>1778</v>
      </c>
      <c r="I1007" s="4" t="s">
        <v>19</v>
      </c>
      <c r="J1007" s="3" t="s">
        <v>20</v>
      </c>
      <c r="K1007" s="3" t="s">
        <v>26</v>
      </c>
      <c r="L1007" s="5">
        <f>IFERROR(VLOOKUP(F1007,[1]Feuil5!I:J,2,0),"")</f>
        <v>177293.25</v>
      </c>
      <c r="M1007" s="6">
        <f t="shared" si="22"/>
        <v>26593.987499999999</v>
      </c>
    </row>
    <row r="1008" spans="1:13" hidden="1" x14ac:dyDescent="0.35">
      <c r="A1008" s="3" t="s">
        <v>27</v>
      </c>
      <c r="B1008" s="3" t="s">
        <v>28</v>
      </c>
      <c r="C1008" s="3" t="s">
        <v>478</v>
      </c>
      <c r="D1008" s="3" t="s">
        <v>917</v>
      </c>
      <c r="E1008" s="3" t="s">
        <v>1519</v>
      </c>
      <c r="F1008" s="3" t="s">
        <v>1779</v>
      </c>
      <c r="G1008" s="3" t="str">
        <f>IFERROR(VLOOKUP(F1008,'CODE EAN '!F:J,5,0),"")</f>
        <v/>
      </c>
      <c r="H1008" s="3" t="s">
        <v>677</v>
      </c>
      <c r="I1008" s="7" t="s">
        <v>360</v>
      </c>
      <c r="J1008" s="3" t="s">
        <v>20</v>
      </c>
      <c r="K1008" s="4" t="s">
        <v>21</v>
      </c>
      <c r="L1008" s="5">
        <f>IFERROR(VLOOKUP(F1008,[1]Feuil5!I:J,2,0),"")</f>
        <v>177426.62</v>
      </c>
      <c r="M1008" s="6">
        <f t="shared" si="22"/>
        <v>26613.992999999999</v>
      </c>
    </row>
    <row r="1009" spans="1:13" x14ac:dyDescent="0.35">
      <c r="A1009" s="3" t="s">
        <v>12</v>
      </c>
      <c r="B1009" s="3" t="s">
        <v>84</v>
      </c>
      <c r="C1009" s="3" t="s">
        <v>85</v>
      </c>
      <c r="D1009" s="3" t="s">
        <v>995</v>
      </c>
      <c r="E1009" s="3" t="s">
        <v>998</v>
      </c>
      <c r="F1009" s="14" t="s">
        <v>1780</v>
      </c>
      <c r="G1009" s="3" t="str">
        <f>IFERROR(VLOOKUP(F1009,'CODE EAN '!F:J,5,0),"")</f>
        <v/>
      </c>
      <c r="H1009" s="3" t="s">
        <v>1315</v>
      </c>
      <c r="I1009" s="10" t="s">
        <v>77</v>
      </c>
      <c r="J1009" s="3" t="s">
        <v>20</v>
      </c>
      <c r="K1009" s="3" t="s">
        <v>26</v>
      </c>
      <c r="L1009" s="5">
        <v>178000</v>
      </c>
      <c r="M1009" s="6">
        <f t="shared" si="22"/>
        <v>26700</v>
      </c>
    </row>
    <row r="1010" spans="1:13" x14ac:dyDescent="0.35">
      <c r="A1010" s="3" t="s">
        <v>12</v>
      </c>
      <c r="B1010" s="3" t="s">
        <v>460</v>
      </c>
      <c r="C1010" s="3" t="s">
        <v>1781</v>
      </c>
      <c r="D1010" s="3" t="s">
        <v>1782</v>
      </c>
      <c r="E1010" s="3" t="s">
        <v>1783</v>
      </c>
      <c r="F1010" s="3" t="s">
        <v>1784</v>
      </c>
      <c r="G1010" s="3">
        <f>IFERROR(VLOOKUP(F1010,'CODE EAN '!F:J,5,0),"")</f>
        <v>3370931210005</v>
      </c>
      <c r="H1010" s="3" t="s">
        <v>1785</v>
      </c>
      <c r="I1010" s="4" t="s">
        <v>19</v>
      </c>
      <c r="J1010" s="3" t="s">
        <v>20</v>
      </c>
      <c r="K1010" s="3" t="s">
        <v>26</v>
      </c>
      <c r="L1010" s="5">
        <f>IFERROR(VLOOKUP(F1010,[1]Feuil5!I:J,2,0),"")</f>
        <v>178222.8</v>
      </c>
      <c r="M1010" s="6">
        <f t="shared" si="22"/>
        <v>26733.42</v>
      </c>
    </row>
    <row r="1011" spans="1:13" x14ac:dyDescent="0.35">
      <c r="A1011" s="3" t="s">
        <v>12</v>
      </c>
      <c r="B1011" s="4" t="s">
        <v>78</v>
      </c>
      <c r="C1011" s="3" t="s">
        <v>607</v>
      </c>
      <c r="D1011" s="3" t="s">
        <v>608</v>
      </c>
      <c r="E1011" s="3" t="s">
        <v>1690</v>
      </c>
      <c r="F1011" s="3" t="s">
        <v>1786</v>
      </c>
      <c r="G1011" s="3">
        <f>IFERROR(VLOOKUP(F1011,'CODE EAN '!F:J,5,0),"")</f>
        <v>6111026104826</v>
      </c>
      <c r="H1011" s="3" t="s">
        <v>647</v>
      </c>
      <c r="I1011" s="7" t="s">
        <v>58</v>
      </c>
      <c r="J1011" s="3" t="s">
        <v>20</v>
      </c>
      <c r="K1011" s="3" t="s">
        <v>26</v>
      </c>
      <c r="L1011" s="5">
        <f>IFERROR(VLOOKUP(F1011,[1]Feuil5!I:J,2,0),"")</f>
        <v>178263.53</v>
      </c>
      <c r="M1011" s="6">
        <f t="shared" si="22"/>
        <v>26739.529500000001</v>
      </c>
    </row>
    <row r="1012" spans="1:13" x14ac:dyDescent="0.35">
      <c r="A1012" s="3" t="s">
        <v>12</v>
      </c>
      <c r="B1012" s="3" t="s">
        <v>140</v>
      </c>
      <c r="C1012" s="3" t="s">
        <v>318</v>
      </c>
      <c r="D1012" s="4" t="s">
        <v>319</v>
      </c>
      <c r="E1012" s="3" t="s">
        <v>349</v>
      </c>
      <c r="F1012" s="25" t="s">
        <v>1787</v>
      </c>
      <c r="G1012" s="3" t="str">
        <f>IFERROR(VLOOKUP(F1012,'CODE EAN '!F:J,5,0),"")</f>
        <v/>
      </c>
      <c r="H1012" s="3" t="s">
        <v>1271</v>
      </c>
      <c r="I1012" s="10" t="s">
        <v>1272</v>
      </c>
      <c r="J1012" s="3" t="s">
        <v>20</v>
      </c>
      <c r="K1012" s="3" t="s">
        <v>21</v>
      </c>
      <c r="L1012" s="5">
        <f>IFERROR(VLOOKUP(F1012,[1]Feuil5!I:J,2,0),"")</f>
        <v>178820.58</v>
      </c>
      <c r="M1012" s="6">
        <f t="shared" si="22"/>
        <v>26823.086999999996</v>
      </c>
    </row>
    <row r="1013" spans="1:13" hidden="1" x14ac:dyDescent="0.35">
      <c r="A1013" s="3" t="s">
        <v>27</v>
      </c>
      <c r="B1013" s="4" t="s">
        <v>124</v>
      </c>
      <c r="C1013" s="4" t="s">
        <v>176</v>
      </c>
      <c r="D1013" s="4" t="s">
        <v>196</v>
      </c>
      <c r="E1013" s="4" t="s">
        <v>197</v>
      </c>
      <c r="F1013" s="4" t="s">
        <v>1788</v>
      </c>
      <c r="G1013" s="3" t="str">
        <f>IFERROR(VLOOKUP(F1013,'CODE EAN '!F:J,5,0),"")</f>
        <v/>
      </c>
      <c r="H1013" s="4" t="s">
        <v>799</v>
      </c>
      <c r="I1013" s="7" t="s">
        <v>360</v>
      </c>
      <c r="J1013" s="3" t="s">
        <v>20</v>
      </c>
      <c r="K1013" s="4" t="s">
        <v>26</v>
      </c>
      <c r="L1013" s="5">
        <f>IFERROR(VLOOKUP(F1013,[1]Feuil5!I:J,2,0),"")</f>
        <v>178986.31</v>
      </c>
      <c r="M1013" s="6">
        <f t="shared" si="22"/>
        <v>26847.946499999998</v>
      </c>
    </row>
    <row r="1014" spans="1:13" x14ac:dyDescent="0.35">
      <c r="A1014" s="3" t="s">
        <v>12</v>
      </c>
      <c r="B1014" s="4" t="s">
        <v>78</v>
      </c>
      <c r="C1014" s="4" t="s">
        <v>79</v>
      </c>
      <c r="D1014" s="4" t="s">
        <v>80</v>
      </c>
      <c r="E1014" s="4" t="s">
        <v>393</v>
      </c>
      <c r="F1014" s="4" t="s">
        <v>1789</v>
      </c>
      <c r="G1014" s="3" t="str">
        <f>IFERROR(VLOOKUP(F1014,'CODE EAN '!F:J,5,0),"")</f>
        <v/>
      </c>
      <c r="H1014" s="4" t="s">
        <v>83</v>
      </c>
      <c r="I1014" s="7" t="s">
        <v>58</v>
      </c>
      <c r="J1014" s="3" t="s">
        <v>20</v>
      </c>
      <c r="K1014" s="3" t="s">
        <v>21</v>
      </c>
      <c r="L1014" s="5">
        <f>IFERROR(VLOOKUP(F1014,[1]Feuil5!I:J,2,0),"")</f>
        <v>179092.71</v>
      </c>
      <c r="M1014" s="6">
        <f t="shared" si="22"/>
        <v>26863.906499999997</v>
      </c>
    </row>
    <row r="1015" spans="1:13" hidden="1" x14ac:dyDescent="0.35">
      <c r="A1015" s="3" t="s">
        <v>27</v>
      </c>
      <c r="B1015" s="3" t="s">
        <v>251</v>
      </c>
      <c r="C1015" s="3" t="s">
        <v>252</v>
      </c>
      <c r="D1015" s="3" t="s">
        <v>1190</v>
      </c>
      <c r="E1015" s="3" t="s">
        <v>1790</v>
      </c>
      <c r="F1015" s="3" t="s">
        <v>1791</v>
      </c>
      <c r="G1015" s="3" t="str">
        <f>IFERROR(VLOOKUP(F1015,'CODE EAN '!F:J,5,0),"")</f>
        <v/>
      </c>
      <c r="H1015" s="3" t="s">
        <v>1792</v>
      </c>
      <c r="I1015" s="7" t="s">
        <v>116</v>
      </c>
      <c r="J1015" s="3" t="s">
        <v>20</v>
      </c>
      <c r="K1015" s="4" t="s">
        <v>21</v>
      </c>
      <c r="L1015" s="5">
        <f>IFERROR(VLOOKUP(F1015,[1]Feuil5!I:J,2,0),"")</f>
        <v>179237.05</v>
      </c>
      <c r="M1015" s="6">
        <f t="shared" si="22"/>
        <v>26885.557499999999</v>
      </c>
    </row>
    <row r="1016" spans="1:13" hidden="1" x14ac:dyDescent="0.35">
      <c r="A1016" s="3" t="s">
        <v>27</v>
      </c>
      <c r="B1016" s="4" t="s">
        <v>124</v>
      </c>
      <c r="C1016" s="4" t="s">
        <v>235</v>
      </c>
      <c r="D1016" s="4" t="s">
        <v>1616</v>
      </c>
      <c r="E1016" s="4" t="s">
        <v>310</v>
      </c>
      <c r="F1016" s="4" t="s">
        <v>1793</v>
      </c>
      <c r="G1016" s="3" t="str">
        <f>IFERROR(VLOOKUP(F1016,'CODE EAN '!F:J,5,0),"")</f>
        <v/>
      </c>
      <c r="H1016" s="4" t="s">
        <v>1794</v>
      </c>
      <c r="I1016" s="7" t="s">
        <v>1549</v>
      </c>
      <c r="J1016" s="3" t="s">
        <v>20</v>
      </c>
      <c r="K1016" s="4" t="s">
        <v>26</v>
      </c>
      <c r="L1016" s="5">
        <f>IFERROR(VLOOKUP(F1016,[1]Feuil5!I:J,2,0),"")</f>
        <v>179262.58</v>
      </c>
      <c r="M1016" s="6">
        <f t="shared" si="22"/>
        <v>26889.386999999999</v>
      </c>
    </row>
    <row r="1017" spans="1:13" x14ac:dyDescent="0.35">
      <c r="A1017" s="3" t="s">
        <v>12</v>
      </c>
      <c r="B1017" s="4" t="s">
        <v>460</v>
      </c>
      <c r="C1017" s="4" t="s">
        <v>1781</v>
      </c>
      <c r="D1017" s="4" t="s">
        <v>1630</v>
      </c>
      <c r="E1017" s="4" t="s">
        <v>1783</v>
      </c>
      <c r="F1017" s="4" t="s">
        <v>1795</v>
      </c>
      <c r="G1017" s="3">
        <f>IFERROR(VLOOKUP(F1017,'CODE EAN '!F:J,5,0),"")</f>
        <v>6111029000200</v>
      </c>
      <c r="H1017" s="4" t="s">
        <v>1796</v>
      </c>
      <c r="I1017" s="3" t="s">
        <v>1797</v>
      </c>
      <c r="J1017" s="3" t="s">
        <v>20</v>
      </c>
      <c r="K1017" s="3" t="s">
        <v>26</v>
      </c>
      <c r="L1017" s="5">
        <f>IFERROR(VLOOKUP(F1017,[1]Feuil5!I:J,2,0),"")</f>
        <v>179323.35</v>
      </c>
      <c r="M1017" s="6">
        <f t="shared" si="22"/>
        <v>26898.502499999999</v>
      </c>
    </row>
    <row r="1018" spans="1:13" hidden="1" x14ac:dyDescent="0.35">
      <c r="A1018" s="3" t="s">
        <v>27</v>
      </c>
      <c r="B1018" s="4" t="s">
        <v>52</v>
      </c>
      <c r="C1018" s="4" t="s">
        <v>53</v>
      </c>
      <c r="D1018" s="3" t="s">
        <v>425</v>
      </c>
      <c r="E1018" s="4" t="s">
        <v>1244</v>
      </c>
      <c r="F1018" s="16" t="s">
        <v>1798</v>
      </c>
      <c r="G1018" s="3" t="str">
        <f>IFERROR(VLOOKUP(F1018,'CODE EAN '!F:J,5,0),"")</f>
        <v/>
      </c>
      <c r="H1018" s="4" t="s">
        <v>915</v>
      </c>
      <c r="I1018" s="4" t="s">
        <v>916</v>
      </c>
      <c r="J1018" s="3" t="s">
        <v>20</v>
      </c>
      <c r="K1018" s="4" t="s">
        <v>26</v>
      </c>
      <c r="L1018" s="5">
        <f>IFERROR(VLOOKUP(F1018,[1]Feuil5!I:J,2,0),"")</f>
        <v>179410.48</v>
      </c>
      <c r="M1018" s="6">
        <f t="shared" si="22"/>
        <v>26911.572</v>
      </c>
    </row>
    <row r="1019" spans="1:13" hidden="1" x14ac:dyDescent="0.35">
      <c r="A1019" s="3" t="s">
        <v>27</v>
      </c>
      <c r="B1019" s="4" t="s">
        <v>52</v>
      </c>
      <c r="C1019" s="4" t="s">
        <v>53</v>
      </c>
      <c r="D1019" s="3" t="s">
        <v>54</v>
      </c>
      <c r="E1019" s="4" t="s">
        <v>55</v>
      </c>
      <c r="F1019" s="15" t="s">
        <v>1799</v>
      </c>
      <c r="G1019" s="3" t="str">
        <f>IFERROR(VLOOKUP(F1019,'CODE EAN '!F:J,5,0),"")</f>
        <v/>
      </c>
      <c r="H1019" s="3" t="s">
        <v>97</v>
      </c>
      <c r="I1019" s="7" t="s">
        <v>98</v>
      </c>
      <c r="J1019" s="3" t="s">
        <v>20</v>
      </c>
      <c r="K1019" s="4" t="s">
        <v>26</v>
      </c>
      <c r="L1019" s="5">
        <v>180000</v>
      </c>
      <c r="M1019" s="6">
        <f t="shared" ref="M1019:M1050" si="23">+L1019*15%</f>
        <v>27000</v>
      </c>
    </row>
    <row r="1020" spans="1:13" hidden="1" x14ac:dyDescent="0.35">
      <c r="A1020" s="3" t="s">
        <v>27</v>
      </c>
      <c r="B1020" s="4" t="s">
        <v>251</v>
      </c>
      <c r="C1020" s="4" t="s">
        <v>887</v>
      </c>
      <c r="D1020" s="3" t="s">
        <v>1800</v>
      </c>
      <c r="E1020" s="3" t="s">
        <v>1801</v>
      </c>
      <c r="F1020" s="40" t="s">
        <v>1802</v>
      </c>
      <c r="G1020" s="3" t="str">
        <f>IFERROR(VLOOKUP(F1020,'CODE EAN '!F:J,5,0),"")</f>
        <v/>
      </c>
      <c r="H1020" s="3" t="s">
        <v>230</v>
      </c>
      <c r="I1020" s="3" t="s">
        <v>223</v>
      </c>
      <c r="J1020" s="3" t="s">
        <v>20</v>
      </c>
      <c r="K1020" s="4" t="s">
        <v>26</v>
      </c>
      <c r="L1020" s="5">
        <v>180000</v>
      </c>
      <c r="M1020" s="6">
        <f t="shared" si="23"/>
        <v>27000</v>
      </c>
    </row>
    <row r="1021" spans="1:13" hidden="1" x14ac:dyDescent="0.35">
      <c r="A1021" s="3" t="s">
        <v>27</v>
      </c>
      <c r="B1021" s="4" t="s">
        <v>251</v>
      </c>
      <c r="C1021" s="4" t="s">
        <v>887</v>
      </c>
      <c r="D1021" s="3" t="s">
        <v>1803</v>
      </c>
      <c r="E1021" s="3" t="s">
        <v>1804</v>
      </c>
      <c r="F1021" s="40" t="s">
        <v>1805</v>
      </c>
      <c r="G1021" s="3" t="str">
        <f>IFERROR(VLOOKUP(F1021,'CODE EAN '!F:J,5,0),"")</f>
        <v/>
      </c>
      <c r="H1021" s="3" t="s">
        <v>230</v>
      </c>
      <c r="I1021" s="3" t="s">
        <v>223</v>
      </c>
      <c r="J1021" s="3" t="s">
        <v>20</v>
      </c>
      <c r="K1021" s="4" t="s">
        <v>26</v>
      </c>
      <c r="L1021" s="5">
        <v>180000</v>
      </c>
      <c r="M1021" s="6">
        <f t="shared" si="23"/>
        <v>27000</v>
      </c>
    </row>
    <row r="1022" spans="1:13" hidden="1" x14ac:dyDescent="0.35">
      <c r="A1022" s="3" t="s">
        <v>27</v>
      </c>
      <c r="B1022" s="4" t="s">
        <v>251</v>
      </c>
      <c r="C1022" s="4" t="s">
        <v>887</v>
      </c>
      <c r="D1022" s="3" t="s">
        <v>1800</v>
      </c>
      <c r="E1022" s="3" t="s">
        <v>1806</v>
      </c>
      <c r="F1022" s="40" t="s">
        <v>1807</v>
      </c>
      <c r="G1022" s="3" t="str">
        <f>IFERROR(VLOOKUP(F1022,'CODE EAN '!F:J,5,0),"")</f>
        <v/>
      </c>
      <c r="H1022" s="3" t="s">
        <v>230</v>
      </c>
      <c r="I1022" s="3" t="s">
        <v>223</v>
      </c>
      <c r="J1022" s="3" t="s">
        <v>20</v>
      </c>
      <c r="K1022" s="4" t="s">
        <v>26</v>
      </c>
      <c r="L1022" s="5">
        <v>180000</v>
      </c>
      <c r="M1022" s="6">
        <f t="shared" si="23"/>
        <v>27000</v>
      </c>
    </row>
    <row r="1023" spans="1:13" hidden="1" x14ac:dyDescent="0.35">
      <c r="A1023" s="3" t="s">
        <v>27</v>
      </c>
      <c r="B1023" s="4" t="s">
        <v>251</v>
      </c>
      <c r="C1023" s="4" t="s">
        <v>887</v>
      </c>
      <c r="D1023" s="3" t="s">
        <v>1808</v>
      </c>
      <c r="E1023" s="3" t="s">
        <v>1809</v>
      </c>
      <c r="F1023" s="40" t="s">
        <v>1810</v>
      </c>
      <c r="G1023" s="3" t="str">
        <f>IFERROR(VLOOKUP(F1023,'CODE EAN '!F:J,5,0),"")</f>
        <v/>
      </c>
      <c r="H1023" s="3" t="s">
        <v>230</v>
      </c>
      <c r="I1023" s="3" t="s">
        <v>223</v>
      </c>
      <c r="J1023" s="3" t="s">
        <v>20</v>
      </c>
      <c r="K1023" s="4" t="s">
        <v>26</v>
      </c>
      <c r="L1023" s="5">
        <v>180000</v>
      </c>
      <c r="M1023" s="6">
        <f t="shared" si="23"/>
        <v>27000</v>
      </c>
    </row>
    <row r="1024" spans="1:13" hidden="1" x14ac:dyDescent="0.35">
      <c r="A1024" s="3" t="s">
        <v>27</v>
      </c>
      <c r="B1024" s="4" t="s">
        <v>251</v>
      </c>
      <c r="C1024" s="4" t="s">
        <v>887</v>
      </c>
      <c r="D1024" s="3" t="s">
        <v>1811</v>
      </c>
      <c r="E1024" s="3" t="s">
        <v>1812</v>
      </c>
      <c r="F1024" s="40" t="s">
        <v>1813</v>
      </c>
      <c r="G1024" s="3" t="str">
        <f>IFERROR(VLOOKUP(F1024,'CODE EAN '!F:J,5,0),"")</f>
        <v/>
      </c>
      <c r="H1024" s="3" t="s">
        <v>230</v>
      </c>
      <c r="I1024" s="3" t="s">
        <v>223</v>
      </c>
      <c r="J1024" s="3" t="s">
        <v>20</v>
      </c>
      <c r="K1024" s="4" t="s">
        <v>26</v>
      </c>
      <c r="L1024" s="5">
        <v>180000</v>
      </c>
      <c r="M1024" s="6">
        <f t="shared" si="23"/>
        <v>27000</v>
      </c>
    </row>
    <row r="1025" spans="1:13" hidden="1" x14ac:dyDescent="0.35">
      <c r="A1025" s="3" t="s">
        <v>27</v>
      </c>
      <c r="B1025" s="4" t="s">
        <v>251</v>
      </c>
      <c r="C1025" s="4" t="s">
        <v>887</v>
      </c>
      <c r="D1025" s="3" t="s">
        <v>1814</v>
      </c>
      <c r="E1025" s="3" t="s">
        <v>1815</v>
      </c>
      <c r="F1025" s="9" t="s">
        <v>1816</v>
      </c>
      <c r="G1025" s="3" t="str">
        <f>IFERROR(VLOOKUP(F1025,'CODE EAN '!F:J,5,0),"")</f>
        <v/>
      </c>
      <c r="H1025" s="3" t="s">
        <v>230</v>
      </c>
      <c r="I1025" s="3" t="s">
        <v>223</v>
      </c>
      <c r="J1025" s="3" t="s">
        <v>20</v>
      </c>
      <c r="K1025" s="4" t="s">
        <v>26</v>
      </c>
      <c r="L1025" s="5">
        <v>180000</v>
      </c>
      <c r="M1025" s="6">
        <f t="shared" si="23"/>
        <v>27000</v>
      </c>
    </row>
    <row r="1026" spans="1:13" hidden="1" x14ac:dyDescent="0.35">
      <c r="A1026" s="3" t="s">
        <v>27</v>
      </c>
      <c r="B1026" s="4" t="s">
        <v>251</v>
      </c>
      <c r="C1026" s="4" t="s">
        <v>887</v>
      </c>
      <c r="D1026" s="3" t="s">
        <v>1817</v>
      </c>
      <c r="E1026" s="3" t="s">
        <v>1809</v>
      </c>
      <c r="F1026" s="40" t="s">
        <v>1818</v>
      </c>
      <c r="G1026" s="3" t="str">
        <f>IFERROR(VLOOKUP(F1026,'CODE EAN '!F:J,5,0),"")</f>
        <v/>
      </c>
      <c r="H1026" s="3" t="s">
        <v>230</v>
      </c>
      <c r="I1026" s="3" t="s">
        <v>223</v>
      </c>
      <c r="J1026" s="3" t="s">
        <v>20</v>
      </c>
      <c r="K1026" s="4" t="s">
        <v>26</v>
      </c>
      <c r="L1026" s="5">
        <v>180000</v>
      </c>
      <c r="M1026" s="6">
        <f t="shared" si="23"/>
        <v>27000</v>
      </c>
    </row>
    <row r="1027" spans="1:13" hidden="1" x14ac:dyDescent="0.35">
      <c r="A1027" s="3" t="s">
        <v>27</v>
      </c>
      <c r="B1027" s="4" t="s">
        <v>251</v>
      </c>
      <c r="C1027" s="4" t="s">
        <v>887</v>
      </c>
      <c r="D1027" s="3" t="s">
        <v>1819</v>
      </c>
      <c r="E1027" s="3" t="s">
        <v>1809</v>
      </c>
      <c r="F1027" s="40" t="s">
        <v>1820</v>
      </c>
      <c r="G1027" s="3" t="str">
        <f>IFERROR(VLOOKUP(F1027,'CODE EAN '!F:J,5,0),"")</f>
        <v/>
      </c>
      <c r="H1027" s="3" t="s">
        <v>230</v>
      </c>
      <c r="I1027" s="3" t="s">
        <v>223</v>
      </c>
      <c r="J1027" s="3" t="s">
        <v>20</v>
      </c>
      <c r="K1027" s="4" t="s">
        <v>26</v>
      </c>
      <c r="L1027" s="5">
        <v>180000</v>
      </c>
      <c r="M1027" s="6">
        <f t="shared" si="23"/>
        <v>27000</v>
      </c>
    </row>
    <row r="1028" spans="1:13" hidden="1" x14ac:dyDescent="0.35">
      <c r="A1028" s="3" t="s">
        <v>44</v>
      </c>
      <c r="B1028" s="3" t="s">
        <v>264</v>
      </c>
      <c r="C1028" s="3" t="s">
        <v>1016</v>
      </c>
      <c r="D1028" s="3" t="s">
        <v>1438</v>
      </c>
      <c r="E1028" s="3" t="s">
        <v>1821</v>
      </c>
      <c r="F1028" s="38" t="s">
        <v>1822</v>
      </c>
      <c r="G1028" s="3" t="str">
        <f>IFERROR(VLOOKUP(F1028,'CODE EAN '!F:J,5,0),"")</f>
        <v/>
      </c>
      <c r="H1028" s="3" t="s">
        <v>1075</v>
      </c>
      <c r="I1028" s="13" t="s">
        <v>363</v>
      </c>
      <c r="J1028" s="3" t="s">
        <v>20</v>
      </c>
      <c r="K1028" s="3" t="s">
        <v>21</v>
      </c>
      <c r="L1028" s="19">
        <v>180000</v>
      </c>
      <c r="M1028" s="6">
        <f t="shared" si="23"/>
        <v>27000</v>
      </c>
    </row>
    <row r="1029" spans="1:13" hidden="1" x14ac:dyDescent="0.35">
      <c r="A1029" s="3" t="s">
        <v>44</v>
      </c>
      <c r="B1029" s="3" t="s">
        <v>285</v>
      </c>
      <c r="C1029" s="3" t="s">
        <v>741</v>
      </c>
      <c r="D1029" s="3" t="s">
        <v>746</v>
      </c>
      <c r="E1029" s="3" t="s">
        <v>1823</v>
      </c>
      <c r="F1029" s="38" t="s">
        <v>1824</v>
      </c>
      <c r="G1029" s="3" t="str">
        <f>IFERROR(VLOOKUP(F1029,'CODE EAN '!F:J,5,0),"")</f>
        <v/>
      </c>
      <c r="H1029" s="3" t="s">
        <v>1075</v>
      </c>
      <c r="I1029" s="13" t="s">
        <v>363</v>
      </c>
      <c r="J1029" s="3" t="s">
        <v>20</v>
      </c>
      <c r="K1029" s="3" t="s">
        <v>21</v>
      </c>
      <c r="L1029" s="19">
        <v>180000</v>
      </c>
      <c r="M1029" s="6">
        <f t="shared" si="23"/>
        <v>27000</v>
      </c>
    </row>
    <row r="1030" spans="1:13" hidden="1" x14ac:dyDescent="0.35">
      <c r="A1030" s="3" t="s">
        <v>44</v>
      </c>
      <c r="B1030" s="3" t="s">
        <v>285</v>
      </c>
      <c r="C1030" s="3" t="s">
        <v>741</v>
      </c>
      <c r="D1030" s="3" t="s">
        <v>748</v>
      </c>
      <c r="E1030" s="3" t="s">
        <v>749</v>
      </c>
      <c r="F1030" s="38" t="s">
        <v>1825</v>
      </c>
      <c r="G1030" s="3" t="str">
        <f>IFERROR(VLOOKUP(F1030,'CODE EAN '!F:J,5,0),"")</f>
        <v/>
      </c>
      <c r="H1030" s="3" t="s">
        <v>1075</v>
      </c>
      <c r="I1030" s="13" t="s">
        <v>363</v>
      </c>
      <c r="J1030" s="3" t="s">
        <v>20</v>
      </c>
      <c r="K1030" s="3" t="s">
        <v>21</v>
      </c>
      <c r="L1030" s="19">
        <v>180000</v>
      </c>
      <c r="M1030" s="6">
        <f t="shared" si="23"/>
        <v>27000</v>
      </c>
    </row>
    <row r="1031" spans="1:13" hidden="1" x14ac:dyDescent="0.35">
      <c r="A1031" s="3" t="s">
        <v>44</v>
      </c>
      <c r="B1031" s="3" t="s">
        <v>285</v>
      </c>
      <c r="C1031" s="3" t="s">
        <v>741</v>
      </c>
      <c r="D1031" s="3" t="s">
        <v>1826</v>
      </c>
      <c r="E1031" s="3" t="s">
        <v>1823</v>
      </c>
      <c r="F1031" s="3" t="s">
        <v>1827</v>
      </c>
      <c r="G1031" s="3" t="str">
        <f>IFERROR(VLOOKUP(F1031,'CODE EAN '!F:J,5,0),"")</f>
        <v/>
      </c>
      <c r="H1031" s="3" t="s">
        <v>1075</v>
      </c>
      <c r="I1031" s="13" t="s">
        <v>363</v>
      </c>
      <c r="J1031" s="3" t="s">
        <v>20</v>
      </c>
      <c r="K1031" s="3" t="s">
        <v>21</v>
      </c>
      <c r="L1031" s="19">
        <v>180000</v>
      </c>
      <c r="M1031" s="6">
        <f t="shared" si="23"/>
        <v>27000</v>
      </c>
    </row>
    <row r="1032" spans="1:13" hidden="1" x14ac:dyDescent="0.35">
      <c r="A1032" s="3" t="s">
        <v>44</v>
      </c>
      <c r="B1032" s="3" t="s">
        <v>285</v>
      </c>
      <c r="C1032" s="3" t="s">
        <v>741</v>
      </c>
      <c r="D1032" s="3" t="s">
        <v>746</v>
      </c>
      <c r="E1032" s="3" t="s">
        <v>1441</v>
      </c>
      <c r="F1032" s="9" t="s">
        <v>1828</v>
      </c>
      <c r="G1032" s="3" t="str">
        <f>IFERROR(VLOOKUP(F1032,'CODE EAN '!F:J,5,0),"")</f>
        <v/>
      </c>
      <c r="H1032" s="3" t="s">
        <v>759</v>
      </c>
      <c r="I1032" s="13" t="s">
        <v>760</v>
      </c>
      <c r="J1032" s="3" t="s">
        <v>20</v>
      </c>
      <c r="K1032" s="3" t="s">
        <v>21</v>
      </c>
      <c r="L1032" s="19">
        <v>180000</v>
      </c>
      <c r="M1032" s="6">
        <f t="shared" si="23"/>
        <v>27000</v>
      </c>
    </row>
    <row r="1033" spans="1:13" hidden="1" x14ac:dyDescent="0.35">
      <c r="A1033" s="3" t="s">
        <v>44</v>
      </c>
      <c r="B1033" s="3" t="s">
        <v>285</v>
      </c>
      <c r="C1033" s="3" t="s">
        <v>741</v>
      </c>
      <c r="D1033" s="3" t="s">
        <v>1029</v>
      </c>
      <c r="E1033" s="3" t="s">
        <v>1030</v>
      </c>
      <c r="F1033" s="9" t="s">
        <v>1829</v>
      </c>
      <c r="G1033" s="3" t="str">
        <f>IFERROR(VLOOKUP(F1033,'CODE EAN '!F:J,5,0),"")</f>
        <v/>
      </c>
      <c r="H1033" s="3" t="s">
        <v>759</v>
      </c>
      <c r="I1033" s="13" t="s">
        <v>760</v>
      </c>
      <c r="J1033" s="3" t="s">
        <v>20</v>
      </c>
      <c r="K1033" s="3" t="s">
        <v>21</v>
      </c>
      <c r="L1033" s="19">
        <v>180000</v>
      </c>
      <c r="M1033" s="6">
        <f t="shared" si="23"/>
        <v>27000</v>
      </c>
    </row>
    <row r="1034" spans="1:13" hidden="1" x14ac:dyDescent="0.35">
      <c r="A1034" s="3" t="s">
        <v>44</v>
      </c>
      <c r="B1034" s="3" t="s">
        <v>285</v>
      </c>
      <c r="C1034" s="3" t="s">
        <v>741</v>
      </c>
      <c r="D1034" s="3" t="s">
        <v>1830</v>
      </c>
      <c r="E1034" s="3"/>
      <c r="F1034" s="9" t="s">
        <v>1831</v>
      </c>
      <c r="G1034" s="3" t="str">
        <f>IFERROR(VLOOKUP(F1034,'CODE EAN '!F:J,5,0),"")</f>
        <v/>
      </c>
      <c r="H1034" s="3" t="s">
        <v>759</v>
      </c>
      <c r="I1034" s="13" t="s">
        <v>760</v>
      </c>
      <c r="J1034" s="3" t="s">
        <v>20</v>
      </c>
      <c r="K1034" s="3" t="s">
        <v>21</v>
      </c>
      <c r="L1034" s="19">
        <v>180000</v>
      </c>
      <c r="M1034" s="6">
        <f t="shared" si="23"/>
        <v>27000</v>
      </c>
    </row>
    <row r="1035" spans="1:13" x14ac:dyDescent="0.35">
      <c r="A1035" s="3" t="s">
        <v>12</v>
      </c>
      <c r="B1035" s="4" t="s">
        <v>78</v>
      </c>
      <c r="C1035" s="3" t="s">
        <v>107</v>
      </c>
      <c r="D1035" s="3" t="s">
        <v>1048</v>
      </c>
      <c r="E1035" s="4" t="s">
        <v>1584</v>
      </c>
      <c r="F1035" s="3" t="s">
        <v>1832</v>
      </c>
      <c r="G1035" s="3">
        <f>IFERROR(VLOOKUP(F1035,'CODE EAN '!F:J,5,0),"")</f>
        <v>5000396001730</v>
      </c>
      <c r="H1035" s="3" t="s">
        <v>701</v>
      </c>
      <c r="I1035" s="7" t="s">
        <v>146</v>
      </c>
      <c r="J1035" s="3" t="s">
        <v>20</v>
      </c>
      <c r="K1035" s="3" t="s">
        <v>26</v>
      </c>
      <c r="L1035" s="5">
        <f>IFERROR(VLOOKUP(F1035,[1]Feuil5!I:J,2,0),"")</f>
        <v>180271.56</v>
      </c>
      <c r="M1035" s="6">
        <f t="shared" si="23"/>
        <v>27040.734</v>
      </c>
    </row>
    <row r="1036" spans="1:13" x14ac:dyDescent="0.35">
      <c r="A1036" s="3" t="s">
        <v>12</v>
      </c>
      <c r="B1036" s="4" t="s">
        <v>78</v>
      </c>
      <c r="C1036" s="3" t="s">
        <v>607</v>
      </c>
      <c r="D1036" s="3" t="s">
        <v>608</v>
      </c>
      <c r="E1036" s="3" t="s">
        <v>1690</v>
      </c>
      <c r="F1036" s="3" t="s">
        <v>1833</v>
      </c>
      <c r="G1036" s="3">
        <f>IFERROR(VLOOKUP(F1036,'CODE EAN '!F:J,5,0),"")</f>
        <v>6111026104819</v>
      </c>
      <c r="H1036" s="3" t="s">
        <v>647</v>
      </c>
      <c r="I1036" s="7" t="s">
        <v>58</v>
      </c>
      <c r="J1036" s="3" t="s">
        <v>20</v>
      </c>
      <c r="K1036" s="3" t="s">
        <v>26</v>
      </c>
      <c r="L1036" s="5">
        <f>IFERROR(VLOOKUP(F1036,[1]Feuil5!I:J,2,0),"")</f>
        <v>180765.56</v>
      </c>
      <c r="M1036" s="6">
        <f t="shared" si="23"/>
        <v>27114.833999999999</v>
      </c>
    </row>
    <row r="1037" spans="1:13" x14ac:dyDescent="0.35">
      <c r="A1037" s="3" t="s">
        <v>12</v>
      </c>
      <c r="B1037" s="4" t="s">
        <v>78</v>
      </c>
      <c r="C1037" s="3" t="s">
        <v>212</v>
      </c>
      <c r="D1037" s="4" t="s">
        <v>356</v>
      </c>
      <c r="E1037" s="3" t="s">
        <v>357</v>
      </c>
      <c r="F1037" s="14" t="s">
        <v>1834</v>
      </c>
      <c r="G1037" s="3" t="str">
        <f>IFERROR(VLOOKUP(F1037,'CODE EAN '!F:J,5,0),"")</f>
        <v/>
      </c>
      <c r="H1037" s="4" t="s">
        <v>216</v>
      </c>
      <c r="I1037" s="4" t="s">
        <v>19</v>
      </c>
      <c r="J1037" s="3" t="s">
        <v>20</v>
      </c>
      <c r="K1037" s="4" t="s">
        <v>21</v>
      </c>
      <c r="L1037" s="5">
        <f>IFERROR(VLOOKUP(F1037,[1]Feuil5!I:J,2,0),"")</f>
        <v>180987.5</v>
      </c>
      <c r="M1037" s="6">
        <f t="shared" si="23"/>
        <v>27148.125</v>
      </c>
    </row>
    <row r="1038" spans="1:13" x14ac:dyDescent="0.35">
      <c r="A1038" s="3" t="s">
        <v>12</v>
      </c>
      <c r="B1038" s="3" t="s">
        <v>460</v>
      </c>
      <c r="C1038" s="3" t="s">
        <v>461</v>
      </c>
      <c r="D1038" s="3" t="s">
        <v>1835</v>
      </c>
      <c r="E1038" s="3" t="s">
        <v>1836</v>
      </c>
      <c r="F1038" s="3" t="s">
        <v>1837</v>
      </c>
      <c r="G1038" s="3" t="str">
        <f>IFERROR(VLOOKUP(F1038,'CODE EAN '!F:J,5,0),"")</f>
        <v/>
      </c>
      <c r="H1038" s="3" t="s">
        <v>1838</v>
      </c>
      <c r="I1038" s="7" t="s">
        <v>1839</v>
      </c>
      <c r="J1038" s="3" t="s">
        <v>20</v>
      </c>
      <c r="K1038" s="3" t="s">
        <v>26</v>
      </c>
      <c r="L1038" s="5">
        <f>IFERROR(VLOOKUP(F1038,[1]Feuil5!I:J,2,0),"")</f>
        <v>181310.85</v>
      </c>
      <c r="M1038" s="6">
        <f t="shared" si="23"/>
        <v>27196.627499999999</v>
      </c>
    </row>
    <row r="1039" spans="1:13" hidden="1" x14ac:dyDescent="0.35">
      <c r="A1039" s="3" t="s">
        <v>27</v>
      </c>
      <c r="B1039" s="3" t="s">
        <v>28</v>
      </c>
      <c r="C1039" s="3" t="s">
        <v>478</v>
      </c>
      <c r="D1039" s="3" t="s">
        <v>674</v>
      </c>
      <c r="E1039" s="3" t="s">
        <v>1280</v>
      </c>
      <c r="F1039" s="3" t="s">
        <v>1840</v>
      </c>
      <c r="G1039" s="3" t="str">
        <f>IFERROR(VLOOKUP(F1039,'CODE EAN '!F:J,5,0),"")</f>
        <v/>
      </c>
      <c r="H1039" s="3" t="s">
        <v>1235</v>
      </c>
      <c r="I1039" s="7" t="s">
        <v>58</v>
      </c>
      <c r="J1039" s="3" t="s">
        <v>20</v>
      </c>
      <c r="K1039" s="4" t="s">
        <v>26</v>
      </c>
      <c r="L1039" s="5">
        <f>IFERROR(VLOOKUP(F1039,[1]Feuil5!I:J,2,0),"")</f>
        <v>182204.79</v>
      </c>
      <c r="M1039" s="6">
        <f t="shared" si="23"/>
        <v>27330.718499999999</v>
      </c>
    </row>
    <row r="1040" spans="1:13" x14ac:dyDescent="0.35">
      <c r="A1040" s="3" t="s">
        <v>12</v>
      </c>
      <c r="B1040" s="3" t="s">
        <v>182</v>
      </c>
      <c r="C1040" s="3" t="s">
        <v>183</v>
      </c>
      <c r="D1040" s="3" t="s">
        <v>184</v>
      </c>
      <c r="E1040" s="3" t="s">
        <v>1193</v>
      </c>
      <c r="F1040" s="14" t="s">
        <v>1841</v>
      </c>
      <c r="G1040" s="3" t="str">
        <f>IFERROR(VLOOKUP(F1040,'CODE EAN '!F:J,5,0),"")</f>
        <v/>
      </c>
      <c r="H1040" s="3" t="s">
        <v>1842</v>
      </c>
      <c r="I1040" s="10" t="s">
        <v>1843</v>
      </c>
      <c r="J1040" s="3" t="s">
        <v>20</v>
      </c>
      <c r="K1040" s="3" t="s">
        <v>26</v>
      </c>
      <c r="L1040" s="5">
        <f>IFERROR(VLOOKUP(F1040,[1]Feuil5!I:J,2,0),"")</f>
        <v>182412.88</v>
      </c>
      <c r="M1040" s="6">
        <f t="shared" si="23"/>
        <v>27361.932000000001</v>
      </c>
    </row>
    <row r="1041" spans="1:13" x14ac:dyDescent="0.35">
      <c r="A1041" s="3" t="s">
        <v>12</v>
      </c>
      <c r="B1041" s="4" t="s">
        <v>84</v>
      </c>
      <c r="C1041" s="4" t="s">
        <v>85</v>
      </c>
      <c r="D1041" s="3" t="s">
        <v>995</v>
      </c>
      <c r="E1041" s="4" t="s">
        <v>1313</v>
      </c>
      <c r="F1041" s="14" t="s">
        <v>1844</v>
      </c>
      <c r="G1041" s="3" t="str">
        <f>IFERROR(VLOOKUP(F1041,'CODE EAN '!F:J,5,0),"")</f>
        <v/>
      </c>
      <c r="H1041" s="4" t="s">
        <v>1315</v>
      </c>
      <c r="I1041" s="10" t="s">
        <v>77</v>
      </c>
      <c r="J1041" s="3" t="s">
        <v>20</v>
      </c>
      <c r="K1041" s="3" t="s">
        <v>26</v>
      </c>
      <c r="L1041" s="5">
        <f>IFERROR(VLOOKUP(F1041,[1]Feuil5!I:J,2,0),"")</f>
        <v>182472.4</v>
      </c>
      <c r="M1041" s="6">
        <f t="shared" si="23"/>
        <v>27370.859999999997</v>
      </c>
    </row>
    <row r="1042" spans="1:13" x14ac:dyDescent="0.35">
      <c r="A1042" s="3" t="s">
        <v>12</v>
      </c>
      <c r="B1042" s="3" t="s">
        <v>84</v>
      </c>
      <c r="C1042" s="3" t="s">
        <v>85</v>
      </c>
      <c r="D1042" s="3" t="s">
        <v>387</v>
      </c>
      <c r="E1042" s="3" t="s">
        <v>389</v>
      </c>
      <c r="F1042" s="3" t="s">
        <v>1845</v>
      </c>
      <c r="G1042" s="3">
        <f>IFERROR(VLOOKUP(F1042,'CODE EAN '!F:J,5,0),"")</f>
        <v>5900020025067</v>
      </c>
      <c r="H1042" s="3" t="s">
        <v>89</v>
      </c>
      <c r="I1042" s="7" t="s">
        <v>90</v>
      </c>
      <c r="J1042" s="3" t="s">
        <v>20</v>
      </c>
      <c r="K1042" s="3" t="s">
        <v>26</v>
      </c>
      <c r="L1042" s="5">
        <f>IFERROR(VLOOKUP(F1042,[1]Feuil5!I:J,2,0),"")</f>
        <v>182772.86</v>
      </c>
      <c r="M1042" s="6">
        <f t="shared" si="23"/>
        <v>27415.928999999996</v>
      </c>
    </row>
    <row r="1043" spans="1:13" hidden="1" x14ac:dyDescent="0.35">
      <c r="A1043" s="3" t="s">
        <v>27</v>
      </c>
      <c r="B1043" s="3" t="s">
        <v>124</v>
      </c>
      <c r="C1043" s="3" t="s">
        <v>235</v>
      </c>
      <c r="D1043" s="3" t="s">
        <v>1616</v>
      </c>
      <c r="E1043" s="3" t="s">
        <v>310</v>
      </c>
      <c r="F1043" s="3" t="s">
        <v>1846</v>
      </c>
      <c r="G1043" s="3" t="str">
        <f>IFERROR(VLOOKUP(F1043,'CODE EAN '!F:J,5,0),"")</f>
        <v/>
      </c>
      <c r="H1043" s="3" t="s">
        <v>1794</v>
      </c>
      <c r="I1043" s="7" t="s">
        <v>1549</v>
      </c>
      <c r="J1043" s="3" t="s">
        <v>20</v>
      </c>
      <c r="K1043" s="4" t="s">
        <v>26</v>
      </c>
      <c r="L1043" s="5">
        <f>IFERROR(VLOOKUP(F1043,[1]Feuil5!I:J,2,0),"")</f>
        <v>182940.35</v>
      </c>
      <c r="M1043" s="6">
        <f t="shared" si="23"/>
        <v>27441.052500000002</v>
      </c>
    </row>
    <row r="1044" spans="1:13" hidden="1" x14ac:dyDescent="0.35">
      <c r="A1044" s="3" t="s">
        <v>27</v>
      </c>
      <c r="B1044" s="3" t="s">
        <v>251</v>
      </c>
      <c r="C1044" s="3" t="s">
        <v>887</v>
      </c>
      <c r="D1044" s="3" t="s">
        <v>1733</v>
      </c>
      <c r="E1044" s="3" t="s">
        <v>1847</v>
      </c>
      <c r="F1044" s="3" t="s">
        <v>1848</v>
      </c>
      <c r="G1044" s="3" t="str">
        <f>IFERROR(VLOOKUP(F1044,'CODE EAN '!F:J,5,0),"")</f>
        <v/>
      </c>
      <c r="H1044" s="3" t="s">
        <v>1735</v>
      </c>
      <c r="I1044" s="7" t="s">
        <v>51</v>
      </c>
      <c r="J1044" s="3" t="s">
        <v>20</v>
      </c>
      <c r="K1044" s="4" t="s">
        <v>21</v>
      </c>
      <c r="L1044" s="5">
        <f>IFERROR(VLOOKUP(F1044,[1]Feuil5!I:J,2,0),"")</f>
        <v>183504.36</v>
      </c>
      <c r="M1044" s="6">
        <f t="shared" si="23"/>
        <v>27525.653999999999</v>
      </c>
    </row>
    <row r="1045" spans="1:13" hidden="1" x14ac:dyDescent="0.35">
      <c r="A1045" s="3" t="s">
        <v>27</v>
      </c>
      <c r="B1045" s="4" t="s">
        <v>124</v>
      </c>
      <c r="C1045" s="4" t="s">
        <v>235</v>
      </c>
      <c r="D1045" s="4" t="s">
        <v>236</v>
      </c>
      <c r="E1045" s="4" t="s">
        <v>237</v>
      </c>
      <c r="F1045" s="4" t="s">
        <v>1849</v>
      </c>
      <c r="G1045" s="3" t="str">
        <f>IFERROR(VLOOKUP(F1045,'CODE EAN '!F:J,5,0),"")</f>
        <v/>
      </c>
      <c r="H1045" s="4" t="s">
        <v>129</v>
      </c>
      <c r="I1045" s="3" t="s">
        <v>130</v>
      </c>
      <c r="J1045" s="3" t="s">
        <v>20</v>
      </c>
      <c r="K1045" s="4" t="s">
        <v>26</v>
      </c>
      <c r="L1045" s="5">
        <f>IFERROR(VLOOKUP(F1045,[1]Feuil5!I:J,2,0),"")</f>
        <v>184510.1</v>
      </c>
      <c r="M1045" s="6">
        <f t="shared" si="23"/>
        <v>27676.514999999999</v>
      </c>
    </row>
    <row r="1046" spans="1:13" x14ac:dyDescent="0.35">
      <c r="A1046" s="3" t="s">
        <v>12</v>
      </c>
      <c r="B1046" s="3" t="s">
        <v>84</v>
      </c>
      <c r="C1046" s="3" t="s">
        <v>689</v>
      </c>
      <c r="D1046" s="4" t="s">
        <v>1166</v>
      </c>
      <c r="E1046" s="4" t="s">
        <v>1850</v>
      </c>
      <c r="F1046" s="14" t="s">
        <v>1851</v>
      </c>
      <c r="G1046" s="3" t="str">
        <f>IFERROR(VLOOKUP(F1046,'CODE EAN '!F:J,5,0),"")</f>
        <v/>
      </c>
      <c r="H1046" s="3" t="s">
        <v>693</v>
      </c>
      <c r="I1046" s="7" t="s">
        <v>694</v>
      </c>
      <c r="J1046" s="3" t="s">
        <v>20</v>
      </c>
      <c r="K1046" s="3" t="s">
        <v>26</v>
      </c>
      <c r="L1046" s="5">
        <f>IFERROR(VLOOKUP(F1046,[1]Feuil5!I:J,2,0),"")</f>
        <v>184646.65</v>
      </c>
      <c r="M1046" s="6">
        <f t="shared" si="23"/>
        <v>27696.997499999998</v>
      </c>
    </row>
    <row r="1047" spans="1:13" hidden="1" x14ac:dyDescent="0.35">
      <c r="A1047" s="3" t="s">
        <v>27</v>
      </c>
      <c r="B1047" s="3" t="s">
        <v>52</v>
      </c>
      <c r="C1047" s="3" t="s">
        <v>443</v>
      </c>
      <c r="D1047" s="3" t="s">
        <v>554</v>
      </c>
      <c r="E1047" s="3" t="s">
        <v>555</v>
      </c>
      <c r="F1047" s="3" t="s">
        <v>1852</v>
      </c>
      <c r="G1047" s="3" t="str">
        <f>IFERROR(VLOOKUP(F1047,'CODE EAN '!F:J,5,0),"")</f>
        <v/>
      </c>
      <c r="H1047" s="3" t="s">
        <v>428</v>
      </c>
      <c r="I1047" s="3" t="s">
        <v>429</v>
      </c>
      <c r="J1047" s="3" t="s">
        <v>20</v>
      </c>
      <c r="K1047" s="4" t="s">
        <v>26</v>
      </c>
      <c r="L1047" s="5">
        <f>IFERROR(VLOOKUP(F1047,[1]Feuil5!I:J,2,0),"")</f>
        <v>185431.59</v>
      </c>
      <c r="M1047" s="6">
        <f t="shared" si="23"/>
        <v>27814.738499999999</v>
      </c>
    </row>
    <row r="1048" spans="1:13" hidden="1" x14ac:dyDescent="0.35">
      <c r="A1048" s="3" t="s">
        <v>44</v>
      </c>
      <c r="B1048" s="4" t="s">
        <v>45</v>
      </c>
      <c r="C1048" s="4" t="s">
        <v>72</v>
      </c>
      <c r="D1048" s="4" t="s">
        <v>931</v>
      </c>
      <c r="E1048" s="4" t="s">
        <v>138</v>
      </c>
      <c r="F1048" s="4" t="s">
        <v>1853</v>
      </c>
      <c r="G1048" s="3" t="str">
        <f>IFERROR(VLOOKUP(F1048,'CODE EAN '!F:J,5,0),"")</f>
        <v/>
      </c>
      <c r="H1048" s="4" t="s">
        <v>933</v>
      </c>
      <c r="I1048" s="7" t="s">
        <v>51</v>
      </c>
      <c r="J1048" s="3" t="s">
        <v>20</v>
      </c>
      <c r="K1048" s="3" t="s">
        <v>26</v>
      </c>
      <c r="L1048" s="5">
        <f>IFERROR(VLOOKUP(F1048,[1]Feuil5!I:J,2,0),"")</f>
        <v>185449.51</v>
      </c>
      <c r="M1048" s="6">
        <f t="shared" si="23"/>
        <v>27817.426500000001</v>
      </c>
    </row>
    <row r="1049" spans="1:13" hidden="1" x14ac:dyDescent="0.35">
      <c r="A1049" s="3" t="s">
        <v>27</v>
      </c>
      <c r="B1049" s="3" t="s">
        <v>124</v>
      </c>
      <c r="C1049" s="3" t="s">
        <v>235</v>
      </c>
      <c r="D1049" s="3" t="s">
        <v>549</v>
      </c>
      <c r="E1049" s="3" t="s">
        <v>310</v>
      </c>
      <c r="F1049" s="3" t="s">
        <v>1854</v>
      </c>
      <c r="G1049" s="3" t="str">
        <f>IFERROR(VLOOKUP(F1049,'CODE EAN '!F:J,5,0),"")</f>
        <v/>
      </c>
      <c r="H1049" s="3" t="s">
        <v>1118</v>
      </c>
      <c r="I1049" s="7" t="s">
        <v>360</v>
      </c>
      <c r="J1049" s="3" t="s">
        <v>20</v>
      </c>
      <c r="K1049" s="4" t="s">
        <v>26</v>
      </c>
      <c r="L1049" s="5">
        <f>IFERROR(VLOOKUP(F1049,[1]Feuil5!I:J,2,0),"")</f>
        <v>185491.26</v>
      </c>
      <c r="M1049" s="6">
        <f t="shared" si="23"/>
        <v>27823.689000000002</v>
      </c>
    </row>
    <row r="1050" spans="1:13" hidden="1" x14ac:dyDescent="0.35">
      <c r="A1050" s="3" t="s">
        <v>27</v>
      </c>
      <c r="B1050" s="4" t="s">
        <v>251</v>
      </c>
      <c r="C1050" s="3" t="s">
        <v>252</v>
      </c>
      <c r="D1050" s="3" t="s">
        <v>1190</v>
      </c>
      <c r="E1050" s="3" t="s">
        <v>254</v>
      </c>
      <c r="F1050" s="3" t="s">
        <v>1855</v>
      </c>
      <c r="G1050" s="3" t="str">
        <f>IFERROR(VLOOKUP(F1050,'CODE EAN '!F:J,5,0),"")</f>
        <v/>
      </c>
      <c r="H1050" s="3" t="s">
        <v>1792</v>
      </c>
      <c r="I1050" s="7" t="s">
        <v>116</v>
      </c>
      <c r="J1050" s="3" t="s">
        <v>20</v>
      </c>
      <c r="K1050" s="4" t="s">
        <v>26</v>
      </c>
      <c r="L1050" s="5">
        <f>IFERROR(VLOOKUP(F1050,[1]Feuil5!I:J,2,0),"")</f>
        <v>187188.88</v>
      </c>
      <c r="M1050" s="6">
        <f t="shared" si="23"/>
        <v>28078.331999999999</v>
      </c>
    </row>
    <row r="1051" spans="1:13" x14ac:dyDescent="0.35">
      <c r="A1051" s="3" t="s">
        <v>12</v>
      </c>
      <c r="B1051" s="4" t="s">
        <v>78</v>
      </c>
      <c r="C1051" s="4" t="s">
        <v>107</v>
      </c>
      <c r="D1051" s="4" t="s">
        <v>696</v>
      </c>
      <c r="E1051" s="3" t="s">
        <v>697</v>
      </c>
      <c r="F1051" s="14" t="s">
        <v>1856</v>
      </c>
      <c r="G1051" s="3" t="str">
        <f>IFERROR(VLOOKUP(F1051,'CODE EAN '!F:J,5,0),"")</f>
        <v/>
      </c>
      <c r="H1051" s="4" t="s">
        <v>1857</v>
      </c>
      <c r="I1051" s="7" t="s">
        <v>360</v>
      </c>
      <c r="J1051" s="3" t="s">
        <v>20</v>
      </c>
      <c r="K1051" s="4" t="s">
        <v>26</v>
      </c>
      <c r="L1051" s="5">
        <f>IFERROR(VLOOKUP(F1051,[1]Feuil5!I:J,2,0),"")</f>
        <v>187360.8</v>
      </c>
      <c r="M1051" s="6">
        <f t="shared" ref="M1051:M1082" si="24">+L1051*15%</f>
        <v>28104.12</v>
      </c>
    </row>
    <row r="1052" spans="1:13" hidden="1" x14ac:dyDescent="0.35">
      <c r="A1052" s="3" t="s">
        <v>27</v>
      </c>
      <c r="B1052" s="4" t="s">
        <v>28</v>
      </c>
      <c r="C1052" s="4" t="s">
        <v>29</v>
      </c>
      <c r="D1052" s="4" t="s">
        <v>30</v>
      </c>
      <c r="E1052" s="4" t="s">
        <v>1574</v>
      </c>
      <c r="F1052" s="4" t="s">
        <v>1858</v>
      </c>
      <c r="G1052" s="3" t="str">
        <f>IFERROR(VLOOKUP(F1052,'CODE EAN '!F:J,5,0),"")</f>
        <v/>
      </c>
      <c r="H1052" s="4" t="s">
        <v>1300</v>
      </c>
      <c r="I1052" s="7" t="s">
        <v>1301</v>
      </c>
      <c r="J1052" s="3" t="s">
        <v>20</v>
      </c>
      <c r="K1052" s="4" t="s">
        <v>26</v>
      </c>
      <c r="L1052" s="5">
        <f>IFERROR(VLOOKUP(F1052,[1]Feuil5!I:J,2,0),"")</f>
        <v>188347.78</v>
      </c>
      <c r="M1052" s="6">
        <f t="shared" si="24"/>
        <v>28252.166999999998</v>
      </c>
    </row>
    <row r="1053" spans="1:13" hidden="1" x14ac:dyDescent="0.35">
      <c r="A1053" s="3" t="s">
        <v>27</v>
      </c>
      <c r="B1053" s="4" t="s">
        <v>52</v>
      </c>
      <c r="C1053" s="4" t="s">
        <v>53</v>
      </c>
      <c r="D1053" s="3" t="s">
        <v>54</v>
      </c>
      <c r="E1053" s="4" t="s">
        <v>55</v>
      </c>
      <c r="F1053" s="4" t="s">
        <v>1859</v>
      </c>
      <c r="G1053" s="3" t="str">
        <f>IFERROR(VLOOKUP(F1053,'CODE EAN '!F:J,5,0),"")</f>
        <v/>
      </c>
      <c r="H1053" s="4" t="s">
        <v>915</v>
      </c>
      <c r="I1053" s="4" t="s">
        <v>916</v>
      </c>
      <c r="J1053" s="3" t="s">
        <v>20</v>
      </c>
      <c r="K1053" s="4" t="s">
        <v>26</v>
      </c>
      <c r="L1053" s="5">
        <f>IFERROR(VLOOKUP(F1053,[1]Feuil5!I:J,2,0),"")</f>
        <v>188554.46</v>
      </c>
      <c r="M1053" s="6">
        <f t="shared" si="24"/>
        <v>28283.168999999998</v>
      </c>
    </row>
    <row r="1054" spans="1:13" hidden="1" x14ac:dyDescent="0.35">
      <c r="A1054" s="3" t="s">
        <v>285</v>
      </c>
      <c r="B1054" s="3" t="s">
        <v>60</v>
      </c>
      <c r="C1054" s="3" t="s">
        <v>286</v>
      </c>
      <c r="D1054" s="3" t="s">
        <v>287</v>
      </c>
      <c r="E1054" s="3" t="s">
        <v>435</v>
      </c>
      <c r="F1054" s="17" t="s">
        <v>1860</v>
      </c>
      <c r="G1054" s="3" t="str">
        <f>IFERROR(VLOOKUP(F1054,'CODE EAN '!F:J,5,0),"")</f>
        <v/>
      </c>
      <c r="H1054" s="3" t="s">
        <v>150</v>
      </c>
      <c r="I1054" s="13" t="s">
        <v>151</v>
      </c>
      <c r="J1054" s="3" t="s">
        <v>20</v>
      </c>
      <c r="K1054" s="3" t="s">
        <v>26</v>
      </c>
      <c r="L1054" s="5">
        <f>IFERROR(VLOOKUP(F1054,[1]Feuil5!I:J,2,0),"")</f>
        <v>188669.17</v>
      </c>
      <c r="M1054" s="6">
        <f t="shared" si="24"/>
        <v>28300.375500000002</v>
      </c>
    </row>
    <row r="1055" spans="1:13" hidden="1" x14ac:dyDescent="0.35">
      <c r="A1055" s="3" t="s">
        <v>27</v>
      </c>
      <c r="B1055" s="4" t="s">
        <v>251</v>
      </c>
      <c r="C1055" s="4" t="s">
        <v>252</v>
      </c>
      <c r="D1055" s="4" t="s">
        <v>1311</v>
      </c>
      <c r="E1055" s="3" t="s">
        <v>254</v>
      </c>
      <c r="F1055" s="14" t="s">
        <v>1861</v>
      </c>
      <c r="G1055" s="3" t="str">
        <f>IFERROR(VLOOKUP(F1055,'CODE EAN '!F:J,5,0),"")</f>
        <v/>
      </c>
      <c r="H1055" s="4" t="s">
        <v>1524</v>
      </c>
      <c r="I1055" s="4" t="s">
        <v>19</v>
      </c>
      <c r="J1055" s="3" t="s">
        <v>20</v>
      </c>
      <c r="K1055" s="4" t="s">
        <v>21</v>
      </c>
      <c r="L1055" s="5">
        <f>IFERROR(VLOOKUP(F1055,[1]Feuil5!I:J,2,0),"")</f>
        <v>189478.48</v>
      </c>
      <c r="M1055" s="6">
        <f t="shared" si="24"/>
        <v>28421.772000000001</v>
      </c>
    </row>
    <row r="1056" spans="1:13" hidden="1" x14ac:dyDescent="0.35">
      <c r="A1056" s="3" t="s">
        <v>27</v>
      </c>
      <c r="B1056" s="4" t="s">
        <v>52</v>
      </c>
      <c r="C1056" s="4" t="s">
        <v>53</v>
      </c>
      <c r="D1056" s="3" t="s">
        <v>54</v>
      </c>
      <c r="E1056" s="4" t="s">
        <v>55</v>
      </c>
      <c r="F1056" s="3" t="s">
        <v>1862</v>
      </c>
      <c r="G1056" s="3" t="str">
        <f>IFERROR(VLOOKUP(F1056,'CODE EAN '!F:J,5,0),"")</f>
        <v/>
      </c>
      <c r="H1056" s="3" t="s">
        <v>97</v>
      </c>
      <c r="I1056" s="7" t="s">
        <v>98</v>
      </c>
      <c r="J1056" s="3" t="s">
        <v>20</v>
      </c>
      <c r="K1056" s="4" t="s">
        <v>26</v>
      </c>
      <c r="L1056" s="5">
        <v>190000</v>
      </c>
      <c r="M1056" s="6">
        <f t="shared" si="24"/>
        <v>28500</v>
      </c>
    </row>
    <row r="1057" spans="1:13" hidden="1" x14ac:dyDescent="0.35">
      <c r="A1057" s="3" t="s">
        <v>27</v>
      </c>
      <c r="B1057" s="3" t="s">
        <v>28</v>
      </c>
      <c r="C1057" s="3" t="s">
        <v>29</v>
      </c>
      <c r="D1057" s="3" t="s">
        <v>30</v>
      </c>
      <c r="E1057" s="3" t="s">
        <v>31</v>
      </c>
      <c r="F1057" s="38" t="s">
        <v>1863</v>
      </c>
      <c r="G1057" s="3" t="str">
        <f>IFERROR(VLOOKUP(F1057,'CODE EAN '!F:J,5,0),"")</f>
        <v/>
      </c>
      <c r="H1057" s="3" t="s">
        <v>158</v>
      </c>
      <c r="I1057" s="7" t="s">
        <v>159</v>
      </c>
      <c r="J1057" s="4" t="s">
        <v>160</v>
      </c>
      <c r="K1057" s="4" t="s">
        <v>26</v>
      </c>
      <c r="L1057" s="5">
        <f>IFERROR(VLOOKUP(F1057,[1]Feuil5!I:J,2,0),"")</f>
        <v>190243.3</v>
      </c>
      <c r="M1057" s="6">
        <f t="shared" si="24"/>
        <v>28536.494999999999</v>
      </c>
    </row>
    <row r="1058" spans="1:13" hidden="1" x14ac:dyDescent="0.35">
      <c r="A1058" s="3" t="s">
        <v>27</v>
      </c>
      <c r="B1058" s="3" t="s">
        <v>28</v>
      </c>
      <c r="C1058" s="3" t="s">
        <v>29</v>
      </c>
      <c r="D1058" s="3" t="s">
        <v>375</v>
      </c>
      <c r="E1058" s="3" t="s">
        <v>514</v>
      </c>
      <c r="F1058" s="3" t="s">
        <v>1864</v>
      </c>
      <c r="G1058" s="3" t="str">
        <f>IFERROR(VLOOKUP(F1058,'CODE EAN '!F:J,5,0),"")</f>
        <v/>
      </c>
      <c r="H1058" s="3" t="s">
        <v>1507</v>
      </c>
      <c r="I1058" s="3" t="s">
        <v>859</v>
      </c>
      <c r="J1058" s="3" t="s">
        <v>20</v>
      </c>
      <c r="K1058" s="4" t="s">
        <v>21</v>
      </c>
      <c r="L1058" s="5">
        <f>IFERROR(VLOOKUP(F1058,[1]Feuil5!I:J,2,0),"")</f>
        <v>190410.47</v>
      </c>
      <c r="M1058" s="6">
        <f t="shared" si="24"/>
        <v>28561.570499999998</v>
      </c>
    </row>
    <row r="1059" spans="1:13" hidden="1" x14ac:dyDescent="0.35">
      <c r="A1059" s="3" t="s">
        <v>44</v>
      </c>
      <c r="B1059" s="4" t="s">
        <v>45</v>
      </c>
      <c r="C1059" s="4" t="s">
        <v>944</v>
      </c>
      <c r="D1059" s="4" t="s">
        <v>1497</v>
      </c>
      <c r="E1059" s="4" t="s">
        <v>74</v>
      </c>
      <c r="F1059" s="4" t="s">
        <v>1865</v>
      </c>
      <c r="G1059" s="3" t="str">
        <f>IFERROR(VLOOKUP(F1059,'CODE EAN '!F:J,5,0),"")</f>
        <v/>
      </c>
      <c r="H1059" s="4" t="s">
        <v>1499</v>
      </c>
      <c r="I1059" s="7" t="s">
        <v>51</v>
      </c>
      <c r="J1059" s="3" t="s">
        <v>20</v>
      </c>
      <c r="K1059" s="4" t="s">
        <v>21</v>
      </c>
      <c r="L1059" s="5">
        <f>IFERROR(VLOOKUP(F1059,[1]Feuil5!I:J,2,0),"")</f>
        <v>190547.96</v>
      </c>
      <c r="M1059" s="6">
        <f t="shared" si="24"/>
        <v>28582.194</v>
      </c>
    </row>
    <row r="1060" spans="1:13" x14ac:dyDescent="0.35">
      <c r="A1060" s="3" t="s">
        <v>12</v>
      </c>
      <c r="B1060" s="4" t="s">
        <v>78</v>
      </c>
      <c r="C1060" s="4" t="s">
        <v>607</v>
      </c>
      <c r="D1060" s="4" t="s">
        <v>608</v>
      </c>
      <c r="E1060" s="4" t="s">
        <v>610</v>
      </c>
      <c r="F1060" s="4" t="s">
        <v>1866</v>
      </c>
      <c r="G1060" s="3">
        <f>IFERROR(VLOOKUP(F1060,'CODE EAN '!F:J,5,0),"")</f>
        <v>6111180011794</v>
      </c>
      <c r="H1060" s="4" t="s">
        <v>373</v>
      </c>
      <c r="I1060" s="4" t="s">
        <v>130</v>
      </c>
      <c r="J1060" s="3" t="s">
        <v>20</v>
      </c>
      <c r="K1060" s="3" t="s">
        <v>21</v>
      </c>
      <c r="L1060" s="5">
        <f>IFERROR(VLOOKUP(F1060,[1]Feuil5!I:J,2,0),"")</f>
        <v>191356.27</v>
      </c>
      <c r="M1060" s="6">
        <f t="shared" si="24"/>
        <v>28703.440499999997</v>
      </c>
    </row>
    <row r="1061" spans="1:13" x14ac:dyDescent="0.35">
      <c r="A1061" s="3" t="s">
        <v>12</v>
      </c>
      <c r="B1061" s="4" t="s">
        <v>78</v>
      </c>
      <c r="C1061" s="4" t="s">
        <v>107</v>
      </c>
      <c r="D1061" s="4" t="s">
        <v>696</v>
      </c>
      <c r="E1061" s="4" t="s">
        <v>1867</v>
      </c>
      <c r="F1061" s="3" t="s">
        <v>1868</v>
      </c>
      <c r="G1061" s="3" t="str">
        <f>IFERROR(VLOOKUP(F1061,'CODE EAN '!F:J,5,0),"")</f>
        <v/>
      </c>
      <c r="H1061" s="4" t="s">
        <v>1869</v>
      </c>
      <c r="I1061" s="7" t="s">
        <v>146</v>
      </c>
      <c r="J1061" s="3" t="s">
        <v>20</v>
      </c>
      <c r="K1061" s="3" t="s">
        <v>21</v>
      </c>
      <c r="L1061" s="5">
        <f>IFERROR(VLOOKUP(F1061,[1]Feuil5!I:J,2,0),"")</f>
        <v>191394.16</v>
      </c>
      <c r="M1061" s="6">
        <f t="shared" si="24"/>
        <v>28709.124</v>
      </c>
    </row>
    <row r="1062" spans="1:13" x14ac:dyDescent="0.35">
      <c r="A1062" s="3" t="s">
        <v>12</v>
      </c>
      <c r="B1062" s="4" t="s">
        <v>84</v>
      </c>
      <c r="C1062" s="4" t="s">
        <v>99</v>
      </c>
      <c r="D1062" s="3" t="s">
        <v>100</v>
      </c>
      <c r="E1062" s="4" t="s">
        <v>1396</v>
      </c>
      <c r="F1062" s="4" t="s">
        <v>1870</v>
      </c>
      <c r="G1062" s="3" t="str">
        <f>IFERROR(VLOOKUP(F1062,'CODE EAN '!F:J,5,0),"")</f>
        <v/>
      </c>
      <c r="H1062" s="4" t="s">
        <v>115</v>
      </c>
      <c r="I1062" s="7" t="s">
        <v>116</v>
      </c>
      <c r="J1062" s="3" t="s">
        <v>20</v>
      </c>
      <c r="K1062" s="3" t="s">
        <v>21</v>
      </c>
      <c r="L1062" s="5">
        <f>IFERROR(VLOOKUP(F1062,[1]Feuil5!I:J,2,0),"")</f>
        <v>191690.84</v>
      </c>
      <c r="M1062" s="6">
        <f t="shared" si="24"/>
        <v>28753.626</v>
      </c>
    </row>
    <row r="1063" spans="1:13" hidden="1" x14ac:dyDescent="0.35">
      <c r="A1063" s="3" t="s">
        <v>27</v>
      </c>
      <c r="B1063" s="4" t="s">
        <v>124</v>
      </c>
      <c r="C1063" s="4" t="s">
        <v>573</v>
      </c>
      <c r="D1063" s="4" t="s">
        <v>574</v>
      </c>
      <c r="E1063" s="4" t="s">
        <v>1233</v>
      </c>
      <c r="F1063" s="4" t="s">
        <v>1871</v>
      </c>
      <c r="G1063" s="3" t="str">
        <f>IFERROR(VLOOKUP(F1063,'CODE EAN '!F:J,5,0),"")</f>
        <v/>
      </c>
      <c r="H1063" s="4" t="s">
        <v>103</v>
      </c>
      <c r="I1063" s="7" t="s">
        <v>104</v>
      </c>
      <c r="J1063" s="3" t="s">
        <v>20</v>
      </c>
      <c r="K1063" s="4" t="s">
        <v>26</v>
      </c>
      <c r="L1063" s="5">
        <f>IFERROR(VLOOKUP(F1063,[1]Feuil5!I:J,2,0),"")</f>
        <v>191752.85</v>
      </c>
      <c r="M1063" s="6">
        <f t="shared" si="24"/>
        <v>28762.927500000002</v>
      </c>
    </row>
    <row r="1064" spans="1:13" x14ac:dyDescent="0.35">
      <c r="A1064" s="3" t="s">
        <v>12</v>
      </c>
      <c r="B1064" s="3" t="s">
        <v>13</v>
      </c>
      <c r="C1064" s="3" t="s">
        <v>963</v>
      </c>
      <c r="D1064" s="3" t="s">
        <v>964</v>
      </c>
      <c r="E1064" s="3" t="s">
        <v>411</v>
      </c>
      <c r="F1064" s="3" t="s">
        <v>1872</v>
      </c>
      <c r="G1064" s="3">
        <f>IFERROR(VLOOKUP(F1064,'CODE EAN '!F:J,5,0),"")</f>
        <v>8691707090122</v>
      </c>
      <c r="H1064" s="3" t="s">
        <v>966</v>
      </c>
      <c r="I1064" s="7" t="s">
        <v>967</v>
      </c>
      <c r="J1064" s="3" t="s">
        <v>20</v>
      </c>
      <c r="K1064" s="3" t="s">
        <v>21</v>
      </c>
      <c r="L1064" s="5">
        <f>IFERROR(VLOOKUP(F1064,[1]Feuil5!I:J,2,0),"")</f>
        <v>191914.11</v>
      </c>
      <c r="M1064" s="6">
        <f t="shared" si="24"/>
        <v>28787.116499999996</v>
      </c>
    </row>
    <row r="1065" spans="1:13" hidden="1" x14ac:dyDescent="0.35">
      <c r="A1065" s="3" t="s">
        <v>44</v>
      </c>
      <c r="B1065" s="3" t="s">
        <v>285</v>
      </c>
      <c r="C1065" s="3" t="s">
        <v>741</v>
      </c>
      <c r="D1065" s="3" t="s">
        <v>756</v>
      </c>
      <c r="E1065" s="3" t="s">
        <v>1073</v>
      </c>
      <c r="F1065" s="9" t="s">
        <v>1873</v>
      </c>
      <c r="G1065" s="3" t="str">
        <f>IFERROR(VLOOKUP(F1065,'CODE EAN '!F:J,5,0),"")</f>
        <v/>
      </c>
      <c r="H1065" s="3" t="s">
        <v>1874</v>
      </c>
      <c r="I1065" s="13" t="s">
        <v>151</v>
      </c>
      <c r="J1065" s="3" t="s">
        <v>20</v>
      </c>
      <c r="K1065" s="3" t="s">
        <v>21</v>
      </c>
      <c r="L1065" s="19">
        <v>192000</v>
      </c>
      <c r="M1065" s="6">
        <f t="shared" si="24"/>
        <v>28800</v>
      </c>
    </row>
    <row r="1066" spans="1:13" hidden="1" x14ac:dyDescent="0.35">
      <c r="A1066" s="3" t="s">
        <v>44</v>
      </c>
      <c r="B1066" s="3" t="s">
        <v>285</v>
      </c>
      <c r="C1066" s="3" t="s">
        <v>741</v>
      </c>
      <c r="D1066" s="3" t="s">
        <v>756</v>
      </c>
      <c r="E1066" s="3" t="s">
        <v>1073</v>
      </c>
      <c r="F1066" s="9" t="s">
        <v>1875</v>
      </c>
      <c r="G1066" s="3" t="str">
        <f>IFERROR(VLOOKUP(F1066,'CODE EAN '!F:J,5,0),"")</f>
        <v/>
      </c>
      <c r="H1066" s="3" t="s">
        <v>1874</v>
      </c>
      <c r="I1066" s="13" t="s">
        <v>151</v>
      </c>
      <c r="J1066" s="3" t="s">
        <v>20</v>
      </c>
      <c r="K1066" s="3" t="s">
        <v>21</v>
      </c>
      <c r="L1066" s="19">
        <v>192000</v>
      </c>
      <c r="M1066" s="6">
        <f t="shared" si="24"/>
        <v>28800</v>
      </c>
    </row>
    <row r="1067" spans="1:13" hidden="1" x14ac:dyDescent="0.35">
      <c r="A1067" s="3" t="s">
        <v>44</v>
      </c>
      <c r="B1067" s="3" t="s">
        <v>285</v>
      </c>
      <c r="C1067" s="3" t="s">
        <v>741</v>
      </c>
      <c r="D1067" s="3" t="s">
        <v>756</v>
      </c>
      <c r="E1067" s="3" t="s">
        <v>1073</v>
      </c>
      <c r="F1067" s="9" t="s">
        <v>1876</v>
      </c>
      <c r="G1067" s="3" t="str">
        <f>IFERROR(VLOOKUP(F1067,'CODE EAN '!F:J,5,0),"")</f>
        <v/>
      </c>
      <c r="H1067" s="3" t="s">
        <v>1874</v>
      </c>
      <c r="I1067" s="13" t="s">
        <v>151</v>
      </c>
      <c r="J1067" s="3" t="s">
        <v>20</v>
      </c>
      <c r="K1067" s="3" t="s">
        <v>21</v>
      </c>
      <c r="L1067" s="19">
        <v>192000</v>
      </c>
      <c r="M1067" s="6">
        <f t="shared" si="24"/>
        <v>28800</v>
      </c>
    </row>
    <row r="1068" spans="1:13" hidden="1" x14ac:dyDescent="0.35">
      <c r="A1068" s="3" t="s">
        <v>44</v>
      </c>
      <c r="B1068" s="3" t="s">
        <v>60</v>
      </c>
      <c r="C1068" s="3" t="s">
        <v>61</v>
      </c>
      <c r="D1068" s="3" t="s">
        <v>147</v>
      </c>
      <c r="E1068" s="4" t="s">
        <v>148</v>
      </c>
      <c r="F1068" s="4" t="s">
        <v>1877</v>
      </c>
      <c r="G1068" s="3" t="str">
        <f>IFERROR(VLOOKUP(F1068,'CODE EAN '!F:J,5,0),"")</f>
        <v/>
      </c>
      <c r="H1068" s="3" t="s">
        <v>65</v>
      </c>
      <c r="I1068" s="13" t="s">
        <v>66</v>
      </c>
      <c r="J1068" s="3" t="s">
        <v>20</v>
      </c>
      <c r="K1068" s="3" t="s">
        <v>26</v>
      </c>
      <c r="L1068" s="5">
        <f>IFERROR(VLOOKUP(F1068,[1]Feuil5!I:J,2,0),"")</f>
        <v>192301.54</v>
      </c>
      <c r="M1068" s="6">
        <f t="shared" si="24"/>
        <v>28845.231</v>
      </c>
    </row>
    <row r="1069" spans="1:13" hidden="1" x14ac:dyDescent="0.35">
      <c r="A1069" s="3" t="s">
        <v>27</v>
      </c>
      <c r="B1069" s="4" t="s">
        <v>124</v>
      </c>
      <c r="C1069" s="4" t="s">
        <v>176</v>
      </c>
      <c r="D1069" s="4" t="s">
        <v>416</v>
      </c>
      <c r="E1069" s="4" t="s">
        <v>417</v>
      </c>
      <c r="F1069" s="4" t="s">
        <v>1878</v>
      </c>
      <c r="G1069" s="3" t="str">
        <f>IFERROR(VLOOKUP(F1069,'CODE EAN '!F:J,5,0),"")</f>
        <v/>
      </c>
      <c r="H1069" s="4" t="s">
        <v>1096</v>
      </c>
      <c r="I1069" s="4" t="s">
        <v>19</v>
      </c>
      <c r="J1069" s="3" t="s">
        <v>20</v>
      </c>
      <c r="K1069" s="4" t="s">
        <v>21</v>
      </c>
      <c r="L1069" s="5">
        <f>IFERROR(VLOOKUP(F1069,[1]Feuil5!I:J,2,0),"")</f>
        <v>192463.09</v>
      </c>
      <c r="M1069" s="6">
        <f t="shared" si="24"/>
        <v>28869.463499999998</v>
      </c>
    </row>
    <row r="1070" spans="1:13" x14ac:dyDescent="0.35">
      <c r="A1070" s="3" t="s">
        <v>12</v>
      </c>
      <c r="B1070" s="5" t="s">
        <v>84</v>
      </c>
      <c r="C1070" s="5" t="s">
        <v>99</v>
      </c>
      <c r="D1070" s="4" t="s">
        <v>928</v>
      </c>
      <c r="E1070" s="5" t="s">
        <v>960</v>
      </c>
      <c r="F1070" s="5" t="s">
        <v>1879</v>
      </c>
      <c r="G1070" s="3">
        <f>IFERROR(VLOOKUP(F1070,'CODE EAN '!F:J,5,0),"")</f>
        <v>6111021012409</v>
      </c>
      <c r="H1070" s="5" t="s">
        <v>103</v>
      </c>
      <c r="I1070" s="7" t="s">
        <v>104</v>
      </c>
      <c r="J1070" s="3" t="s">
        <v>20</v>
      </c>
      <c r="K1070" s="3" t="s">
        <v>26</v>
      </c>
      <c r="L1070" s="5">
        <f>IFERROR(VLOOKUP(F1070,[1]Feuil5!I:J,2,0),"")</f>
        <v>193838.01</v>
      </c>
      <c r="M1070" s="6">
        <f t="shared" si="24"/>
        <v>29075.701499999999</v>
      </c>
    </row>
    <row r="1071" spans="1:13" x14ac:dyDescent="0.35">
      <c r="A1071" s="3" t="s">
        <v>12</v>
      </c>
      <c r="B1071" s="4" t="s">
        <v>140</v>
      </c>
      <c r="C1071" s="4" t="s">
        <v>611</v>
      </c>
      <c r="D1071" s="4" t="s">
        <v>612</v>
      </c>
      <c r="E1071" s="4" t="s">
        <v>613</v>
      </c>
      <c r="F1071" s="4" t="s">
        <v>1880</v>
      </c>
      <c r="G1071" s="3" t="str">
        <f>IFERROR(VLOOKUP(F1071,'CODE EAN '!F:J,5,0),"")</f>
        <v/>
      </c>
      <c r="H1071" s="4" t="s">
        <v>615</v>
      </c>
      <c r="I1071" s="4" t="s">
        <v>19</v>
      </c>
      <c r="J1071" s="3" t="s">
        <v>20</v>
      </c>
      <c r="K1071" s="4" t="s">
        <v>21</v>
      </c>
      <c r="L1071" s="5">
        <f>IFERROR(VLOOKUP(F1071,[1]Feuil5!I:J,2,0),"")</f>
        <v>194097.29</v>
      </c>
      <c r="M1071" s="6">
        <f t="shared" si="24"/>
        <v>29114.593499999999</v>
      </c>
    </row>
    <row r="1072" spans="1:13" hidden="1" x14ac:dyDescent="0.35">
      <c r="A1072" s="3" t="s">
        <v>27</v>
      </c>
      <c r="B1072" s="3" t="s">
        <v>28</v>
      </c>
      <c r="C1072" s="3" t="s">
        <v>29</v>
      </c>
      <c r="D1072" s="3" t="s">
        <v>1349</v>
      </c>
      <c r="E1072" s="3" t="s">
        <v>1881</v>
      </c>
      <c r="F1072" s="3" t="s">
        <v>1882</v>
      </c>
      <c r="G1072" s="3" t="str">
        <f>IFERROR(VLOOKUP(F1072,'CODE EAN '!F:J,5,0),"")</f>
        <v/>
      </c>
      <c r="H1072" s="3" t="s">
        <v>1883</v>
      </c>
      <c r="I1072" s="7" t="s">
        <v>429</v>
      </c>
      <c r="J1072" s="3" t="s">
        <v>20</v>
      </c>
      <c r="K1072" s="4" t="s">
        <v>26</v>
      </c>
      <c r="L1072" s="5">
        <f>IFERROR(VLOOKUP(F1072,[1]Feuil5!I:J,2,0),"")</f>
        <v>194535.65</v>
      </c>
      <c r="M1072" s="6">
        <f t="shared" si="24"/>
        <v>29180.3475</v>
      </c>
    </row>
    <row r="1073" spans="1:13" hidden="1" x14ac:dyDescent="0.35">
      <c r="A1073" s="3" t="s">
        <v>27</v>
      </c>
      <c r="B1073" s="3" t="s">
        <v>329</v>
      </c>
      <c r="C1073" s="3" t="s">
        <v>330</v>
      </c>
      <c r="D1073" s="3" t="s">
        <v>331</v>
      </c>
      <c r="E1073" s="3" t="s">
        <v>332</v>
      </c>
      <c r="F1073" s="3" t="s">
        <v>1884</v>
      </c>
      <c r="G1073" s="3" t="str">
        <f>IFERROR(VLOOKUP(F1073,'CODE EAN '!F:J,5,0),"")</f>
        <v/>
      </c>
      <c r="H1073" s="3" t="s">
        <v>164</v>
      </c>
      <c r="I1073" s="4" t="s">
        <v>165</v>
      </c>
      <c r="J1073" s="3" t="s">
        <v>20</v>
      </c>
      <c r="K1073" s="4" t="s">
        <v>26</v>
      </c>
      <c r="L1073" s="5">
        <f>IFERROR(VLOOKUP(F1073,[1]Feuil5!I:J,2,0),"")</f>
        <v>195407.65</v>
      </c>
      <c r="M1073" s="6">
        <f t="shared" si="24"/>
        <v>29311.147499999999</v>
      </c>
    </row>
    <row r="1074" spans="1:13" x14ac:dyDescent="0.35">
      <c r="A1074" s="3" t="s">
        <v>12</v>
      </c>
      <c r="B1074" s="4" t="s">
        <v>78</v>
      </c>
      <c r="C1074" s="3" t="s">
        <v>107</v>
      </c>
      <c r="D1074" s="3" t="s">
        <v>189</v>
      </c>
      <c r="E1074" s="3" t="s">
        <v>1081</v>
      </c>
      <c r="F1074" s="3" t="s">
        <v>1885</v>
      </c>
      <c r="G1074" s="3" t="str">
        <f>IFERROR(VLOOKUP(F1074,'CODE EAN '!F:J,5,0),"")</f>
        <v/>
      </c>
      <c r="H1074" s="3" t="s">
        <v>1509</v>
      </c>
      <c r="I1074" s="4" t="s">
        <v>19</v>
      </c>
      <c r="J1074" s="3" t="s">
        <v>20</v>
      </c>
      <c r="K1074" s="3" t="s">
        <v>21</v>
      </c>
      <c r="L1074" s="5">
        <f>IFERROR(VLOOKUP(F1074,[1]Feuil5!I:J,2,0),"")</f>
        <v>196349.39</v>
      </c>
      <c r="M1074" s="6">
        <f t="shared" si="24"/>
        <v>29452.408500000001</v>
      </c>
    </row>
    <row r="1075" spans="1:13" hidden="1" x14ac:dyDescent="0.35">
      <c r="A1075" s="3" t="s">
        <v>44</v>
      </c>
      <c r="B1075" s="3" t="s">
        <v>264</v>
      </c>
      <c r="C1075" s="3" t="s">
        <v>1016</v>
      </c>
      <c r="D1075" s="3" t="s">
        <v>1651</v>
      </c>
      <c r="E1075" s="3" t="s">
        <v>1886</v>
      </c>
      <c r="F1075" s="20" t="s">
        <v>1887</v>
      </c>
      <c r="G1075" s="3" t="str">
        <f>IFERROR(VLOOKUP(F1075,'CODE EAN '!F:J,5,0),"")</f>
        <v/>
      </c>
      <c r="H1075" s="3" t="s">
        <v>1888</v>
      </c>
      <c r="I1075" s="13" t="s">
        <v>151</v>
      </c>
      <c r="J1075" s="3" t="s">
        <v>20</v>
      </c>
      <c r="K1075" s="4" t="s">
        <v>21</v>
      </c>
      <c r="L1075" s="19">
        <v>196354.8</v>
      </c>
      <c r="M1075" s="6">
        <f t="shared" si="24"/>
        <v>29453.219999999998</v>
      </c>
    </row>
    <row r="1076" spans="1:13" hidden="1" x14ac:dyDescent="0.35">
      <c r="A1076" s="3" t="s">
        <v>285</v>
      </c>
      <c r="B1076" s="3" t="s">
        <v>60</v>
      </c>
      <c r="C1076" s="3" t="s">
        <v>286</v>
      </c>
      <c r="D1076" s="3" t="s">
        <v>287</v>
      </c>
      <c r="E1076" s="3" t="s">
        <v>781</v>
      </c>
      <c r="F1076" s="17" t="s">
        <v>1889</v>
      </c>
      <c r="G1076" s="3" t="str">
        <f>IFERROR(VLOOKUP(F1076,'CODE EAN '!F:J,5,0),"")</f>
        <v/>
      </c>
      <c r="H1076" s="3" t="s">
        <v>921</v>
      </c>
      <c r="I1076" s="3" t="s">
        <v>291</v>
      </c>
      <c r="J1076" s="3" t="s">
        <v>20</v>
      </c>
      <c r="K1076" s="3" t="s">
        <v>26</v>
      </c>
      <c r="L1076" s="5">
        <f>IFERROR(VLOOKUP(F1076,[1]Feuil5!I:J,2,0),"")</f>
        <v>197363.3</v>
      </c>
      <c r="M1076" s="6">
        <f t="shared" si="24"/>
        <v>29604.494999999995</v>
      </c>
    </row>
    <row r="1077" spans="1:13" hidden="1" x14ac:dyDescent="0.35">
      <c r="A1077" s="3" t="s">
        <v>27</v>
      </c>
      <c r="B1077" s="3" t="s">
        <v>28</v>
      </c>
      <c r="C1077" s="3" t="s">
        <v>29</v>
      </c>
      <c r="D1077" s="3" t="s">
        <v>30</v>
      </c>
      <c r="E1077" s="3" t="s">
        <v>156</v>
      </c>
      <c r="F1077" s="3" t="s">
        <v>1890</v>
      </c>
      <c r="G1077" s="3" t="str">
        <f>IFERROR(VLOOKUP(F1077,'CODE EAN '!F:J,5,0),"")</f>
        <v/>
      </c>
      <c r="H1077" s="3" t="s">
        <v>1300</v>
      </c>
      <c r="I1077" s="7" t="s">
        <v>1301</v>
      </c>
      <c r="J1077" s="3" t="s">
        <v>20</v>
      </c>
      <c r="K1077" s="4" t="s">
        <v>26</v>
      </c>
      <c r="L1077" s="5">
        <f>IFERROR(VLOOKUP(F1077,[1]Feuil5!I:J,2,0),"")</f>
        <v>197448.81</v>
      </c>
      <c r="M1077" s="6">
        <f t="shared" si="24"/>
        <v>29617.321499999998</v>
      </c>
    </row>
    <row r="1078" spans="1:13" hidden="1" x14ac:dyDescent="0.35">
      <c r="A1078" s="3" t="s">
        <v>44</v>
      </c>
      <c r="B1078" s="3" t="s">
        <v>45</v>
      </c>
      <c r="C1078" s="4" t="s">
        <v>72</v>
      </c>
      <c r="D1078" s="3" t="s">
        <v>931</v>
      </c>
      <c r="E1078" s="3" t="s">
        <v>74</v>
      </c>
      <c r="F1078" s="3" t="s">
        <v>1891</v>
      </c>
      <c r="G1078" s="3" t="str">
        <f>IFERROR(VLOOKUP(F1078,'CODE EAN '!F:J,5,0),"")</f>
        <v/>
      </c>
      <c r="H1078" s="3" t="s">
        <v>76</v>
      </c>
      <c r="I1078" s="10" t="s">
        <v>77</v>
      </c>
      <c r="J1078" s="3" t="s">
        <v>20</v>
      </c>
      <c r="K1078" s="3" t="s">
        <v>26</v>
      </c>
      <c r="L1078" s="5">
        <f>IFERROR(VLOOKUP(F1078,[1]Feuil5!I:J,2,0),"")</f>
        <v>197450.08</v>
      </c>
      <c r="M1078" s="6">
        <f t="shared" si="24"/>
        <v>29617.511999999995</v>
      </c>
    </row>
    <row r="1079" spans="1:13" hidden="1" x14ac:dyDescent="0.35">
      <c r="A1079" s="3" t="s">
        <v>27</v>
      </c>
      <c r="B1079" s="3" t="s">
        <v>124</v>
      </c>
      <c r="C1079" s="3" t="s">
        <v>351</v>
      </c>
      <c r="D1079" s="3" t="s">
        <v>352</v>
      </c>
      <c r="E1079" s="3" t="s">
        <v>352</v>
      </c>
      <c r="F1079" s="3" t="s">
        <v>1892</v>
      </c>
      <c r="G1079" s="3" t="str">
        <f>IFERROR(VLOOKUP(F1079,'CODE EAN '!F:J,5,0),"")</f>
        <v/>
      </c>
      <c r="H1079" s="3" t="s">
        <v>373</v>
      </c>
      <c r="I1079" s="7" t="s">
        <v>130</v>
      </c>
      <c r="J1079" s="3" t="s">
        <v>20</v>
      </c>
      <c r="K1079" s="4" t="s">
        <v>26</v>
      </c>
      <c r="L1079" s="5">
        <f>IFERROR(VLOOKUP(F1079,[1]Feuil5!I:J,2,0),"")</f>
        <v>197590.22</v>
      </c>
      <c r="M1079" s="6">
        <f t="shared" si="24"/>
        <v>29638.532999999999</v>
      </c>
    </row>
    <row r="1080" spans="1:13" hidden="1" x14ac:dyDescent="0.35">
      <c r="A1080" s="3" t="s">
        <v>27</v>
      </c>
      <c r="B1080" s="3" t="s">
        <v>28</v>
      </c>
      <c r="C1080" s="3" t="s">
        <v>29</v>
      </c>
      <c r="D1080" s="3" t="s">
        <v>30</v>
      </c>
      <c r="E1080" s="3" t="s">
        <v>42</v>
      </c>
      <c r="F1080" s="3" t="s">
        <v>1893</v>
      </c>
      <c r="G1080" s="3" t="str">
        <f>IFERROR(VLOOKUP(F1080,'CODE EAN '!F:J,5,0),"")</f>
        <v/>
      </c>
      <c r="H1080" s="3" t="s">
        <v>1300</v>
      </c>
      <c r="I1080" s="7" t="s">
        <v>1301</v>
      </c>
      <c r="J1080" s="3" t="s">
        <v>20</v>
      </c>
      <c r="K1080" s="4" t="s">
        <v>26</v>
      </c>
      <c r="L1080" s="5">
        <f>IFERROR(VLOOKUP(F1080,[1]Feuil5!I:J,2,0),"")</f>
        <v>197728.7</v>
      </c>
      <c r="M1080" s="6">
        <f t="shared" si="24"/>
        <v>29659.305</v>
      </c>
    </row>
    <row r="1081" spans="1:13" x14ac:dyDescent="0.35">
      <c r="A1081" s="3" t="s">
        <v>12</v>
      </c>
      <c r="B1081" s="4" t="s">
        <v>78</v>
      </c>
      <c r="C1081" s="4" t="s">
        <v>107</v>
      </c>
      <c r="D1081" s="4" t="s">
        <v>189</v>
      </c>
      <c r="E1081" s="3" t="s">
        <v>697</v>
      </c>
      <c r="F1081" s="14" t="s">
        <v>1894</v>
      </c>
      <c r="G1081" s="3" t="str">
        <f>IFERROR(VLOOKUP(F1081,'CODE EAN '!F:J,5,0),"")</f>
        <v/>
      </c>
      <c r="H1081" s="4" t="s">
        <v>1895</v>
      </c>
      <c r="I1081" s="10" t="s">
        <v>77</v>
      </c>
      <c r="J1081" s="3" t="s">
        <v>20</v>
      </c>
      <c r="K1081" s="4" t="s">
        <v>26</v>
      </c>
      <c r="L1081" s="5">
        <f>IFERROR(VLOOKUP(F1081,[1]Feuil5!I:J,2,0),"")</f>
        <v>198991.48</v>
      </c>
      <c r="M1081" s="6">
        <f t="shared" si="24"/>
        <v>29848.722000000002</v>
      </c>
    </row>
    <row r="1082" spans="1:13" x14ac:dyDescent="0.35">
      <c r="A1082" s="3" t="s">
        <v>12</v>
      </c>
      <c r="B1082" s="4" t="s">
        <v>78</v>
      </c>
      <c r="C1082" s="4" t="s">
        <v>107</v>
      </c>
      <c r="D1082" s="4" t="s">
        <v>696</v>
      </c>
      <c r="E1082" s="4" t="s">
        <v>697</v>
      </c>
      <c r="F1082" s="3" t="s">
        <v>1896</v>
      </c>
      <c r="G1082" s="3" t="str">
        <f>IFERROR(VLOOKUP(F1082,'CODE EAN '!F:J,5,0),"")</f>
        <v/>
      </c>
      <c r="H1082" s="4" t="s">
        <v>1869</v>
      </c>
      <c r="I1082" s="7" t="s">
        <v>146</v>
      </c>
      <c r="J1082" s="3" t="s">
        <v>20</v>
      </c>
      <c r="K1082" s="3" t="s">
        <v>21</v>
      </c>
      <c r="L1082" s="5">
        <f>IFERROR(VLOOKUP(F1082,[1]Feuil5!I:J,2,0),"")</f>
        <v>199089.82</v>
      </c>
      <c r="M1082" s="6">
        <f t="shared" si="24"/>
        <v>29863.472999999998</v>
      </c>
    </row>
    <row r="1083" spans="1:13" hidden="1" x14ac:dyDescent="0.35">
      <c r="A1083" s="3" t="s">
        <v>27</v>
      </c>
      <c r="B1083" s="4" t="s">
        <v>124</v>
      </c>
      <c r="C1083" s="4" t="s">
        <v>351</v>
      </c>
      <c r="D1083" s="4" t="s">
        <v>352</v>
      </c>
      <c r="E1083" s="4" t="s">
        <v>352</v>
      </c>
      <c r="F1083" s="4" t="s">
        <v>1897</v>
      </c>
      <c r="G1083" s="3" t="str">
        <f>IFERROR(VLOOKUP(F1083,'CODE EAN '!F:J,5,0),"")</f>
        <v/>
      </c>
      <c r="H1083" s="4" t="s">
        <v>373</v>
      </c>
      <c r="I1083" s="7" t="s">
        <v>130</v>
      </c>
      <c r="J1083" s="3" t="s">
        <v>20</v>
      </c>
      <c r="K1083" s="4" t="s">
        <v>26</v>
      </c>
      <c r="L1083" s="5">
        <f>IFERROR(VLOOKUP(F1083,[1]Feuil5!I:J,2,0),"")</f>
        <v>199169.02</v>
      </c>
      <c r="M1083" s="6">
        <f t="shared" ref="M1083:M1114" si="25">+L1083*15%</f>
        <v>29875.352999999996</v>
      </c>
    </row>
    <row r="1084" spans="1:13" hidden="1" x14ac:dyDescent="0.35">
      <c r="A1084" s="3" t="s">
        <v>27</v>
      </c>
      <c r="B1084" s="4" t="s">
        <v>52</v>
      </c>
      <c r="C1084" s="4" t="s">
        <v>53</v>
      </c>
      <c r="D1084" s="3" t="s">
        <v>54</v>
      </c>
      <c r="E1084" s="4" t="s">
        <v>55</v>
      </c>
      <c r="F1084" s="3" t="s">
        <v>1898</v>
      </c>
      <c r="G1084" s="3" t="str">
        <f>IFERROR(VLOOKUP(F1084,'CODE EAN '!F:J,5,0),"")</f>
        <v/>
      </c>
      <c r="H1084" s="3" t="s">
        <v>1712</v>
      </c>
      <c r="I1084" s="4" t="s">
        <v>1712</v>
      </c>
      <c r="J1084" s="3" t="s">
        <v>20</v>
      </c>
      <c r="K1084" s="4" t="s">
        <v>26</v>
      </c>
      <c r="L1084" s="5">
        <f>IFERROR(VLOOKUP(F1084,[1]Feuil5!I:J,2,0),"")</f>
        <v>199488.93</v>
      </c>
      <c r="M1084" s="6">
        <f t="shared" si="25"/>
        <v>29923.339499999998</v>
      </c>
    </row>
    <row r="1085" spans="1:13" hidden="1" x14ac:dyDescent="0.35">
      <c r="A1085" s="3" t="s">
        <v>44</v>
      </c>
      <c r="B1085" s="3" t="s">
        <v>264</v>
      </c>
      <c r="C1085" s="3" t="s">
        <v>1016</v>
      </c>
      <c r="D1085" s="3" t="s">
        <v>1651</v>
      </c>
      <c r="E1085" s="3" t="s">
        <v>1886</v>
      </c>
      <c r="F1085" s="20" t="s">
        <v>1899</v>
      </c>
      <c r="G1085" s="3" t="str">
        <f>IFERROR(VLOOKUP(F1085,'CODE EAN '!F:J,5,0),"")</f>
        <v/>
      </c>
      <c r="H1085" s="3" t="s">
        <v>1888</v>
      </c>
      <c r="I1085" s="13" t="s">
        <v>151</v>
      </c>
      <c r="J1085" s="3" t="s">
        <v>20</v>
      </c>
      <c r="K1085" s="4" t="s">
        <v>21</v>
      </c>
      <c r="L1085" s="19">
        <v>199536.59999999998</v>
      </c>
      <c r="M1085" s="6">
        <f t="shared" si="25"/>
        <v>29930.489999999994</v>
      </c>
    </row>
    <row r="1086" spans="1:13" hidden="1" x14ac:dyDescent="0.35">
      <c r="A1086" s="3" t="s">
        <v>27</v>
      </c>
      <c r="B1086" s="3" t="s">
        <v>124</v>
      </c>
      <c r="C1086" s="3" t="s">
        <v>125</v>
      </c>
      <c r="D1086" s="3" t="s">
        <v>1375</v>
      </c>
      <c r="E1086" s="3" t="s">
        <v>1375</v>
      </c>
      <c r="F1086" s="14" t="s">
        <v>1900</v>
      </c>
      <c r="G1086" s="3" t="str">
        <f>IFERROR(VLOOKUP(F1086,'CODE EAN '!F:J,5,0),"")</f>
        <v/>
      </c>
      <c r="H1086" s="3" t="s">
        <v>1901</v>
      </c>
      <c r="I1086" s="7" t="s">
        <v>1627</v>
      </c>
      <c r="J1086" s="3" t="s">
        <v>20</v>
      </c>
      <c r="K1086" s="4" t="s">
        <v>26</v>
      </c>
      <c r="L1086" s="5">
        <f>IFERROR(VLOOKUP(F1086,[1]Feuil5!I:J,2,0),"")</f>
        <v>199645.43</v>
      </c>
      <c r="M1086" s="6">
        <f t="shared" si="25"/>
        <v>29946.814499999997</v>
      </c>
    </row>
    <row r="1087" spans="1:13" hidden="1" x14ac:dyDescent="0.35">
      <c r="A1087" s="3" t="s">
        <v>27</v>
      </c>
      <c r="B1087" s="3" t="s">
        <v>124</v>
      </c>
      <c r="C1087" s="3" t="s">
        <v>573</v>
      </c>
      <c r="D1087" s="3" t="s">
        <v>574</v>
      </c>
      <c r="E1087" s="3" t="s">
        <v>860</v>
      </c>
      <c r="F1087" s="3" t="s">
        <v>1902</v>
      </c>
      <c r="G1087" s="3" t="str">
        <f>IFERROR(VLOOKUP(F1087,'CODE EAN '!F:J,5,0),"")</f>
        <v/>
      </c>
      <c r="H1087" s="3" t="s">
        <v>677</v>
      </c>
      <c r="I1087" s="7" t="s">
        <v>360</v>
      </c>
      <c r="J1087" s="3" t="s">
        <v>20</v>
      </c>
      <c r="K1087" s="4" t="s">
        <v>21</v>
      </c>
      <c r="L1087" s="5">
        <f>IFERROR(VLOOKUP(F1087,[1]Feuil5!I:J,2,0),"")</f>
        <v>199820.52</v>
      </c>
      <c r="M1087" s="6">
        <f t="shared" si="25"/>
        <v>29973.077999999998</v>
      </c>
    </row>
    <row r="1088" spans="1:13" x14ac:dyDescent="0.35">
      <c r="A1088" s="3" t="s">
        <v>12</v>
      </c>
      <c r="B1088" s="3" t="s">
        <v>84</v>
      </c>
      <c r="C1088" s="3" t="s">
        <v>99</v>
      </c>
      <c r="D1088" s="4" t="s">
        <v>928</v>
      </c>
      <c r="E1088" s="3" t="s">
        <v>929</v>
      </c>
      <c r="F1088" s="3" t="s">
        <v>1903</v>
      </c>
      <c r="G1088" s="3" t="str">
        <f>IFERROR(VLOOKUP(F1088,'CODE EAN '!F:J,5,0),"")</f>
        <v/>
      </c>
      <c r="H1088" s="3" t="s">
        <v>615</v>
      </c>
      <c r="I1088" s="4" t="s">
        <v>19</v>
      </c>
      <c r="J1088" s="3" t="s">
        <v>20</v>
      </c>
      <c r="K1088" s="4" t="s">
        <v>21</v>
      </c>
      <c r="L1088" s="5">
        <f>IFERROR(VLOOKUP(F1088,[1]Feuil5!I:J,2,0),"")</f>
        <v>199898.77</v>
      </c>
      <c r="M1088" s="6">
        <f t="shared" si="25"/>
        <v>29984.815499999997</v>
      </c>
    </row>
    <row r="1089" spans="1:13" x14ac:dyDescent="0.35">
      <c r="A1089" s="3" t="s">
        <v>12</v>
      </c>
      <c r="B1089" s="3" t="s">
        <v>13</v>
      </c>
      <c r="C1089" s="3" t="s">
        <v>963</v>
      </c>
      <c r="D1089" s="3" t="s">
        <v>1904</v>
      </c>
      <c r="E1089" s="3" t="s">
        <v>1905</v>
      </c>
      <c r="F1089" s="3" t="s">
        <v>1906</v>
      </c>
      <c r="G1089" s="3">
        <f>IFERROR(VLOOKUP(F1089,'CODE EAN '!F:J,5,0),"")</f>
        <v>6294003588274</v>
      </c>
      <c r="H1089" s="3" t="s">
        <v>1907</v>
      </c>
      <c r="I1089" s="7" t="s">
        <v>90</v>
      </c>
      <c r="J1089" s="3" t="s">
        <v>20</v>
      </c>
      <c r="K1089" s="3" t="s">
        <v>26</v>
      </c>
      <c r="L1089" s="5">
        <f>IFERROR(VLOOKUP(F1089,[1]Feuil5!I:J,2,0),"")</f>
        <v>199966.81</v>
      </c>
      <c r="M1089" s="6">
        <f t="shared" si="25"/>
        <v>29995.021499999999</v>
      </c>
    </row>
    <row r="1090" spans="1:13" hidden="1" x14ac:dyDescent="0.35">
      <c r="A1090" s="3" t="s">
        <v>27</v>
      </c>
      <c r="B1090" s="4" t="s">
        <v>251</v>
      </c>
      <c r="C1090" s="4" t="s">
        <v>252</v>
      </c>
      <c r="D1090" s="3" t="s">
        <v>253</v>
      </c>
      <c r="E1090" s="4" t="s">
        <v>574</v>
      </c>
      <c r="F1090" s="4" t="s">
        <v>1368</v>
      </c>
      <c r="G1090" s="3" t="str">
        <f>IFERROR(VLOOKUP(F1090,'CODE EAN '!F:J,5,0),"")</f>
        <v/>
      </c>
      <c r="H1090" s="4" t="s">
        <v>671</v>
      </c>
      <c r="I1090" s="4" t="s">
        <v>672</v>
      </c>
      <c r="J1090" s="3" t="s">
        <v>20</v>
      </c>
      <c r="K1090" s="4" t="s">
        <v>26</v>
      </c>
      <c r="L1090" s="5">
        <v>200000</v>
      </c>
      <c r="M1090" s="6">
        <f t="shared" si="25"/>
        <v>30000</v>
      </c>
    </row>
    <row r="1091" spans="1:13" hidden="1" x14ac:dyDescent="0.35">
      <c r="A1091" s="3" t="s">
        <v>27</v>
      </c>
      <c r="B1091" s="4" t="s">
        <v>52</v>
      </c>
      <c r="C1091" s="3" t="s">
        <v>53</v>
      </c>
      <c r="D1091" s="3" t="s">
        <v>54</v>
      </c>
      <c r="E1091" s="3" t="s">
        <v>95</v>
      </c>
      <c r="F1091" s="3" t="s">
        <v>1908</v>
      </c>
      <c r="G1091" s="3" t="str">
        <f>IFERROR(VLOOKUP(F1091,'CODE EAN '!F:J,5,0),"")</f>
        <v/>
      </c>
      <c r="H1091" s="4" t="s">
        <v>97</v>
      </c>
      <c r="I1091" s="7" t="s">
        <v>98</v>
      </c>
      <c r="J1091" s="3" t="s">
        <v>20</v>
      </c>
      <c r="K1091" s="4" t="s">
        <v>26</v>
      </c>
      <c r="L1091" s="5">
        <v>200000</v>
      </c>
      <c r="M1091" s="6">
        <f t="shared" si="25"/>
        <v>30000</v>
      </c>
    </row>
    <row r="1092" spans="1:13" hidden="1" x14ac:dyDescent="0.35">
      <c r="A1092" s="3" t="s">
        <v>27</v>
      </c>
      <c r="B1092" s="4" t="s">
        <v>52</v>
      </c>
      <c r="C1092" s="4" t="s">
        <v>53</v>
      </c>
      <c r="D1092" s="3" t="s">
        <v>54</v>
      </c>
      <c r="E1092" s="4" t="s">
        <v>55</v>
      </c>
      <c r="F1092" s="15" t="s">
        <v>1909</v>
      </c>
      <c r="G1092" s="3" t="str">
        <f>IFERROR(VLOOKUP(F1092,'CODE EAN '!F:J,5,0),"")</f>
        <v/>
      </c>
      <c r="H1092" s="4" t="s">
        <v>1712</v>
      </c>
      <c r="I1092" s="4" t="s">
        <v>1712</v>
      </c>
      <c r="J1092" s="3" t="s">
        <v>20</v>
      </c>
      <c r="K1092" s="4" t="s">
        <v>26</v>
      </c>
      <c r="L1092" s="5">
        <v>200000</v>
      </c>
      <c r="M1092" s="6">
        <f t="shared" si="25"/>
        <v>30000</v>
      </c>
    </row>
    <row r="1093" spans="1:13" hidden="1" x14ac:dyDescent="0.35">
      <c r="A1093" s="3" t="s">
        <v>27</v>
      </c>
      <c r="B1093" s="3" t="s">
        <v>124</v>
      </c>
      <c r="C1093" s="3" t="s">
        <v>125</v>
      </c>
      <c r="D1093" s="3" t="s">
        <v>1375</v>
      </c>
      <c r="E1093" s="3" t="s">
        <v>1375</v>
      </c>
      <c r="F1093" s="15" t="s">
        <v>1376</v>
      </c>
      <c r="G1093" s="3" t="str">
        <f>IFERROR(VLOOKUP(F1093,'CODE EAN '!F:J,5,0),"")</f>
        <v/>
      </c>
      <c r="H1093" s="3" t="s">
        <v>1629</v>
      </c>
      <c r="I1093" s="3" t="s">
        <v>1378</v>
      </c>
      <c r="J1093" s="3" t="s">
        <v>20</v>
      </c>
      <c r="K1093" s="4" t="s">
        <v>26</v>
      </c>
      <c r="L1093" s="5">
        <v>200000</v>
      </c>
      <c r="M1093" s="6">
        <f t="shared" si="25"/>
        <v>30000</v>
      </c>
    </row>
    <row r="1094" spans="1:13" hidden="1" x14ac:dyDescent="0.35">
      <c r="A1094" s="3" t="s">
        <v>27</v>
      </c>
      <c r="B1094" s="3" t="s">
        <v>28</v>
      </c>
      <c r="C1094" s="3" t="s">
        <v>478</v>
      </c>
      <c r="D1094" s="3" t="s">
        <v>479</v>
      </c>
      <c r="E1094" s="3" t="s">
        <v>1332</v>
      </c>
      <c r="F1094" s="38" t="s">
        <v>1910</v>
      </c>
      <c r="G1094" s="3" t="str">
        <f>IFERROR(VLOOKUP(F1094,'CODE EAN '!F:J,5,0),"")</f>
        <v/>
      </c>
      <c r="H1094" s="3" t="s">
        <v>482</v>
      </c>
      <c r="I1094" s="7" t="s">
        <v>58</v>
      </c>
      <c r="J1094" s="3" t="s">
        <v>20</v>
      </c>
      <c r="K1094" s="4" t="s">
        <v>26</v>
      </c>
      <c r="L1094" s="5">
        <v>200000</v>
      </c>
      <c r="M1094" s="6">
        <f t="shared" si="25"/>
        <v>30000</v>
      </c>
    </row>
    <row r="1095" spans="1:13" x14ac:dyDescent="0.35">
      <c r="A1095" s="3" t="s">
        <v>12</v>
      </c>
      <c r="B1095" s="4" t="s">
        <v>35</v>
      </c>
      <c r="C1095" s="4" t="s">
        <v>502</v>
      </c>
      <c r="D1095" s="4" t="s">
        <v>503</v>
      </c>
      <c r="E1095" s="4" t="s">
        <v>136</v>
      </c>
      <c r="F1095" s="3" t="s">
        <v>1911</v>
      </c>
      <c r="G1095" s="3" t="str">
        <f>IFERROR(VLOOKUP(F1095,'CODE EAN '!F:J,5,0),"")</f>
        <v/>
      </c>
      <c r="H1095" s="3" t="s">
        <v>1912</v>
      </c>
      <c r="I1095" s="3" t="s">
        <v>1913</v>
      </c>
      <c r="J1095" s="3" t="s">
        <v>20</v>
      </c>
      <c r="K1095" s="3" t="s">
        <v>26</v>
      </c>
      <c r="L1095" s="5">
        <v>200000</v>
      </c>
      <c r="M1095" s="6">
        <f t="shared" si="25"/>
        <v>30000</v>
      </c>
    </row>
    <row r="1096" spans="1:13" x14ac:dyDescent="0.35">
      <c r="A1096" s="3" t="s">
        <v>12</v>
      </c>
      <c r="B1096" s="4" t="s">
        <v>35</v>
      </c>
      <c r="C1096" s="4" t="s">
        <v>502</v>
      </c>
      <c r="D1096" s="4" t="s">
        <v>503</v>
      </c>
      <c r="E1096" s="4" t="s">
        <v>136</v>
      </c>
      <c r="F1096" s="3" t="s">
        <v>1914</v>
      </c>
      <c r="G1096" s="3">
        <f>IFERROR(VLOOKUP(F1096,'CODE EAN '!F:J,5,0),"")</f>
        <v>0</v>
      </c>
      <c r="H1096" s="3" t="s">
        <v>1912</v>
      </c>
      <c r="I1096" s="3" t="s">
        <v>1913</v>
      </c>
      <c r="J1096" s="3" t="s">
        <v>20</v>
      </c>
      <c r="K1096" s="3" t="s">
        <v>26</v>
      </c>
      <c r="L1096" s="5">
        <v>200000</v>
      </c>
      <c r="M1096" s="6">
        <f t="shared" si="25"/>
        <v>30000</v>
      </c>
    </row>
    <row r="1097" spans="1:13" x14ac:dyDescent="0.35">
      <c r="A1097" s="3" t="s">
        <v>12</v>
      </c>
      <c r="B1097" s="3" t="s">
        <v>460</v>
      </c>
      <c r="C1097" s="3" t="s">
        <v>1781</v>
      </c>
      <c r="D1097" s="3" t="s">
        <v>1630</v>
      </c>
      <c r="E1097" s="3" t="s">
        <v>1915</v>
      </c>
      <c r="F1097" s="3" t="s">
        <v>1916</v>
      </c>
      <c r="G1097" s="3">
        <f>IFERROR(VLOOKUP(F1097,'CODE EAN '!F:J,5,0),"")</f>
        <v>6111248930128</v>
      </c>
      <c r="H1097" s="3" t="s">
        <v>1838</v>
      </c>
      <c r="I1097" s="7" t="s">
        <v>1839</v>
      </c>
      <c r="J1097" s="3" t="s">
        <v>20</v>
      </c>
      <c r="K1097" s="3" t="s">
        <v>26</v>
      </c>
      <c r="L1097" s="5">
        <v>200000</v>
      </c>
      <c r="M1097" s="6">
        <f t="shared" si="25"/>
        <v>30000</v>
      </c>
    </row>
    <row r="1098" spans="1:13" x14ac:dyDescent="0.35">
      <c r="A1098" s="3" t="s">
        <v>12</v>
      </c>
      <c r="B1098" s="11" t="s">
        <v>84</v>
      </c>
      <c r="C1098" s="11" t="s">
        <v>99</v>
      </c>
      <c r="D1098" s="3" t="s">
        <v>100</v>
      </c>
      <c r="E1098" s="11" t="s">
        <v>101</v>
      </c>
      <c r="F1098" s="11" t="s">
        <v>1917</v>
      </c>
      <c r="G1098" s="3">
        <f>IFERROR(VLOOKUP(F1098,'CODE EAN '!F:J,5,0),"")</f>
        <v>6111021013901</v>
      </c>
      <c r="H1098" s="11" t="s">
        <v>103</v>
      </c>
      <c r="I1098" s="7" t="s">
        <v>104</v>
      </c>
      <c r="J1098" s="3" t="s">
        <v>20</v>
      </c>
      <c r="K1098" s="3" t="s">
        <v>26</v>
      </c>
      <c r="L1098" s="5">
        <v>200000</v>
      </c>
      <c r="M1098" s="6">
        <f t="shared" si="25"/>
        <v>30000</v>
      </c>
    </row>
    <row r="1099" spans="1:13" x14ac:dyDescent="0.35">
      <c r="A1099" s="3" t="s">
        <v>12</v>
      </c>
      <c r="B1099" s="4" t="s">
        <v>84</v>
      </c>
      <c r="C1099" s="4" t="s">
        <v>99</v>
      </c>
      <c r="D1099" s="4" t="s">
        <v>113</v>
      </c>
      <c r="E1099" s="4" t="s">
        <v>101</v>
      </c>
      <c r="F1099" s="4" t="s">
        <v>1918</v>
      </c>
      <c r="G1099" s="3" t="str">
        <f>IFERROR(VLOOKUP(F1099,'CODE EAN '!F:J,5,0),"")</f>
        <v/>
      </c>
      <c r="H1099" s="4" t="s">
        <v>115</v>
      </c>
      <c r="I1099" s="7" t="s">
        <v>116</v>
      </c>
      <c r="J1099" s="3" t="s">
        <v>20</v>
      </c>
      <c r="K1099" s="3" t="s">
        <v>21</v>
      </c>
      <c r="L1099" s="5">
        <v>200000</v>
      </c>
      <c r="M1099" s="6">
        <f t="shared" si="25"/>
        <v>30000</v>
      </c>
    </row>
    <row r="1100" spans="1:13" x14ac:dyDescent="0.35">
      <c r="A1100" s="3" t="s">
        <v>12</v>
      </c>
      <c r="B1100" s="3" t="s">
        <v>84</v>
      </c>
      <c r="C1100" s="3" t="s">
        <v>85</v>
      </c>
      <c r="D1100" s="3" t="s">
        <v>86</v>
      </c>
      <c r="E1100" s="3" t="s">
        <v>1208</v>
      </c>
      <c r="F1100" s="3" t="s">
        <v>1919</v>
      </c>
      <c r="G1100" s="3">
        <f>IFERROR(VLOOKUP(F1100,'CODE EAN '!F:J,5,0),"")</f>
        <v>5900617012128</v>
      </c>
      <c r="H1100" s="3" t="s">
        <v>145</v>
      </c>
      <c r="I1100" s="3" t="s">
        <v>146</v>
      </c>
      <c r="J1100" s="3" t="s">
        <v>20</v>
      </c>
      <c r="K1100" s="3" t="s">
        <v>26</v>
      </c>
      <c r="L1100" s="5">
        <v>200000</v>
      </c>
      <c r="M1100" s="6">
        <f t="shared" si="25"/>
        <v>30000</v>
      </c>
    </row>
    <row r="1101" spans="1:13" x14ac:dyDescent="0.35">
      <c r="A1101" s="3" t="s">
        <v>12</v>
      </c>
      <c r="B1101" s="4" t="s">
        <v>84</v>
      </c>
      <c r="C1101" s="4" t="s">
        <v>689</v>
      </c>
      <c r="D1101" s="4" t="s">
        <v>1105</v>
      </c>
      <c r="E1101" s="4" t="s">
        <v>691</v>
      </c>
      <c r="F1101" s="4" t="s">
        <v>1920</v>
      </c>
      <c r="G1101" s="3">
        <f>IFERROR(VLOOKUP(F1101,'CODE EAN '!F:J,5,0),"")</f>
        <v>6111160001258</v>
      </c>
      <c r="H1101" s="4" t="s">
        <v>158</v>
      </c>
      <c r="I1101" s="4" t="s">
        <v>159</v>
      </c>
      <c r="J1101" s="3" t="s">
        <v>20</v>
      </c>
      <c r="K1101" s="3" t="s">
        <v>26</v>
      </c>
      <c r="L1101" s="5">
        <v>200000</v>
      </c>
      <c r="M1101" s="6">
        <f t="shared" si="25"/>
        <v>30000</v>
      </c>
    </row>
    <row r="1102" spans="1:13" hidden="1" x14ac:dyDescent="0.35">
      <c r="A1102" s="3" t="s">
        <v>44</v>
      </c>
      <c r="B1102" s="3" t="s">
        <v>264</v>
      </c>
      <c r="C1102" s="3" t="s">
        <v>1016</v>
      </c>
      <c r="D1102" s="3" t="s">
        <v>1921</v>
      </c>
      <c r="E1102" s="3" t="s">
        <v>1922</v>
      </c>
      <c r="F1102" s="9" t="s">
        <v>1923</v>
      </c>
      <c r="G1102" s="3" t="str">
        <f>IFERROR(VLOOKUP(F1102,'CODE EAN '!F:J,5,0),"")</f>
        <v/>
      </c>
      <c r="H1102" s="3" t="s">
        <v>230</v>
      </c>
      <c r="I1102" s="3" t="s">
        <v>223</v>
      </c>
      <c r="J1102" s="3" t="s">
        <v>20</v>
      </c>
      <c r="K1102" s="3" t="s">
        <v>26</v>
      </c>
      <c r="L1102" s="5">
        <v>200000</v>
      </c>
      <c r="M1102" s="6">
        <f t="shared" si="25"/>
        <v>30000</v>
      </c>
    </row>
    <row r="1103" spans="1:13" hidden="1" x14ac:dyDescent="0.35">
      <c r="A1103" s="3" t="s">
        <v>27</v>
      </c>
      <c r="B1103" s="4" t="s">
        <v>124</v>
      </c>
      <c r="C1103" s="4" t="s">
        <v>351</v>
      </c>
      <c r="D1103" s="4" t="s">
        <v>352</v>
      </c>
      <c r="E1103" s="4" t="s">
        <v>352</v>
      </c>
      <c r="F1103" s="16" t="s">
        <v>1924</v>
      </c>
      <c r="G1103" s="3" t="str">
        <f>IFERROR(VLOOKUP(F1103,'CODE EAN '!F:J,5,0),"")</f>
        <v/>
      </c>
      <c r="H1103" s="4" t="s">
        <v>199</v>
      </c>
      <c r="I1103" s="7" t="s">
        <v>200</v>
      </c>
      <c r="J1103" s="3" t="s">
        <v>20</v>
      </c>
      <c r="K1103" s="4" t="s">
        <v>26</v>
      </c>
      <c r="L1103" s="5">
        <f>IFERROR(VLOOKUP(F1103,[1]Feuil5!I:J,2,0),"")</f>
        <v>200066.65</v>
      </c>
      <c r="M1103" s="6">
        <f t="shared" si="25"/>
        <v>30009.997499999998</v>
      </c>
    </row>
    <row r="1104" spans="1:13" x14ac:dyDescent="0.35">
      <c r="A1104" s="3" t="s">
        <v>12</v>
      </c>
      <c r="B1104" s="4" t="s">
        <v>78</v>
      </c>
      <c r="C1104" s="4" t="s">
        <v>107</v>
      </c>
      <c r="D1104" s="4" t="s">
        <v>696</v>
      </c>
      <c r="E1104" s="4" t="s">
        <v>832</v>
      </c>
      <c r="F1104" s="41" t="s">
        <v>1925</v>
      </c>
      <c r="G1104" s="3" t="str">
        <f>IFERROR(VLOOKUP(F1104,'CODE EAN '!F:J,5,0),"")</f>
        <v/>
      </c>
      <c r="H1104" s="4" t="s">
        <v>1857</v>
      </c>
      <c r="I1104" s="7" t="s">
        <v>360</v>
      </c>
      <c r="J1104" s="3" t="s">
        <v>20</v>
      </c>
      <c r="K1104" s="4" t="s">
        <v>26</v>
      </c>
      <c r="L1104" s="5">
        <f>IFERROR(VLOOKUP(F1104,[1]Feuil5!I:J,2,0),"")</f>
        <v>200968.42</v>
      </c>
      <c r="M1104" s="6">
        <f t="shared" si="25"/>
        <v>30145.262999999999</v>
      </c>
    </row>
    <row r="1105" spans="1:13" hidden="1" x14ac:dyDescent="0.35">
      <c r="A1105" s="3" t="s">
        <v>27</v>
      </c>
      <c r="B1105" s="4" t="s">
        <v>329</v>
      </c>
      <c r="C1105" s="4" t="s">
        <v>478</v>
      </c>
      <c r="D1105" s="4" t="s">
        <v>331</v>
      </c>
      <c r="E1105" s="4" t="s">
        <v>1614</v>
      </c>
      <c r="F1105" s="4" t="s">
        <v>1926</v>
      </c>
      <c r="G1105" s="3" t="str">
        <f>IFERROR(VLOOKUP(F1105,'CODE EAN '!F:J,5,0),"")</f>
        <v/>
      </c>
      <c r="H1105" s="4" t="s">
        <v>1670</v>
      </c>
      <c r="I1105" s="4" t="s">
        <v>859</v>
      </c>
      <c r="J1105" s="3" t="s">
        <v>20</v>
      </c>
      <c r="K1105" s="4" t="s">
        <v>26</v>
      </c>
      <c r="L1105" s="5">
        <f>IFERROR(VLOOKUP(F1105,[1]Feuil5!I:J,2,0),"")</f>
        <v>203094.39</v>
      </c>
      <c r="M1105" s="6">
        <f t="shared" si="25"/>
        <v>30464.158500000001</v>
      </c>
    </row>
    <row r="1106" spans="1:13" x14ac:dyDescent="0.35">
      <c r="A1106" s="3" t="s">
        <v>12</v>
      </c>
      <c r="B1106" s="3" t="s">
        <v>84</v>
      </c>
      <c r="C1106" s="3" t="s">
        <v>689</v>
      </c>
      <c r="D1106" s="3" t="s">
        <v>1105</v>
      </c>
      <c r="E1106" s="3" t="s">
        <v>691</v>
      </c>
      <c r="F1106" s="3" t="s">
        <v>1927</v>
      </c>
      <c r="G1106" s="3" t="str">
        <f>IFERROR(VLOOKUP(F1106,'CODE EAN '!F:J,5,0),"")</f>
        <v/>
      </c>
      <c r="H1106" s="3" t="s">
        <v>1928</v>
      </c>
      <c r="I1106" s="4" t="s">
        <v>19</v>
      </c>
      <c r="J1106" s="3" t="s">
        <v>20</v>
      </c>
      <c r="K1106" s="4" t="s">
        <v>21</v>
      </c>
      <c r="L1106" s="5">
        <f>IFERROR(VLOOKUP(F1106,[1]Feuil5!I:J,2,0),"")</f>
        <v>203436.99</v>
      </c>
      <c r="M1106" s="6">
        <f t="shared" si="25"/>
        <v>30515.548499999997</v>
      </c>
    </row>
    <row r="1107" spans="1:13" hidden="1" x14ac:dyDescent="0.35">
      <c r="A1107" s="3" t="s">
        <v>27</v>
      </c>
      <c r="B1107" s="4" t="s">
        <v>52</v>
      </c>
      <c r="C1107" s="4" t="s">
        <v>53</v>
      </c>
      <c r="D1107" s="4" t="s">
        <v>425</v>
      </c>
      <c r="E1107" s="4" t="s">
        <v>426</v>
      </c>
      <c r="F1107" s="16" t="s">
        <v>1929</v>
      </c>
      <c r="G1107" s="3" t="str">
        <f>IFERROR(VLOOKUP(F1107,'CODE EAN '!F:J,5,0),"")</f>
        <v/>
      </c>
      <c r="H1107" s="4" t="s">
        <v>915</v>
      </c>
      <c r="I1107" s="7" t="s">
        <v>916</v>
      </c>
      <c r="J1107" s="3" t="s">
        <v>20</v>
      </c>
      <c r="K1107" s="4" t="s">
        <v>26</v>
      </c>
      <c r="L1107" s="5">
        <f>IFERROR(VLOOKUP(F1107,[1]Feuil5!I:J,2,0),"")</f>
        <v>203980.67</v>
      </c>
      <c r="M1107" s="6">
        <f t="shared" si="25"/>
        <v>30597.1005</v>
      </c>
    </row>
    <row r="1108" spans="1:13" x14ac:dyDescent="0.35">
      <c r="A1108" s="3" t="s">
        <v>12</v>
      </c>
      <c r="B1108" s="4" t="s">
        <v>84</v>
      </c>
      <c r="C1108" s="4" t="s">
        <v>689</v>
      </c>
      <c r="D1108" s="4" t="s">
        <v>1105</v>
      </c>
      <c r="E1108" s="4" t="s">
        <v>691</v>
      </c>
      <c r="F1108" s="4" t="s">
        <v>1930</v>
      </c>
      <c r="G1108" s="3">
        <f>IFERROR(VLOOKUP(F1108,'CODE EAN '!F:J,5,0),"")</f>
        <v>6111160002514</v>
      </c>
      <c r="H1108" s="4" t="s">
        <v>158</v>
      </c>
      <c r="I1108" s="4" t="s">
        <v>159</v>
      </c>
      <c r="J1108" s="3" t="s">
        <v>20</v>
      </c>
      <c r="K1108" s="3" t="s">
        <v>26</v>
      </c>
      <c r="L1108" s="5">
        <f>IFERROR(VLOOKUP(F1108,[1]Feuil5!I:J,2,0),"")</f>
        <v>205191.09</v>
      </c>
      <c r="M1108" s="6">
        <f t="shared" si="25"/>
        <v>30778.663499999999</v>
      </c>
    </row>
    <row r="1109" spans="1:13" hidden="1" x14ac:dyDescent="0.35">
      <c r="A1109" s="3" t="s">
        <v>27</v>
      </c>
      <c r="B1109" s="3" t="s">
        <v>124</v>
      </c>
      <c r="C1109" s="3" t="s">
        <v>235</v>
      </c>
      <c r="D1109" s="3" t="s">
        <v>485</v>
      </c>
      <c r="E1109" s="3" t="s">
        <v>486</v>
      </c>
      <c r="F1109" s="3" t="s">
        <v>1931</v>
      </c>
      <c r="G1109" s="3" t="str">
        <f>IFERROR(VLOOKUP(F1109,'CODE EAN '!F:J,5,0),"")</f>
        <v/>
      </c>
      <c r="H1109" s="3" t="s">
        <v>129</v>
      </c>
      <c r="I1109" s="3" t="s">
        <v>130</v>
      </c>
      <c r="J1109" s="3" t="s">
        <v>20</v>
      </c>
      <c r="K1109" s="4" t="s">
        <v>26</v>
      </c>
      <c r="L1109" s="5">
        <f>IFERROR(VLOOKUP(F1109,[1]Feuil5!I:J,2,0),"")</f>
        <v>205211.81</v>
      </c>
      <c r="M1109" s="6">
        <f t="shared" si="25"/>
        <v>30781.771499999999</v>
      </c>
    </row>
    <row r="1110" spans="1:13" x14ac:dyDescent="0.35">
      <c r="A1110" s="3" t="s">
        <v>12</v>
      </c>
      <c r="B1110" s="3" t="s">
        <v>84</v>
      </c>
      <c r="C1110" s="3" t="s">
        <v>85</v>
      </c>
      <c r="D1110" s="3" t="s">
        <v>86</v>
      </c>
      <c r="E1110" s="3" t="s">
        <v>87</v>
      </c>
      <c r="F1110" s="41" t="s">
        <v>1932</v>
      </c>
      <c r="G1110" s="3" t="str">
        <f>IFERROR(VLOOKUP(F1110,'CODE EAN '!F:J,5,0),"")</f>
        <v/>
      </c>
      <c r="H1110" s="4" t="s">
        <v>145</v>
      </c>
      <c r="I1110" s="3" t="s">
        <v>146</v>
      </c>
      <c r="J1110" s="3" t="s">
        <v>20</v>
      </c>
      <c r="K1110" s="3" t="s">
        <v>21</v>
      </c>
      <c r="L1110" s="5">
        <f>IFERROR(VLOOKUP(F1110,[1]Feuil5!I:J,2,0),"")</f>
        <v>205418.97</v>
      </c>
      <c r="M1110" s="6">
        <f t="shared" si="25"/>
        <v>30812.845499999999</v>
      </c>
    </row>
    <row r="1111" spans="1:13" x14ac:dyDescent="0.35">
      <c r="A1111" s="3" t="s">
        <v>12</v>
      </c>
      <c r="B1111" s="4" t="s">
        <v>78</v>
      </c>
      <c r="C1111" s="3" t="s">
        <v>107</v>
      </c>
      <c r="D1111" s="4" t="s">
        <v>696</v>
      </c>
      <c r="E1111" s="3" t="s">
        <v>697</v>
      </c>
      <c r="F1111" s="15" t="s">
        <v>1933</v>
      </c>
      <c r="G1111" s="3">
        <f>IFERROR(VLOOKUP(F1111,'CODE EAN '!F:J,5,0),"")</f>
        <v>6111255270194</v>
      </c>
      <c r="H1111" s="3" t="s">
        <v>1934</v>
      </c>
      <c r="I1111" s="4" t="s">
        <v>146</v>
      </c>
      <c r="J1111" s="3" t="s">
        <v>20</v>
      </c>
      <c r="K1111" s="3" t="s">
        <v>26</v>
      </c>
      <c r="L1111" s="43">
        <f>IFERROR(VLOOKUP(F1111,[1]Feuil5!I:J,2,0),"")</f>
        <v>207252.37</v>
      </c>
      <c r="M1111" s="6">
        <f t="shared" si="25"/>
        <v>31087.855499999998</v>
      </c>
    </row>
    <row r="1112" spans="1:13" hidden="1" x14ac:dyDescent="0.35">
      <c r="A1112" s="3" t="s">
        <v>27</v>
      </c>
      <c r="B1112" s="4" t="s">
        <v>52</v>
      </c>
      <c r="C1112" s="3" t="s">
        <v>53</v>
      </c>
      <c r="D1112" s="3" t="s">
        <v>54</v>
      </c>
      <c r="E1112" s="3" t="s">
        <v>95</v>
      </c>
      <c r="F1112" s="15" t="s">
        <v>1935</v>
      </c>
      <c r="G1112" s="3" t="str">
        <f>IFERROR(VLOOKUP(F1112,'CODE EAN '!F:J,5,0),"")</f>
        <v/>
      </c>
      <c r="H1112" s="3" t="s">
        <v>1712</v>
      </c>
      <c r="I1112" s="4" t="s">
        <v>1712</v>
      </c>
      <c r="J1112" s="3" t="s">
        <v>20</v>
      </c>
      <c r="K1112" s="4" t="s">
        <v>26</v>
      </c>
      <c r="L1112" s="43">
        <f>IFERROR(VLOOKUP(F1112,[1]Feuil5!I:J,2,0),"")</f>
        <v>207368.94</v>
      </c>
      <c r="M1112" s="6">
        <f t="shared" si="25"/>
        <v>31105.341</v>
      </c>
    </row>
    <row r="1113" spans="1:13" x14ac:dyDescent="0.35">
      <c r="A1113" s="3" t="s">
        <v>12</v>
      </c>
      <c r="B1113" s="3" t="s">
        <v>84</v>
      </c>
      <c r="C1113" s="3" t="s">
        <v>543</v>
      </c>
      <c r="D1113" s="3" t="s">
        <v>1936</v>
      </c>
      <c r="E1113" s="3" t="s">
        <v>652</v>
      </c>
      <c r="F1113" s="38" t="s">
        <v>1937</v>
      </c>
      <c r="G1113" s="3">
        <f>IFERROR(VLOOKUP(F1113,'CODE EAN '!F:J,5,0),"")</f>
        <v>5410126646924</v>
      </c>
      <c r="H1113" s="3" t="s">
        <v>1857</v>
      </c>
      <c r="I1113" s="7" t="s">
        <v>360</v>
      </c>
      <c r="J1113" s="3" t="s">
        <v>20</v>
      </c>
      <c r="K1113" s="3" t="s">
        <v>26</v>
      </c>
      <c r="L1113" s="43">
        <f>IFERROR(VLOOKUP(F1113,[1]Feuil5!I:J,2,0),"")</f>
        <v>208186.22</v>
      </c>
      <c r="M1113" s="6">
        <f t="shared" si="25"/>
        <v>31227.932999999997</v>
      </c>
    </row>
    <row r="1114" spans="1:13" x14ac:dyDescent="0.35">
      <c r="A1114" s="3" t="s">
        <v>12</v>
      </c>
      <c r="B1114" s="4" t="s">
        <v>35</v>
      </c>
      <c r="C1114" s="4" t="s">
        <v>400</v>
      </c>
      <c r="D1114" s="4" t="s">
        <v>401</v>
      </c>
      <c r="E1114" s="3" t="s">
        <v>580</v>
      </c>
      <c r="F1114" s="37" t="s">
        <v>1938</v>
      </c>
      <c r="G1114" s="3">
        <f>IFERROR(VLOOKUP(F1114,'CODE EAN '!F:J,5,0),"")</f>
        <v>4017100712203</v>
      </c>
      <c r="H1114" s="4" t="s">
        <v>1939</v>
      </c>
      <c r="I1114" s="3" t="s">
        <v>41</v>
      </c>
      <c r="J1114" s="3" t="s">
        <v>20</v>
      </c>
      <c r="K1114" s="3" t="s">
        <v>26</v>
      </c>
      <c r="L1114" s="5">
        <f>IFERROR(VLOOKUP(F1114,[1]Feuil5!I:J,2,0),"")</f>
        <v>208235.28</v>
      </c>
      <c r="M1114" s="6">
        <f t="shared" si="25"/>
        <v>31235.291999999998</v>
      </c>
    </row>
    <row r="1115" spans="1:13" x14ac:dyDescent="0.35">
      <c r="A1115" s="3" t="s">
        <v>12</v>
      </c>
      <c r="B1115" s="4" t="s">
        <v>78</v>
      </c>
      <c r="C1115" s="4" t="s">
        <v>607</v>
      </c>
      <c r="D1115" s="4" t="s">
        <v>608</v>
      </c>
      <c r="E1115" s="4" t="s">
        <v>1690</v>
      </c>
      <c r="F1115" s="37" t="s">
        <v>1940</v>
      </c>
      <c r="G1115" s="3">
        <f>IFERROR(VLOOKUP(F1115,'CODE EAN '!F:J,5,0),"")</f>
        <v>6111026104802</v>
      </c>
      <c r="H1115" s="4" t="s">
        <v>647</v>
      </c>
      <c r="I1115" s="7" t="s">
        <v>58</v>
      </c>
      <c r="J1115" s="3" t="s">
        <v>20</v>
      </c>
      <c r="K1115" s="3" t="s">
        <v>26</v>
      </c>
      <c r="L1115" s="5">
        <f>IFERROR(VLOOKUP(F1115,[1]Feuil5!I:J,2,0),"")</f>
        <v>208799.16</v>
      </c>
      <c r="M1115" s="6">
        <f t="shared" ref="M1115:M1146" si="26">+L1115*15%</f>
        <v>31319.874</v>
      </c>
    </row>
    <row r="1116" spans="1:13" hidden="1" x14ac:dyDescent="0.35">
      <c r="A1116" s="3" t="s">
        <v>27</v>
      </c>
      <c r="B1116" s="4" t="s">
        <v>52</v>
      </c>
      <c r="C1116" s="4" t="s">
        <v>53</v>
      </c>
      <c r="D1116" s="4" t="s">
        <v>1177</v>
      </c>
      <c r="E1116" s="4" t="s">
        <v>1941</v>
      </c>
      <c r="F1116" s="16" t="s">
        <v>1942</v>
      </c>
      <c r="G1116" s="3" t="str">
        <f>IFERROR(VLOOKUP(F1116,'CODE EAN '!F:J,5,0),"")</f>
        <v/>
      </c>
      <c r="H1116" s="4" t="s">
        <v>629</v>
      </c>
      <c r="I1116" s="7" t="s">
        <v>146</v>
      </c>
      <c r="J1116" s="3" t="s">
        <v>20</v>
      </c>
      <c r="K1116" s="4" t="s">
        <v>21</v>
      </c>
      <c r="L1116" s="5">
        <f>IFERROR(VLOOKUP(F1116,[1]Feuil5!I:J,2,0),"")</f>
        <v>208953.28</v>
      </c>
      <c r="M1116" s="6">
        <f t="shared" si="26"/>
        <v>31342.991999999998</v>
      </c>
    </row>
    <row r="1117" spans="1:13" hidden="1" x14ac:dyDescent="0.35">
      <c r="A1117" s="3" t="s">
        <v>27</v>
      </c>
      <c r="B1117" s="4" t="s">
        <v>52</v>
      </c>
      <c r="C1117" s="4" t="s">
        <v>443</v>
      </c>
      <c r="D1117" s="4" t="s">
        <v>444</v>
      </c>
      <c r="E1117" s="4" t="s">
        <v>555</v>
      </c>
      <c r="F1117" s="37" t="s">
        <v>1943</v>
      </c>
      <c r="G1117" s="3" t="str">
        <f>IFERROR(VLOOKUP(F1117,'CODE EAN '!F:J,5,0),"")</f>
        <v/>
      </c>
      <c r="H1117" s="4" t="s">
        <v>623</v>
      </c>
      <c r="I1117" s="7" t="s">
        <v>624</v>
      </c>
      <c r="J1117" s="3" t="s">
        <v>20</v>
      </c>
      <c r="K1117" s="4" t="s">
        <v>21</v>
      </c>
      <c r="L1117" s="5">
        <f>IFERROR(VLOOKUP(F1117,[1]Feuil5!I:J,2,0),"")</f>
        <v>209424.94</v>
      </c>
      <c r="M1117" s="6">
        <f t="shared" si="26"/>
        <v>31413.740999999998</v>
      </c>
    </row>
    <row r="1118" spans="1:13" x14ac:dyDescent="0.35">
      <c r="A1118" s="3" t="s">
        <v>12</v>
      </c>
      <c r="B1118" s="4" t="s">
        <v>78</v>
      </c>
      <c r="C1118" s="4" t="s">
        <v>1011</v>
      </c>
      <c r="D1118" s="3" t="s">
        <v>1048</v>
      </c>
      <c r="E1118" s="3" t="s">
        <v>1049</v>
      </c>
      <c r="F1118" t="s">
        <v>1944</v>
      </c>
      <c r="G1118" s="3" t="str">
        <f>IFERROR(VLOOKUP(F1118,'CODE EAN '!F:J,5,0),"")</f>
        <v/>
      </c>
      <c r="H1118" s="4" t="s">
        <v>1586</v>
      </c>
      <c r="I1118" s="4" t="s">
        <v>1345</v>
      </c>
      <c r="J1118" s="3" t="s">
        <v>20</v>
      </c>
      <c r="K1118" s="4" t="s">
        <v>26</v>
      </c>
      <c r="L1118" s="5">
        <f>IFERROR(VLOOKUP(F1118,[1]Feuil5!I:J,2,0),"")</f>
        <v>209643.4</v>
      </c>
      <c r="M1118" s="6">
        <f t="shared" si="26"/>
        <v>31446.51</v>
      </c>
    </row>
    <row r="1119" spans="1:13" hidden="1" x14ac:dyDescent="0.35">
      <c r="A1119" s="3" t="s">
        <v>27</v>
      </c>
      <c r="B1119" s="3" t="s">
        <v>124</v>
      </c>
      <c r="C1119" s="3" t="s">
        <v>351</v>
      </c>
      <c r="D1119" s="3" t="s">
        <v>352</v>
      </c>
      <c r="E1119" s="3" t="s">
        <v>352</v>
      </c>
      <c r="F1119" s="15" t="s">
        <v>1945</v>
      </c>
      <c r="G1119" s="3" t="str">
        <f>IFERROR(VLOOKUP(F1119,'CODE EAN '!F:J,5,0),"")</f>
        <v/>
      </c>
      <c r="H1119" s="3" t="s">
        <v>373</v>
      </c>
      <c r="I1119" s="7" t="s">
        <v>130</v>
      </c>
      <c r="J1119" s="3" t="s">
        <v>20</v>
      </c>
      <c r="K1119" s="4" t="s">
        <v>26</v>
      </c>
      <c r="L1119" s="5">
        <f>IFERROR(VLOOKUP(F1119,[1]Feuil5!I:J,2,0),"")</f>
        <v>209913.92</v>
      </c>
      <c r="M1119" s="6">
        <f t="shared" si="26"/>
        <v>31487.088</v>
      </c>
    </row>
    <row r="1120" spans="1:13" x14ac:dyDescent="0.35">
      <c r="A1120" s="3" t="s">
        <v>12</v>
      </c>
      <c r="B1120" s="12" t="s">
        <v>140</v>
      </c>
      <c r="C1120" s="12" t="s">
        <v>141</v>
      </c>
      <c r="D1120" s="12" t="s">
        <v>142</v>
      </c>
      <c r="E1120" s="12" t="s">
        <v>143</v>
      </c>
      <c r="F1120" s="39" t="s">
        <v>1946</v>
      </c>
      <c r="G1120" s="3">
        <f>IFERROR(VLOOKUP(F1120,'CODE EAN '!F:J,5,0),"")</f>
        <v>5900617013101</v>
      </c>
      <c r="H1120" s="12" t="s">
        <v>145</v>
      </c>
      <c r="I1120" s="12" t="s">
        <v>146</v>
      </c>
      <c r="J1120" s="3" t="s">
        <v>20</v>
      </c>
      <c r="K1120" s="3" t="s">
        <v>26</v>
      </c>
      <c r="L1120" s="5">
        <f>IFERROR(VLOOKUP(F1120,[1]Feuil5!I:J,2,0),"")</f>
        <v>210309</v>
      </c>
      <c r="M1120" s="6">
        <f t="shared" si="26"/>
        <v>31546.35</v>
      </c>
    </row>
    <row r="1121" spans="1:13" hidden="1" x14ac:dyDescent="0.35">
      <c r="A1121" s="3" t="s">
        <v>44</v>
      </c>
      <c r="B1121" s="4" t="s">
        <v>45</v>
      </c>
      <c r="C1121" s="4" t="s">
        <v>944</v>
      </c>
      <c r="D1121" s="4" t="s">
        <v>931</v>
      </c>
      <c r="E1121" s="4" t="s">
        <v>138</v>
      </c>
      <c r="F1121" s="37" t="s">
        <v>1947</v>
      </c>
      <c r="G1121" s="3" t="str">
        <f>IFERROR(VLOOKUP(F1121,'CODE EAN '!F:J,5,0),"")</f>
        <v/>
      </c>
      <c r="H1121" s="4" t="s">
        <v>933</v>
      </c>
      <c r="I1121" s="7" t="s">
        <v>51</v>
      </c>
      <c r="J1121" s="3" t="s">
        <v>20</v>
      </c>
      <c r="K1121" s="3" t="s">
        <v>26</v>
      </c>
      <c r="L1121" s="5">
        <f>IFERROR(VLOOKUP(F1121,[1]Feuil5!I:J,2,0),"")</f>
        <v>210695.49</v>
      </c>
      <c r="M1121" s="6">
        <f t="shared" si="26"/>
        <v>31604.323499999999</v>
      </c>
    </row>
    <row r="1122" spans="1:13" hidden="1" x14ac:dyDescent="0.35">
      <c r="A1122" s="3" t="s">
        <v>285</v>
      </c>
      <c r="B1122" s="3" t="s">
        <v>60</v>
      </c>
      <c r="C1122" s="3" t="s">
        <v>286</v>
      </c>
      <c r="D1122" s="3" t="s">
        <v>287</v>
      </c>
      <c r="E1122" s="3" t="s">
        <v>781</v>
      </c>
      <c r="F1122" s="44" t="s">
        <v>1948</v>
      </c>
      <c r="G1122" s="3" t="str">
        <f>IFERROR(VLOOKUP(F1122,'CODE EAN '!F:J,5,0),"")</f>
        <v/>
      </c>
      <c r="H1122" s="3" t="s">
        <v>290</v>
      </c>
      <c r="I1122" s="3" t="s">
        <v>291</v>
      </c>
      <c r="J1122" s="3" t="s">
        <v>20</v>
      </c>
      <c r="K1122" s="3" t="s">
        <v>26</v>
      </c>
      <c r="L1122" s="5">
        <f>IFERROR(VLOOKUP(F1122,[1]Feuil5!I:J,2,0),"")</f>
        <v>212203.14</v>
      </c>
      <c r="M1122" s="6">
        <f t="shared" si="26"/>
        <v>31830.471000000001</v>
      </c>
    </row>
    <row r="1123" spans="1:13" x14ac:dyDescent="0.35">
      <c r="A1123" s="3" t="s">
        <v>12</v>
      </c>
      <c r="B1123" s="4" t="s">
        <v>84</v>
      </c>
      <c r="C1123" s="4" t="s">
        <v>99</v>
      </c>
      <c r="D1123" s="4" t="s">
        <v>113</v>
      </c>
      <c r="E1123" s="4" t="s">
        <v>101</v>
      </c>
      <c r="F1123" s="37" t="s">
        <v>1949</v>
      </c>
      <c r="G1123" s="3">
        <f>IFERROR(VLOOKUP(F1123,'CODE EAN '!F:J,5,0),"")</f>
        <v>3608580776765</v>
      </c>
      <c r="H1123" s="4" t="s">
        <v>907</v>
      </c>
      <c r="I1123" s="7" t="s">
        <v>360</v>
      </c>
      <c r="J1123" s="3" t="s">
        <v>20</v>
      </c>
      <c r="K1123" s="3" t="s">
        <v>26</v>
      </c>
      <c r="L1123" s="5">
        <f>IFERROR(VLOOKUP(F1123,[1]Feuil5!I:J,2,0),"")</f>
        <v>212448.56</v>
      </c>
      <c r="M1123" s="6">
        <f t="shared" si="26"/>
        <v>31867.284</v>
      </c>
    </row>
    <row r="1124" spans="1:13" hidden="1" x14ac:dyDescent="0.35">
      <c r="A1124" s="3" t="s">
        <v>27</v>
      </c>
      <c r="B1124" s="3" t="s">
        <v>124</v>
      </c>
      <c r="C1124" s="3" t="s">
        <v>235</v>
      </c>
      <c r="D1124" s="3" t="s">
        <v>236</v>
      </c>
      <c r="E1124" s="4" t="s">
        <v>237</v>
      </c>
      <c r="F1124" s="38" t="s">
        <v>1950</v>
      </c>
      <c r="G1124" s="3" t="str">
        <f>IFERROR(VLOOKUP(F1124,'CODE EAN '!F:J,5,0),"")</f>
        <v/>
      </c>
      <c r="H1124" s="3" t="s">
        <v>129</v>
      </c>
      <c r="I1124" s="3" t="s">
        <v>130</v>
      </c>
      <c r="J1124" s="3" t="s">
        <v>20</v>
      </c>
      <c r="K1124" s="4" t="s">
        <v>26</v>
      </c>
      <c r="L1124" s="5">
        <f>IFERROR(VLOOKUP(F1124,[1]Feuil5!I:J,2,0),"")</f>
        <v>213503.88</v>
      </c>
      <c r="M1124" s="6">
        <f t="shared" si="26"/>
        <v>32025.581999999999</v>
      </c>
    </row>
    <row r="1125" spans="1:13" x14ac:dyDescent="0.35">
      <c r="A1125" s="3" t="s">
        <v>12</v>
      </c>
      <c r="B1125" s="4" t="s">
        <v>84</v>
      </c>
      <c r="C1125" s="4" t="s">
        <v>85</v>
      </c>
      <c r="D1125" s="3" t="s">
        <v>86</v>
      </c>
      <c r="E1125" s="4" t="s">
        <v>1208</v>
      </c>
      <c r="F1125" s="37" t="s">
        <v>1951</v>
      </c>
      <c r="G1125" s="3">
        <f>IFERROR(VLOOKUP(F1125,'CODE EAN '!F:J,5,0),"")</f>
        <v>5900617002266</v>
      </c>
      <c r="H1125" s="4" t="s">
        <v>145</v>
      </c>
      <c r="I1125" s="3" t="s">
        <v>146</v>
      </c>
      <c r="J1125" s="3" t="s">
        <v>20</v>
      </c>
      <c r="K1125" s="3" t="s">
        <v>26</v>
      </c>
      <c r="L1125" s="5">
        <f>IFERROR(VLOOKUP(F1125,[1]Feuil5!I:J,2,0),"")</f>
        <v>213560.67</v>
      </c>
      <c r="M1125" s="6">
        <f t="shared" si="26"/>
        <v>32034.1005</v>
      </c>
    </row>
    <row r="1126" spans="1:13" x14ac:dyDescent="0.35">
      <c r="A1126" s="3" t="s">
        <v>12</v>
      </c>
      <c r="B1126" s="3" t="s">
        <v>84</v>
      </c>
      <c r="C1126" s="3" t="s">
        <v>85</v>
      </c>
      <c r="D1126" s="3" t="s">
        <v>86</v>
      </c>
      <c r="E1126" s="3" t="s">
        <v>1208</v>
      </c>
      <c r="F1126" s="14" t="s">
        <v>1951</v>
      </c>
      <c r="G1126" s="3">
        <f>IFERROR(VLOOKUP(F1126,'CODE EAN '!F:J,5,0),"")</f>
        <v>5900617002266</v>
      </c>
      <c r="H1126" s="4" t="s">
        <v>145</v>
      </c>
      <c r="I1126" s="3" t="s">
        <v>146</v>
      </c>
      <c r="J1126" s="3" t="s">
        <v>20</v>
      </c>
      <c r="K1126" s="3" t="s">
        <v>21</v>
      </c>
      <c r="L1126" s="5">
        <f>IFERROR(VLOOKUP(F1126,[1]Feuil5!I:J,2,0),"")</f>
        <v>213560.67</v>
      </c>
      <c r="M1126" s="6">
        <f t="shared" si="26"/>
        <v>32034.1005</v>
      </c>
    </row>
    <row r="1127" spans="1:13" x14ac:dyDescent="0.35">
      <c r="A1127" s="3" t="s">
        <v>12</v>
      </c>
      <c r="B1127" s="4" t="s">
        <v>35</v>
      </c>
      <c r="C1127" s="4" t="s">
        <v>400</v>
      </c>
      <c r="D1127" s="4" t="s">
        <v>401</v>
      </c>
      <c r="E1127" s="3" t="s">
        <v>580</v>
      </c>
      <c r="F1127" s="41" t="s">
        <v>1952</v>
      </c>
      <c r="G1127" s="3" t="str">
        <f>IFERROR(VLOOKUP(F1127,'CODE EAN '!F:J,5,0),"")</f>
        <v/>
      </c>
      <c r="H1127" s="4" t="s">
        <v>993</v>
      </c>
      <c r="I1127" s="3" t="s">
        <v>994</v>
      </c>
      <c r="J1127" s="3" t="s">
        <v>20</v>
      </c>
      <c r="K1127" s="3" t="s">
        <v>26</v>
      </c>
      <c r="L1127" s="5">
        <f>IFERROR(VLOOKUP(F1127,[1]Feuil5!I:J,2,0),"")</f>
        <v>213700.21</v>
      </c>
      <c r="M1127" s="6">
        <f t="shared" si="26"/>
        <v>32055.031499999997</v>
      </c>
    </row>
    <row r="1128" spans="1:13" x14ac:dyDescent="0.35">
      <c r="A1128" s="3" t="s">
        <v>12</v>
      </c>
      <c r="B1128" s="5" t="s">
        <v>84</v>
      </c>
      <c r="C1128" s="5" t="s">
        <v>99</v>
      </c>
      <c r="D1128" s="4" t="s">
        <v>113</v>
      </c>
      <c r="E1128" s="5" t="s">
        <v>1953</v>
      </c>
      <c r="F1128" s="5" t="s">
        <v>1954</v>
      </c>
      <c r="G1128" s="3">
        <f>IFERROR(VLOOKUP(F1128,'CODE EAN '!F:J,5,0),"")</f>
        <v>6111021017107</v>
      </c>
      <c r="H1128" s="5" t="s">
        <v>103</v>
      </c>
      <c r="I1128" s="7" t="s">
        <v>104</v>
      </c>
      <c r="J1128" s="3" t="s">
        <v>20</v>
      </c>
      <c r="K1128" s="3" t="s">
        <v>26</v>
      </c>
      <c r="L1128" s="5">
        <f>IFERROR(VLOOKUP(F1128,[1]Feuil5!I:J,2,0),"")</f>
        <v>214737.4</v>
      </c>
      <c r="M1128" s="6">
        <f t="shared" si="26"/>
        <v>32210.609999999997</v>
      </c>
    </row>
    <row r="1129" spans="1:13" hidden="1" x14ac:dyDescent="0.35">
      <c r="A1129" s="3" t="s">
        <v>27</v>
      </c>
      <c r="B1129" s="4" t="s">
        <v>28</v>
      </c>
      <c r="C1129" s="4" t="s">
        <v>29</v>
      </c>
      <c r="D1129" s="4" t="s">
        <v>375</v>
      </c>
      <c r="E1129" s="4" t="s">
        <v>514</v>
      </c>
      <c r="F1129" s="37" t="s">
        <v>1955</v>
      </c>
      <c r="G1129" s="3" t="str">
        <f>IFERROR(VLOOKUP(F1129,'CODE EAN '!F:J,5,0),"")</f>
        <v/>
      </c>
      <c r="H1129" s="4" t="s">
        <v>1300</v>
      </c>
      <c r="I1129" s="7" t="s">
        <v>1301</v>
      </c>
      <c r="J1129" s="3" t="s">
        <v>20</v>
      </c>
      <c r="K1129" s="4" t="s">
        <v>21</v>
      </c>
      <c r="L1129" s="5">
        <f>IFERROR(VLOOKUP(F1129,[1]Feuil5!I:J,2,0),"")</f>
        <v>214849.36</v>
      </c>
      <c r="M1129" s="6">
        <f t="shared" si="26"/>
        <v>32227.403999999995</v>
      </c>
    </row>
    <row r="1130" spans="1:13" x14ac:dyDescent="0.35">
      <c r="A1130" s="3" t="s">
        <v>12</v>
      </c>
      <c r="B1130" s="3" t="s">
        <v>84</v>
      </c>
      <c r="C1130" s="3" t="s">
        <v>85</v>
      </c>
      <c r="D1130" s="3" t="s">
        <v>86</v>
      </c>
      <c r="E1130" s="3" t="s">
        <v>1208</v>
      </c>
      <c r="F1130" s="38" t="s">
        <v>1956</v>
      </c>
      <c r="G1130" s="3">
        <f>IFERROR(VLOOKUP(F1130,'CODE EAN '!F:J,5,0),"")</f>
        <v>5900617002211</v>
      </c>
      <c r="H1130" s="3" t="s">
        <v>145</v>
      </c>
      <c r="I1130" s="3" t="s">
        <v>146</v>
      </c>
      <c r="J1130" s="3" t="s">
        <v>20</v>
      </c>
      <c r="K1130" s="3" t="s">
        <v>26</v>
      </c>
      <c r="L1130" s="5">
        <f>IFERROR(VLOOKUP(F1130,[1]Feuil5!I:J,2,0),"")</f>
        <v>214902.02</v>
      </c>
      <c r="M1130" s="6">
        <f t="shared" si="26"/>
        <v>32235.302999999996</v>
      </c>
    </row>
    <row r="1131" spans="1:13" hidden="1" x14ac:dyDescent="0.35">
      <c r="A1131" s="3" t="s">
        <v>27</v>
      </c>
      <c r="B1131" s="3" t="s">
        <v>52</v>
      </c>
      <c r="C1131" s="3" t="s">
        <v>53</v>
      </c>
      <c r="D1131" s="3" t="s">
        <v>1177</v>
      </c>
      <c r="E1131" s="3" t="s">
        <v>1251</v>
      </c>
      <c r="F1131" s="38" t="s">
        <v>1957</v>
      </c>
      <c r="G1131" s="3" t="str">
        <f>IFERROR(VLOOKUP(F1131,'CODE EAN '!F:J,5,0),"")</f>
        <v/>
      </c>
      <c r="H1131" s="3" t="s">
        <v>629</v>
      </c>
      <c r="I1131" s="7" t="s">
        <v>146</v>
      </c>
      <c r="J1131" s="3" t="s">
        <v>20</v>
      </c>
      <c r="K1131" s="4" t="s">
        <v>21</v>
      </c>
      <c r="L1131" s="5">
        <f>IFERROR(VLOOKUP(F1131,[1]Feuil5!I:J,2,0),"")</f>
        <v>214951.66</v>
      </c>
      <c r="M1131" s="6">
        <f t="shared" si="26"/>
        <v>32242.749</v>
      </c>
    </row>
    <row r="1132" spans="1:13" x14ac:dyDescent="0.35">
      <c r="A1132" s="3" t="s">
        <v>12</v>
      </c>
      <c r="B1132" s="4" t="s">
        <v>78</v>
      </c>
      <c r="C1132" s="3" t="s">
        <v>107</v>
      </c>
      <c r="D1132" s="3" t="s">
        <v>1048</v>
      </c>
      <c r="E1132" s="4" t="s">
        <v>1584</v>
      </c>
      <c r="F1132" s="15" t="s">
        <v>1958</v>
      </c>
      <c r="G1132" s="3">
        <f>IFERROR(VLOOKUP(F1132,'CODE EAN '!F:J,5,0),"")</f>
        <v>5000396014822</v>
      </c>
      <c r="H1132" s="3" t="s">
        <v>701</v>
      </c>
      <c r="I1132" s="7" t="s">
        <v>146</v>
      </c>
      <c r="J1132" s="3" t="s">
        <v>20</v>
      </c>
      <c r="K1132" s="3" t="s">
        <v>26</v>
      </c>
      <c r="L1132" s="5">
        <f>IFERROR(VLOOKUP(F1132,[1]Feuil5!I:J,2,0),"")</f>
        <v>215263.5</v>
      </c>
      <c r="M1132" s="6">
        <f t="shared" si="26"/>
        <v>32289.524999999998</v>
      </c>
    </row>
    <row r="1133" spans="1:13" hidden="1" x14ac:dyDescent="0.35">
      <c r="A1133" s="3" t="s">
        <v>44</v>
      </c>
      <c r="B1133" s="3" t="s">
        <v>285</v>
      </c>
      <c r="C1133" s="3" t="s">
        <v>890</v>
      </c>
      <c r="D1133" s="3" t="s">
        <v>891</v>
      </c>
      <c r="E1133" s="3" t="s">
        <v>892</v>
      </c>
      <c r="F1133" s="20" t="s">
        <v>1959</v>
      </c>
      <c r="G1133" s="3" t="str">
        <f>IFERROR(VLOOKUP(F1133,'CODE EAN '!F:J,5,0),"")</f>
        <v/>
      </c>
      <c r="H1133" s="3" t="s">
        <v>269</v>
      </c>
      <c r="I1133" s="13" t="s">
        <v>270</v>
      </c>
      <c r="J1133" s="3" t="s">
        <v>20</v>
      </c>
      <c r="K1133" s="3" t="s">
        <v>26</v>
      </c>
      <c r="L1133" s="19">
        <v>215899.32</v>
      </c>
      <c r="M1133" s="6">
        <f t="shared" si="26"/>
        <v>32384.898000000001</v>
      </c>
    </row>
    <row r="1134" spans="1:13" hidden="1" x14ac:dyDescent="0.35">
      <c r="A1134" s="3" t="s">
        <v>44</v>
      </c>
      <c r="B1134" s="3" t="s">
        <v>45</v>
      </c>
      <c r="C1134" s="4" t="s">
        <v>72</v>
      </c>
      <c r="D1134" s="3" t="s">
        <v>73</v>
      </c>
      <c r="E1134" s="3" t="s">
        <v>74</v>
      </c>
      <c r="F1134" s="3" t="s">
        <v>1960</v>
      </c>
      <c r="G1134" s="3" t="str">
        <f>IFERROR(VLOOKUP(F1134,'CODE EAN '!F:J,5,0),"")</f>
        <v/>
      </c>
      <c r="H1134" s="3" t="s">
        <v>76</v>
      </c>
      <c r="I1134" s="10" t="s">
        <v>77</v>
      </c>
      <c r="J1134" s="3" t="s">
        <v>20</v>
      </c>
      <c r="K1134" s="3" t="s">
        <v>26</v>
      </c>
      <c r="L1134" s="5">
        <f>IFERROR(VLOOKUP(F1134,[1]Feuil5!I:J,2,0),"")</f>
        <v>216259.33</v>
      </c>
      <c r="M1134" s="6">
        <f t="shared" si="26"/>
        <v>32438.899499999996</v>
      </c>
    </row>
    <row r="1135" spans="1:13" hidden="1" x14ac:dyDescent="0.35">
      <c r="A1135" s="3" t="s">
        <v>27</v>
      </c>
      <c r="B1135" s="4" t="s">
        <v>28</v>
      </c>
      <c r="C1135" s="4" t="s">
        <v>478</v>
      </c>
      <c r="D1135" s="4" t="s">
        <v>674</v>
      </c>
      <c r="E1135" s="4" t="s">
        <v>1120</v>
      </c>
      <c r="F1135" s="37" t="s">
        <v>1961</v>
      </c>
      <c r="G1135" s="3" t="str">
        <f>IFERROR(VLOOKUP(F1135,'CODE EAN '!F:J,5,0),"")</f>
        <v/>
      </c>
      <c r="H1135" s="4" t="s">
        <v>428</v>
      </c>
      <c r="I1135" s="3" t="s">
        <v>429</v>
      </c>
      <c r="J1135" s="3" t="s">
        <v>20</v>
      </c>
      <c r="K1135" s="4" t="s">
        <v>26</v>
      </c>
      <c r="L1135" s="5">
        <f>IFERROR(VLOOKUP(F1135,[1]Feuil5!I:J,2,0),"")</f>
        <v>216276.3</v>
      </c>
      <c r="M1135" s="6">
        <f t="shared" si="26"/>
        <v>32441.444999999996</v>
      </c>
    </row>
    <row r="1136" spans="1:13" hidden="1" x14ac:dyDescent="0.35">
      <c r="A1136" s="3" t="s">
        <v>44</v>
      </c>
      <c r="B1136" s="3" t="s">
        <v>264</v>
      </c>
      <c r="C1136" s="3" t="s">
        <v>265</v>
      </c>
      <c r="D1136" s="3" t="s">
        <v>266</v>
      </c>
      <c r="E1136" s="3" t="s">
        <v>267</v>
      </c>
      <c r="F1136" s="42" t="s">
        <v>1962</v>
      </c>
      <c r="G1136" s="3" t="str">
        <f>IFERROR(VLOOKUP(F1136,'CODE EAN '!F:J,5,0),"")</f>
        <v/>
      </c>
      <c r="H1136" s="3" t="s">
        <v>269</v>
      </c>
      <c r="I1136" s="13" t="s">
        <v>270</v>
      </c>
      <c r="J1136" s="3" t="s">
        <v>20</v>
      </c>
      <c r="K1136" s="3" t="s">
        <v>26</v>
      </c>
      <c r="L1136" s="19">
        <v>217094.40000000002</v>
      </c>
      <c r="M1136" s="6">
        <f t="shared" si="26"/>
        <v>32564.160000000003</v>
      </c>
    </row>
    <row r="1137" spans="1:13" x14ac:dyDescent="0.35">
      <c r="A1137" s="3" t="s">
        <v>12</v>
      </c>
      <c r="B1137" s="4" t="s">
        <v>35</v>
      </c>
      <c r="C1137" s="4" t="s">
        <v>502</v>
      </c>
      <c r="D1137" s="4" t="s">
        <v>503</v>
      </c>
      <c r="E1137" s="4" t="s">
        <v>136</v>
      </c>
      <c r="F1137" t="s">
        <v>1963</v>
      </c>
      <c r="G1137" s="3" t="str">
        <f>IFERROR(VLOOKUP(F1137,'CODE EAN '!F:J,5,0),"")</f>
        <v/>
      </c>
      <c r="H1137" s="4" t="s">
        <v>40</v>
      </c>
      <c r="I1137" s="4" t="s">
        <v>41</v>
      </c>
      <c r="J1137" s="3" t="s">
        <v>20</v>
      </c>
      <c r="K1137" s="3" t="s">
        <v>21</v>
      </c>
      <c r="L1137" s="5">
        <f>IFERROR(VLOOKUP(F1137,[1]Feuil5!I:J,2,0),"")</f>
        <v>217566.74</v>
      </c>
      <c r="M1137" s="6">
        <f t="shared" si="26"/>
        <v>32635.010999999999</v>
      </c>
    </row>
    <row r="1138" spans="1:13" x14ac:dyDescent="0.35">
      <c r="A1138" s="3" t="s">
        <v>12</v>
      </c>
      <c r="B1138" s="4" t="s">
        <v>78</v>
      </c>
      <c r="C1138" s="3" t="s">
        <v>107</v>
      </c>
      <c r="D1138" s="3" t="s">
        <v>1335</v>
      </c>
      <c r="E1138" s="4" t="s">
        <v>1248</v>
      </c>
      <c r="F1138" t="s">
        <v>1964</v>
      </c>
      <c r="G1138" s="3" t="str">
        <f>IFERROR(VLOOKUP(F1138,'CODE EAN '!F:J,5,0),"")</f>
        <v/>
      </c>
      <c r="H1138" s="4" t="s">
        <v>1965</v>
      </c>
      <c r="I1138" s="4" t="s">
        <v>146</v>
      </c>
      <c r="J1138" s="3" t="s">
        <v>20</v>
      </c>
      <c r="K1138" s="4" t="s">
        <v>26</v>
      </c>
      <c r="L1138" s="5">
        <f>IFERROR(VLOOKUP(F1138,[1]Feuil5!I:J,2,0),"")</f>
        <v>218263.37</v>
      </c>
      <c r="M1138" s="6">
        <f t="shared" si="26"/>
        <v>32739.505499999999</v>
      </c>
    </row>
    <row r="1139" spans="1:13" hidden="1" x14ac:dyDescent="0.35">
      <c r="A1139" s="3" t="s">
        <v>27</v>
      </c>
      <c r="B1139" s="4" t="s">
        <v>124</v>
      </c>
      <c r="C1139" s="4" t="s">
        <v>176</v>
      </c>
      <c r="D1139" s="4" t="s">
        <v>196</v>
      </c>
      <c r="E1139" s="4" t="s">
        <v>1290</v>
      </c>
      <c r="F1139" s="37" t="s">
        <v>1966</v>
      </c>
      <c r="G1139" s="3" t="str">
        <f>IFERROR(VLOOKUP(F1139,'CODE EAN '!F:J,5,0),"")</f>
        <v/>
      </c>
      <c r="H1139" s="4" t="s">
        <v>799</v>
      </c>
      <c r="I1139" s="7" t="s">
        <v>360</v>
      </c>
      <c r="J1139" s="3" t="s">
        <v>20</v>
      </c>
      <c r="K1139" s="4" t="s">
        <v>26</v>
      </c>
      <c r="L1139" s="5">
        <f>IFERROR(VLOOKUP(F1139,[1]Feuil5!I:J,2,0),"")</f>
        <v>219256.07</v>
      </c>
      <c r="M1139" s="6">
        <f t="shared" si="26"/>
        <v>32888.410499999998</v>
      </c>
    </row>
    <row r="1140" spans="1:13" hidden="1" x14ac:dyDescent="0.35">
      <c r="A1140" s="3" t="s">
        <v>27</v>
      </c>
      <c r="B1140" s="3" t="s">
        <v>124</v>
      </c>
      <c r="C1140" s="3" t="s">
        <v>176</v>
      </c>
      <c r="D1140" s="3" t="s">
        <v>196</v>
      </c>
      <c r="E1140" s="3" t="s">
        <v>1967</v>
      </c>
      <c r="F1140" s="3" t="s">
        <v>1968</v>
      </c>
      <c r="G1140" s="3" t="str">
        <f>IFERROR(VLOOKUP(F1140,'CODE EAN '!F:J,5,0),"")</f>
        <v/>
      </c>
      <c r="H1140" s="3" t="s">
        <v>799</v>
      </c>
      <c r="I1140" s="7" t="s">
        <v>360</v>
      </c>
      <c r="J1140" s="3" t="s">
        <v>20</v>
      </c>
      <c r="K1140" s="4" t="s">
        <v>26</v>
      </c>
      <c r="L1140" s="5">
        <f>IFERROR(VLOOKUP(F1140,[1]Feuil5!I:J,2,0),"")</f>
        <v>219325.62</v>
      </c>
      <c r="M1140" s="6">
        <f t="shared" si="26"/>
        <v>32898.843000000001</v>
      </c>
    </row>
    <row r="1141" spans="1:13" hidden="1" x14ac:dyDescent="0.35">
      <c r="A1141" s="3" t="s">
        <v>44</v>
      </c>
      <c r="B1141" s="3" t="s">
        <v>264</v>
      </c>
      <c r="C1141" s="3" t="s">
        <v>1969</v>
      </c>
      <c r="D1141" s="3" t="s">
        <v>1970</v>
      </c>
      <c r="E1141" s="3" t="s">
        <v>1922</v>
      </c>
      <c r="F1141" s="20" t="s">
        <v>1971</v>
      </c>
      <c r="G1141" s="3" t="str">
        <f>IFERROR(VLOOKUP(F1141,'CODE EAN '!F:J,5,0),"")</f>
        <v/>
      </c>
      <c r="H1141" s="3" t="s">
        <v>1972</v>
      </c>
      <c r="I1141" s="13" t="s">
        <v>1973</v>
      </c>
      <c r="J1141" s="3" t="s">
        <v>20</v>
      </c>
      <c r="K1141" s="3" t="s">
        <v>26</v>
      </c>
      <c r="L1141" s="19">
        <v>219451.19999999998</v>
      </c>
      <c r="M1141" s="6">
        <f t="shared" si="26"/>
        <v>32917.679999999993</v>
      </c>
    </row>
    <row r="1142" spans="1:13" hidden="1" x14ac:dyDescent="0.35">
      <c r="A1142" s="3" t="s">
        <v>27</v>
      </c>
      <c r="B1142" s="3" t="s">
        <v>52</v>
      </c>
      <c r="C1142" s="3" t="s">
        <v>53</v>
      </c>
      <c r="D1142" s="3" t="s">
        <v>425</v>
      </c>
      <c r="E1142" s="3" t="s">
        <v>426</v>
      </c>
      <c r="F1142" s="3" t="s">
        <v>1974</v>
      </c>
      <c r="G1142" s="3" t="str">
        <f>IFERROR(VLOOKUP(F1142,'CODE EAN '!F:J,5,0),"")</f>
        <v/>
      </c>
      <c r="H1142" s="4" t="s">
        <v>97</v>
      </c>
      <c r="I1142" s="7" t="s">
        <v>98</v>
      </c>
      <c r="J1142" s="3" t="s">
        <v>20</v>
      </c>
      <c r="K1142" s="4" t="s">
        <v>26</v>
      </c>
      <c r="L1142" s="5">
        <v>220000</v>
      </c>
      <c r="M1142" s="6">
        <f t="shared" si="26"/>
        <v>33000</v>
      </c>
    </row>
    <row r="1143" spans="1:13" hidden="1" x14ac:dyDescent="0.35">
      <c r="A1143" s="3" t="s">
        <v>44</v>
      </c>
      <c r="B1143" s="4" t="s">
        <v>45</v>
      </c>
      <c r="C1143" s="4" t="s">
        <v>72</v>
      </c>
      <c r="D1143" s="4" t="s">
        <v>1497</v>
      </c>
      <c r="E1143" s="4" t="s">
        <v>74</v>
      </c>
      <c r="F1143" s="4" t="s">
        <v>1975</v>
      </c>
      <c r="G1143" s="3" t="str">
        <f>IFERROR(VLOOKUP(F1143,'CODE EAN '!F:J,5,0),"")</f>
        <v/>
      </c>
      <c r="H1143" s="3" t="s">
        <v>1976</v>
      </c>
      <c r="I1143" s="10" t="s">
        <v>77</v>
      </c>
      <c r="J1143" s="3" t="s">
        <v>20</v>
      </c>
      <c r="K1143" s="3" t="s">
        <v>26</v>
      </c>
      <c r="L1143" s="5">
        <f>IFERROR(VLOOKUP(F1143,[1]Feuil5!I:J,2,0),"")</f>
        <v>220352.65</v>
      </c>
      <c r="M1143" s="6">
        <f t="shared" si="26"/>
        <v>33052.897499999999</v>
      </c>
    </row>
    <row r="1144" spans="1:13" hidden="1" x14ac:dyDescent="0.35">
      <c r="A1144" s="3" t="s">
        <v>27</v>
      </c>
      <c r="B1144" s="3" t="s">
        <v>251</v>
      </c>
      <c r="C1144" s="3" t="s">
        <v>252</v>
      </c>
      <c r="D1144" s="3" t="s">
        <v>1190</v>
      </c>
      <c r="E1144" s="3" t="s">
        <v>1790</v>
      </c>
      <c r="F1144" s="3" t="s">
        <v>1977</v>
      </c>
      <c r="G1144" s="3" t="str">
        <f>IFERROR(VLOOKUP(F1144,'CODE EAN '!F:J,5,0),"")</f>
        <v/>
      </c>
      <c r="H1144" s="3" t="s">
        <v>1792</v>
      </c>
      <c r="I1144" s="7" t="s">
        <v>116</v>
      </c>
      <c r="J1144" s="3" t="s">
        <v>20</v>
      </c>
      <c r="K1144" s="4" t="s">
        <v>26</v>
      </c>
      <c r="L1144" s="5">
        <f>IFERROR(VLOOKUP(F1144,[1]Feuil5!I:J,2,0),"")</f>
        <v>221385.98</v>
      </c>
      <c r="M1144" s="6">
        <f t="shared" si="26"/>
        <v>33207.896999999997</v>
      </c>
    </row>
    <row r="1145" spans="1:13" x14ac:dyDescent="0.35">
      <c r="A1145" s="3" t="s">
        <v>12</v>
      </c>
      <c r="B1145" s="4" t="s">
        <v>140</v>
      </c>
      <c r="C1145" s="4" t="s">
        <v>611</v>
      </c>
      <c r="D1145" s="4" t="s">
        <v>612</v>
      </c>
      <c r="E1145" s="4" t="s">
        <v>613</v>
      </c>
      <c r="F1145" s="4" t="s">
        <v>1978</v>
      </c>
      <c r="G1145" s="3" t="str">
        <f>IFERROR(VLOOKUP(F1145,'CODE EAN '!F:J,5,0),"")</f>
        <v/>
      </c>
      <c r="H1145" s="4" t="s">
        <v>615</v>
      </c>
      <c r="I1145" s="4" t="s">
        <v>19</v>
      </c>
      <c r="J1145" s="3" t="s">
        <v>20</v>
      </c>
      <c r="K1145" s="4" t="s">
        <v>21</v>
      </c>
      <c r="L1145" s="5">
        <f>IFERROR(VLOOKUP(F1145,[1]Feuil5!I:J,2,0),"")</f>
        <v>223344.28</v>
      </c>
      <c r="M1145" s="6">
        <f t="shared" si="26"/>
        <v>33501.642</v>
      </c>
    </row>
    <row r="1146" spans="1:13" x14ac:dyDescent="0.35">
      <c r="A1146" s="3" t="s">
        <v>12</v>
      </c>
      <c r="B1146" s="3" t="s">
        <v>35</v>
      </c>
      <c r="C1146" s="3" t="s">
        <v>400</v>
      </c>
      <c r="D1146" s="3" t="s">
        <v>401</v>
      </c>
      <c r="E1146" s="3" t="s">
        <v>580</v>
      </c>
      <c r="F1146" s="14" t="s">
        <v>1979</v>
      </c>
      <c r="G1146" s="3" t="str">
        <f>IFERROR(VLOOKUP(F1146,'CODE EAN '!F:J,5,0),"")</f>
        <v/>
      </c>
      <c r="H1146" s="3" t="s">
        <v>993</v>
      </c>
      <c r="I1146" s="3" t="s">
        <v>994</v>
      </c>
      <c r="J1146" s="3" t="s">
        <v>20</v>
      </c>
      <c r="K1146" s="3" t="s">
        <v>26</v>
      </c>
      <c r="L1146" s="5">
        <f>IFERROR(VLOOKUP(F1146,[1]Feuil5!I:J,2,0),"")</f>
        <v>224831.09</v>
      </c>
      <c r="M1146" s="6">
        <f t="shared" si="26"/>
        <v>33724.663499999995</v>
      </c>
    </row>
    <row r="1147" spans="1:13" x14ac:dyDescent="0.35">
      <c r="A1147" s="3" t="s">
        <v>12</v>
      </c>
      <c r="B1147" s="12" t="s">
        <v>140</v>
      </c>
      <c r="C1147" s="12" t="s">
        <v>141</v>
      </c>
      <c r="D1147" s="12" t="s">
        <v>142</v>
      </c>
      <c r="E1147" s="12" t="s">
        <v>143</v>
      </c>
      <c r="F1147" s="12" t="s">
        <v>1980</v>
      </c>
      <c r="G1147" s="3">
        <f>IFERROR(VLOOKUP(F1147,'CODE EAN '!F:J,5,0),"")</f>
        <v>5900617013064</v>
      </c>
      <c r="H1147" s="12" t="s">
        <v>145</v>
      </c>
      <c r="I1147" s="12" t="s">
        <v>146</v>
      </c>
      <c r="J1147" s="3" t="s">
        <v>20</v>
      </c>
      <c r="K1147" s="3" t="s">
        <v>26</v>
      </c>
      <c r="L1147" s="5">
        <f>IFERROR(VLOOKUP(F1147,[1]Feuil5!I:J,2,0),"")</f>
        <v>224862.86</v>
      </c>
      <c r="M1147" s="6">
        <f t="shared" ref="M1147:M1149" si="27">+L1147*15%</f>
        <v>33729.428999999996</v>
      </c>
    </row>
    <row r="1148" spans="1:13" hidden="1" x14ac:dyDescent="0.35">
      <c r="A1148" s="3" t="s">
        <v>27</v>
      </c>
      <c r="B1148" s="4" t="s">
        <v>124</v>
      </c>
      <c r="C1148" s="4" t="s">
        <v>235</v>
      </c>
      <c r="D1148" s="4" t="s">
        <v>1616</v>
      </c>
      <c r="E1148" s="4" t="s">
        <v>310</v>
      </c>
      <c r="F1148" s="4" t="s">
        <v>1981</v>
      </c>
      <c r="G1148" s="3" t="str">
        <f>IFERROR(VLOOKUP(F1148,'CODE EAN '!F:J,5,0),"")</f>
        <v/>
      </c>
      <c r="H1148" s="4" t="s">
        <v>1118</v>
      </c>
      <c r="I1148" s="7" t="s">
        <v>360</v>
      </c>
      <c r="J1148" s="3" t="s">
        <v>20</v>
      </c>
      <c r="K1148" s="4" t="s">
        <v>26</v>
      </c>
      <c r="L1148" s="5">
        <f>IFERROR(VLOOKUP(F1148,[1]Feuil5!I:J,2,0),"")</f>
        <v>225220.86</v>
      </c>
      <c r="M1148" s="6">
        <f t="shared" si="27"/>
        <v>33783.128999999994</v>
      </c>
    </row>
    <row r="1149" spans="1:13" x14ac:dyDescent="0.35">
      <c r="A1149" s="3" t="s">
        <v>12</v>
      </c>
      <c r="B1149" s="4" t="s">
        <v>84</v>
      </c>
      <c r="C1149" s="4" t="s">
        <v>689</v>
      </c>
      <c r="D1149" s="4" t="s">
        <v>1105</v>
      </c>
      <c r="E1149" s="4" t="s">
        <v>691</v>
      </c>
      <c r="F1149" s="4" t="s">
        <v>1982</v>
      </c>
      <c r="G1149" s="3">
        <f>IFERROR(VLOOKUP(F1149,'CODE EAN '!F:J,5,0),"")</f>
        <v>6111160002958</v>
      </c>
      <c r="H1149" s="4" t="s">
        <v>1983</v>
      </c>
      <c r="I1149" s="7" t="s">
        <v>159</v>
      </c>
      <c r="J1149" s="3" t="s">
        <v>20</v>
      </c>
      <c r="K1149" s="3" t="s">
        <v>26</v>
      </c>
      <c r="L1149" s="5">
        <f>IFERROR(VLOOKUP(F1149,[1]Feuil5!I:J,2,0),"")</f>
        <v>225638.59</v>
      </c>
      <c r="M1149" s="6">
        <f t="shared" si="27"/>
        <v>33845.788499999995</v>
      </c>
    </row>
    <row r="1150" spans="1:13" hidden="1" x14ac:dyDescent="0.35">
      <c r="A1150" s="3" t="s">
        <v>27</v>
      </c>
      <c r="B1150" s="4" t="s">
        <v>28</v>
      </c>
      <c r="C1150" s="4" t="s">
        <v>478</v>
      </c>
      <c r="D1150" s="4" t="s">
        <v>1984</v>
      </c>
      <c r="E1150" s="4" t="s">
        <v>1985</v>
      </c>
      <c r="F1150" s="4" t="s">
        <v>1986</v>
      </c>
      <c r="G1150" s="3" t="str">
        <f>IFERROR(VLOOKUP(F1150,'CODE EAN '!F:J,5,0),"")</f>
        <v/>
      </c>
      <c r="H1150" s="4" t="s">
        <v>623</v>
      </c>
      <c r="I1150" s="4" t="s">
        <v>624</v>
      </c>
      <c r="J1150" s="3" t="s">
        <v>20</v>
      </c>
      <c r="K1150" s="4" t="s">
        <v>26</v>
      </c>
      <c r="L1150" s="5">
        <f>IFERROR(VLOOKUP(F1150,[1]Feuil5!I:J,2,0),"")</f>
        <v>225682.3</v>
      </c>
      <c r="M1150" s="6">
        <v>55000</v>
      </c>
    </row>
    <row r="1151" spans="1:13" hidden="1" x14ac:dyDescent="0.35">
      <c r="A1151" s="3" t="s">
        <v>27</v>
      </c>
      <c r="B1151" s="4" t="s">
        <v>28</v>
      </c>
      <c r="C1151" s="4" t="s">
        <v>478</v>
      </c>
      <c r="D1151" s="4" t="s">
        <v>674</v>
      </c>
      <c r="E1151" s="4" t="s">
        <v>1122</v>
      </c>
      <c r="F1151" s="4" t="s">
        <v>1987</v>
      </c>
      <c r="G1151" s="3" t="str">
        <f>IFERROR(VLOOKUP(F1151,'CODE EAN '!F:J,5,0),"")</f>
        <v/>
      </c>
      <c r="H1151" s="4" t="s">
        <v>447</v>
      </c>
      <c r="I1151" s="3" t="s">
        <v>98</v>
      </c>
      <c r="J1151" s="3" t="s">
        <v>20</v>
      </c>
      <c r="K1151" s="4" t="s">
        <v>26</v>
      </c>
      <c r="L1151" s="5">
        <f>IFERROR(VLOOKUP(F1151,[1]Feuil5!I:J,2,0),"")</f>
        <v>225692.27</v>
      </c>
      <c r="M1151" s="6">
        <f t="shared" ref="M1151:M1214" si="28">+L1151*15%</f>
        <v>33853.840499999998</v>
      </c>
    </row>
    <row r="1152" spans="1:13" hidden="1" x14ac:dyDescent="0.35">
      <c r="A1152" s="3" t="s">
        <v>44</v>
      </c>
      <c r="B1152" s="3" t="s">
        <v>45</v>
      </c>
      <c r="C1152" s="4" t="s">
        <v>72</v>
      </c>
      <c r="D1152" s="3" t="s">
        <v>1497</v>
      </c>
      <c r="E1152" s="3" t="s">
        <v>74</v>
      </c>
      <c r="F1152" s="3" t="s">
        <v>1988</v>
      </c>
      <c r="G1152" s="3" t="str">
        <f>IFERROR(VLOOKUP(F1152,'CODE EAN '!F:J,5,0),"")</f>
        <v/>
      </c>
      <c r="H1152" s="3" t="s">
        <v>1976</v>
      </c>
      <c r="I1152" s="10" t="s">
        <v>77</v>
      </c>
      <c r="J1152" s="3" t="s">
        <v>20</v>
      </c>
      <c r="K1152" s="3" t="s">
        <v>26</v>
      </c>
      <c r="L1152" s="5">
        <f>IFERROR(VLOOKUP(F1152,[1]Feuil5!I:J,2,0),"")</f>
        <v>225860.55</v>
      </c>
      <c r="M1152" s="6">
        <f t="shared" si="28"/>
        <v>33879.082499999997</v>
      </c>
    </row>
    <row r="1153" spans="1:13" hidden="1" x14ac:dyDescent="0.35">
      <c r="A1153" s="3" t="s">
        <v>27</v>
      </c>
      <c r="B1153" s="4" t="s">
        <v>251</v>
      </c>
      <c r="C1153" s="4" t="s">
        <v>252</v>
      </c>
      <c r="D1153" s="3" t="s">
        <v>253</v>
      </c>
      <c r="E1153" s="4" t="s">
        <v>1522</v>
      </c>
      <c r="F1153" s="4" t="s">
        <v>1989</v>
      </c>
      <c r="G1153" s="3" t="str">
        <f>IFERROR(VLOOKUP(F1153,'CODE EAN '!F:J,5,0),"")</f>
        <v/>
      </c>
      <c r="H1153" s="4" t="s">
        <v>256</v>
      </c>
      <c r="I1153" s="7" t="s">
        <v>58</v>
      </c>
      <c r="J1153" s="3" t="s">
        <v>20</v>
      </c>
      <c r="K1153" s="4" t="s">
        <v>21</v>
      </c>
      <c r="L1153" s="5">
        <f>IFERROR(VLOOKUP(F1153,[1]Feuil5!I:J,2,0),"")</f>
        <v>227239.12</v>
      </c>
      <c r="M1153" s="6">
        <f t="shared" si="28"/>
        <v>34085.867999999995</v>
      </c>
    </row>
    <row r="1154" spans="1:13" hidden="1" x14ac:dyDescent="0.35">
      <c r="A1154" s="3" t="s">
        <v>27</v>
      </c>
      <c r="B1154" s="4" t="s">
        <v>251</v>
      </c>
      <c r="C1154" s="4" t="s">
        <v>252</v>
      </c>
      <c r="D1154" s="4" t="s">
        <v>1311</v>
      </c>
      <c r="E1154" s="4" t="s">
        <v>254</v>
      </c>
      <c r="F1154" s="14" t="s">
        <v>1990</v>
      </c>
      <c r="G1154" s="3" t="str">
        <f>IFERROR(VLOOKUP(F1154,'CODE EAN '!F:J,5,0),"")</f>
        <v/>
      </c>
      <c r="H1154" s="4" t="s">
        <v>500</v>
      </c>
      <c r="I1154" s="7" t="s">
        <v>501</v>
      </c>
      <c r="J1154" s="3" t="s">
        <v>20</v>
      </c>
      <c r="K1154" s="4" t="s">
        <v>26</v>
      </c>
      <c r="L1154" s="5">
        <f>IFERROR(VLOOKUP(F1154,[1]Feuil5!I:J,2,0),"")</f>
        <v>228189.17</v>
      </c>
      <c r="M1154" s="6">
        <f t="shared" si="28"/>
        <v>34228.375500000002</v>
      </c>
    </row>
    <row r="1155" spans="1:13" x14ac:dyDescent="0.35">
      <c r="A1155" s="3" t="s">
        <v>12</v>
      </c>
      <c r="B1155" s="4" t="s">
        <v>78</v>
      </c>
      <c r="C1155" s="4" t="s">
        <v>212</v>
      </c>
      <c r="D1155" s="4" t="s">
        <v>271</v>
      </c>
      <c r="E1155" s="4" t="s">
        <v>272</v>
      </c>
      <c r="F1155" s="14" t="s">
        <v>1991</v>
      </c>
      <c r="G1155" s="3" t="str">
        <f>IFERROR(VLOOKUP(F1155,'CODE EAN '!F:J,5,0),"")</f>
        <v/>
      </c>
      <c r="H1155" s="4" t="s">
        <v>274</v>
      </c>
      <c r="I1155" s="7" t="s">
        <v>275</v>
      </c>
      <c r="J1155" s="3" t="s">
        <v>20</v>
      </c>
      <c r="K1155" s="3" t="s">
        <v>26</v>
      </c>
      <c r="L1155" s="5">
        <f>IFERROR(VLOOKUP(F1155,[1]Feuil5!I:J,2,0),"")</f>
        <v>228441.65</v>
      </c>
      <c r="M1155" s="6">
        <f t="shared" si="28"/>
        <v>34266.247499999998</v>
      </c>
    </row>
    <row r="1156" spans="1:13" x14ac:dyDescent="0.35">
      <c r="A1156" s="3" t="s">
        <v>12</v>
      </c>
      <c r="B1156" s="3" t="s">
        <v>84</v>
      </c>
      <c r="C1156" s="3" t="s">
        <v>85</v>
      </c>
      <c r="D1156" s="3" t="s">
        <v>387</v>
      </c>
      <c r="E1156" s="3" t="s">
        <v>145</v>
      </c>
      <c r="F1156" s="3" t="s">
        <v>1992</v>
      </c>
      <c r="G1156" s="3">
        <f>IFERROR(VLOOKUP(F1156,'CODE EAN '!F:J,5,0),"")</f>
        <v>5900617015723</v>
      </c>
      <c r="H1156" s="3" t="s">
        <v>145</v>
      </c>
      <c r="I1156" s="3" t="s">
        <v>146</v>
      </c>
      <c r="J1156" s="3" t="s">
        <v>20</v>
      </c>
      <c r="K1156" s="3" t="s">
        <v>26</v>
      </c>
      <c r="L1156" s="5">
        <f>IFERROR(VLOOKUP(F1156,[1]Feuil5!I:J,2,0),"")</f>
        <v>228932.09</v>
      </c>
      <c r="M1156" s="6">
        <f t="shared" si="28"/>
        <v>34339.813499999997</v>
      </c>
    </row>
    <row r="1157" spans="1:13" x14ac:dyDescent="0.35">
      <c r="A1157" s="3" t="s">
        <v>12</v>
      </c>
      <c r="B1157" s="3" t="s">
        <v>140</v>
      </c>
      <c r="C1157" s="3" t="s">
        <v>318</v>
      </c>
      <c r="D1157" s="4" t="s">
        <v>319</v>
      </c>
      <c r="E1157" s="4" t="s">
        <v>320</v>
      </c>
      <c r="F1157" s="25" t="s">
        <v>1993</v>
      </c>
      <c r="G1157" s="3" t="str">
        <f>IFERROR(VLOOKUP(F1157,'CODE EAN '!F:J,5,0),"")</f>
        <v/>
      </c>
      <c r="H1157" s="4" t="s">
        <v>1271</v>
      </c>
      <c r="I1157" s="10" t="s">
        <v>1272</v>
      </c>
      <c r="J1157" s="3" t="s">
        <v>20</v>
      </c>
      <c r="K1157" s="3" t="s">
        <v>21</v>
      </c>
      <c r="L1157" s="5">
        <f>IFERROR(VLOOKUP(F1157,[1]Feuil5!I:J,2,0),"")</f>
        <v>229474.47</v>
      </c>
      <c r="M1157" s="6">
        <f t="shared" si="28"/>
        <v>34421.1705</v>
      </c>
    </row>
    <row r="1158" spans="1:13" hidden="1" x14ac:dyDescent="0.35">
      <c r="A1158" s="3" t="s">
        <v>27</v>
      </c>
      <c r="B1158" s="3" t="s">
        <v>251</v>
      </c>
      <c r="C1158" s="3" t="s">
        <v>252</v>
      </c>
      <c r="D1158" s="3" t="s">
        <v>253</v>
      </c>
      <c r="E1158" s="3" t="s">
        <v>310</v>
      </c>
      <c r="F1158" s="3" t="s">
        <v>1994</v>
      </c>
      <c r="G1158" s="3" t="str">
        <f>IFERROR(VLOOKUP(F1158,'CODE EAN '!F:J,5,0),"")</f>
        <v/>
      </c>
      <c r="H1158" s="3" t="s">
        <v>1995</v>
      </c>
      <c r="I1158" s="7" t="s">
        <v>1475</v>
      </c>
      <c r="J1158" s="3" t="s">
        <v>20</v>
      </c>
      <c r="K1158" s="4" t="s">
        <v>21</v>
      </c>
      <c r="L1158" s="5">
        <f>IFERROR(VLOOKUP(F1158,[1]Feuil5!I:J,2,0),"")</f>
        <v>229646.21</v>
      </c>
      <c r="M1158" s="6">
        <f t="shared" si="28"/>
        <v>34446.931499999999</v>
      </c>
    </row>
    <row r="1159" spans="1:13" hidden="1" x14ac:dyDescent="0.35">
      <c r="A1159" s="3" t="s">
        <v>27</v>
      </c>
      <c r="B1159" s="4" t="s">
        <v>52</v>
      </c>
      <c r="C1159" s="4" t="s">
        <v>53</v>
      </c>
      <c r="D1159" s="3" t="s">
        <v>54</v>
      </c>
      <c r="E1159" s="4" t="s">
        <v>55</v>
      </c>
      <c r="F1159" s="3" t="s">
        <v>1996</v>
      </c>
      <c r="G1159" s="3" t="str">
        <f>IFERROR(VLOOKUP(F1159,'CODE EAN '!F:J,5,0),"")</f>
        <v/>
      </c>
      <c r="H1159" s="4" t="s">
        <v>1712</v>
      </c>
      <c r="I1159" s="4" t="s">
        <v>1712</v>
      </c>
      <c r="J1159" s="3" t="s">
        <v>20</v>
      </c>
      <c r="K1159" s="4" t="s">
        <v>26</v>
      </c>
      <c r="L1159" s="5">
        <v>230000</v>
      </c>
      <c r="M1159" s="6">
        <f t="shared" si="28"/>
        <v>34500</v>
      </c>
    </row>
    <row r="1160" spans="1:13" x14ac:dyDescent="0.35">
      <c r="A1160" s="3" t="s">
        <v>12</v>
      </c>
      <c r="B1160" s="4" t="s">
        <v>84</v>
      </c>
      <c r="C1160" s="4" t="s">
        <v>689</v>
      </c>
      <c r="D1160" s="4" t="s">
        <v>1105</v>
      </c>
      <c r="E1160" s="4" t="s">
        <v>691</v>
      </c>
      <c r="F1160" s="4" t="s">
        <v>1997</v>
      </c>
      <c r="G1160" s="3">
        <f>IFERROR(VLOOKUP(F1160,'CODE EAN '!F:J,5,0),"")</f>
        <v>6111160001807</v>
      </c>
      <c r="H1160" s="4" t="s">
        <v>158</v>
      </c>
      <c r="I1160" s="4" t="s">
        <v>159</v>
      </c>
      <c r="J1160" s="3" t="s">
        <v>20</v>
      </c>
      <c r="K1160" s="3" t="s">
        <v>26</v>
      </c>
      <c r="L1160" s="5">
        <v>230000</v>
      </c>
      <c r="M1160" s="6">
        <f t="shared" si="28"/>
        <v>34500</v>
      </c>
    </row>
    <row r="1161" spans="1:13" x14ac:dyDescent="0.35">
      <c r="A1161" s="3" t="s">
        <v>12</v>
      </c>
      <c r="B1161" s="4" t="s">
        <v>84</v>
      </c>
      <c r="C1161" s="4" t="s">
        <v>689</v>
      </c>
      <c r="D1161" s="4" t="s">
        <v>1744</v>
      </c>
      <c r="E1161" s="4" t="s">
        <v>1745</v>
      </c>
      <c r="F1161" s="4" t="s">
        <v>1998</v>
      </c>
      <c r="G1161" s="3">
        <f>IFERROR(VLOOKUP(F1161,'CODE EAN '!F:J,5,0),"")</f>
        <v>8434164470706</v>
      </c>
      <c r="H1161" s="4" t="s">
        <v>1999</v>
      </c>
      <c r="I1161" s="7" t="s">
        <v>146</v>
      </c>
      <c r="J1161" s="3" t="s">
        <v>20</v>
      </c>
      <c r="K1161" s="3" t="s">
        <v>26</v>
      </c>
      <c r="L1161" s="5">
        <v>230000</v>
      </c>
      <c r="M1161" s="6">
        <f t="shared" si="28"/>
        <v>34500</v>
      </c>
    </row>
    <row r="1162" spans="1:13" x14ac:dyDescent="0.35">
      <c r="A1162" s="3" t="s">
        <v>12</v>
      </c>
      <c r="B1162" s="3" t="s">
        <v>13</v>
      </c>
      <c r="C1162" s="4" t="s">
        <v>14</v>
      </c>
      <c r="D1162" s="3" t="s">
        <v>22</v>
      </c>
      <c r="E1162" s="4" t="s">
        <v>1416</v>
      </c>
      <c r="F1162" s="14" t="s">
        <v>2000</v>
      </c>
      <c r="G1162" s="3" t="str">
        <f>IFERROR(VLOOKUP(F1162,'CODE EAN '!F:J,5,0),"")</f>
        <v/>
      </c>
      <c r="H1162" s="4" t="s">
        <v>1720</v>
      </c>
      <c r="I1162" s="3" t="s">
        <v>597</v>
      </c>
      <c r="J1162" s="3" t="s">
        <v>20</v>
      </c>
      <c r="K1162" s="3" t="s">
        <v>26</v>
      </c>
      <c r="L1162" s="5">
        <f>IFERROR(VLOOKUP(F1162,[1]Feuil5!I:J,2,0),"")</f>
        <v>230391.35</v>
      </c>
      <c r="M1162" s="6">
        <f t="shared" si="28"/>
        <v>34558.702499999999</v>
      </c>
    </row>
    <row r="1163" spans="1:13" hidden="1" x14ac:dyDescent="0.35">
      <c r="A1163" s="3" t="s">
        <v>44</v>
      </c>
      <c r="B1163" s="4" t="s">
        <v>45</v>
      </c>
      <c r="C1163" s="4" t="s">
        <v>72</v>
      </c>
      <c r="D1163" s="4" t="s">
        <v>73</v>
      </c>
      <c r="E1163" s="4" t="s">
        <v>138</v>
      </c>
      <c r="F1163" s="4" t="s">
        <v>2001</v>
      </c>
      <c r="G1163" s="3" t="str">
        <f>IFERROR(VLOOKUP(F1163,'CODE EAN '!F:J,5,0),"")</f>
        <v/>
      </c>
      <c r="H1163" s="4" t="s">
        <v>933</v>
      </c>
      <c r="I1163" s="7" t="s">
        <v>51</v>
      </c>
      <c r="J1163" s="3" t="s">
        <v>20</v>
      </c>
      <c r="K1163" s="3" t="s">
        <v>26</v>
      </c>
      <c r="L1163" s="5">
        <f>IFERROR(VLOOKUP(F1163,[1]Feuil5!I:J,2,0),"")</f>
        <v>230703.33</v>
      </c>
      <c r="M1163" s="6">
        <f t="shared" si="28"/>
        <v>34605.499499999998</v>
      </c>
    </row>
    <row r="1164" spans="1:13" hidden="1" x14ac:dyDescent="0.35">
      <c r="A1164" s="3" t="s">
        <v>27</v>
      </c>
      <c r="B1164" s="4" t="s">
        <v>251</v>
      </c>
      <c r="C1164" s="4" t="s">
        <v>1600</v>
      </c>
      <c r="D1164" s="4" t="s">
        <v>2002</v>
      </c>
      <c r="E1164" s="4" t="s">
        <v>2003</v>
      </c>
      <c r="F1164" s="4" t="s">
        <v>2004</v>
      </c>
      <c r="G1164" s="3" t="str">
        <f>IFERROR(VLOOKUP(F1164,'CODE EAN '!F:J,5,0),"")</f>
        <v/>
      </c>
      <c r="H1164" s="4" t="s">
        <v>115</v>
      </c>
      <c r="I1164" s="7" t="s">
        <v>116</v>
      </c>
      <c r="J1164" s="3" t="s">
        <v>20</v>
      </c>
      <c r="K1164" s="4" t="s">
        <v>26</v>
      </c>
      <c r="L1164" s="5">
        <f>IFERROR(VLOOKUP(F1164,[1]Feuil5!I:J,2,0),"")</f>
        <v>230820.73</v>
      </c>
      <c r="M1164" s="6">
        <f t="shared" si="28"/>
        <v>34623.109499999999</v>
      </c>
    </row>
    <row r="1165" spans="1:13" x14ac:dyDescent="0.35">
      <c r="A1165" s="3" t="s">
        <v>12</v>
      </c>
      <c r="B1165" s="3" t="s">
        <v>35</v>
      </c>
      <c r="C1165" s="4" t="s">
        <v>36</v>
      </c>
      <c r="D1165" s="3" t="s">
        <v>384</v>
      </c>
      <c r="E1165" s="3" t="s">
        <v>385</v>
      </c>
      <c r="F1165" s="14" t="s">
        <v>2005</v>
      </c>
      <c r="G1165" s="3" t="str">
        <f>IFERROR(VLOOKUP(F1165,'CODE EAN '!F:J,5,0),"")</f>
        <v/>
      </c>
      <c r="H1165" s="3" t="s">
        <v>687</v>
      </c>
      <c r="I1165" s="7" t="s">
        <v>688</v>
      </c>
      <c r="J1165" s="3" t="s">
        <v>20</v>
      </c>
      <c r="K1165" s="3" t="s">
        <v>26</v>
      </c>
      <c r="L1165" s="5">
        <f>IFERROR(VLOOKUP(F1165,[1]Feuil5!I:J,2,0),"")</f>
        <v>230842.85</v>
      </c>
      <c r="M1165" s="6">
        <f t="shared" si="28"/>
        <v>34626.427499999998</v>
      </c>
    </row>
    <row r="1166" spans="1:13" x14ac:dyDescent="0.35">
      <c r="A1166" s="3" t="s">
        <v>12</v>
      </c>
      <c r="B1166" s="4" t="s">
        <v>78</v>
      </c>
      <c r="C1166" s="3" t="s">
        <v>107</v>
      </c>
      <c r="D1166" s="3" t="s">
        <v>1048</v>
      </c>
      <c r="E1166" s="4" t="s">
        <v>1584</v>
      </c>
      <c r="F1166" s="3" t="s">
        <v>2006</v>
      </c>
      <c r="G1166" s="3">
        <f>IFERROR(VLOOKUP(F1166,'CODE EAN '!F:J,5,0),"")</f>
        <v>5000396014877</v>
      </c>
      <c r="H1166" s="3" t="s">
        <v>701</v>
      </c>
      <c r="I1166" s="7" t="s">
        <v>146</v>
      </c>
      <c r="J1166" s="3" t="s">
        <v>20</v>
      </c>
      <c r="K1166" s="3" t="s">
        <v>26</v>
      </c>
      <c r="L1166" s="5">
        <f>IFERROR(VLOOKUP(F1166,[1]Feuil5!I:J,2,0),"")</f>
        <v>231098.99</v>
      </c>
      <c r="M1166" s="6">
        <f t="shared" si="28"/>
        <v>34664.8485</v>
      </c>
    </row>
    <row r="1167" spans="1:13" x14ac:dyDescent="0.35">
      <c r="A1167" s="3" t="s">
        <v>12</v>
      </c>
      <c r="B1167" s="4" t="s">
        <v>182</v>
      </c>
      <c r="C1167" s="4" t="s">
        <v>183</v>
      </c>
      <c r="D1167" s="4" t="s">
        <v>184</v>
      </c>
      <c r="E1167" s="4" t="s">
        <v>185</v>
      </c>
      <c r="F1167" s="4" t="s">
        <v>2007</v>
      </c>
      <c r="G1167" s="3">
        <f>IFERROR(VLOOKUP(F1167,'CODE EAN '!F:J,5,0),"")</f>
        <v>6111101000937</v>
      </c>
      <c r="H1167" s="4" t="s">
        <v>1170</v>
      </c>
      <c r="I1167" s="3" t="s">
        <v>1171</v>
      </c>
      <c r="J1167" s="3" t="s">
        <v>20</v>
      </c>
      <c r="K1167" s="3" t="s">
        <v>26</v>
      </c>
      <c r="L1167" s="5">
        <f>IFERROR(VLOOKUP(F1167,[1]Feuil5!I:J,2,0),"")</f>
        <v>232077.05</v>
      </c>
      <c r="M1167" s="6">
        <f t="shared" si="28"/>
        <v>34811.557499999995</v>
      </c>
    </row>
    <row r="1168" spans="1:13" hidden="1" x14ac:dyDescent="0.35">
      <c r="A1168" s="3" t="s">
        <v>27</v>
      </c>
      <c r="B1168" s="3" t="s">
        <v>251</v>
      </c>
      <c r="C1168" s="3" t="s">
        <v>252</v>
      </c>
      <c r="D1168" s="3" t="s">
        <v>253</v>
      </c>
      <c r="E1168" s="3" t="s">
        <v>574</v>
      </c>
      <c r="F1168" s="3" t="s">
        <v>2008</v>
      </c>
      <c r="G1168" s="3" t="str">
        <f>IFERROR(VLOOKUP(F1168,'CODE EAN '!F:J,5,0),"")</f>
        <v/>
      </c>
      <c r="H1168" s="3" t="s">
        <v>1792</v>
      </c>
      <c r="I1168" s="7" t="s">
        <v>116</v>
      </c>
      <c r="J1168" s="3" t="s">
        <v>20</v>
      </c>
      <c r="K1168" s="4" t="s">
        <v>26</v>
      </c>
      <c r="L1168" s="5">
        <f>IFERROR(VLOOKUP(F1168,[1]Feuil5!I:J,2,0),"")</f>
        <v>232203</v>
      </c>
      <c r="M1168" s="6">
        <f t="shared" si="28"/>
        <v>34830.449999999997</v>
      </c>
    </row>
    <row r="1169" spans="1:13" hidden="1" x14ac:dyDescent="0.35">
      <c r="A1169" s="3" t="s">
        <v>27</v>
      </c>
      <c r="B1169" s="3" t="s">
        <v>329</v>
      </c>
      <c r="C1169" s="3" t="s">
        <v>330</v>
      </c>
      <c r="D1169" s="3" t="s">
        <v>331</v>
      </c>
      <c r="E1169" s="3" t="s">
        <v>332</v>
      </c>
      <c r="F1169" s="3" t="s">
        <v>2009</v>
      </c>
      <c r="G1169" s="3" t="str">
        <f>IFERROR(VLOOKUP(F1169,'CODE EAN '!F:J,5,0),"")</f>
        <v/>
      </c>
      <c r="H1169" s="3" t="s">
        <v>334</v>
      </c>
      <c r="I1169" s="7" t="s">
        <v>51</v>
      </c>
      <c r="J1169" s="3" t="s">
        <v>20</v>
      </c>
      <c r="K1169" s="4" t="s">
        <v>26</v>
      </c>
      <c r="L1169" s="5">
        <f>IFERROR(VLOOKUP(F1169,[1]Feuil5!I:J,2,0),"")</f>
        <v>233045.08</v>
      </c>
      <c r="M1169" s="6">
        <f t="shared" si="28"/>
        <v>34956.761999999995</v>
      </c>
    </row>
    <row r="1170" spans="1:13" x14ac:dyDescent="0.35">
      <c r="A1170" s="3" t="s">
        <v>12</v>
      </c>
      <c r="B1170" s="3" t="s">
        <v>84</v>
      </c>
      <c r="C1170" s="3" t="s">
        <v>689</v>
      </c>
      <c r="D1170" s="3" t="s">
        <v>1105</v>
      </c>
      <c r="E1170" s="3" t="s">
        <v>2010</v>
      </c>
      <c r="F1170" s="3" t="s">
        <v>2011</v>
      </c>
      <c r="G1170" s="3">
        <f>IFERROR(VLOOKUP(F1170,'CODE EAN '!F:J,5,0),"")</f>
        <v>6111160002224</v>
      </c>
      <c r="H1170" s="3" t="s">
        <v>158</v>
      </c>
      <c r="I1170" s="4" t="s">
        <v>159</v>
      </c>
      <c r="J1170" s="3" t="s">
        <v>20</v>
      </c>
      <c r="K1170" s="3" t="s">
        <v>21</v>
      </c>
      <c r="L1170" s="5">
        <f>IFERROR(VLOOKUP(F1170,[1]Feuil5!I:J,2,0),"")</f>
        <v>233942.05</v>
      </c>
      <c r="M1170" s="6">
        <f t="shared" si="28"/>
        <v>35091.307499999995</v>
      </c>
    </row>
    <row r="1171" spans="1:13" hidden="1" x14ac:dyDescent="0.35">
      <c r="A1171" s="3" t="s">
        <v>27</v>
      </c>
      <c r="B1171" s="3" t="s">
        <v>124</v>
      </c>
      <c r="C1171" s="3" t="s">
        <v>235</v>
      </c>
      <c r="D1171" s="3" t="s">
        <v>549</v>
      </c>
      <c r="E1171" s="3" t="s">
        <v>929</v>
      </c>
      <c r="F1171" s="3" t="s">
        <v>2012</v>
      </c>
      <c r="G1171" s="3" t="str">
        <f>IFERROR(VLOOKUP(F1171,'CODE EAN '!F:J,5,0),"")</f>
        <v/>
      </c>
      <c r="H1171" s="3" t="s">
        <v>129</v>
      </c>
      <c r="I1171" s="3" t="s">
        <v>130</v>
      </c>
      <c r="J1171" s="3" t="s">
        <v>20</v>
      </c>
      <c r="K1171" s="4" t="s">
        <v>26</v>
      </c>
      <c r="L1171" s="5">
        <f>IFERROR(VLOOKUP(F1171,[1]Feuil5!I:J,2,0),"")</f>
        <v>234486.88</v>
      </c>
      <c r="M1171" s="6">
        <f t="shared" si="28"/>
        <v>35173.031999999999</v>
      </c>
    </row>
    <row r="1172" spans="1:13" hidden="1" x14ac:dyDescent="0.35">
      <c r="A1172" s="3" t="s">
        <v>27</v>
      </c>
      <c r="B1172" s="4" t="s">
        <v>251</v>
      </c>
      <c r="C1172" s="4" t="s">
        <v>252</v>
      </c>
      <c r="D1172" s="4" t="s">
        <v>1311</v>
      </c>
      <c r="E1172" s="4" t="s">
        <v>254</v>
      </c>
      <c r="F1172" s="4" t="s">
        <v>2013</v>
      </c>
      <c r="G1172" s="3" t="str">
        <f>IFERROR(VLOOKUP(F1172,'CODE EAN '!F:J,5,0),"")</f>
        <v/>
      </c>
      <c r="H1172" s="4" t="s">
        <v>256</v>
      </c>
      <c r="I1172" s="7" t="s">
        <v>58</v>
      </c>
      <c r="J1172" s="3" t="s">
        <v>20</v>
      </c>
      <c r="K1172" s="4" t="s">
        <v>26</v>
      </c>
      <c r="L1172" s="5">
        <f>IFERROR(VLOOKUP(F1172,[1]Feuil5!I:J,2,0),"")</f>
        <v>235067.71</v>
      </c>
      <c r="M1172" s="6">
        <f t="shared" si="28"/>
        <v>35260.156499999997</v>
      </c>
    </row>
    <row r="1173" spans="1:13" hidden="1" x14ac:dyDescent="0.35">
      <c r="A1173" s="3" t="s">
        <v>27</v>
      </c>
      <c r="B1173" s="3" t="s">
        <v>124</v>
      </c>
      <c r="C1173" s="3" t="s">
        <v>235</v>
      </c>
      <c r="D1173" s="3" t="s">
        <v>1482</v>
      </c>
      <c r="E1173" s="3" t="s">
        <v>310</v>
      </c>
      <c r="F1173" s="3" t="s">
        <v>2014</v>
      </c>
      <c r="G1173" s="3" t="str">
        <f>IFERROR(VLOOKUP(F1173,'CODE EAN '!F:J,5,0),"")</f>
        <v/>
      </c>
      <c r="H1173" s="3" t="s">
        <v>129</v>
      </c>
      <c r="I1173" s="3" t="s">
        <v>130</v>
      </c>
      <c r="J1173" s="3" t="s">
        <v>20</v>
      </c>
      <c r="K1173" s="4" t="s">
        <v>26</v>
      </c>
      <c r="L1173" s="5">
        <f>IFERROR(VLOOKUP(F1173,[1]Feuil5!I:J,2,0),"")</f>
        <v>235181.17</v>
      </c>
      <c r="M1173" s="6">
        <f t="shared" si="28"/>
        <v>35277.175499999998</v>
      </c>
    </row>
    <row r="1174" spans="1:13" hidden="1" x14ac:dyDescent="0.35">
      <c r="A1174" s="3" t="s">
        <v>27</v>
      </c>
      <c r="B1174" s="3" t="s">
        <v>28</v>
      </c>
      <c r="C1174" s="3" t="s">
        <v>478</v>
      </c>
      <c r="D1174" s="3" t="s">
        <v>674</v>
      </c>
      <c r="E1174" s="3" t="s">
        <v>1120</v>
      </c>
      <c r="F1174" s="3" t="s">
        <v>2015</v>
      </c>
      <c r="G1174" s="3" t="str">
        <f>IFERROR(VLOOKUP(F1174,'CODE EAN '!F:J,5,0),"")</f>
        <v/>
      </c>
      <c r="H1174" s="3" t="s">
        <v>447</v>
      </c>
      <c r="I1174" s="3" t="s">
        <v>98</v>
      </c>
      <c r="J1174" s="3" t="s">
        <v>20</v>
      </c>
      <c r="K1174" s="4" t="s">
        <v>26</v>
      </c>
      <c r="L1174" s="5">
        <f>IFERROR(VLOOKUP(F1174,[1]Feuil5!I:J,2,0),"")</f>
        <v>235251.32</v>
      </c>
      <c r="M1174" s="6">
        <f t="shared" si="28"/>
        <v>35287.697999999997</v>
      </c>
    </row>
    <row r="1175" spans="1:13" hidden="1" x14ac:dyDescent="0.35">
      <c r="A1175" s="3" t="s">
        <v>44</v>
      </c>
      <c r="B1175" s="3" t="s">
        <v>117</v>
      </c>
      <c r="C1175" s="3" t="s">
        <v>118</v>
      </c>
      <c r="D1175" s="3" t="s">
        <v>119</v>
      </c>
      <c r="E1175" s="3" t="s">
        <v>152</v>
      </c>
      <c r="F1175" s="20" t="s">
        <v>364</v>
      </c>
      <c r="G1175" s="3" t="str">
        <f>IFERROR(VLOOKUP(F1175,'CODE EAN '!F:J,5,0),"")</f>
        <v/>
      </c>
      <c r="H1175" s="3" t="s">
        <v>195</v>
      </c>
      <c r="I1175" s="13" t="s">
        <v>155</v>
      </c>
      <c r="J1175" s="3" t="s">
        <v>20</v>
      </c>
      <c r="K1175" s="3" t="s">
        <v>26</v>
      </c>
      <c r="L1175" s="19">
        <v>235290</v>
      </c>
      <c r="M1175" s="6">
        <f t="shared" si="28"/>
        <v>35293.5</v>
      </c>
    </row>
    <row r="1176" spans="1:13" hidden="1" x14ac:dyDescent="0.35">
      <c r="A1176" s="3" t="s">
        <v>27</v>
      </c>
      <c r="B1176" s="4" t="s">
        <v>52</v>
      </c>
      <c r="C1176" s="4" t="s">
        <v>443</v>
      </c>
      <c r="D1176" s="4" t="s">
        <v>425</v>
      </c>
      <c r="E1176" s="4" t="s">
        <v>634</v>
      </c>
      <c r="F1176" s="4" t="s">
        <v>2016</v>
      </c>
      <c r="G1176" s="3" t="str">
        <f>IFERROR(VLOOKUP(F1176,'CODE EAN '!F:J,5,0),"")</f>
        <v/>
      </c>
      <c r="H1176" s="4" t="s">
        <v>623</v>
      </c>
      <c r="I1176" s="7" t="s">
        <v>624</v>
      </c>
      <c r="J1176" s="3" t="s">
        <v>20</v>
      </c>
      <c r="K1176" s="4" t="s">
        <v>26</v>
      </c>
      <c r="L1176" s="5">
        <f>IFERROR(VLOOKUP(F1176,[1]Feuil5!I:J,2,0),"")</f>
        <v>235314.69</v>
      </c>
      <c r="M1176" s="6">
        <f t="shared" si="28"/>
        <v>35297.203499999996</v>
      </c>
    </row>
    <row r="1177" spans="1:13" x14ac:dyDescent="0.35">
      <c r="A1177" s="3" t="s">
        <v>12</v>
      </c>
      <c r="B1177" s="4" t="s">
        <v>84</v>
      </c>
      <c r="C1177" s="4" t="s">
        <v>99</v>
      </c>
      <c r="D1177" s="4" t="s">
        <v>928</v>
      </c>
      <c r="E1177" s="4" t="s">
        <v>1731</v>
      </c>
      <c r="F1177" s="4" t="s">
        <v>2017</v>
      </c>
      <c r="G1177" s="3">
        <f>IFERROR(VLOOKUP(F1177,'CODE EAN '!F:J,5,0),"")</f>
        <v>6111184001265</v>
      </c>
      <c r="H1177" s="4" t="s">
        <v>962</v>
      </c>
      <c r="I1177" s="3" t="s">
        <v>130</v>
      </c>
      <c r="J1177" s="3" t="s">
        <v>20</v>
      </c>
      <c r="K1177" s="3" t="s">
        <v>26</v>
      </c>
      <c r="L1177" s="5">
        <f>IFERROR(VLOOKUP(F1177,[1]Feuil5!I:J,2,0),"")</f>
        <v>235677.13</v>
      </c>
      <c r="M1177" s="6">
        <f t="shared" si="28"/>
        <v>35351.569499999998</v>
      </c>
    </row>
    <row r="1178" spans="1:13" hidden="1" x14ac:dyDescent="0.35">
      <c r="A1178" s="3" t="s">
        <v>27</v>
      </c>
      <c r="B1178" s="3" t="s">
        <v>329</v>
      </c>
      <c r="C1178" s="3" t="s">
        <v>351</v>
      </c>
      <c r="D1178" s="3" t="s">
        <v>331</v>
      </c>
      <c r="E1178" s="3" t="s">
        <v>2018</v>
      </c>
      <c r="F1178" s="3" t="s">
        <v>2019</v>
      </c>
      <c r="G1178" s="3" t="str">
        <f>IFERROR(VLOOKUP(F1178,'CODE EAN '!F:J,5,0),"")</f>
        <v/>
      </c>
      <c r="H1178" s="3" t="s">
        <v>395</v>
      </c>
      <c r="I1178" s="7" t="s">
        <v>41</v>
      </c>
      <c r="J1178" s="3" t="s">
        <v>20</v>
      </c>
      <c r="K1178" s="4" t="s">
        <v>26</v>
      </c>
      <c r="L1178" s="5">
        <f>IFERROR(VLOOKUP(F1178,[1]Feuil5!I:J,2,0),"")</f>
        <v>236744.7</v>
      </c>
      <c r="M1178" s="6">
        <f t="shared" si="28"/>
        <v>35511.705000000002</v>
      </c>
    </row>
    <row r="1179" spans="1:13" x14ac:dyDescent="0.35">
      <c r="A1179" s="3" t="s">
        <v>12</v>
      </c>
      <c r="B1179" s="3" t="s">
        <v>84</v>
      </c>
      <c r="C1179" s="3" t="s">
        <v>85</v>
      </c>
      <c r="D1179" s="3" t="s">
        <v>86</v>
      </c>
      <c r="E1179" s="3" t="s">
        <v>1208</v>
      </c>
      <c r="F1179" s="14" t="s">
        <v>2020</v>
      </c>
      <c r="G1179" s="3">
        <f>IFERROR(VLOOKUP(F1179,'CODE EAN '!F:J,5,0),"")</f>
        <v>5900617002099</v>
      </c>
      <c r="H1179" s="4" t="s">
        <v>145</v>
      </c>
      <c r="I1179" s="3" t="s">
        <v>146</v>
      </c>
      <c r="J1179" s="3" t="s">
        <v>20</v>
      </c>
      <c r="K1179" s="3" t="s">
        <v>26</v>
      </c>
      <c r="L1179" s="5">
        <f>IFERROR(VLOOKUP(F1179,[1]Feuil5!I:J,2,0),"")</f>
        <v>236999.6</v>
      </c>
      <c r="M1179" s="6">
        <f t="shared" si="28"/>
        <v>35549.94</v>
      </c>
    </row>
    <row r="1180" spans="1:13" x14ac:dyDescent="0.35">
      <c r="A1180" s="3" t="s">
        <v>12</v>
      </c>
      <c r="B1180" s="3" t="s">
        <v>84</v>
      </c>
      <c r="C1180" s="3" t="s">
        <v>85</v>
      </c>
      <c r="D1180" s="3" t="s">
        <v>86</v>
      </c>
      <c r="E1180" s="3" t="s">
        <v>1208</v>
      </c>
      <c r="F1180" s="3" t="s">
        <v>2020</v>
      </c>
      <c r="G1180" s="3">
        <f>IFERROR(VLOOKUP(F1180,'CODE EAN '!F:J,5,0),"")</f>
        <v>5900617002099</v>
      </c>
      <c r="H1180" s="3" t="s">
        <v>145</v>
      </c>
      <c r="I1180" s="3" t="s">
        <v>146</v>
      </c>
      <c r="J1180" s="3" t="s">
        <v>20</v>
      </c>
      <c r="K1180" s="3" t="s">
        <v>26</v>
      </c>
      <c r="L1180" s="5">
        <f>IFERROR(VLOOKUP(F1180,[1]Feuil5!I:J,2,0),"")</f>
        <v>236999.6</v>
      </c>
      <c r="M1180" s="6">
        <f t="shared" si="28"/>
        <v>35549.94</v>
      </c>
    </row>
    <row r="1181" spans="1:13" x14ac:dyDescent="0.35">
      <c r="A1181" s="3" t="s">
        <v>12</v>
      </c>
      <c r="B1181" s="4" t="s">
        <v>84</v>
      </c>
      <c r="C1181" s="4" t="s">
        <v>543</v>
      </c>
      <c r="D1181" s="3" t="s">
        <v>1936</v>
      </c>
      <c r="E1181" s="4" t="s">
        <v>652</v>
      </c>
      <c r="F1181" s="37" t="s">
        <v>2021</v>
      </c>
      <c r="G1181" s="3">
        <f>IFERROR(VLOOKUP(F1181,'CODE EAN '!F:J,5,0),"")</f>
        <v>5410126026924</v>
      </c>
      <c r="H1181" s="4" t="s">
        <v>1857</v>
      </c>
      <c r="I1181" s="7" t="s">
        <v>360</v>
      </c>
      <c r="J1181" s="3" t="s">
        <v>20</v>
      </c>
      <c r="K1181" s="3" t="s">
        <v>26</v>
      </c>
      <c r="L1181" s="5">
        <f>IFERROR(VLOOKUP(F1181,[1]Feuil5!I:J,2,0),"")</f>
        <v>237398.1</v>
      </c>
      <c r="M1181" s="6">
        <f t="shared" si="28"/>
        <v>35609.714999999997</v>
      </c>
    </row>
    <row r="1182" spans="1:13" hidden="1" x14ac:dyDescent="0.35">
      <c r="A1182" s="3" t="s">
        <v>27</v>
      </c>
      <c r="B1182" s="3" t="s">
        <v>124</v>
      </c>
      <c r="C1182" s="3" t="s">
        <v>351</v>
      </c>
      <c r="D1182" s="3" t="s">
        <v>352</v>
      </c>
      <c r="E1182" s="3" t="s">
        <v>352</v>
      </c>
      <c r="F1182" s="38" t="s">
        <v>2022</v>
      </c>
      <c r="G1182" s="3" t="str">
        <f>IFERROR(VLOOKUP(F1182,'CODE EAN '!F:J,5,0),"")</f>
        <v/>
      </c>
      <c r="H1182" s="3" t="s">
        <v>199</v>
      </c>
      <c r="I1182" s="7" t="s">
        <v>200</v>
      </c>
      <c r="J1182" s="3" t="s">
        <v>20</v>
      </c>
      <c r="K1182" s="4" t="s">
        <v>26</v>
      </c>
      <c r="L1182" s="5">
        <f>IFERROR(VLOOKUP(F1182,[1]Feuil5!I:J,2,0),"")</f>
        <v>237516.94</v>
      </c>
      <c r="M1182" s="6">
        <f t="shared" si="28"/>
        <v>35627.540999999997</v>
      </c>
    </row>
    <row r="1183" spans="1:13" x14ac:dyDescent="0.35">
      <c r="A1183" s="3" t="s">
        <v>12</v>
      </c>
      <c r="B1183" s="3" t="s">
        <v>460</v>
      </c>
      <c r="C1183" s="3" t="s">
        <v>461</v>
      </c>
      <c r="D1183" s="3" t="s">
        <v>1835</v>
      </c>
      <c r="E1183" s="3" t="s">
        <v>1836</v>
      </c>
      <c r="F1183" s="3" t="s">
        <v>2023</v>
      </c>
      <c r="G1183" s="3" t="str">
        <f>IFERROR(VLOOKUP(F1183,'CODE EAN '!F:J,5,0),"")</f>
        <v/>
      </c>
      <c r="H1183" s="3" t="s">
        <v>2024</v>
      </c>
      <c r="I1183" s="7" t="s">
        <v>1839</v>
      </c>
      <c r="J1183" s="3" t="s">
        <v>20</v>
      </c>
      <c r="K1183" s="3" t="s">
        <v>26</v>
      </c>
      <c r="L1183" s="5">
        <f>IFERROR(VLOOKUP(F1183,[1]Feuil5!I:J,2,0),"")</f>
        <v>239011.92</v>
      </c>
      <c r="M1183" s="6">
        <f t="shared" si="28"/>
        <v>35851.788</v>
      </c>
    </row>
    <row r="1184" spans="1:13" hidden="1" x14ac:dyDescent="0.35">
      <c r="A1184" s="3" t="s">
        <v>44</v>
      </c>
      <c r="B1184" s="3" t="s">
        <v>264</v>
      </c>
      <c r="C1184" s="3" t="s">
        <v>1016</v>
      </c>
      <c r="D1184" s="3" t="s">
        <v>1159</v>
      </c>
      <c r="E1184" s="3" t="s">
        <v>1160</v>
      </c>
      <c r="F1184" s="3" t="s">
        <v>2025</v>
      </c>
      <c r="G1184" s="3" t="str">
        <f>IFERROR(VLOOKUP(F1184,'CODE EAN '!F:J,5,0),"")</f>
        <v/>
      </c>
      <c r="H1184" s="3" t="s">
        <v>712</v>
      </c>
      <c r="I1184" s="3" t="s">
        <v>713</v>
      </c>
      <c r="J1184" s="3" t="s">
        <v>20</v>
      </c>
      <c r="K1184" s="3" t="s">
        <v>21</v>
      </c>
      <c r="L1184" s="19">
        <v>240000</v>
      </c>
      <c r="M1184" s="6">
        <f t="shared" si="28"/>
        <v>36000</v>
      </c>
    </row>
    <row r="1185" spans="1:13" hidden="1" x14ac:dyDescent="0.35">
      <c r="A1185" s="3" t="s">
        <v>44</v>
      </c>
      <c r="B1185" s="3" t="s">
        <v>285</v>
      </c>
      <c r="C1185" s="3" t="s">
        <v>741</v>
      </c>
      <c r="D1185" s="3" t="s">
        <v>1423</v>
      </c>
      <c r="E1185" s="3" t="s">
        <v>1424</v>
      </c>
      <c r="F1185" s="3" t="s">
        <v>2026</v>
      </c>
      <c r="G1185" s="3" t="str">
        <f>IFERROR(VLOOKUP(F1185,'CODE EAN '!F:J,5,0),"")</f>
        <v/>
      </c>
      <c r="H1185" s="3" t="s">
        <v>1426</v>
      </c>
      <c r="I1185" s="3" t="s">
        <v>130</v>
      </c>
      <c r="J1185" s="3" t="s">
        <v>20</v>
      </c>
      <c r="K1185" s="3" t="s">
        <v>26</v>
      </c>
      <c r="L1185" s="19">
        <v>240000</v>
      </c>
      <c r="M1185" s="6">
        <f t="shared" si="28"/>
        <v>36000</v>
      </c>
    </row>
    <row r="1186" spans="1:13" hidden="1" x14ac:dyDescent="0.35">
      <c r="A1186" s="3" t="s">
        <v>44</v>
      </c>
      <c r="B1186" s="3" t="s">
        <v>285</v>
      </c>
      <c r="C1186" s="3" t="s">
        <v>741</v>
      </c>
      <c r="D1186" s="3" t="s">
        <v>1423</v>
      </c>
      <c r="E1186" s="3" t="s">
        <v>1427</v>
      </c>
      <c r="F1186" s="3" t="s">
        <v>2026</v>
      </c>
      <c r="G1186" s="3" t="str">
        <f>IFERROR(VLOOKUP(F1186,'CODE EAN '!F:J,5,0),"")</f>
        <v/>
      </c>
      <c r="H1186" s="3" t="s">
        <v>1426</v>
      </c>
      <c r="I1186" s="3" t="s">
        <v>130</v>
      </c>
      <c r="J1186" s="3" t="s">
        <v>20</v>
      </c>
      <c r="K1186" s="3" t="s">
        <v>26</v>
      </c>
      <c r="L1186" s="19">
        <v>240000</v>
      </c>
      <c r="M1186" s="6">
        <f t="shared" si="28"/>
        <v>36000</v>
      </c>
    </row>
    <row r="1187" spans="1:13" hidden="1" x14ac:dyDescent="0.35">
      <c r="A1187" s="3" t="s">
        <v>44</v>
      </c>
      <c r="B1187" s="3" t="s">
        <v>285</v>
      </c>
      <c r="C1187" s="3" t="s">
        <v>741</v>
      </c>
      <c r="D1187" s="3" t="s">
        <v>1423</v>
      </c>
      <c r="E1187" s="3" t="s">
        <v>1231</v>
      </c>
      <c r="F1187" s="3" t="s">
        <v>2026</v>
      </c>
      <c r="G1187" s="3" t="str">
        <f>IFERROR(VLOOKUP(F1187,'CODE EAN '!F:J,5,0),"")</f>
        <v/>
      </c>
      <c r="H1187" s="3" t="s">
        <v>1426</v>
      </c>
      <c r="I1187" s="3" t="s">
        <v>130</v>
      </c>
      <c r="J1187" s="3" t="s">
        <v>20</v>
      </c>
      <c r="K1187" s="3" t="s">
        <v>26</v>
      </c>
      <c r="L1187" s="19">
        <v>240000</v>
      </c>
      <c r="M1187" s="6">
        <f t="shared" si="28"/>
        <v>36000</v>
      </c>
    </row>
    <row r="1188" spans="1:13" hidden="1" x14ac:dyDescent="0.35">
      <c r="A1188" s="3" t="s">
        <v>27</v>
      </c>
      <c r="B1188" s="3" t="s">
        <v>251</v>
      </c>
      <c r="C1188" s="3" t="s">
        <v>252</v>
      </c>
      <c r="D1188" s="3" t="s">
        <v>253</v>
      </c>
      <c r="E1188" s="3" t="s">
        <v>2027</v>
      </c>
      <c r="F1188" s="3" t="s">
        <v>2028</v>
      </c>
      <c r="G1188" s="3" t="str">
        <f>IFERROR(VLOOKUP(F1188,'CODE EAN '!F:J,5,0),"")</f>
        <v/>
      </c>
      <c r="H1188" s="3" t="s">
        <v>256</v>
      </c>
      <c r="I1188" s="7" t="s">
        <v>58</v>
      </c>
      <c r="J1188" s="3" t="s">
        <v>20</v>
      </c>
      <c r="K1188" s="4" t="s">
        <v>26</v>
      </c>
      <c r="L1188" s="5">
        <f>IFERROR(VLOOKUP(F1188,[1]Feuil5!I:J,2,0),"")</f>
        <v>240374.35</v>
      </c>
      <c r="M1188" s="6">
        <f t="shared" si="28"/>
        <v>36056.152499999997</v>
      </c>
    </row>
    <row r="1189" spans="1:13" hidden="1" x14ac:dyDescent="0.35">
      <c r="A1189" s="3" t="s">
        <v>27</v>
      </c>
      <c r="B1189" s="4" t="s">
        <v>329</v>
      </c>
      <c r="C1189" s="4" t="s">
        <v>478</v>
      </c>
      <c r="D1189" s="4" t="s">
        <v>331</v>
      </c>
      <c r="E1189" s="4" t="s">
        <v>570</v>
      </c>
      <c r="F1189" s="4" t="s">
        <v>2029</v>
      </c>
      <c r="G1189" s="3" t="str">
        <f>IFERROR(VLOOKUP(F1189,'CODE EAN '!F:J,5,0),"")</f>
        <v/>
      </c>
      <c r="H1189" s="4" t="s">
        <v>2030</v>
      </c>
      <c r="I1189" s="7" t="s">
        <v>2031</v>
      </c>
      <c r="J1189" s="3" t="s">
        <v>20</v>
      </c>
      <c r="K1189" s="4" t="s">
        <v>26</v>
      </c>
      <c r="L1189" s="5">
        <f>IFERROR(VLOOKUP(F1189,[1]Feuil5!I:J,2,0),"")</f>
        <v>240851.26</v>
      </c>
      <c r="M1189" s="6">
        <f t="shared" si="28"/>
        <v>36127.688999999998</v>
      </c>
    </row>
    <row r="1190" spans="1:13" hidden="1" x14ac:dyDescent="0.35">
      <c r="A1190" s="3" t="s">
        <v>285</v>
      </c>
      <c r="B1190" s="3" t="s">
        <v>60</v>
      </c>
      <c r="C1190" s="3" t="s">
        <v>286</v>
      </c>
      <c r="D1190" s="3" t="s">
        <v>287</v>
      </c>
      <c r="E1190" s="3" t="s">
        <v>781</v>
      </c>
      <c r="F1190" s="17" t="s">
        <v>2032</v>
      </c>
      <c r="G1190" s="3" t="str">
        <f>IFERROR(VLOOKUP(F1190,'CODE EAN '!F:J,5,0),"")</f>
        <v/>
      </c>
      <c r="H1190" s="3" t="s">
        <v>783</v>
      </c>
      <c r="I1190" s="13" t="s">
        <v>151</v>
      </c>
      <c r="J1190" s="3" t="s">
        <v>20</v>
      </c>
      <c r="K1190" s="3" t="s">
        <v>26</v>
      </c>
      <c r="L1190" s="5">
        <f>IFERROR(VLOOKUP(F1190,[1]Feuil5!I:J,2,0),"")</f>
        <v>241231.35999999999</v>
      </c>
      <c r="M1190" s="6">
        <f t="shared" si="28"/>
        <v>36184.703999999998</v>
      </c>
    </row>
    <row r="1191" spans="1:13" hidden="1" x14ac:dyDescent="0.35">
      <c r="A1191" s="3" t="s">
        <v>27</v>
      </c>
      <c r="B1191" s="4" t="s">
        <v>124</v>
      </c>
      <c r="C1191" s="4" t="s">
        <v>125</v>
      </c>
      <c r="D1191" s="4" t="s">
        <v>126</v>
      </c>
      <c r="E1191" s="4" t="s">
        <v>1630</v>
      </c>
      <c r="F1191" s="4" t="s">
        <v>2033</v>
      </c>
      <c r="G1191" s="3" t="str">
        <f>IFERROR(VLOOKUP(F1191,'CODE EAN '!F:J,5,0),"")</f>
        <v/>
      </c>
      <c r="H1191" s="4" t="s">
        <v>129</v>
      </c>
      <c r="I1191" s="3" t="s">
        <v>130</v>
      </c>
      <c r="J1191" s="3" t="s">
        <v>20</v>
      </c>
      <c r="K1191" s="4" t="s">
        <v>26</v>
      </c>
      <c r="L1191" s="5">
        <f>IFERROR(VLOOKUP(F1191,[1]Feuil5!I:J,2,0),"")</f>
        <v>241335.88</v>
      </c>
      <c r="M1191" s="6">
        <f t="shared" si="28"/>
        <v>36200.381999999998</v>
      </c>
    </row>
    <row r="1192" spans="1:13" hidden="1" x14ac:dyDescent="0.35">
      <c r="A1192" s="3" t="s">
        <v>27</v>
      </c>
      <c r="B1192" s="3" t="s">
        <v>28</v>
      </c>
      <c r="C1192" s="3" t="s">
        <v>29</v>
      </c>
      <c r="D1192" s="3" t="s">
        <v>1349</v>
      </c>
      <c r="E1192" s="3" t="s">
        <v>1881</v>
      </c>
      <c r="F1192" s="3" t="s">
        <v>2034</v>
      </c>
      <c r="G1192" s="3" t="str">
        <f>IFERROR(VLOOKUP(F1192,'CODE EAN '!F:J,5,0),"")</f>
        <v/>
      </c>
      <c r="H1192" s="3" t="s">
        <v>1698</v>
      </c>
      <c r="I1192" s="7" t="s">
        <v>58</v>
      </c>
      <c r="J1192" s="3" t="s">
        <v>20</v>
      </c>
      <c r="K1192" s="4" t="s">
        <v>26</v>
      </c>
      <c r="L1192" s="5">
        <f>IFERROR(VLOOKUP(F1192,[1]Feuil5!I:J,2,0),"")</f>
        <v>242654.85</v>
      </c>
      <c r="M1192" s="6">
        <f t="shared" si="28"/>
        <v>36398.227500000001</v>
      </c>
    </row>
    <row r="1193" spans="1:13" x14ac:dyDescent="0.35">
      <c r="A1193" s="3" t="s">
        <v>12</v>
      </c>
      <c r="B1193" s="11" t="s">
        <v>84</v>
      </c>
      <c r="C1193" s="11" t="s">
        <v>99</v>
      </c>
      <c r="D1193" s="3" t="s">
        <v>1676</v>
      </c>
      <c r="E1193" s="11" t="s">
        <v>960</v>
      </c>
      <c r="F1193" s="11" t="s">
        <v>2035</v>
      </c>
      <c r="G1193" s="3">
        <f>IFERROR(VLOOKUP(F1193,'CODE EAN '!F:J,5,0),"")</f>
        <v>6111021013307</v>
      </c>
      <c r="H1193" s="11" t="s">
        <v>103</v>
      </c>
      <c r="I1193" s="7" t="s">
        <v>104</v>
      </c>
      <c r="J1193" s="3" t="s">
        <v>20</v>
      </c>
      <c r="K1193" s="3" t="s">
        <v>26</v>
      </c>
      <c r="L1193" s="5">
        <f>IFERROR(VLOOKUP(F1193,[1]Feuil5!I:J,2,0),"")</f>
        <v>242672.66</v>
      </c>
      <c r="M1193" s="6">
        <f t="shared" si="28"/>
        <v>36400.898999999998</v>
      </c>
    </row>
    <row r="1194" spans="1:13" hidden="1" x14ac:dyDescent="0.35">
      <c r="A1194" s="3" t="s">
        <v>27</v>
      </c>
      <c r="B1194" s="4" t="s">
        <v>28</v>
      </c>
      <c r="C1194" s="4" t="s">
        <v>478</v>
      </c>
      <c r="D1194" s="3" t="s">
        <v>479</v>
      </c>
      <c r="E1194" s="3" t="s">
        <v>1332</v>
      </c>
      <c r="F1194" s="4" t="s">
        <v>2036</v>
      </c>
      <c r="G1194" s="3" t="str">
        <f>IFERROR(VLOOKUP(F1194,'CODE EAN '!F:J,5,0),"")</f>
        <v/>
      </c>
      <c r="H1194" s="4" t="s">
        <v>428</v>
      </c>
      <c r="I1194" s="4" t="s">
        <v>429</v>
      </c>
      <c r="J1194" s="3" t="s">
        <v>20</v>
      </c>
      <c r="K1194" s="4" t="s">
        <v>26</v>
      </c>
      <c r="L1194" s="5">
        <f>IFERROR(VLOOKUP(F1194,[1]Feuil5!I:J,2,0),"")</f>
        <v>243313.63</v>
      </c>
      <c r="M1194" s="6">
        <f t="shared" si="28"/>
        <v>36497.044499999996</v>
      </c>
    </row>
    <row r="1195" spans="1:13" x14ac:dyDescent="0.35">
      <c r="A1195" s="3" t="s">
        <v>12</v>
      </c>
      <c r="B1195" s="4" t="s">
        <v>78</v>
      </c>
      <c r="C1195" s="3" t="s">
        <v>212</v>
      </c>
      <c r="D1195" s="3" t="s">
        <v>604</v>
      </c>
      <c r="E1195" s="3" t="s">
        <v>2037</v>
      </c>
      <c r="F1195" s="3" t="s">
        <v>2038</v>
      </c>
      <c r="G1195" s="3">
        <f>IFERROR(VLOOKUP(F1195,'CODE EAN '!F:J,5,0),"")</f>
        <v>6111180006073</v>
      </c>
      <c r="H1195" s="3" t="s">
        <v>373</v>
      </c>
      <c r="I1195" s="3" t="s">
        <v>130</v>
      </c>
      <c r="J1195" s="3" t="s">
        <v>20</v>
      </c>
      <c r="K1195" s="3" t="s">
        <v>26</v>
      </c>
      <c r="L1195" s="5">
        <f>IFERROR(VLOOKUP(F1195,[1]Feuil5!I:J,2,0),"")</f>
        <v>243968.98</v>
      </c>
      <c r="M1195" s="6">
        <f t="shared" si="28"/>
        <v>36595.347000000002</v>
      </c>
    </row>
    <row r="1196" spans="1:13" hidden="1" x14ac:dyDescent="0.35">
      <c r="A1196" s="3" t="s">
        <v>44</v>
      </c>
      <c r="B1196" s="4" t="s">
        <v>45</v>
      </c>
      <c r="C1196" s="4" t="s">
        <v>944</v>
      </c>
      <c r="D1196" s="4" t="s">
        <v>931</v>
      </c>
      <c r="E1196" s="4" t="s">
        <v>138</v>
      </c>
      <c r="F1196" s="4" t="s">
        <v>2039</v>
      </c>
      <c r="G1196" s="3" t="str">
        <f>IFERROR(VLOOKUP(F1196,'CODE EAN '!F:J,5,0),"")</f>
        <v/>
      </c>
      <c r="H1196" s="4" t="s">
        <v>1265</v>
      </c>
      <c r="I1196" s="7" t="s">
        <v>51</v>
      </c>
      <c r="J1196" s="3" t="s">
        <v>20</v>
      </c>
      <c r="K1196" s="3" t="s">
        <v>26</v>
      </c>
      <c r="L1196" s="5">
        <f>IFERROR(VLOOKUP(F1196,[1]Feuil5!I:J,2,0),"")</f>
        <v>243992.2</v>
      </c>
      <c r="M1196" s="6">
        <f t="shared" si="28"/>
        <v>36598.83</v>
      </c>
    </row>
    <row r="1197" spans="1:13" x14ac:dyDescent="0.35">
      <c r="A1197" s="3" t="s">
        <v>12</v>
      </c>
      <c r="B1197" s="3" t="s">
        <v>13</v>
      </c>
      <c r="C1197" s="3" t="s">
        <v>14</v>
      </c>
      <c r="D1197" s="3" t="s">
        <v>15</v>
      </c>
      <c r="E1197" s="3" t="s">
        <v>16</v>
      </c>
      <c r="F1197" s="3" t="s">
        <v>2040</v>
      </c>
      <c r="G1197" s="3" t="str">
        <f>IFERROR(VLOOKUP(F1197,'CODE EAN '!F:J,5,0),"")</f>
        <v/>
      </c>
      <c r="H1197" s="3" t="s">
        <v>643</v>
      </c>
      <c r="I1197" s="4" t="s">
        <v>19</v>
      </c>
      <c r="J1197" s="3" t="s">
        <v>20</v>
      </c>
      <c r="K1197" s="3" t="s">
        <v>21</v>
      </c>
      <c r="L1197" s="5">
        <f>IFERROR(VLOOKUP(F1197,[1]Feuil5!I:J,2,0),"")</f>
        <v>245623.3</v>
      </c>
      <c r="M1197" s="6">
        <f t="shared" si="28"/>
        <v>36843.494999999995</v>
      </c>
    </row>
    <row r="1198" spans="1:13" hidden="1" x14ac:dyDescent="0.35">
      <c r="A1198" s="3" t="s">
        <v>44</v>
      </c>
      <c r="B1198" s="4" t="s">
        <v>45</v>
      </c>
      <c r="C1198" s="4" t="s">
        <v>72</v>
      </c>
      <c r="D1198" s="4" t="s">
        <v>73</v>
      </c>
      <c r="E1198" s="4" t="s">
        <v>138</v>
      </c>
      <c r="F1198" s="4" t="s">
        <v>2041</v>
      </c>
      <c r="G1198" s="3" t="str">
        <f>IFERROR(VLOOKUP(F1198,'CODE EAN '!F:J,5,0),"")</f>
        <v/>
      </c>
      <c r="H1198" s="4" t="s">
        <v>933</v>
      </c>
      <c r="I1198" s="7" t="s">
        <v>51</v>
      </c>
      <c r="J1198" s="3" t="s">
        <v>20</v>
      </c>
      <c r="K1198" s="3" t="s">
        <v>26</v>
      </c>
      <c r="L1198" s="5">
        <f>IFERROR(VLOOKUP(F1198,[1]Feuil5!I:J,2,0),"")</f>
        <v>248695.32</v>
      </c>
      <c r="M1198" s="6">
        <f t="shared" si="28"/>
        <v>37304.298000000003</v>
      </c>
    </row>
    <row r="1199" spans="1:13" hidden="1" x14ac:dyDescent="0.35">
      <c r="A1199" s="3" t="s">
        <v>27</v>
      </c>
      <c r="B1199" s="3" t="s">
        <v>251</v>
      </c>
      <c r="C1199" s="3" t="s">
        <v>1600</v>
      </c>
      <c r="D1199" s="3" t="s">
        <v>1601</v>
      </c>
      <c r="E1199" s="3" t="s">
        <v>2042</v>
      </c>
      <c r="F1199" s="3" t="s">
        <v>2043</v>
      </c>
      <c r="G1199" s="3" t="str">
        <f>IFERROR(VLOOKUP(F1199,'CODE EAN '!F:J,5,0),"")</f>
        <v/>
      </c>
      <c r="H1199" s="3" t="s">
        <v>115</v>
      </c>
      <c r="I1199" s="7" t="s">
        <v>116</v>
      </c>
      <c r="J1199" s="3" t="s">
        <v>20</v>
      </c>
      <c r="K1199" s="4" t="s">
        <v>26</v>
      </c>
      <c r="L1199" s="5">
        <f>IFERROR(VLOOKUP(F1199,[1]Feuil5!I:J,2,0),"")</f>
        <v>249417.19</v>
      </c>
      <c r="M1199" s="6">
        <f t="shared" si="28"/>
        <v>37412.578499999996</v>
      </c>
    </row>
    <row r="1200" spans="1:13" x14ac:dyDescent="0.35">
      <c r="A1200" s="3" t="s">
        <v>12</v>
      </c>
      <c r="B1200" s="3" t="s">
        <v>13</v>
      </c>
      <c r="C1200" s="3" t="s">
        <v>14</v>
      </c>
      <c r="D1200" s="3" t="s">
        <v>1775</v>
      </c>
      <c r="E1200" s="3" t="s">
        <v>1776</v>
      </c>
      <c r="F1200" s="3" t="s">
        <v>2044</v>
      </c>
      <c r="G1200" s="3">
        <f>IFERROR(VLOOKUP(F1200,'CODE EAN '!F:J,5,0),"")</f>
        <v>8935001706588</v>
      </c>
      <c r="H1200" s="3" t="s">
        <v>1778</v>
      </c>
      <c r="I1200" s="4" t="s">
        <v>19</v>
      </c>
      <c r="J1200" s="3" t="s">
        <v>20</v>
      </c>
      <c r="K1200" s="3" t="s">
        <v>26</v>
      </c>
      <c r="L1200" s="5">
        <f>IFERROR(VLOOKUP(F1200,[1]Feuil5!I:J,2,0),"")</f>
        <v>249868.07</v>
      </c>
      <c r="M1200" s="6">
        <f t="shared" si="28"/>
        <v>37480.210500000001</v>
      </c>
    </row>
    <row r="1201" spans="1:13" hidden="1" x14ac:dyDescent="0.35">
      <c r="A1201" s="3" t="s">
        <v>27</v>
      </c>
      <c r="B1201" s="4" t="s">
        <v>251</v>
      </c>
      <c r="C1201" s="4" t="s">
        <v>252</v>
      </c>
      <c r="D1201" s="4" t="s">
        <v>1190</v>
      </c>
      <c r="E1201" s="4" t="s">
        <v>254</v>
      </c>
      <c r="F1201" s="4" t="s">
        <v>673</v>
      </c>
      <c r="G1201" s="3" t="str">
        <f>IFERROR(VLOOKUP(F1201,'CODE EAN '!F:J,5,0),"")</f>
        <v/>
      </c>
      <c r="H1201" s="4" t="s">
        <v>671</v>
      </c>
      <c r="I1201" s="4" t="s">
        <v>672</v>
      </c>
      <c r="J1201" s="3" t="s">
        <v>20</v>
      </c>
      <c r="K1201" s="4" t="s">
        <v>26</v>
      </c>
      <c r="L1201" s="5">
        <v>250000</v>
      </c>
      <c r="M1201" s="6">
        <f t="shared" si="28"/>
        <v>37500</v>
      </c>
    </row>
    <row r="1202" spans="1:13" hidden="1" x14ac:dyDescent="0.35">
      <c r="A1202" s="3" t="s">
        <v>27</v>
      </c>
      <c r="B1202" s="4" t="s">
        <v>52</v>
      </c>
      <c r="C1202" s="3" t="s">
        <v>53</v>
      </c>
      <c r="D1202" s="3" t="s">
        <v>54</v>
      </c>
      <c r="E1202" s="3" t="s">
        <v>95</v>
      </c>
      <c r="F1202" s="3" t="s">
        <v>2045</v>
      </c>
      <c r="G1202" s="3" t="str">
        <f>IFERROR(VLOOKUP(F1202,'CODE EAN '!F:J,5,0),"")</f>
        <v/>
      </c>
      <c r="H1202" s="4" t="s">
        <v>97</v>
      </c>
      <c r="I1202" s="7" t="s">
        <v>98</v>
      </c>
      <c r="J1202" s="3" t="s">
        <v>20</v>
      </c>
      <c r="K1202" s="4" t="s">
        <v>26</v>
      </c>
      <c r="L1202" s="5">
        <v>250000</v>
      </c>
      <c r="M1202" s="6">
        <f t="shared" si="28"/>
        <v>37500</v>
      </c>
    </row>
    <row r="1203" spans="1:13" hidden="1" x14ac:dyDescent="0.35">
      <c r="A1203" s="3" t="s">
        <v>27</v>
      </c>
      <c r="B1203" s="3" t="s">
        <v>124</v>
      </c>
      <c r="C1203" s="3" t="s">
        <v>125</v>
      </c>
      <c r="D1203" s="3" t="s">
        <v>1375</v>
      </c>
      <c r="E1203" s="3" t="s">
        <v>1375</v>
      </c>
      <c r="F1203" s="3" t="s">
        <v>2046</v>
      </c>
      <c r="G1203" s="3" t="str">
        <f>IFERROR(VLOOKUP(F1203,'CODE EAN '!F:J,5,0),"")</f>
        <v/>
      </c>
      <c r="H1203" s="3" t="s">
        <v>1377</v>
      </c>
      <c r="I1203" s="3" t="s">
        <v>1378</v>
      </c>
      <c r="J1203" s="3" t="s">
        <v>20</v>
      </c>
      <c r="K1203" s="4" t="s">
        <v>26</v>
      </c>
      <c r="L1203" s="5">
        <v>250000</v>
      </c>
      <c r="M1203" s="6">
        <f t="shared" si="28"/>
        <v>37500</v>
      </c>
    </row>
    <row r="1204" spans="1:13" hidden="1" x14ac:dyDescent="0.35">
      <c r="A1204" s="3" t="s">
        <v>27</v>
      </c>
      <c r="B1204" s="3" t="s">
        <v>124</v>
      </c>
      <c r="C1204" s="3" t="s">
        <v>125</v>
      </c>
      <c r="D1204" s="3" t="s">
        <v>1375</v>
      </c>
      <c r="E1204" s="3" t="s">
        <v>1375</v>
      </c>
      <c r="F1204" s="3" t="s">
        <v>2046</v>
      </c>
      <c r="G1204" s="3" t="str">
        <f>IFERROR(VLOOKUP(F1204,'CODE EAN '!F:J,5,0),"")</f>
        <v/>
      </c>
      <c r="H1204" s="3" t="s">
        <v>1629</v>
      </c>
      <c r="I1204" s="3" t="s">
        <v>1378</v>
      </c>
      <c r="J1204" s="3" t="s">
        <v>20</v>
      </c>
      <c r="K1204" s="4" t="s">
        <v>26</v>
      </c>
      <c r="L1204" s="5">
        <v>250000</v>
      </c>
      <c r="M1204" s="6">
        <f t="shared" si="28"/>
        <v>37500</v>
      </c>
    </row>
    <row r="1205" spans="1:13" hidden="1" x14ac:dyDescent="0.35">
      <c r="A1205" s="3" t="s">
        <v>27</v>
      </c>
      <c r="B1205" s="4" t="s">
        <v>124</v>
      </c>
      <c r="C1205" s="4" t="s">
        <v>125</v>
      </c>
      <c r="D1205" s="4" t="s">
        <v>2047</v>
      </c>
      <c r="E1205" s="4" t="s">
        <v>2048</v>
      </c>
      <c r="F1205" s="4" t="s">
        <v>2049</v>
      </c>
      <c r="G1205" s="3" t="str">
        <f>IFERROR(VLOOKUP(F1205,'CODE EAN '!F:J,5,0),"")</f>
        <v/>
      </c>
      <c r="H1205" s="4" t="s">
        <v>1045</v>
      </c>
      <c r="I1205" s="7" t="s">
        <v>1046</v>
      </c>
      <c r="J1205" s="3" t="s">
        <v>20</v>
      </c>
      <c r="K1205" s="4" t="s">
        <v>21</v>
      </c>
      <c r="L1205" s="5">
        <v>250000</v>
      </c>
      <c r="M1205" s="6">
        <f t="shared" si="28"/>
        <v>37500</v>
      </c>
    </row>
    <row r="1206" spans="1:13" hidden="1" x14ac:dyDescent="0.35">
      <c r="A1206" s="3" t="s">
        <v>27</v>
      </c>
      <c r="B1206" s="3" t="s">
        <v>124</v>
      </c>
      <c r="C1206" s="3" t="s">
        <v>125</v>
      </c>
      <c r="D1206" s="3" t="s">
        <v>2047</v>
      </c>
      <c r="E1206" s="3" t="s">
        <v>2048</v>
      </c>
      <c r="F1206" s="3" t="s">
        <v>2050</v>
      </c>
      <c r="G1206" s="3" t="str">
        <f>IFERROR(VLOOKUP(F1206,'CODE EAN '!F:J,5,0),"")</f>
        <v/>
      </c>
      <c r="H1206" s="3" t="s">
        <v>1045</v>
      </c>
      <c r="I1206" s="7" t="s">
        <v>1046</v>
      </c>
      <c r="J1206" s="3" t="s">
        <v>20</v>
      </c>
      <c r="K1206" s="4" t="s">
        <v>21</v>
      </c>
      <c r="L1206" s="5">
        <v>250000</v>
      </c>
      <c r="M1206" s="6">
        <f t="shared" si="28"/>
        <v>37500</v>
      </c>
    </row>
    <row r="1207" spans="1:13" hidden="1" x14ac:dyDescent="0.35">
      <c r="A1207" s="3" t="s">
        <v>27</v>
      </c>
      <c r="B1207" s="4" t="s">
        <v>28</v>
      </c>
      <c r="C1207" s="4" t="s">
        <v>29</v>
      </c>
      <c r="D1207" s="4" t="s">
        <v>2051</v>
      </c>
      <c r="E1207" s="4" t="s">
        <v>310</v>
      </c>
      <c r="F1207" s="9" t="s">
        <v>2052</v>
      </c>
      <c r="G1207" s="3" t="str">
        <f>IFERROR(VLOOKUP(F1207,'CODE EAN '!F:J,5,0),"")</f>
        <v/>
      </c>
      <c r="H1207" s="4" t="s">
        <v>454</v>
      </c>
      <c r="I1207" s="4" t="s">
        <v>223</v>
      </c>
      <c r="J1207" s="3" t="s">
        <v>20</v>
      </c>
      <c r="K1207" s="4" t="s">
        <v>26</v>
      </c>
      <c r="L1207" s="5">
        <v>250000</v>
      </c>
      <c r="M1207" s="6">
        <f t="shared" si="28"/>
        <v>37500</v>
      </c>
    </row>
    <row r="1208" spans="1:13" x14ac:dyDescent="0.35">
      <c r="A1208" s="3" t="s">
        <v>12</v>
      </c>
      <c r="B1208" s="4" t="s">
        <v>460</v>
      </c>
      <c r="C1208" s="4" t="s">
        <v>1781</v>
      </c>
      <c r="D1208" s="4" t="s">
        <v>1630</v>
      </c>
      <c r="E1208" s="4" t="s">
        <v>2053</v>
      </c>
      <c r="F1208" s="4" t="s">
        <v>2054</v>
      </c>
      <c r="G1208" s="3" t="str">
        <f>IFERROR(VLOOKUP(F1208,'CODE EAN '!F:J,5,0),"")</f>
        <v/>
      </c>
      <c r="H1208" s="4" t="s">
        <v>1785</v>
      </c>
      <c r="I1208" s="4" t="s">
        <v>19</v>
      </c>
      <c r="J1208" s="3" t="s">
        <v>20</v>
      </c>
      <c r="K1208" s="3" t="s">
        <v>21</v>
      </c>
      <c r="L1208" s="5">
        <v>250000</v>
      </c>
      <c r="M1208" s="6">
        <f t="shared" si="28"/>
        <v>37500</v>
      </c>
    </row>
    <row r="1209" spans="1:13" x14ac:dyDescent="0.35">
      <c r="A1209" s="3" t="s">
        <v>12</v>
      </c>
      <c r="B1209" s="4" t="s">
        <v>84</v>
      </c>
      <c r="C1209" s="4" t="s">
        <v>99</v>
      </c>
      <c r="D1209" s="4" t="s">
        <v>113</v>
      </c>
      <c r="E1209" s="4" t="s">
        <v>1953</v>
      </c>
      <c r="F1209" s="4" t="s">
        <v>2055</v>
      </c>
      <c r="G1209" s="3">
        <f>IFERROR(VLOOKUP(F1209,'CODE EAN '!F:J,5,0),"")</f>
        <v>6111162000730</v>
      </c>
      <c r="H1209" s="4" t="s">
        <v>115</v>
      </c>
      <c r="I1209" s="7" t="s">
        <v>116</v>
      </c>
      <c r="J1209" s="3" t="s">
        <v>20</v>
      </c>
      <c r="K1209" s="3" t="s">
        <v>21</v>
      </c>
      <c r="L1209" s="5">
        <v>250000</v>
      </c>
      <c r="M1209" s="6">
        <f t="shared" si="28"/>
        <v>37500</v>
      </c>
    </row>
    <row r="1210" spans="1:13" x14ac:dyDescent="0.35">
      <c r="A1210" s="3" t="s">
        <v>12</v>
      </c>
      <c r="B1210" s="4" t="s">
        <v>78</v>
      </c>
      <c r="C1210" s="3" t="s">
        <v>107</v>
      </c>
      <c r="D1210" s="3" t="s">
        <v>189</v>
      </c>
      <c r="E1210" s="12" t="s">
        <v>1081</v>
      </c>
      <c r="F1210" s="12" t="s">
        <v>2056</v>
      </c>
      <c r="G1210" s="3" t="str">
        <f>IFERROR(VLOOKUP(F1210,'CODE EAN '!F:J,5,0),"")</f>
        <v/>
      </c>
      <c r="H1210" s="12" t="s">
        <v>2057</v>
      </c>
      <c r="I1210" s="3" t="s">
        <v>112</v>
      </c>
      <c r="J1210" s="3" t="s">
        <v>20</v>
      </c>
      <c r="K1210" s="3" t="s">
        <v>26</v>
      </c>
      <c r="L1210" s="5">
        <v>250000</v>
      </c>
      <c r="M1210" s="6">
        <f t="shared" si="28"/>
        <v>37500</v>
      </c>
    </row>
    <row r="1211" spans="1:13" x14ac:dyDescent="0.35">
      <c r="A1211" s="3" t="s">
        <v>12</v>
      </c>
      <c r="B1211" s="4" t="s">
        <v>78</v>
      </c>
      <c r="C1211" s="3" t="s">
        <v>107</v>
      </c>
      <c r="D1211" s="3" t="s">
        <v>189</v>
      </c>
      <c r="E1211" s="3" t="s">
        <v>697</v>
      </c>
      <c r="F1211" s="12" t="s">
        <v>2058</v>
      </c>
      <c r="G1211" s="3" t="str">
        <f>IFERROR(VLOOKUP(F1211,'CODE EAN '!F:J,5,0),"")</f>
        <v/>
      </c>
      <c r="H1211" s="12" t="s">
        <v>2057</v>
      </c>
      <c r="I1211" s="3" t="s">
        <v>112</v>
      </c>
      <c r="J1211" s="3" t="s">
        <v>20</v>
      </c>
      <c r="K1211" s="3" t="s">
        <v>26</v>
      </c>
      <c r="L1211" s="5">
        <v>250000</v>
      </c>
      <c r="M1211" s="6">
        <f t="shared" si="28"/>
        <v>37500</v>
      </c>
    </row>
    <row r="1212" spans="1:13" x14ac:dyDescent="0.35">
      <c r="A1212" s="3" t="s">
        <v>12</v>
      </c>
      <c r="B1212" s="4" t="s">
        <v>78</v>
      </c>
      <c r="C1212" s="3" t="s">
        <v>107</v>
      </c>
      <c r="D1212" s="3" t="s">
        <v>189</v>
      </c>
      <c r="E1212" s="4" t="s">
        <v>190</v>
      </c>
      <c r="F1212" s="24" t="s">
        <v>2059</v>
      </c>
      <c r="G1212" s="3" t="str">
        <f>IFERROR(VLOOKUP(F1212,'CODE EAN '!F:J,5,0),"")</f>
        <v/>
      </c>
      <c r="H1212" s="12" t="s">
        <v>2057</v>
      </c>
      <c r="I1212" s="3" t="s">
        <v>112</v>
      </c>
      <c r="J1212" s="3" t="s">
        <v>20</v>
      </c>
      <c r="K1212" s="3" t="s">
        <v>26</v>
      </c>
      <c r="L1212" s="5">
        <v>250000</v>
      </c>
      <c r="M1212" s="6">
        <f t="shared" si="28"/>
        <v>37500</v>
      </c>
    </row>
    <row r="1213" spans="1:13" x14ac:dyDescent="0.35">
      <c r="A1213" s="3" t="s">
        <v>12</v>
      </c>
      <c r="B1213" s="4" t="s">
        <v>78</v>
      </c>
      <c r="C1213" s="4" t="s">
        <v>107</v>
      </c>
      <c r="D1213" s="3" t="s">
        <v>276</v>
      </c>
      <c r="E1213" s="3" t="s">
        <v>697</v>
      </c>
      <c r="F1213" s="41" t="s">
        <v>2060</v>
      </c>
      <c r="G1213" s="3" t="str">
        <f>IFERROR(VLOOKUP(F1213,'CODE EAN '!F:J,5,0),"")</f>
        <v/>
      </c>
      <c r="H1213" s="3" t="s">
        <v>885</v>
      </c>
      <c r="I1213" s="3" t="s">
        <v>112</v>
      </c>
      <c r="J1213" s="3" t="s">
        <v>20</v>
      </c>
      <c r="K1213" s="3" t="s">
        <v>26</v>
      </c>
      <c r="L1213" s="5">
        <v>250000</v>
      </c>
      <c r="M1213" s="6">
        <f t="shared" si="28"/>
        <v>37500</v>
      </c>
    </row>
    <row r="1214" spans="1:13" x14ac:dyDescent="0.35">
      <c r="A1214" s="3" t="s">
        <v>12</v>
      </c>
      <c r="B1214" s="4" t="s">
        <v>13</v>
      </c>
      <c r="C1214" s="3" t="s">
        <v>963</v>
      </c>
      <c r="D1214" s="4" t="s">
        <v>2061</v>
      </c>
      <c r="E1214" s="4" t="s">
        <v>2062</v>
      </c>
      <c r="F1214" s="37" t="s">
        <v>2063</v>
      </c>
      <c r="G1214" s="3">
        <f>IFERROR(VLOOKUP(F1214,'CODE EAN '!F:J,5,0),"")</f>
        <v>6111017041642</v>
      </c>
      <c r="H1214" s="4" t="s">
        <v>1533</v>
      </c>
      <c r="I1214" s="3" t="s">
        <v>597</v>
      </c>
      <c r="J1214" s="3" t="s">
        <v>20</v>
      </c>
      <c r="K1214" s="3" t="s">
        <v>26</v>
      </c>
      <c r="L1214" s="5">
        <v>250000</v>
      </c>
      <c r="M1214" s="6">
        <f t="shared" si="28"/>
        <v>37500</v>
      </c>
    </row>
    <row r="1215" spans="1:13" x14ac:dyDescent="0.35">
      <c r="A1215" s="3" t="s">
        <v>12</v>
      </c>
      <c r="B1215" s="3" t="s">
        <v>13</v>
      </c>
      <c r="C1215" s="3" t="s">
        <v>963</v>
      </c>
      <c r="D1215" s="3" t="s">
        <v>2061</v>
      </c>
      <c r="E1215" s="3" t="s">
        <v>2064</v>
      </c>
      <c r="F1215" s="38" t="s">
        <v>2065</v>
      </c>
      <c r="G1215" s="3" t="str">
        <f>IFERROR(VLOOKUP(F1215,'CODE EAN '!F:J,5,0),"")</f>
        <v/>
      </c>
      <c r="H1215" s="3" t="s">
        <v>2066</v>
      </c>
      <c r="I1215" s="7" t="s">
        <v>90</v>
      </c>
      <c r="J1215" s="3" t="s">
        <v>20</v>
      </c>
      <c r="K1215" s="4" t="s">
        <v>21</v>
      </c>
      <c r="L1215" s="5">
        <v>250000</v>
      </c>
      <c r="M1215" s="6">
        <f t="shared" ref="M1215:M1278" si="29">+L1215*15%</f>
        <v>37500</v>
      </c>
    </row>
    <row r="1216" spans="1:13" x14ac:dyDescent="0.35">
      <c r="A1216" s="3" t="s">
        <v>12</v>
      </c>
      <c r="B1216" s="4" t="s">
        <v>13</v>
      </c>
      <c r="C1216" s="4" t="s">
        <v>963</v>
      </c>
      <c r="D1216" s="4" t="s">
        <v>2061</v>
      </c>
      <c r="E1216" s="4" t="s">
        <v>2064</v>
      </c>
      <c r="F1216" s="4" t="s">
        <v>2067</v>
      </c>
      <c r="G1216" s="3" t="str">
        <f>IFERROR(VLOOKUP(F1216,'CODE EAN '!F:J,5,0),"")</f>
        <v/>
      </c>
      <c r="H1216" s="4" t="s">
        <v>2066</v>
      </c>
      <c r="I1216" s="7" t="s">
        <v>90</v>
      </c>
      <c r="J1216" s="3" t="s">
        <v>20</v>
      </c>
      <c r="K1216" s="4" t="s">
        <v>21</v>
      </c>
      <c r="L1216" s="5">
        <v>250000</v>
      </c>
      <c r="M1216" s="6">
        <f t="shared" si="29"/>
        <v>37500</v>
      </c>
    </row>
    <row r="1217" spans="1:13" hidden="1" x14ac:dyDescent="0.35">
      <c r="A1217" s="3" t="s">
        <v>27</v>
      </c>
      <c r="B1217" s="3" t="s">
        <v>251</v>
      </c>
      <c r="C1217" s="3" t="s">
        <v>252</v>
      </c>
      <c r="D1217" s="3" t="s">
        <v>253</v>
      </c>
      <c r="E1217" s="3" t="s">
        <v>2027</v>
      </c>
      <c r="F1217" s="3" t="s">
        <v>2068</v>
      </c>
      <c r="G1217" s="3" t="str">
        <f>IFERROR(VLOOKUP(F1217,'CODE EAN '!F:J,5,0),"")</f>
        <v/>
      </c>
      <c r="H1217" s="3" t="s">
        <v>671</v>
      </c>
      <c r="I1217" s="4" t="s">
        <v>672</v>
      </c>
      <c r="J1217" s="3" t="s">
        <v>20</v>
      </c>
      <c r="K1217" s="4" t="s">
        <v>26</v>
      </c>
      <c r="L1217" s="5">
        <v>250000</v>
      </c>
      <c r="M1217" s="6">
        <f t="shared" si="29"/>
        <v>37500</v>
      </c>
    </row>
    <row r="1218" spans="1:13" hidden="1" x14ac:dyDescent="0.35">
      <c r="A1218" s="3" t="s">
        <v>27</v>
      </c>
      <c r="B1218" s="3" t="s">
        <v>28</v>
      </c>
      <c r="C1218" s="3" t="s">
        <v>478</v>
      </c>
      <c r="D1218" s="3" t="s">
        <v>479</v>
      </c>
      <c r="E1218" s="3" t="s">
        <v>1332</v>
      </c>
      <c r="F1218" s="3" t="s">
        <v>2069</v>
      </c>
      <c r="G1218" s="3" t="str">
        <f>IFERROR(VLOOKUP(F1218,'CODE EAN '!F:J,5,0),"")</f>
        <v/>
      </c>
      <c r="H1218" s="3" t="s">
        <v>428</v>
      </c>
      <c r="I1218" s="3" t="s">
        <v>429</v>
      </c>
      <c r="J1218" s="3" t="s">
        <v>20</v>
      </c>
      <c r="K1218" s="4" t="s">
        <v>26</v>
      </c>
      <c r="L1218" s="5">
        <f>IFERROR(VLOOKUP(F1218,[1]Feuil5!I:J,2,0),"")</f>
        <v>250410.72</v>
      </c>
      <c r="M1218" s="6">
        <f t="shared" si="29"/>
        <v>37561.608</v>
      </c>
    </row>
    <row r="1219" spans="1:13" hidden="1" x14ac:dyDescent="0.35">
      <c r="A1219" s="3" t="s">
        <v>27</v>
      </c>
      <c r="B1219" s="4" t="s">
        <v>124</v>
      </c>
      <c r="C1219" s="4" t="s">
        <v>235</v>
      </c>
      <c r="D1219" s="4" t="s">
        <v>899</v>
      </c>
      <c r="E1219" s="4" t="s">
        <v>900</v>
      </c>
      <c r="F1219" s="4" t="s">
        <v>2070</v>
      </c>
      <c r="G1219" s="3" t="str">
        <f>IFERROR(VLOOKUP(F1219,'CODE EAN '!F:J,5,0),"")</f>
        <v/>
      </c>
      <c r="H1219" s="4" t="s">
        <v>129</v>
      </c>
      <c r="I1219" s="3" t="s">
        <v>130</v>
      </c>
      <c r="J1219" s="3" t="s">
        <v>20</v>
      </c>
      <c r="K1219" s="4" t="s">
        <v>26</v>
      </c>
      <c r="L1219" s="5">
        <f>IFERROR(VLOOKUP(F1219,[1]Feuil5!I:J,2,0),"")</f>
        <v>250712.2</v>
      </c>
      <c r="M1219" s="6">
        <f t="shared" si="29"/>
        <v>37606.83</v>
      </c>
    </row>
    <row r="1220" spans="1:13" hidden="1" x14ac:dyDescent="0.35">
      <c r="A1220" s="3" t="s">
        <v>27</v>
      </c>
      <c r="B1220" s="3" t="s">
        <v>28</v>
      </c>
      <c r="C1220" s="3" t="s">
        <v>29</v>
      </c>
      <c r="D1220" s="3" t="s">
        <v>1349</v>
      </c>
      <c r="E1220" s="3" t="s">
        <v>1350</v>
      </c>
      <c r="F1220" s="3" t="s">
        <v>2071</v>
      </c>
      <c r="G1220" s="3" t="str">
        <f>IFERROR(VLOOKUP(F1220,'CODE EAN '!F:J,5,0),"")</f>
        <v/>
      </c>
      <c r="H1220" s="3" t="s">
        <v>1352</v>
      </c>
      <c r="I1220" s="7" t="s">
        <v>360</v>
      </c>
      <c r="J1220" s="3" t="s">
        <v>20</v>
      </c>
      <c r="K1220" s="4" t="s">
        <v>21</v>
      </c>
      <c r="L1220" s="5">
        <f>IFERROR(VLOOKUP(F1220,[1]Feuil5!I:J,2,0),"")</f>
        <v>251125.83</v>
      </c>
      <c r="M1220" s="6">
        <f t="shared" si="29"/>
        <v>37668.874499999998</v>
      </c>
    </row>
    <row r="1221" spans="1:13" hidden="1" x14ac:dyDescent="0.35">
      <c r="A1221" s="3" t="s">
        <v>27</v>
      </c>
      <c r="B1221" s="4" t="s">
        <v>251</v>
      </c>
      <c r="C1221" s="3" t="s">
        <v>252</v>
      </c>
      <c r="D1221" s="3" t="s">
        <v>1311</v>
      </c>
      <c r="E1221" s="3" t="s">
        <v>2027</v>
      </c>
      <c r="F1221" s="38" t="s">
        <v>2072</v>
      </c>
      <c r="G1221" s="3" t="str">
        <f>IFERROR(VLOOKUP(F1221,'CODE EAN '!F:J,5,0),"")</f>
        <v/>
      </c>
      <c r="H1221" s="3" t="s">
        <v>1792</v>
      </c>
      <c r="I1221" s="7" t="s">
        <v>116</v>
      </c>
      <c r="J1221" s="3" t="s">
        <v>20</v>
      </c>
      <c r="K1221" s="4" t="s">
        <v>26</v>
      </c>
      <c r="L1221" s="5">
        <f>IFERROR(VLOOKUP(F1221,[1]Feuil5!I:J,2,0),"")</f>
        <v>252375.4</v>
      </c>
      <c r="M1221" s="6">
        <f t="shared" si="29"/>
        <v>37856.31</v>
      </c>
    </row>
    <row r="1222" spans="1:13" hidden="1" x14ac:dyDescent="0.35">
      <c r="A1222" s="3" t="s">
        <v>27</v>
      </c>
      <c r="B1222" s="4" t="s">
        <v>251</v>
      </c>
      <c r="C1222" s="3" t="s">
        <v>252</v>
      </c>
      <c r="D1222" s="3" t="s">
        <v>1190</v>
      </c>
      <c r="E1222" s="3" t="s">
        <v>254</v>
      </c>
      <c r="F1222" s="38" t="s">
        <v>2073</v>
      </c>
      <c r="G1222" s="3" t="str">
        <f>IFERROR(VLOOKUP(F1222,'CODE EAN '!F:J,5,0),"")</f>
        <v/>
      </c>
      <c r="H1222" s="3" t="s">
        <v>1792</v>
      </c>
      <c r="I1222" s="7" t="s">
        <v>116</v>
      </c>
      <c r="J1222" s="3" t="s">
        <v>20</v>
      </c>
      <c r="K1222" s="4" t="s">
        <v>21</v>
      </c>
      <c r="L1222" s="5">
        <f>IFERROR(VLOOKUP(F1222,[1]Feuil5!I:J,2,0),"")</f>
        <v>252722.35</v>
      </c>
      <c r="M1222" s="6">
        <f t="shared" si="29"/>
        <v>37908.352500000001</v>
      </c>
    </row>
    <row r="1223" spans="1:13" hidden="1" x14ac:dyDescent="0.35">
      <c r="A1223" s="3" t="s">
        <v>27</v>
      </c>
      <c r="B1223" s="3" t="s">
        <v>28</v>
      </c>
      <c r="C1223" s="3" t="s">
        <v>478</v>
      </c>
      <c r="D1223" s="3" t="s">
        <v>674</v>
      </c>
      <c r="E1223" s="3" t="s">
        <v>1122</v>
      </c>
      <c r="F1223" s="3" t="s">
        <v>2074</v>
      </c>
      <c r="G1223" s="3" t="str">
        <f>IFERROR(VLOOKUP(F1223,'CODE EAN '!F:J,5,0),"")</f>
        <v/>
      </c>
      <c r="H1223" s="3" t="s">
        <v>428</v>
      </c>
      <c r="I1223" s="3" t="s">
        <v>429</v>
      </c>
      <c r="J1223" s="3" t="s">
        <v>20</v>
      </c>
      <c r="K1223" s="4" t="s">
        <v>26</v>
      </c>
      <c r="L1223" s="5">
        <f>IFERROR(VLOOKUP(F1223,[1]Feuil5!I:J,2,0),"")</f>
        <v>253942.35</v>
      </c>
      <c r="M1223" s="6">
        <f t="shared" si="29"/>
        <v>38091.352500000001</v>
      </c>
    </row>
    <row r="1224" spans="1:13" x14ac:dyDescent="0.35">
      <c r="A1224" s="3" t="s">
        <v>12</v>
      </c>
      <c r="B1224" s="3" t="s">
        <v>78</v>
      </c>
      <c r="C1224" s="3" t="s">
        <v>607</v>
      </c>
      <c r="D1224" s="4" t="s">
        <v>608</v>
      </c>
      <c r="E1224" s="3" t="s">
        <v>2075</v>
      </c>
      <c r="F1224" s="4" t="s">
        <v>2076</v>
      </c>
      <c r="G1224" s="3" t="str">
        <f>IFERROR(VLOOKUP(F1224,'CODE EAN '!F:J,5,0),"")</f>
        <v/>
      </c>
      <c r="H1224" s="4" t="s">
        <v>373</v>
      </c>
      <c r="I1224" s="4" t="s">
        <v>130</v>
      </c>
      <c r="J1224" s="3" t="s">
        <v>20</v>
      </c>
      <c r="K1224" s="4" t="s">
        <v>21</v>
      </c>
      <c r="L1224" s="5">
        <f>IFERROR(VLOOKUP(F1224,[1]Feuil5!I:J,2,0),"")</f>
        <v>254840.97</v>
      </c>
      <c r="M1224" s="6">
        <f t="shared" si="29"/>
        <v>38226.145499999999</v>
      </c>
    </row>
    <row r="1225" spans="1:13" x14ac:dyDescent="0.35">
      <c r="A1225" s="3" t="s">
        <v>12</v>
      </c>
      <c r="B1225" s="4" t="s">
        <v>182</v>
      </c>
      <c r="C1225" s="4" t="s">
        <v>344</v>
      </c>
      <c r="D1225" s="4" t="s">
        <v>345</v>
      </c>
      <c r="E1225" s="4" t="s">
        <v>346</v>
      </c>
      <c r="F1225" s="14" t="s">
        <v>2077</v>
      </c>
      <c r="G1225" s="3" t="str">
        <f>IFERROR(VLOOKUP(F1225,'CODE EAN '!F:J,5,0),"")</f>
        <v/>
      </c>
      <c r="H1225" s="4" t="s">
        <v>2078</v>
      </c>
      <c r="I1225" s="10" t="s">
        <v>2079</v>
      </c>
      <c r="J1225" s="3" t="s">
        <v>20</v>
      </c>
      <c r="K1225" s="3" t="s">
        <v>26</v>
      </c>
      <c r="L1225" s="5">
        <f>IFERROR(VLOOKUP(F1225,[1]Feuil5!I:J,2,0),"")</f>
        <v>255348.75</v>
      </c>
      <c r="M1225" s="6">
        <f t="shared" si="29"/>
        <v>38302.3125</v>
      </c>
    </row>
    <row r="1226" spans="1:13" hidden="1" x14ac:dyDescent="0.35">
      <c r="A1226" s="3" t="s">
        <v>44</v>
      </c>
      <c r="B1226" s="3" t="s">
        <v>45</v>
      </c>
      <c r="C1226" s="4" t="s">
        <v>72</v>
      </c>
      <c r="D1226" s="4" t="s">
        <v>73</v>
      </c>
      <c r="E1226" s="3" t="s">
        <v>138</v>
      </c>
      <c r="F1226" s="3" t="s">
        <v>2080</v>
      </c>
      <c r="G1226" s="3" t="str">
        <f>IFERROR(VLOOKUP(F1226,'CODE EAN '!F:J,5,0),"")</f>
        <v/>
      </c>
      <c r="H1226" s="3" t="s">
        <v>933</v>
      </c>
      <c r="I1226" s="7" t="s">
        <v>51</v>
      </c>
      <c r="J1226" s="3" t="s">
        <v>20</v>
      </c>
      <c r="K1226" s="3" t="s">
        <v>26</v>
      </c>
      <c r="L1226" s="5">
        <f>IFERROR(VLOOKUP(F1226,[1]Feuil5!I:J,2,0),"")</f>
        <v>256791.21</v>
      </c>
      <c r="M1226" s="6">
        <f t="shared" si="29"/>
        <v>38518.681499999999</v>
      </c>
    </row>
    <row r="1227" spans="1:13" hidden="1" x14ac:dyDescent="0.35">
      <c r="A1227" s="3" t="s">
        <v>27</v>
      </c>
      <c r="B1227" s="4" t="s">
        <v>28</v>
      </c>
      <c r="C1227" s="4" t="s">
        <v>478</v>
      </c>
      <c r="D1227" s="4" t="s">
        <v>674</v>
      </c>
      <c r="E1227" s="4" t="s">
        <v>675</v>
      </c>
      <c r="F1227" s="4" t="s">
        <v>2081</v>
      </c>
      <c r="G1227" s="3" t="str">
        <f>IFERROR(VLOOKUP(F1227,'CODE EAN '!F:J,5,0),"")</f>
        <v/>
      </c>
      <c r="H1227" s="4" t="s">
        <v>1235</v>
      </c>
      <c r="I1227" s="7" t="s">
        <v>58</v>
      </c>
      <c r="J1227" s="3" t="s">
        <v>20</v>
      </c>
      <c r="K1227" s="4" t="s">
        <v>26</v>
      </c>
      <c r="L1227" s="5">
        <f>IFERROR(VLOOKUP(F1227,[1]Feuil5!I:J,2,0),"")</f>
        <v>256835.28</v>
      </c>
      <c r="M1227" s="6">
        <f t="shared" si="29"/>
        <v>38525.292000000001</v>
      </c>
    </row>
    <row r="1228" spans="1:13" x14ac:dyDescent="0.35">
      <c r="A1228" s="3" t="s">
        <v>12</v>
      </c>
      <c r="B1228" s="3" t="s">
        <v>13</v>
      </c>
      <c r="C1228" s="4" t="s">
        <v>14</v>
      </c>
      <c r="D1228" s="3" t="s">
        <v>22</v>
      </c>
      <c r="E1228" s="4" t="s">
        <v>1416</v>
      </c>
      <c r="F1228" s="14" t="s">
        <v>2082</v>
      </c>
      <c r="G1228" s="3" t="str">
        <f>IFERROR(VLOOKUP(F1228,'CODE EAN '!F:J,5,0),"")</f>
        <v/>
      </c>
      <c r="H1228" s="4" t="s">
        <v>1720</v>
      </c>
      <c r="I1228" s="3" t="s">
        <v>597</v>
      </c>
      <c r="J1228" s="3" t="s">
        <v>20</v>
      </c>
      <c r="K1228" s="3" t="s">
        <v>26</v>
      </c>
      <c r="L1228" s="5">
        <f>IFERROR(VLOOKUP(F1228,[1]Feuil5!I:J,2,0),"")</f>
        <v>257117.59</v>
      </c>
      <c r="M1228" s="6">
        <f t="shared" si="29"/>
        <v>38567.638500000001</v>
      </c>
    </row>
    <row r="1229" spans="1:13" hidden="1" x14ac:dyDescent="0.35">
      <c r="A1229" s="3" t="s">
        <v>27</v>
      </c>
      <c r="B1229" s="4" t="s">
        <v>251</v>
      </c>
      <c r="C1229" s="4" t="s">
        <v>887</v>
      </c>
      <c r="D1229" s="4" t="s">
        <v>888</v>
      </c>
      <c r="E1229" s="4" t="s">
        <v>346</v>
      </c>
      <c r="F1229" s="37" t="s">
        <v>2083</v>
      </c>
      <c r="G1229" s="3" t="str">
        <f>IFERROR(VLOOKUP(F1229,'CODE EAN '!F:J,5,0),"")</f>
        <v/>
      </c>
      <c r="H1229" s="4" t="s">
        <v>2084</v>
      </c>
      <c r="I1229" s="4" t="s">
        <v>1102</v>
      </c>
      <c r="J1229" s="3" t="s">
        <v>20</v>
      </c>
      <c r="K1229" s="4" t="s">
        <v>21</v>
      </c>
      <c r="L1229" s="5">
        <f>IFERROR(VLOOKUP(F1229,[1]Feuil5!I:J,2,0),"")</f>
        <v>257121.9</v>
      </c>
      <c r="M1229" s="6">
        <f t="shared" si="29"/>
        <v>38568.284999999996</v>
      </c>
    </row>
    <row r="1230" spans="1:13" x14ac:dyDescent="0.35">
      <c r="A1230" s="3" t="s">
        <v>12</v>
      </c>
      <c r="B1230" s="4" t="s">
        <v>78</v>
      </c>
      <c r="C1230" s="4" t="s">
        <v>212</v>
      </c>
      <c r="D1230" s="4" t="s">
        <v>2085</v>
      </c>
      <c r="E1230" s="4" t="s">
        <v>2085</v>
      </c>
      <c r="F1230" s="41" t="s">
        <v>2086</v>
      </c>
      <c r="G1230" s="3" t="str">
        <f>IFERROR(VLOOKUP(F1230,'CODE EAN '!F:J,5,0),"")</f>
        <v/>
      </c>
      <c r="H1230" s="4" t="s">
        <v>373</v>
      </c>
      <c r="I1230" s="3" t="s">
        <v>130</v>
      </c>
      <c r="J1230" s="3" t="s">
        <v>20</v>
      </c>
      <c r="K1230" s="3" t="s">
        <v>21</v>
      </c>
      <c r="L1230" s="5">
        <f>IFERROR(VLOOKUP(F1230,[1]Feuil5!I:J,2,0),"")</f>
        <v>257130.14</v>
      </c>
      <c r="M1230" s="6">
        <f t="shared" si="29"/>
        <v>38569.521000000001</v>
      </c>
    </row>
    <row r="1231" spans="1:13" hidden="1" x14ac:dyDescent="0.35">
      <c r="A1231" s="3" t="s">
        <v>27</v>
      </c>
      <c r="B1231" s="3" t="s">
        <v>124</v>
      </c>
      <c r="C1231" s="3" t="s">
        <v>235</v>
      </c>
      <c r="D1231" s="3" t="s">
        <v>934</v>
      </c>
      <c r="E1231" s="3" t="s">
        <v>310</v>
      </c>
      <c r="F1231" s="3" t="s">
        <v>2087</v>
      </c>
      <c r="G1231" s="3" t="str">
        <f>IFERROR(VLOOKUP(F1231,'CODE EAN '!F:J,5,0),"")</f>
        <v/>
      </c>
      <c r="H1231" s="3" t="s">
        <v>129</v>
      </c>
      <c r="I1231" s="3" t="s">
        <v>130</v>
      </c>
      <c r="J1231" s="3" t="s">
        <v>20</v>
      </c>
      <c r="K1231" s="4" t="s">
        <v>26</v>
      </c>
      <c r="L1231" s="5">
        <f>IFERROR(VLOOKUP(F1231,[1]Feuil5!I:J,2,0),"")</f>
        <v>257370.56</v>
      </c>
      <c r="M1231" s="6">
        <f t="shared" si="29"/>
        <v>38605.583999999995</v>
      </c>
    </row>
    <row r="1232" spans="1:13" hidden="1" x14ac:dyDescent="0.35">
      <c r="A1232" s="3" t="s">
        <v>27</v>
      </c>
      <c r="B1232" s="3" t="s">
        <v>28</v>
      </c>
      <c r="C1232" s="3" t="s">
        <v>29</v>
      </c>
      <c r="D1232" s="3" t="s">
        <v>30</v>
      </c>
      <c r="E1232" s="3" t="s">
        <v>31</v>
      </c>
      <c r="F1232" s="3" t="s">
        <v>2088</v>
      </c>
      <c r="G1232" s="3" t="str">
        <f>IFERROR(VLOOKUP(F1232,'CODE EAN '!F:J,5,0),"")</f>
        <v/>
      </c>
      <c r="H1232" s="3" t="s">
        <v>1300</v>
      </c>
      <c r="I1232" s="7" t="s">
        <v>1301</v>
      </c>
      <c r="J1232" s="3" t="s">
        <v>20</v>
      </c>
      <c r="K1232" s="4" t="s">
        <v>26</v>
      </c>
      <c r="L1232" s="5">
        <f>IFERROR(VLOOKUP(F1232,[1]Feuil5!I:J,2,0),"")</f>
        <v>257506.13</v>
      </c>
      <c r="M1232" s="6">
        <f t="shared" si="29"/>
        <v>38625.919499999996</v>
      </c>
    </row>
    <row r="1233" spans="1:13" hidden="1" x14ac:dyDescent="0.35">
      <c r="A1233" s="3" t="s">
        <v>27</v>
      </c>
      <c r="B1233" s="3" t="s">
        <v>329</v>
      </c>
      <c r="C1233" s="3" t="s">
        <v>478</v>
      </c>
      <c r="D1233" s="3" t="s">
        <v>331</v>
      </c>
      <c r="E1233" s="4" t="s">
        <v>570</v>
      </c>
      <c r="F1233" s="38" t="s">
        <v>2089</v>
      </c>
      <c r="G1233" s="3" t="str">
        <f>IFERROR(VLOOKUP(F1233,'CODE EAN '!F:J,5,0),"")</f>
        <v/>
      </c>
      <c r="H1233" s="3" t="s">
        <v>395</v>
      </c>
      <c r="I1233" s="7" t="s">
        <v>41</v>
      </c>
      <c r="J1233" s="3" t="s">
        <v>20</v>
      </c>
      <c r="K1233" s="4" t="s">
        <v>26</v>
      </c>
      <c r="L1233" s="5">
        <f>IFERROR(VLOOKUP(F1233,[1]Feuil5!I:J,2,0),"")</f>
        <v>259672.92</v>
      </c>
      <c r="M1233" s="6">
        <f t="shared" si="29"/>
        <v>38950.938000000002</v>
      </c>
    </row>
    <row r="1234" spans="1:13" hidden="1" x14ac:dyDescent="0.35">
      <c r="A1234" s="3" t="s">
        <v>27</v>
      </c>
      <c r="B1234" s="3" t="s">
        <v>124</v>
      </c>
      <c r="C1234" s="3" t="s">
        <v>125</v>
      </c>
      <c r="D1234" s="3" t="s">
        <v>1624</v>
      </c>
      <c r="E1234" s="3" t="s">
        <v>1624</v>
      </c>
      <c r="F1234" s="14" t="s">
        <v>2090</v>
      </c>
      <c r="G1234" s="3" t="str">
        <f>IFERROR(VLOOKUP(F1234,'CODE EAN '!F:J,5,0),"")</f>
        <v/>
      </c>
      <c r="H1234" s="3" t="s">
        <v>1626</v>
      </c>
      <c r="I1234" s="7" t="s">
        <v>1627</v>
      </c>
      <c r="J1234" s="3" t="s">
        <v>20</v>
      </c>
      <c r="K1234" s="4" t="s">
        <v>26</v>
      </c>
      <c r="L1234" s="5">
        <f>IFERROR(VLOOKUP(F1234,[1]Feuil5!I:J,2,0),"")</f>
        <v>259947.9</v>
      </c>
      <c r="M1234" s="6">
        <f t="shared" si="29"/>
        <v>38992.184999999998</v>
      </c>
    </row>
    <row r="1235" spans="1:13" hidden="1" x14ac:dyDescent="0.35">
      <c r="A1235" s="3" t="s">
        <v>27</v>
      </c>
      <c r="B1235" s="3" t="s">
        <v>124</v>
      </c>
      <c r="C1235" s="3" t="s">
        <v>573</v>
      </c>
      <c r="D1235" s="3" t="s">
        <v>574</v>
      </c>
      <c r="E1235" s="4" t="s">
        <v>1233</v>
      </c>
      <c r="F1235" s="3" t="s">
        <v>2091</v>
      </c>
      <c r="G1235" s="3" t="str">
        <f>IFERROR(VLOOKUP(F1235,'CODE EAN '!F:J,5,0),"")</f>
        <v/>
      </c>
      <c r="H1235" s="3" t="s">
        <v>1235</v>
      </c>
      <c r="I1235" s="7" t="s">
        <v>58</v>
      </c>
      <c r="J1235" s="3" t="s">
        <v>20</v>
      </c>
      <c r="K1235" s="4" t="s">
        <v>26</v>
      </c>
      <c r="L1235" s="5">
        <f>IFERROR(VLOOKUP(F1235,[1]Feuil5!I:J,2,0),"")</f>
        <v>260302.4</v>
      </c>
      <c r="M1235" s="6">
        <f t="shared" si="29"/>
        <v>39045.360000000001</v>
      </c>
    </row>
    <row r="1236" spans="1:13" x14ac:dyDescent="0.35">
      <c r="A1236" s="3" t="s">
        <v>12</v>
      </c>
      <c r="B1236" s="4" t="s">
        <v>35</v>
      </c>
      <c r="C1236" s="4" t="s">
        <v>502</v>
      </c>
      <c r="D1236" s="4" t="s">
        <v>503</v>
      </c>
      <c r="E1236" s="4" t="s">
        <v>136</v>
      </c>
      <c r="F1236" s="16" t="s">
        <v>2092</v>
      </c>
      <c r="G1236" s="3">
        <f>IFERROR(VLOOKUP(F1236,'CODE EAN '!F:J,5,0),"")</f>
        <v>4018077633713</v>
      </c>
      <c r="H1236" s="4" t="s">
        <v>40</v>
      </c>
      <c r="I1236" s="4" t="s">
        <v>41</v>
      </c>
      <c r="J1236" s="3" t="s">
        <v>20</v>
      </c>
      <c r="K1236" s="3" t="s">
        <v>26</v>
      </c>
      <c r="L1236" s="5">
        <f>IFERROR(VLOOKUP(F1236,[1]Feuil5!I:J,2,0),"")</f>
        <v>260355.27</v>
      </c>
      <c r="M1236" s="6">
        <f t="shared" si="29"/>
        <v>39053.290499999996</v>
      </c>
    </row>
    <row r="1237" spans="1:13" hidden="1" x14ac:dyDescent="0.35">
      <c r="A1237" s="3" t="s">
        <v>27</v>
      </c>
      <c r="B1237" s="4" t="s">
        <v>251</v>
      </c>
      <c r="C1237" s="4" t="s">
        <v>1600</v>
      </c>
      <c r="D1237" s="4" t="s">
        <v>1601</v>
      </c>
      <c r="E1237" s="4" t="s">
        <v>2093</v>
      </c>
      <c r="F1237" s="37" t="s">
        <v>2094</v>
      </c>
      <c r="G1237" s="3" t="str">
        <f>IFERROR(VLOOKUP(F1237,'CODE EAN '!F:J,5,0),"")</f>
        <v/>
      </c>
      <c r="H1237" s="4" t="s">
        <v>115</v>
      </c>
      <c r="I1237" s="7" t="s">
        <v>116</v>
      </c>
      <c r="J1237" s="3" t="s">
        <v>20</v>
      </c>
      <c r="K1237" s="4" t="s">
        <v>26</v>
      </c>
      <c r="L1237" s="5">
        <f>IFERROR(VLOOKUP(F1237,[1]Feuil5!I:J,2,0),"")</f>
        <v>260418.83</v>
      </c>
      <c r="M1237" s="6">
        <f t="shared" si="29"/>
        <v>39062.824499999995</v>
      </c>
    </row>
    <row r="1238" spans="1:13" hidden="1" x14ac:dyDescent="0.35">
      <c r="A1238" s="3" t="s">
        <v>27</v>
      </c>
      <c r="B1238" s="3" t="s">
        <v>124</v>
      </c>
      <c r="C1238" s="3" t="s">
        <v>235</v>
      </c>
      <c r="D1238" s="3" t="s">
        <v>934</v>
      </c>
      <c r="E1238" s="3" t="s">
        <v>310</v>
      </c>
      <c r="F1238" s="3" t="s">
        <v>2095</v>
      </c>
      <c r="G1238" s="3" t="str">
        <f>IFERROR(VLOOKUP(F1238,'CODE EAN '!F:J,5,0),"")</f>
        <v/>
      </c>
      <c r="H1238" s="3" t="s">
        <v>129</v>
      </c>
      <c r="I1238" s="3" t="s">
        <v>130</v>
      </c>
      <c r="J1238" s="3" t="s">
        <v>20</v>
      </c>
      <c r="K1238" s="4" t="s">
        <v>26</v>
      </c>
      <c r="L1238" s="5">
        <f>IFERROR(VLOOKUP(F1238,[1]Feuil5!I:J,2,0),"")</f>
        <v>260839.15</v>
      </c>
      <c r="M1238" s="6">
        <f t="shared" si="29"/>
        <v>39125.872499999998</v>
      </c>
    </row>
    <row r="1239" spans="1:13" x14ac:dyDescent="0.35">
      <c r="A1239" s="3" t="s">
        <v>12</v>
      </c>
      <c r="B1239" s="3" t="s">
        <v>13</v>
      </c>
      <c r="C1239" s="3" t="s">
        <v>14</v>
      </c>
      <c r="D1239" s="3" t="s">
        <v>15</v>
      </c>
      <c r="E1239" s="3" t="s">
        <v>68</v>
      </c>
      <c r="F1239" s="38" t="s">
        <v>2096</v>
      </c>
      <c r="G1239" s="3" t="str">
        <f>IFERROR(VLOOKUP(F1239,'CODE EAN '!F:J,5,0),"")</f>
        <v/>
      </c>
      <c r="H1239" s="3" t="s">
        <v>453</v>
      </c>
      <c r="I1239" s="10" t="s">
        <v>77</v>
      </c>
      <c r="J1239" s="3" t="s">
        <v>20</v>
      </c>
      <c r="K1239" s="3" t="s">
        <v>26</v>
      </c>
      <c r="L1239" s="5">
        <f>IFERROR(VLOOKUP(F1239,[1]Feuil5!I:J,2,0),"")</f>
        <v>261045.15</v>
      </c>
      <c r="M1239" s="6">
        <f t="shared" si="29"/>
        <v>39156.772499999999</v>
      </c>
    </row>
    <row r="1240" spans="1:13" hidden="1" x14ac:dyDescent="0.35">
      <c r="A1240" s="3" t="s">
        <v>27</v>
      </c>
      <c r="B1240" s="3" t="s">
        <v>329</v>
      </c>
      <c r="C1240" s="3" t="s">
        <v>478</v>
      </c>
      <c r="D1240" s="3" t="s">
        <v>331</v>
      </c>
      <c r="E1240" s="4" t="s">
        <v>570</v>
      </c>
      <c r="F1240" s="15" t="s">
        <v>2097</v>
      </c>
      <c r="G1240" s="3" t="str">
        <f>IFERROR(VLOOKUP(F1240,'CODE EAN '!F:J,5,0),"")</f>
        <v/>
      </c>
      <c r="H1240" s="3" t="s">
        <v>2030</v>
      </c>
      <c r="I1240" s="7" t="s">
        <v>2031</v>
      </c>
      <c r="J1240" s="3" t="s">
        <v>20</v>
      </c>
      <c r="K1240" s="4" t="s">
        <v>26</v>
      </c>
      <c r="L1240" s="5">
        <f>IFERROR(VLOOKUP(F1240,[1]Feuil5!I:J,2,0),"")</f>
        <v>261755.78</v>
      </c>
      <c r="M1240" s="6">
        <f t="shared" si="29"/>
        <v>39263.366999999998</v>
      </c>
    </row>
    <row r="1241" spans="1:13" hidden="1" x14ac:dyDescent="0.35">
      <c r="A1241" s="3" t="s">
        <v>27</v>
      </c>
      <c r="B1241" s="4" t="s">
        <v>28</v>
      </c>
      <c r="C1241" s="4" t="s">
        <v>478</v>
      </c>
      <c r="D1241" s="4" t="s">
        <v>674</v>
      </c>
      <c r="E1241" s="4" t="s">
        <v>1120</v>
      </c>
      <c r="F1241" s="37" t="s">
        <v>2098</v>
      </c>
      <c r="G1241" s="3" t="str">
        <f>IFERROR(VLOOKUP(F1241,'CODE EAN '!F:J,5,0),"")</f>
        <v/>
      </c>
      <c r="H1241" s="4" t="s">
        <v>1235</v>
      </c>
      <c r="I1241" s="7" t="s">
        <v>58</v>
      </c>
      <c r="J1241" s="3" t="s">
        <v>20</v>
      </c>
      <c r="K1241" s="4" t="s">
        <v>21</v>
      </c>
      <c r="L1241" s="5">
        <f>IFERROR(VLOOKUP(F1241,[1]Feuil5!I:J,2,0),"")</f>
        <v>262033.92000000001</v>
      </c>
      <c r="M1241" s="6">
        <f t="shared" si="29"/>
        <v>39305.088000000003</v>
      </c>
    </row>
    <row r="1242" spans="1:13" hidden="1" x14ac:dyDescent="0.35">
      <c r="A1242" s="3" t="s">
        <v>285</v>
      </c>
      <c r="B1242" s="3" t="s">
        <v>60</v>
      </c>
      <c r="C1242" s="3" t="s">
        <v>286</v>
      </c>
      <c r="D1242" s="3" t="s">
        <v>287</v>
      </c>
      <c r="E1242" s="3" t="s">
        <v>781</v>
      </c>
      <c r="F1242" s="17" t="s">
        <v>2099</v>
      </c>
      <c r="G1242" s="3" t="str">
        <f>IFERROR(VLOOKUP(F1242,'CODE EAN '!F:J,5,0),"")</f>
        <v/>
      </c>
      <c r="H1242" s="3" t="s">
        <v>783</v>
      </c>
      <c r="I1242" s="13" t="s">
        <v>151</v>
      </c>
      <c r="J1242" s="3" t="s">
        <v>20</v>
      </c>
      <c r="K1242" s="3" t="s">
        <v>26</v>
      </c>
      <c r="L1242" s="43">
        <f>IFERROR(VLOOKUP(F1242,[1]Feuil5!I:J,2,0),"")</f>
        <v>262158.01</v>
      </c>
      <c r="M1242" s="6">
        <f t="shared" si="29"/>
        <v>39323.701500000003</v>
      </c>
    </row>
    <row r="1243" spans="1:13" hidden="1" x14ac:dyDescent="0.35">
      <c r="A1243" s="3" t="s">
        <v>44</v>
      </c>
      <c r="B1243" s="4" t="s">
        <v>45</v>
      </c>
      <c r="C1243" s="4" t="s">
        <v>72</v>
      </c>
      <c r="D1243" s="4" t="s">
        <v>1497</v>
      </c>
      <c r="E1243" s="4" t="s">
        <v>74</v>
      </c>
      <c r="F1243" s="4" t="s">
        <v>2100</v>
      </c>
      <c r="G1243" s="3" t="str">
        <f>IFERROR(VLOOKUP(F1243,'CODE EAN '!F:J,5,0),"")</f>
        <v/>
      </c>
      <c r="H1243" s="3" t="s">
        <v>1976</v>
      </c>
      <c r="I1243" s="10" t="s">
        <v>77</v>
      </c>
      <c r="J1243" s="3" t="s">
        <v>20</v>
      </c>
      <c r="K1243" s="3" t="s">
        <v>26</v>
      </c>
      <c r="L1243" s="8">
        <f>IFERROR(VLOOKUP(F1243,[1]Feuil5!I:J,2,0),"")</f>
        <v>262886.88</v>
      </c>
      <c r="M1243" s="6">
        <f t="shared" si="29"/>
        <v>39433.031999999999</v>
      </c>
    </row>
    <row r="1244" spans="1:13" x14ac:dyDescent="0.35">
      <c r="A1244" s="3" t="s">
        <v>12</v>
      </c>
      <c r="B1244" s="4" t="s">
        <v>182</v>
      </c>
      <c r="C1244" s="4" t="s">
        <v>735</v>
      </c>
      <c r="D1244" s="4" t="s">
        <v>1721</v>
      </c>
      <c r="E1244" s="4" t="s">
        <v>1722</v>
      </c>
      <c r="F1244" s="37" t="s">
        <v>2101</v>
      </c>
      <c r="G1244" s="3">
        <f>IFERROR(VLOOKUP(F1244,'CODE EAN '!F:J,5,0),"")</f>
        <v>6111248334612</v>
      </c>
      <c r="H1244" s="4" t="s">
        <v>2102</v>
      </c>
      <c r="I1244" s="4" t="s">
        <v>1272</v>
      </c>
      <c r="J1244" s="3" t="s">
        <v>20</v>
      </c>
      <c r="K1244" s="3" t="s">
        <v>26</v>
      </c>
      <c r="L1244" s="5">
        <f>IFERROR(VLOOKUP(F1244,[1]Feuil5!I:J,2,0),"")</f>
        <v>265145.87</v>
      </c>
      <c r="M1244" s="6">
        <f t="shared" si="29"/>
        <v>39771.880499999999</v>
      </c>
    </row>
    <row r="1245" spans="1:13" x14ac:dyDescent="0.35">
      <c r="A1245" s="3" t="s">
        <v>12</v>
      </c>
      <c r="B1245" s="4" t="s">
        <v>13</v>
      </c>
      <c r="C1245" s="3" t="s">
        <v>963</v>
      </c>
      <c r="D1245" s="4" t="s">
        <v>1904</v>
      </c>
      <c r="E1245" s="4" t="s">
        <v>1905</v>
      </c>
      <c r="F1245" s="37" t="s">
        <v>2103</v>
      </c>
      <c r="G1245" s="3">
        <f>IFERROR(VLOOKUP(F1245,'CODE EAN '!F:J,5,0),"")</f>
        <v>6294003582678</v>
      </c>
      <c r="H1245" s="4" t="s">
        <v>1907</v>
      </c>
      <c r="I1245" s="7" t="s">
        <v>90</v>
      </c>
      <c r="J1245" s="3" t="s">
        <v>20</v>
      </c>
      <c r="K1245" s="3" t="s">
        <v>26</v>
      </c>
      <c r="L1245" s="5">
        <f>IFERROR(VLOOKUP(F1245,[1]Feuil5!I:J,2,0),"")</f>
        <v>265413.42</v>
      </c>
      <c r="M1245" s="6">
        <f t="shared" si="29"/>
        <v>39812.012999999999</v>
      </c>
    </row>
    <row r="1246" spans="1:13" x14ac:dyDescent="0.35">
      <c r="A1246" s="3" t="s">
        <v>12</v>
      </c>
      <c r="B1246" s="3" t="s">
        <v>140</v>
      </c>
      <c r="C1246" s="3" t="s">
        <v>318</v>
      </c>
      <c r="D1246" s="4" t="s">
        <v>319</v>
      </c>
      <c r="E1246" s="3" t="s">
        <v>320</v>
      </c>
      <c r="F1246" s="25" t="s">
        <v>2104</v>
      </c>
      <c r="G1246" s="3" t="str">
        <f>IFERROR(VLOOKUP(F1246,'CODE EAN '!F:J,5,0),"")</f>
        <v/>
      </c>
      <c r="H1246" s="3" t="s">
        <v>1271</v>
      </c>
      <c r="I1246" s="10" t="s">
        <v>1272</v>
      </c>
      <c r="J1246" s="3" t="s">
        <v>20</v>
      </c>
      <c r="K1246" s="3" t="s">
        <v>21</v>
      </c>
      <c r="L1246" s="5">
        <f>IFERROR(VLOOKUP(F1246,[1]Feuil5!I:J,2,0),"")</f>
        <v>266094.34999999998</v>
      </c>
      <c r="M1246" s="6">
        <f t="shared" si="29"/>
        <v>39914.152499999997</v>
      </c>
    </row>
    <row r="1247" spans="1:13" x14ac:dyDescent="0.35">
      <c r="A1247" s="3" t="s">
        <v>12</v>
      </c>
      <c r="B1247" s="3" t="s">
        <v>84</v>
      </c>
      <c r="C1247" s="3" t="s">
        <v>689</v>
      </c>
      <c r="D1247" s="3" t="s">
        <v>1105</v>
      </c>
      <c r="E1247" s="3" t="s">
        <v>691</v>
      </c>
      <c r="F1247" s="3" t="s">
        <v>2105</v>
      </c>
      <c r="G1247" s="3">
        <f>IFERROR(VLOOKUP(F1247,'CODE EAN '!F:J,5,0),"")</f>
        <v>6111160002507</v>
      </c>
      <c r="H1247" s="3" t="s">
        <v>158</v>
      </c>
      <c r="I1247" s="4" t="s">
        <v>159</v>
      </c>
      <c r="J1247" s="3" t="s">
        <v>20</v>
      </c>
      <c r="K1247" s="3" t="s">
        <v>26</v>
      </c>
      <c r="L1247" s="5">
        <f>IFERROR(VLOOKUP(F1247,[1]Feuil5!I:J,2,0),"")</f>
        <v>266186.38</v>
      </c>
      <c r="M1247" s="6">
        <f t="shared" si="29"/>
        <v>39927.957000000002</v>
      </c>
    </row>
    <row r="1248" spans="1:13" hidden="1" x14ac:dyDescent="0.35">
      <c r="A1248" s="3" t="s">
        <v>27</v>
      </c>
      <c r="B1248" s="3" t="s">
        <v>124</v>
      </c>
      <c r="C1248" s="3" t="s">
        <v>176</v>
      </c>
      <c r="D1248" s="3" t="s">
        <v>416</v>
      </c>
      <c r="E1248" s="3" t="s">
        <v>417</v>
      </c>
      <c r="F1248" s="3" t="s">
        <v>2106</v>
      </c>
      <c r="G1248" s="3" t="str">
        <f>IFERROR(VLOOKUP(F1248,'CODE EAN '!F:J,5,0),"")</f>
        <v/>
      </c>
      <c r="H1248" s="3" t="s">
        <v>939</v>
      </c>
      <c r="I1248" s="7" t="s">
        <v>399</v>
      </c>
      <c r="J1248" s="3" t="s">
        <v>20</v>
      </c>
      <c r="K1248" s="4" t="s">
        <v>21</v>
      </c>
      <c r="L1248" s="5">
        <f>IFERROR(VLOOKUP(F1248,[1]Feuil5!I:J,2,0),"")</f>
        <v>266297.82</v>
      </c>
      <c r="M1248" s="6">
        <f t="shared" si="29"/>
        <v>39944.673000000003</v>
      </c>
    </row>
    <row r="1249" spans="1:13" hidden="1" x14ac:dyDescent="0.35">
      <c r="A1249" s="3" t="s">
        <v>27</v>
      </c>
      <c r="B1249" s="3" t="s">
        <v>52</v>
      </c>
      <c r="C1249" s="3" t="s">
        <v>53</v>
      </c>
      <c r="D1249" s="3" t="s">
        <v>425</v>
      </c>
      <c r="E1249" s="3" t="s">
        <v>426</v>
      </c>
      <c r="F1249" s="3" t="s">
        <v>2107</v>
      </c>
      <c r="G1249" s="3" t="str">
        <f>IFERROR(VLOOKUP(F1249,'CODE EAN '!F:J,5,0),"")</f>
        <v/>
      </c>
      <c r="H1249" s="3" t="s">
        <v>915</v>
      </c>
      <c r="I1249" s="7" t="s">
        <v>916</v>
      </c>
      <c r="J1249" s="3" t="s">
        <v>20</v>
      </c>
      <c r="K1249" s="4" t="s">
        <v>26</v>
      </c>
      <c r="L1249" s="5">
        <f>IFERROR(VLOOKUP(F1249,[1]Feuil5!I:J,2,0),"")</f>
        <v>266862.71999999997</v>
      </c>
      <c r="M1249" s="6">
        <f t="shared" si="29"/>
        <v>40029.407999999996</v>
      </c>
    </row>
    <row r="1250" spans="1:13" hidden="1" x14ac:dyDescent="0.35">
      <c r="A1250" s="3" t="s">
        <v>27</v>
      </c>
      <c r="B1250" s="3" t="s">
        <v>124</v>
      </c>
      <c r="C1250" s="3" t="s">
        <v>125</v>
      </c>
      <c r="D1250" s="3" t="s">
        <v>1375</v>
      </c>
      <c r="E1250" s="3" t="s">
        <v>1375</v>
      </c>
      <c r="F1250" s="14" t="s">
        <v>2108</v>
      </c>
      <c r="G1250" s="3" t="str">
        <f>IFERROR(VLOOKUP(F1250,'CODE EAN '!F:J,5,0),"")</f>
        <v/>
      </c>
      <c r="H1250" s="3" t="s">
        <v>1573</v>
      </c>
      <c r="I1250" s="7" t="s">
        <v>1549</v>
      </c>
      <c r="J1250" s="3" t="s">
        <v>20</v>
      </c>
      <c r="K1250" s="4" t="s">
        <v>26</v>
      </c>
      <c r="L1250" s="5">
        <f>IFERROR(VLOOKUP(F1250,[1]Feuil5!I:J,2,0),"")</f>
        <v>267132.42</v>
      </c>
      <c r="M1250" s="6">
        <f t="shared" si="29"/>
        <v>40069.862999999998</v>
      </c>
    </row>
    <row r="1251" spans="1:13" x14ac:dyDescent="0.35">
      <c r="A1251" s="3" t="s">
        <v>12</v>
      </c>
      <c r="B1251" s="3" t="s">
        <v>84</v>
      </c>
      <c r="C1251" s="3" t="s">
        <v>689</v>
      </c>
      <c r="D1251" s="3" t="s">
        <v>1105</v>
      </c>
      <c r="E1251" s="3" t="s">
        <v>691</v>
      </c>
      <c r="F1251" s="3" t="s">
        <v>2109</v>
      </c>
      <c r="G1251" s="3">
        <f>IFERROR(VLOOKUP(F1251,'CODE EAN '!F:J,5,0),"")</f>
        <v>6111160002866</v>
      </c>
      <c r="H1251" s="3" t="s">
        <v>1983</v>
      </c>
      <c r="I1251" s="7" t="s">
        <v>159</v>
      </c>
      <c r="J1251" s="3" t="s">
        <v>20</v>
      </c>
      <c r="K1251" s="3" t="s">
        <v>26</v>
      </c>
      <c r="L1251" s="5">
        <f>IFERROR(VLOOKUP(F1251,[1]Feuil5!I:J,2,0),"")</f>
        <v>267508.02</v>
      </c>
      <c r="M1251" s="6">
        <f t="shared" si="29"/>
        <v>40126.203000000001</v>
      </c>
    </row>
    <row r="1252" spans="1:13" x14ac:dyDescent="0.35">
      <c r="A1252" s="3" t="s">
        <v>12</v>
      </c>
      <c r="B1252" s="3" t="s">
        <v>35</v>
      </c>
      <c r="C1252" s="4" t="s">
        <v>36</v>
      </c>
      <c r="D1252" s="3" t="s">
        <v>384</v>
      </c>
      <c r="E1252" s="3" t="s">
        <v>385</v>
      </c>
      <c r="F1252" s="14" t="s">
        <v>2110</v>
      </c>
      <c r="G1252" s="3" t="str">
        <f>IFERROR(VLOOKUP(F1252,'CODE EAN '!F:J,5,0),"")</f>
        <v/>
      </c>
      <c r="H1252" s="3" t="s">
        <v>687</v>
      </c>
      <c r="I1252" s="7" t="s">
        <v>688</v>
      </c>
      <c r="J1252" s="3" t="s">
        <v>20</v>
      </c>
      <c r="K1252" s="3" t="s">
        <v>26</v>
      </c>
      <c r="L1252" s="5">
        <f>IFERROR(VLOOKUP(F1252,[1]Feuil5!I:J,2,0),"")</f>
        <v>267711.93</v>
      </c>
      <c r="M1252" s="6">
        <f t="shared" si="29"/>
        <v>40156.789499999999</v>
      </c>
    </row>
    <row r="1253" spans="1:13" x14ac:dyDescent="0.35">
      <c r="A1253" s="3" t="s">
        <v>12</v>
      </c>
      <c r="B1253" s="4" t="s">
        <v>78</v>
      </c>
      <c r="C1253" s="3" t="s">
        <v>107</v>
      </c>
      <c r="D1253" s="3" t="s">
        <v>276</v>
      </c>
      <c r="E1253" s="3" t="s">
        <v>697</v>
      </c>
      <c r="F1253" s="38" t="s">
        <v>2111</v>
      </c>
      <c r="G1253" s="3">
        <f>IFERROR(VLOOKUP(F1253,'CODE EAN '!F:J,5,0),"")</f>
        <v>6111031004685</v>
      </c>
      <c r="H1253" s="3" t="s">
        <v>2112</v>
      </c>
      <c r="I1253" s="3" t="s">
        <v>71</v>
      </c>
      <c r="J1253" s="3" t="s">
        <v>20</v>
      </c>
      <c r="K1253" s="3" t="s">
        <v>26</v>
      </c>
      <c r="L1253" s="5">
        <f>IFERROR(VLOOKUP(F1253,[1]Feuil5!I:J,2,0),"")</f>
        <v>269362.13</v>
      </c>
      <c r="M1253" s="6">
        <f t="shared" si="29"/>
        <v>40404.319499999998</v>
      </c>
    </row>
    <row r="1254" spans="1:13" hidden="1" x14ac:dyDescent="0.35">
      <c r="A1254" s="3" t="s">
        <v>27</v>
      </c>
      <c r="B1254" s="3" t="s">
        <v>28</v>
      </c>
      <c r="C1254" s="3" t="s">
        <v>29</v>
      </c>
      <c r="D1254" s="3" t="s">
        <v>1349</v>
      </c>
      <c r="E1254" s="3" t="s">
        <v>1350</v>
      </c>
      <c r="F1254" s="38" t="s">
        <v>2113</v>
      </c>
      <c r="G1254" s="3" t="str">
        <f>IFERROR(VLOOKUP(F1254,'CODE EAN '!F:J,5,0),"")</f>
        <v/>
      </c>
      <c r="H1254" s="3" t="s">
        <v>1698</v>
      </c>
      <c r="I1254" s="7" t="s">
        <v>58</v>
      </c>
      <c r="J1254" s="3" t="s">
        <v>20</v>
      </c>
      <c r="K1254" s="4" t="s">
        <v>26</v>
      </c>
      <c r="L1254" s="5">
        <f>IFERROR(VLOOKUP(F1254,[1]Feuil5!I:J,2,0),"")</f>
        <v>269750.56</v>
      </c>
      <c r="M1254" s="6">
        <f t="shared" si="29"/>
        <v>40462.583999999995</v>
      </c>
    </row>
    <row r="1255" spans="1:13" x14ac:dyDescent="0.35">
      <c r="A1255" s="3" t="s">
        <v>12</v>
      </c>
      <c r="B1255" s="4" t="s">
        <v>182</v>
      </c>
      <c r="C1255" s="4" t="s">
        <v>344</v>
      </c>
      <c r="D1255" s="4" t="s">
        <v>658</v>
      </c>
      <c r="E1255" s="4" t="s">
        <v>1127</v>
      </c>
      <c r="F1255" s="4" t="s">
        <v>2114</v>
      </c>
      <c r="G1255" s="3">
        <f>IFERROR(VLOOKUP(F1255,'CODE EAN '!F:J,5,0),"")</f>
        <v>6111069004626</v>
      </c>
      <c r="H1255" s="4" t="s">
        <v>661</v>
      </c>
      <c r="I1255" s="7" t="s">
        <v>58</v>
      </c>
      <c r="J1255" s="3" t="s">
        <v>20</v>
      </c>
      <c r="K1255" s="3" t="s">
        <v>26</v>
      </c>
      <c r="L1255" s="5">
        <f>IFERROR(VLOOKUP(F1255,[1]Feuil5!I:J,2,0),"")</f>
        <v>269909.61</v>
      </c>
      <c r="M1255" s="6">
        <f t="shared" si="29"/>
        <v>40486.441499999994</v>
      </c>
    </row>
    <row r="1256" spans="1:13" hidden="1" x14ac:dyDescent="0.35">
      <c r="A1256" s="3" t="s">
        <v>27</v>
      </c>
      <c r="B1256" s="3" t="s">
        <v>28</v>
      </c>
      <c r="C1256" s="3" t="s">
        <v>29</v>
      </c>
      <c r="D1256" s="3" t="s">
        <v>1349</v>
      </c>
      <c r="E1256" s="3" t="s">
        <v>554</v>
      </c>
      <c r="F1256" s="3" t="s">
        <v>2115</v>
      </c>
      <c r="G1256" s="3" t="str">
        <f>IFERROR(VLOOKUP(F1256,'CODE EAN '!F:J,5,0),"")</f>
        <v/>
      </c>
      <c r="H1256" s="3" t="s">
        <v>454</v>
      </c>
      <c r="I1256" s="3" t="s">
        <v>223</v>
      </c>
      <c r="J1256" s="3" t="s">
        <v>20</v>
      </c>
      <c r="K1256" s="4" t="s">
        <v>21</v>
      </c>
      <c r="L1256" s="5">
        <v>270000</v>
      </c>
      <c r="M1256" s="6">
        <f t="shared" si="29"/>
        <v>40500</v>
      </c>
    </row>
    <row r="1257" spans="1:13" x14ac:dyDescent="0.35">
      <c r="A1257" s="3" t="s">
        <v>12</v>
      </c>
      <c r="B1257" s="4" t="s">
        <v>182</v>
      </c>
      <c r="C1257" s="4" t="s">
        <v>183</v>
      </c>
      <c r="D1257" s="4" t="s">
        <v>258</v>
      </c>
      <c r="E1257" s="4" t="s">
        <v>2116</v>
      </c>
      <c r="F1257" s="4" t="s">
        <v>2117</v>
      </c>
      <c r="G1257" s="3">
        <f>IFERROR(VLOOKUP(F1257,'CODE EAN '!F:J,5,0),"")</f>
        <v>6111101001361</v>
      </c>
      <c r="H1257" s="4" t="s">
        <v>1170</v>
      </c>
      <c r="I1257" s="3" t="s">
        <v>1171</v>
      </c>
      <c r="J1257" s="3" t="s">
        <v>20</v>
      </c>
      <c r="K1257" s="3" t="s">
        <v>26</v>
      </c>
      <c r="L1257" s="5">
        <f>IFERROR(VLOOKUP(F1257,[1]Feuil5!I:J,2,0),"")</f>
        <v>270111.96999999997</v>
      </c>
      <c r="M1257" s="6">
        <f t="shared" si="29"/>
        <v>40516.795499999993</v>
      </c>
    </row>
    <row r="1258" spans="1:13" x14ac:dyDescent="0.35">
      <c r="A1258" s="3" t="s">
        <v>12</v>
      </c>
      <c r="B1258" s="4" t="s">
        <v>460</v>
      </c>
      <c r="C1258" s="4" t="s">
        <v>1781</v>
      </c>
      <c r="D1258" s="4" t="s">
        <v>1782</v>
      </c>
      <c r="E1258" s="4" t="s">
        <v>2118</v>
      </c>
      <c r="F1258" s="4" t="s">
        <v>2119</v>
      </c>
      <c r="G1258" s="3" t="str">
        <f>IFERROR(VLOOKUP(F1258,'CODE EAN '!F:J,5,0),"")</f>
        <v/>
      </c>
      <c r="H1258" s="4" t="s">
        <v>1785</v>
      </c>
      <c r="I1258" s="4" t="s">
        <v>19</v>
      </c>
      <c r="J1258" s="3" t="s">
        <v>20</v>
      </c>
      <c r="K1258" s="3" t="s">
        <v>21</v>
      </c>
      <c r="L1258" s="5">
        <f>IFERROR(VLOOKUP(F1258,[1]Feuil5!I:J,2,0),"")</f>
        <v>270333.09999999998</v>
      </c>
      <c r="M1258" s="6">
        <f t="shared" si="29"/>
        <v>40549.964999999997</v>
      </c>
    </row>
    <row r="1259" spans="1:13" hidden="1" x14ac:dyDescent="0.35">
      <c r="A1259" s="3" t="s">
        <v>27</v>
      </c>
      <c r="B1259" s="4" t="s">
        <v>124</v>
      </c>
      <c r="C1259" s="4" t="s">
        <v>351</v>
      </c>
      <c r="D1259" s="4" t="s">
        <v>352</v>
      </c>
      <c r="E1259" s="4" t="s">
        <v>352</v>
      </c>
      <c r="F1259" s="4" t="s">
        <v>2120</v>
      </c>
      <c r="G1259" s="3" t="str">
        <f>IFERROR(VLOOKUP(F1259,'CODE EAN '!F:J,5,0),"")</f>
        <v/>
      </c>
      <c r="H1259" s="4" t="s">
        <v>199</v>
      </c>
      <c r="I1259" s="7" t="s">
        <v>200</v>
      </c>
      <c r="J1259" s="3" t="s">
        <v>20</v>
      </c>
      <c r="K1259" s="4" t="s">
        <v>26</v>
      </c>
      <c r="L1259" s="5">
        <f>IFERROR(VLOOKUP(F1259,[1]Feuil5!I:J,2,0),"")</f>
        <v>270352.83</v>
      </c>
      <c r="M1259" s="6">
        <f t="shared" si="29"/>
        <v>40552.924500000001</v>
      </c>
    </row>
    <row r="1260" spans="1:13" hidden="1" x14ac:dyDescent="0.35">
      <c r="A1260" s="3" t="s">
        <v>27</v>
      </c>
      <c r="B1260" s="4" t="s">
        <v>251</v>
      </c>
      <c r="C1260" s="4" t="s">
        <v>252</v>
      </c>
      <c r="D1260" s="3" t="s">
        <v>253</v>
      </c>
      <c r="E1260" s="4" t="s">
        <v>498</v>
      </c>
      <c r="F1260" s="14" t="s">
        <v>2121</v>
      </c>
      <c r="G1260" s="3" t="str">
        <f>IFERROR(VLOOKUP(F1260,'CODE EAN '!F:J,5,0),"")</f>
        <v/>
      </c>
      <c r="H1260" s="4" t="s">
        <v>500</v>
      </c>
      <c r="I1260" s="7" t="s">
        <v>501</v>
      </c>
      <c r="J1260" s="3" t="s">
        <v>20</v>
      </c>
      <c r="K1260" s="4" t="s">
        <v>26</v>
      </c>
      <c r="L1260" s="5">
        <f>IFERROR(VLOOKUP(F1260,[1]Feuil5!I:J,2,0),"")</f>
        <v>270537.21000000002</v>
      </c>
      <c r="M1260" s="6">
        <f t="shared" si="29"/>
        <v>40580.5815</v>
      </c>
    </row>
    <row r="1261" spans="1:13" x14ac:dyDescent="0.35">
      <c r="A1261" s="3" t="s">
        <v>12</v>
      </c>
      <c r="B1261" s="3" t="s">
        <v>35</v>
      </c>
      <c r="C1261" s="4" t="s">
        <v>36</v>
      </c>
      <c r="D1261" s="3" t="s">
        <v>384</v>
      </c>
      <c r="E1261" s="3" t="s">
        <v>385</v>
      </c>
      <c r="F1261" s="14" t="s">
        <v>2122</v>
      </c>
      <c r="G1261" s="3" t="str">
        <f>IFERROR(VLOOKUP(F1261,'CODE EAN '!F:J,5,0),"")</f>
        <v/>
      </c>
      <c r="H1261" s="3" t="s">
        <v>687</v>
      </c>
      <c r="I1261" s="7" t="s">
        <v>688</v>
      </c>
      <c r="J1261" s="3" t="s">
        <v>20</v>
      </c>
      <c r="K1261" s="3" t="s">
        <v>26</v>
      </c>
      <c r="L1261" s="5">
        <f>IFERROR(VLOOKUP(F1261,[1]Feuil5!I:J,2,0),"")</f>
        <v>270831.71000000002</v>
      </c>
      <c r="M1261" s="6">
        <f t="shared" si="29"/>
        <v>40624.756500000003</v>
      </c>
    </row>
    <row r="1262" spans="1:13" x14ac:dyDescent="0.35">
      <c r="A1262" s="3" t="s">
        <v>12</v>
      </c>
      <c r="B1262" s="4" t="s">
        <v>78</v>
      </c>
      <c r="C1262" s="4" t="s">
        <v>1011</v>
      </c>
      <c r="D1262" s="3" t="s">
        <v>1048</v>
      </c>
      <c r="E1262" s="3" t="s">
        <v>1049</v>
      </c>
      <c r="F1262" s="14" t="s">
        <v>2123</v>
      </c>
      <c r="G1262" s="3" t="str">
        <f>IFERROR(VLOOKUP(F1262,'CODE EAN '!F:J,5,0),"")</f>
        <v/>
      </c>
      <c r="H1262" s="4" t="s">
        <v>1586</v>
      </c>
      <c r="I1262" s="4" t="s">
        <v>1345</v>
      </c>
      <c r="J1262" s="3" t="s">
        <v>20</v>
      </c>
      <c r="K1262" s="4" t="s">
        <v>26</v>
      </c>
      <c r="L1262" s="5">
        <f>IFERROR(VLOOKUP(F1262,[1]Feuil5!I:J,2,0),"")</f>
        <v>271163.23</v>
      </c>
      <c r="M1262" s="6">
        <f t="shared" si="29"/>
        <v>40674.484499999999</v>
      </c>
    </row>
    <row r="1263" spans="1:13" hidden="1" x14ac:dyDescent="0.35">
      <c r="A1263" s="3" t="s">
        <v>44</v>
      </c>
      <c r="B1263" s="3" t="s">
        <v>45</v>
      </c>
      <c r="C1263" s="4" t="s">
        <v>72</v>
      </c>
      <c r="D1263" s="3" t="s">
        <v>73</v>
      </c>
      <c r="E1263" s="3" t="s">
        <v>138</v>
      </c>
      <c r="F1263" s="3" t="s">
        <v>2124</v>
      </c>
      <c r="G1263" s="3" t="str">
        <f>IFERROR(VLOOKUP(F1263,'CODE EAN '!F:J,5,0),"")</f>
        <v/>
      </c>
      <c r="H1263" s="3" t="s">
        <v>76</v>
      </c>
      <c r="I1263" s="10" t="s">
        <v>77</v>
      </c>
      <c r="J1263" s="3" t="s">
        <v>20</v>
      </c>
      <c r="K1263" s="3" t="s">
        <v>26</v>
      </c>
      <c r="L1263" s="5">
        <f>IFERROR(VLOOKUP(F1263,[1]Feuil5!I:J,2,0),"")</f>
        <v>271471.32</v>
      </c>
      <c r="M1263" s="6">
        <f t="shared" si="29"/>
        <v>40720.697999999997</v>
      </c>
    </row>
    <row r="1264" spans="1:13" x14ac:dyDescent="0.35">
      <c r="A1264" s="3" t="s">
        <v>12</v>
      </c>
      <c r="B1264" s="4" t="s">
        <v>84</v>
      </c>
      <c r="C1264" s="4" t="s">
        <v>131</v>
      </c>
      <c r="D1264" s="3" t="s">
        <v>802</v>
      </c>
      <c r="E1264" s="3" t="s">
        <v>2125</v>
      </c>
      <c r="F1264" s="37" t="s">
        <v>2126</v>
      </c>
      <c r="G1264" s="3">
        <f>IFERROR(VLOOKUP(F1264,'CODE EAN '!F:J,5,0),"")</f>
        <v>3800205875109</v>
      </c>
      <c r="H1264" s="4" t="s">
        <v>2127</v>
      </c>
      <c r="I1264" s="7" t="s">
        <v>360</v>
      </c>
      <c r="J1264" s="3" t="s">
        <v>20</v>
      </c>
      <c r="K1264" s="3" t="s">
        <v>26</v>
      </c>
      <c r="L1264" s="5">
        <f>IFERROR(VLOOKUP(F1264,[1]Feuil5!I:J,2,0),"")</f>
        <v>271643.75</v>
      </c>
      <c r="M1264" s="6">
        <f t="shared" si="29"/>
        <v>40746.5625</v>
      </c>
    </row>
    <row r="1265" spans="1:13" x14ac:dyDescent="0.35">
      <c r="A1265" s="3" t="s">
        <v>12</v>
      </c>
      <c r="B1265" s="3" t="s">
        <v>182</v>
      </c>
      <c r="C1265" s="3" t="s">
        <v>344</v>
      </c>
      <c r="D1265" s="3" t="s">
        <v>345</v>
      </c>
      <c r="E1265" s="3" t="s">
        <v>346</v>
      </c>
      <c r="F1265" s="38" t="s">
        <v>2128</v>
      </c>
      <c r="G1265" s="3">
        <f>IFERROR(VLOOKUP(F1265,'CODE EAN '!F:J,5,0),"")</f>
        <v>6111069001670</v>
      </c>
      <c r="H1265" s="3" t="s">
        <v>2129</v>
      </c>
      <c r="I1265" s="7" t="s">
        <v>58</v>
      </c>
      <c r="J1265" s="3" t="s">
        <v>20</v>
      </c>
      <c r="K1265" s="3" t="s">
        <v>26</v>
      </c>
      <c r="L1265" s="5">
        <f>IFERROR(VLOOKUP(F1265,[1]Feuil5!I:J,2,0),"")</f>
        <v>271821.12</v>
      </c>
      <c r="M1265" s="6">
        <f t="shared" si="29"/>
        <v>40773.167999999998</v>
      </c>
    </row>
    <row r="1266" spans="1:13" hidden="1" x14ac:dyDescent="0.35">
      <c r="A1266" s="3" t="s">
        <v>27</v>
      </c>
      <c r="B1266" s="3" t="s">
        <v>52</v>
      </c>
      <c r="C1266" s="3" t="s">
        <v>662</v>
      </c>
      <c r="D1266" s="3" t="s">
        <v>425</v>
      </c>
      <c r="E1266" s="3" t="s">
        <v>1468</v>
      </c>
      <c r="F1266" s="3" t="s">
        <v>2130</v>
      </c>
      <c r="G1266" s="3" t="str">
        <f>IFERROR(VLOOKUP(F1266,'CODE EAN '!F:J,5,0),"")</f>
        <v/>
      </c>
      <c r="H1266" s="3" t="s">
        <v>915</v>
      </c>
      <c r="I1266" s="4" t="s">
        <v>916</v>
      </c>
      <c r="J1266" s="3" t="s">
        <v>20</v>
      </c>
      <c r="K1266" s="4" t="s">
        <v>26</v>
      </c>
      <c r="L1266" s="5">
        <f>IFERROR(VLOOKUP(F1266,[1]Feuil5!I:J,2,0),"")</f>
        <v>271852.96000000002</v>
      </c>
      <c r="M1266" s="6">
        <f t="shared" si="29"/>
        <v>40777.944000000003</v>
      </c>
    </row>
    <row r="1267" spans="1:13" hidden="1" x14ac:dyDescent="0.35">
      <c r="A1267" s="3" t="s">
        <v>27</v>
      </c>
      <c r="B1267" s="4" t="s">
        <v>124</v>
      </c>
      <c r="C1267" s="4" t="s">
        <v>235</v>
      </c>
      <c r="D1267" s="4" t="s">
        <v>236</v>
      </c>
      <c r="E1267" s="4" t="s">
        <v>237</v>
      </c>
      <c r="F1267" s="4" t="s">
        <v>2131</v>
      </c>
      <c r="G1267" s="3" t="str">
        <f>IFERROR(VLOOKUP(F1267,'CODE EAN '!F:J,5,0),"")</f>
        <v/>
      </c>
      <c r="H1267" s="4" t="s">
        <v>129</v>
      </c>
      <c r="I1267" s="3" t="s">
        <v>130</v>
      </c>
      <c r="J1267" s="3" t="s">
        <v>20</v>
      </c>
      <c r="K1267" s="4" t="s">
        <v>26</v>
      </c>
      <c r="L1267" s="5">
        <f>IFERROR(VLOOKUP(F1267,[1]Feuil5!I:J,2,0),"")</f>
        <v>272120.33</v>
      </c>
      <c r="M1267" s="6">
        <f t="shared" si="29"/>
        <v>40818.049500000001</v>
      </c>
    </row>
    <row r="1268" spans="1:13" hidden="1" x14ac:dyDescent="0.35">
      <c r="A1268" s="3" t="s">
        <v>27</v>
      </c>
      <c r="B1268" s="3" t="s">
        <v>52</v>
      </c>
      <c r="C1268" s="3" t="s">
        <v>53</v>
      </c>
      <c r="D1268" s="3" t="s">
        <v>54</v>
      </c>
      <c r="E1268" s="3" t="s">
        <v>95</v>
      </c>
      <c r="F1268" s="3" t="s">
        <v>2132</v>
      </c>
      <c r="G1268" s="3" t="str">
        <f>IFERROR(VLOOKUP(F1268,'CODE EAN '!F:J,5,0),"")</f>
        <v/>
      </c>
      <c r="H1268" s="3" t="s">
        <v>57</v>
      </c>
      <c r="I1268" s="7" t="s">
        <v>58</v>
      </c>
      <c r="J1268" s="3" t="s">
        <v>20</v>
      </c>
      <c r="K1268" s="4" t="s">
        <v>21</v>
      </c>
      <c r="L1268" s="5">
        <f>IFERROR(VLOOKUP(F1268,[1]Feuil5!I:J,2,0),"")</f>
        <v>272405.81</v>
      </c>
      <c r="M1268" s="6">
        <f t="shared" si="29"/>
        <v>40860.871500000001</v>
      </c>
    </row>
    <row r="1269" spans="1:13" x14ac:dyDescent="0.35">
      <c r="A1269" s="3" t="s">
        <v>12</v>
      </c>
      <c r="B1269" s="3" t="s">
        <v>84</v>
      </c>
      <c r="C1269" s="3" t="s">
        <v>85</v>
      </c>
      <c r="D1269" s="3" t="s">
        <v>86</v>
      </c>
      <c r="E1269" s="3" t="s">
        <v>1208</v>
      </c>
      <c r="F1269" s="41" t="s">
        <v>2133</v>
      </c>
      <c r="G1269" s="3">
        <f>IFERROR(VLOOKUP(F1269,'CODE EAN '!F:J,5,0),"")</f>
        <v>5900617002105</v>
      </c>
      <c r="H1269" s="4" t="s">
        <v>145</v>
      </c>
      <c r="I1269" s="3" t="s">
        <v>146</v>
      </c>
      <c r="J1269" s="3" t="s">
        <v>20</v>
      </c>
      <c r="K1269" s="3" t="s">
        <v>26</v>
      </c>
      <c r="L1269" s="5">
        <f>IFERROR(VLOOKUP(F1269,[1]Feuil5!I:J,2,0),"")</f>
        <v>272521.78999999998</v>
      </c>
      <c r="M1269" s="6">
        <f t="shared" si="29"/>
        <v>40878.268499999998</v>
      </c>
    </row>
    <row r="1270" spans="1:13" x14ac:dyDescent="0.35">
      <c r="A1270" s="3" t="s">
        <v>12</v>
      </c>
      <c r="B1270" s="4" t="s">
        <v>84</v>
      </c>
      <c r="C1270" s="4" t="s">
        <v>85</v>
      </c>
      <c r="D1270" s="3" t="s">
        <v>86</v>
      </c>
      <c r="E1270" s="4" t="s">
        <v>1208</v>
      </c>
      <c r="F1270" s="4" t="s">
        <v>2133</v>
      </c>
      <c r="G1270" s="3">
        <f>IFERROR(VLOOKUP(F1270,'CODE EAN '!F:J,5,0),"")</f>
        <v>5900617002105</v>
      </c>
      <c r="H1270" s="4" t="s">
        <v>145</v>
      </c>
      <c r="I1270" s="3" t="s">
        <v>146</v>
      </c>
      <c r="J1270" s="3" t="s">
        <v>20</v>
      </c>
      <c r="K1270" s="3" t="s">
        <v>26</v>
      </c>
      <c r="L1270" s="5">
        <f>IFERROR(VLOOKUP(F1270,[1]Feuil5!I:J,2,0),"")</f>
        <v>272521.78999999998</v>
      </c>
      <c r="M1270" s="6">
        <f t="shared" si="29"/>
        <v>40878.268499999998</v>
      </c>
    </row>
    <row r="1271" spans="1:13" x14ac:dyDescent="0.35">
      <c r="A1271" s="3" t="s">
        <v>12</v>
      </c>
      <c r="B1271" s="4" t="s">
        <v>78</v>
      </c>
      <c r="C1271" s="3" t="s">
        <v>107</v>
      </c>
      <c r="D1271" s="12" t="s">
        <v>1648</v>
      </c>
      <c r="E1271" s="12" t="s">
        <v>1649</v>
      </c>
      <c r="F1271" s="9" t="s">
        <v>2134</v>
      </c>
      <c r="G1271" s="3" t="str">
        <f>IFERROR(VLOOKUP(F1271,'CODE EAN '!F:J,5,0),"")</f>
        <v/>
      </c>
      <c r="H1271" s="3" t="s">
        <v>2135</v>
      </c>
      <c r="I1271" s="4" t="s">
        <v>19</v>
      </c>
      <c r="J1271" s="3" t="s">
        <v>20</v>
      </c>
      <c r="K1271" s="3" t="s">
        <v>26</v>
      </c>
      <c r="L1271" s="5">
        <f>IFERROR(VLOOKUP(F1271,[1]Feuil5!I:J,2,0),"")</f>
        <v>273301</v>
      </c>
      <c r="M1271" s="6">
        <f t="shared" si="29"/>
        <v>40995.15</v>
      </c>
    </row>
    <row r="1272" spans="1:13" hidden="1" x14ac:dyDescent="0.35">
      <c r="A1272" s="3" t="s">
        <v>44</v>
      </c>
      <c r="B1272" s="3" t="s">
        <v>60</v>
      </c>
      <c r="C1272" s="3" t="s">
        <v>61</v>
      </c>
      <c r="D1272" s="3" t="s">
        <v>147</v>
      </c>
      <c r="E1272" s="4" t="s">
        <v>313</v>
      </c>
      <c r="F1272" s="4" t="s">
        <v>2136</v>
      </c>
      <c r="G1272" s="3" t="str">
        <f>IFERROR(VLOOKUP(F1272,'CODE EAN '!F:J,5,0),"")</f>
        <v/>
      </c>
      <c r="H1272" s="3" t="s">
        <v>150</v>
      </c>
      <c r="I1272" s="13" t="s">
        <v>151</v>
      </c>
      <c r="J1272" s="3" t="s">
        <v>20</v>
      </c>
      <c r="K1272" s="3" t="s">
        <v>26</v>
      </c>
      <c r="L1272" s="5">
        <f>IFERROR(VLOOKUP(F1272,[1]Feuil5!I:J,2,0),"")</f>
        <v>274410.46999999997</v>
      </c>
      <c r="M1272" s="6">
        <f t="shared" si="29"/>
        <v>41161.570499999994</v>
      </c>
    </row>
    <row r="1273" spans="1:13" hidden="1" x14ac:dyDescent="0.35">
      <c r="A1273" s="3" t="s">
        <v>27</v>
      </c>
      <c r="B1273" s="4" t="s">
        <v>329</v>
      </c>
      <c r="C1273" s="4" t="s">
        <v>330</v>
      </c>
      <c r="D1273" s="4" t="s">
        <v>331</v>
      </c>
      <c r="E1273" s="4" t="s">
        <v>332</v>
      </c>
      <c r="F1273" s="4" t="s">
        <v>2137</v>
      </c>
      <c r="G1273" s="3" t="str">
        <f>IFERROR(VLOOKUP(F1273,'CODE EAN '!F:J,5,0),"")</f>
        <v/>
      </c>
      <c r="H1273" s="4" t="s">
        <v>164</v>
      </c>
      <c r="I1273" s="4" t="s">
        <v>165</v>
      </c>
      <c r="J1273" s="3" t="s">
        <v>20</v>
      </c>
      <c r="K1273" s="4" t="s">
        <v>26</v>
      </c>
      <c r="L1273" s="5">
        <f>IFERROR(VLOOKUP(F1273,[1]Feuil5!I:J,2,0),"")</f>
        <v>274556.48</v>
      </c>
      <c r="M1273" s="6">
        <f t="shared" si="29"/>
        <v>41183.471999999994</v>
      </c>
    </row>
    <row r="1274" spans="1:13" x14ac:dyDescent="0.35">
      <c r="A1274" s="3" t="s">
        <v>12</v>
      </c>
      <c r="B1274" s="4" t="s">
        <v>78</v>
      </c>
      <c r="C1274" s="3" t="s">
        <v>107</v>
      </c>
      <c r="D1274" s="4" t="s">
        <v>324</v>
      </c>
      <c r="E1274" s="4" t="s">
        <v>337</v>
      </c>
      <c r="F1274" s="14" t="s">
        <v>2138</v>
      </c>
      <c r="G1274" s="3" t="str">
        <f>IFERROR(VLOOKUP(F1274,'CODE EAN '!F:J,5,0),"")</f>
        <v/>
      </c>
      <c r="H1274" s="3" t="s">
        <v>1413</v>
      </c>
      <c r="I1274" s="3" t="s">
        <v>429</v>
      </c>
      <c r="J1274" s="3" t="s">
        <v>20</v>
      </c>
      <c r="K1274" s="3" t="s">
        <v>26</v>
      </c>
      <c r="L1274" s="5">
        <f>IFERROR(VLOOKUP(F1274,[1]Feuil5!I:J,2,0),"")</f>
        <v>275068.98</v>
      </c>
      <c r="M1274" s="6">
        <f t="shared" si="29"/>
        <v>41260.346999999994</v>
      </c>
    </row>
    <row r="1275" spans="1:13" x14ac:dyDescent="0.35">
      <c r="A1275" s="3" t="s">
        <v>12</v>
      </c>
      <c r="B1275" s="4" t="s">
        <v>78</v>
      </c>
      <c r="C1275" s="4" t="s">
        <v>107</v>
      </c>
      <c r="D1275" s="3" t="s">
        <v>276</v>
      </c>
      <c r="E1275" s="3" t="s">
        <v>697</v>
      </c>
      <c r="F1275" s="14" t="s">
        <v>2139</v>
      </c>
      <c r="G1275" s="3" t="str">
        <f>IFERROR(VLOOKUP(F1275,'CODE EAN '!F:J,5,0),"")</f>
        <v/>
      </c>
      <c r="H1275" s="3" t="s">
        <v>885</v>
      </c>
      <c r="I1275" s="3" t="s">
        <v>112</v>
      </c>
      <c r="J1275" s="3" t="s">
        <v>20</v>
      </c>
      <c r="K1275" s="3" t="s">
        <v>26</v>
      </c>
      <c r="L1275" s="5">
        <f>IFERROR(VLOOKUP(F1275,[1]Feuil5!I:J,2,0),"")</f>
        <v>276014.08000000002</v>
      </c>
      <c r="M1275" s="6">
        <f t="shared" si="29"/>
        <v>41402.112000000001</v>
      </c>
    </row>
    <row r="1276" spans="1:13" x14ac:dyDescent="0.35">
      <c r="A1276" s="3" t="s">
        <v>12</v>
      </c>
      <c r="B1276" s="3" t="s">
        <v>182</v>
      </c>
      <c r="C1276" s="3" t="s">
        <v>344</v>
      </c>
      <c r="D1276" s="3" t="s">
        <v>345</v>
      </c>
      <c r="E1276" s="3" t="s">
        <v>1641</v>
      </c>
      <c r="F1276" s="3" t="s">
        <v>2140</v>
      </c>
      <c r="G1276" s="3" t="str">
        <f>IFERROR(VLOOKUP(F1276,'CODE EAN '!F:J,5,0),"")</f>
        <v/>
      </c>
      <c r="H1276" s="3" t="s">
        <v>2141</v>
      </c>
      <c r="I1276" s="7" t="s">
        <v>58</v>
      </c>
      <c r="J1276" s="3" t="s">
        <v>20</v>
      </c>
      <c r="K1276" s="3" t="s">
        <v>21</v>
      </c>
      <c r="L1276" s="5">
        <f>IFERROR(VLOOKUP(F1276,[1]Feuil5!I:J,2,0),"")</f>
        <v>276681.99</v>
      </c>
      <c r="M1276" s="6">
        <f t="shared" si="29"/>
        <v>41502.298499999997</v>
      </c>
    </row>
    <row r="1277" spans="1:13" hidden="1" x14ac:dyDescent="0.35">
      <c r="A1277" s="3" t="s">
        <v>44</v>
      </c>
      <c r="B1277" s="3" t="s">
        <v>60</v>
      </c>
      <c r="C1277" s="3" t="s">
        <v>61</v>
      </c>
      <c r="D1277" s="3" t="s">
        <v>147</v>
      </c>
      <c r="E1277" s="4" t="s">
        <v>148</v>
      </c>
      <c r="F1277" s="3" t="s">
        <v>2142</v>
      </c>
      <c r="G1277" s="3" t="str">
        <f>IFERROR(VLOOKUP(F1277,'CODE EAN '!F:J,5,0),"")</f>
        <v/>
      </c>
      <c r="H1277" s="3" t="s">
        <v>65</v>
      </c>
      <c r="I1277" s="13" t="s">
        <v>66</v>
      </c>
      <c r="J1277" s="3" t="s">
        <v>20</v>
      </c>
      <c r="K1277" s="3" t="s">
        <v>26</v>
      </c>
      <c r="L1277" s="5">
        <f>IFERROR(VLOOKUP(F1277,[1]Feuil5!I:J,2,0),"")</f>
        <v>277424.93</v>
      </c>
      <c r="M1277" s="6">
        <f t="shared" si="29"/>
        <v>41613.739499999996</v>
      </c>
    </row>
    <row r="1278" spans="1:13" x14ac:dyDescent="0.35">
      <c r="A1278" s="3" t="s">
        <v>12</v>
      </c>
      <c r="B1278" s="3" t="s">
        <v>84</v>
      </c>
      <c r="C1278" s="3" t="s">
        <v>543</v>
      </c>
      <c r="D1278" s="3" t="s">
        <v>544</v>
      </c>
      <c r="E1278" s="3" t="s">
        <v>652</v>
      </c>
      <c r="F1278" s="3" t="s">
        <v>2143</v>
      </c>
      <c r="G1278" s="3" t="str">
        <f>IFERROR(VLOOKUP(F1278,'CODE EAN '!F:J,5,0),"")</f>
        <v/>
      </c>
      <c r="H1278" s="3" t="s">
        <v>1590</v>
      </c>
      <c r="I1278" s="3" t="s">
        <v>1590</v>
      </c>
      <c r="J1278" s="3" t="s">
        <v>20</v>
      </c>
      <c r="K1278" s="3" t="s">
        <v>26</v>
      </c>
      <c r="L1278" s="5">
        <f>IFERROR(VLOOKUP(F1278,[1]Feuil5!I:J,2,0),"")</f>
        <v>277914.56</v>
      </c>
      <c r="M1278" s="6">
        <f t="shared" si="29"/>
        <v>41687.184000000001</v>
      </c>
    </row>
    <row r="1279" spans="1:13" x14ac:dyDescent="0.35">
      <c r="A1279" s="3" t="s">
        <v>12</v>
      </c>
      <c r="B1279" s="3" t="s">
        <v>13</v>
      </c>
      <c r="C1279" s="3" t="s">
        <v>14</v>
      </c>
      <c r="D1279" s="3" t="s">
        <v>22</v>
      </c>
      <c r="E1279" s="3" t="s">
        <v>1764</v>
      </c>
      <c r="F1279" s="3" t="s">
        <v>2144</v>
      </c>
      <c r="G1279" s="3">
        <f>IFERROR(VLOOKUP(F1279,'CODE EAN '!F:J,5,0),"")</f>
        <v>8690146091905</v>
      </c>
      <c r="H1279" s="3" t="s">
        <v>1486</v>
      </c>
      <c r="I1279" s="3" t="s">
        <v>146</v>
      </c>
      <c r="J1279" s="3" t="s">
        <v>20</v>
      </c>
      <c r="K1279" s="3" t="s">
        <v>26</v>
      </c>
      <c r="L1279" s="5">
        <f>IFERROR(VLOOKUP(F1279,[1]Feuil5!I:J,2,0),"")</f>
        <v>277996.39</v>
      </c>
      <c r="M1279" s="6">
        <f t="shared" ref="M1279:M1342" si="30">+L1279*15%</f>
        <v>41699.458500000001</v>
      </c>
    </row>
    <row r="1280" spans="1:13" hidden="1" x14ac:dyDescent="0.35">
      <c r="A1280" s="3" t="s">
        <v>27</v>
      </c>
      <c r="B1280" s="3" t="s">
        <v>52</v>
      </c>
      <c r="C1280" s="3" t="s">
        <v>443</v>
      </c>
      <c r="D1280" s="3" t="s">
        <v>554</v>
      </c>
      <c r="E1280" s="3" t="s">
        <v>555</v>
      </c>
      <c r="F1280" s="3" t="s">
        <v>2145</v>
      </c>
      <c r="G1280" s="3" t="str">
        <f>IFERROR(VLOOKUP(F1280,'CODE EAN '!F:J,5,0),"")</f>
        <v/>
      </c>
      <c r="H1280" s="3" t="s">
        <v>623</v>
      </c>
      <c r="I1280" s="7" t="s">
        <v>624</v>
      </c>
      <c r="J1280" s="3" t="s">
        <v>20</v>
      </c>
      <c r="K1280" s="4" t="s">
        <v>26</v>
      </c>
      <c r="L1280" s="5">
        <f>IFERROR(VLOOKUP(F1280,[1]Feuil5!I:J,2,0),"")</f>
        <v>278038.19</v>
      </c>
      <c r="M1280" s="6">
        <f t="shared" si="30"/>
        <v>41705.728499999997</v>
      </c>
    </row>
    <row r="1281" spans="1:13" hidden="1" x14ac:dyDescent="0.35">
      <c r="A1281" s="3" t="s">
        <v>27</v>
      </c>
      <c r="B1281" s="4" t="s">
        <v>52</v>
      </c>
      <c r="C1281" s="4" t="s">
        <v>53</v>
      </c>
      <c r="D1281" s="3" t="s">
        <v>54</v>
      </c>
      <c r="E1281" s="4" t="s">
        <v>55</v>
      </c>
      <c r="F1281" s="4" t="s">
        <v>2146</v>
      </c>
      <c r="G1281" s="3" t="str">
        <f>IFERROR(VLOOKUP(F1281,'CODE EAN '!F:J,5,0),"")</f>
        <v/>
      </c>
      <c r="H1281" s="4" t="s">
        <v>915</v>
      </c>
      <c r="I1281" s="4" t="s">
        <v>916</v>
      </c>
      <c r="J1281" s="3" t="s">
        <v>20</v>
      </c>
      <c r="K1281" s="4" t="s">
        <v>26</v>
      </c>
      <c r="L1281" s="5">
        <v>280000</v>
      </c>
      <c r="M1281" s="6">
        <f t="shared" si="30"/>
        <v>42000</v>
      </c>
    </row>
    <row r="1282" spans="1:13" hidden="1" x14ac:dyDescent="0.35">
      <c r="A1282" s="3" t="s">
        <v>27</v>
      </c>
      <c r="B1282" s="3" t="s">
        <v>124</v>
      </c>
      <c r="C1282" s="3" t="s">
        <v>235</v>
      </c>
      <c r="D1282" s="3" t="s">
        <v>1616</v>
      </c>
      <c r="E1282" s="3" t="s">
        <v>310</v>
      </c>
      <c r="F1282" s="3" t="s">
        <v>2147</v>
      </c>
      <c r="G1282" s="3" t="str">
        <f>IFERROR(VLOOKUP(F1282,'CODE EAN '!F:J,5,0),"")</f>
        <v/>
      </c>
      <c r="H1282" s="3" t="s">
        <v>1118</v>
      </c>
      <c r="I1282" s="7" t="s">
        <v>360</v>
      </c>
      <c r="J1282" s="3" t="s">
        <v>20</v>
      </c>
      <c r="K1282" s="4" t="s">
        <v>26</v>
      </c>
      <c r="L1282" s="5">
        <f>IFERROR(VLOOKUP(F1282,[1]Feuil5!I:J,2,0),"")</f>
        <v>281421.64</v>
      </c>
      <c r="M1282" s="6">
        <f t="shared" si="30"/>
        <v>42213.245999999999</v>
      </c>
    </row>
    <row r="1283" spans="1:13" x14ac:dyDescent="0.35">
      <c r="A1283" s="3" t="s">
        <v>12</v>
      </c>
      <c r="B1283" s="3" t="s">
        <v>84</v>
      </c>
      <c r="C1283" s="3" t="s">
        <v>85</v>
      </c>
      <c r="D1283" s="3" t="s">
        <v>86</v>
      </c>
      <c r="E1283" s="3" t="s">
        <v>87</v>
      </c>
      <c r="F1283" s="3" t="s">
        <v>2148</v>
      </c>
      <c r="G1283" s="3">
        <f>IFERROR(VLOOKUP(F1283,'CODE EAN '!F:J,5,0),"")</f>
        <v>3387390339499</v>
      </c>
      <c r="H1283" s="3" t="s">
        <v>89</v>
      </c>
      <c r="I1283" s="7" t="s">
        <v>90</v>
      </c>
      <c r="J1283" s="3" t="s">
        <v>20</v>
      </c>
      <c r="K1283" s="3" t="s">
        <v>26</v>
      </c>
      <c r="L1283" s="5">
        <f>IFERROR(VLOOKUP(F1283,[1]Feuil5!I:J,2,0),"")</f>
        <v>282567.15999999997</v>
      </c>
      <c r="M1283" s="6">
        <f t="shared" si="30"/>
        <v>42385.073999999993</v>
      </c>
    </row>
    <row r="1284" spans="1:13" hidden="1" x14ac:dyDescent="0.35">
      <c r="A1284" s="3" t="s">
        <v>27</v>
      </c>
      <c r="B1284" s="3" t="s">
        <v>124</v>
      </c>
      <c r="C1284" s="3" t="s">
        <v>351</v>
      </c>
      <c r="D1284" s="3" t="s">
        <v>352</v>
      </c>
      <c r="E1284" s="3" t="s">
        <v>352</v>
      </c>
      <c r="F1284" s="3" t="s">
        <v>2149</v>
      </c>
      <c r="G1284" s="3" t="str">
        <f>IFERROR(VLOOKUP(F1284,'CODE EAN '!F:J,5,0),"")</f>
        <v/>
      </c>
      <c r="H1284" s="3" t="s">
        <v>199</v>
      </c>
      <c r="I1284" s="7" t="s">
        <v>200</v>
      </c>
      <c r="J1284" s="3" t="s">
        <v>20</v>
      </c>
      <c r="K1284" s="4" t="s">
        <v>26</v>
      </c>
      <c r="L1284" s="5">
        <f>IFERROR(VLOOKUP(F1284,[1]Feuil5!I:J,2,0),"")</f>
        <v>283628.88</v>
      </c>
      <c r="M1284" s="6">
        <f t="shared" si="30"/>
        <v>42544.332000000002</v>
      </c>
    </row>
    <row r="1285" spans="1:13" x14ac:dyDescent="0.35">
      <c r="A1285" s="3" t="s">
        <v>12</v>
      </c>
      <c r="B1285" s="3" t="s">
        <v>35</v>
      </c>
      <c r="C1285" s="3" t="s">
        <v>91</v>
      </c>
      <c r="D1285" s="3" t="s">
        <v>92</v>
      </c>
      <c r="E1285" s="3" t="s">
        <v>93</v>
      </c>
      <c r="F1285" s="3" t="s">
        <v>2150</v>
      </c>
      <c r="G1285" s="3">
        <f>IFERROR(VLOOKUP(F1285,'CODE EAN '!F:J,5,0),"")</f>
        <v>7622210049384</v>
      </c>
      <c r="H1285" s="3" t="s">
        <v>2151</v>
      </c>
      <c r="I1285" s="3" t="s">
        <v>71</v>
      </c>
      <c r="J1285" s="3" t="s">
        <v>20</v>
      </c>
      <c r="K1285" s="3" t="s">
        <v>26</v>
      </c>
      <c r="L1285" s="5">
        <f>IFERROR(VLOOKUP(F1285,[1]Feuil5!I:J,2,0),"")</f>
        <v>285026.15000000002</v>
      </c>
      <c r="M1285" s="6">
        <f t="shared" si="30"/>
        <v>42753.922500000001</v>
      </c>
    </row>
    <row r="1286" spans="1:13" x14ac:dyDescent="0.35">
      <c r="A1286" s="3" t="s">
        <v>12</v>
      </c>
      <c r="B1286" s="3" t="s">
        <v>182</v>
      </c>
      <c r="C1286" s="3" t="s">
        <v>735</v>
      </c>
      <c r="D1286" s="3" t="s">
        <v>736</v>
      </c>
      <c r="E1286" s="3" t="s">
        <v>1781</v>
      </c>
      <c r="F1286" s="3" t="s">
        <v>2152</v>
      </c>
      <c r="G1286" s="3" t="str">
        <f>IFERROR(VLOOKUP(F1286,'CODE EAN '!F:J,5,0),"")</f>
        <v/>
      </c>
      <c r="H1286" s="3" t="s">
        <v>1202</v>
      </c>
      <c r="I1286" s="7" t="s">
        <v>90</v>
      </c>
      <c r="J1286" s="3" t="s">
        <v>20</v>
      </c>
      <c r="K1286" s="3" t="s">
        <v>21</v>
      </c>
      <c r="L1286" s="5">
        <f>IFERROR(VLOOKUP(F1286,[1]Feuil5!I:J,2,0),"")</f>
        <v>286277.95</v>
      </c>
      <c r="M1286" s="6">
        <f t="shared" si="30"/>
        <v>42941.692499999997</v>
      </c>
    </row>
    <row r="1287" spans="1:13" x14ac:dyDescent="0.35">
      <c r="A1287" s="3" t="s">
        <v>12</v>
      </c>
      <c r="B1287" s="3" t="s">
        <v>13</v>
      </c>
      <c r="C1287" s="4" t="s">
        <v>14</v>
      </c>
      <c r="D1287" s="3" t="s">
        <v>22</v>
      </c>
      <c r="E1287" s="4" t="s">
        <v>1764</v>
      </c>
      <c r="F1287" s="4" t="s">
        <v>2153</v>
      </c>
      <c r="G1287" s="3">
        <f>IFERROR(VLOOKUP(F1287,'CODE EAN '!F:J,5,0),"")</f>
        <v>8691216014909</v>
      </c>
      <c r="H1287" s="4" t="s">
        <v>2154</v>
      </c>
      <c r="I1287" s="4" t="s">
        <v>19</v>
      </c>
      <c r="J1287" s="3" t="s">
        <v>20</v>
      </c>
      <c r="K1287" s="3" t="s">
        <v>26</v>
      </c>
      <c r="L1287" s="5">
        <f>IFERROR(VLOOKUP(F1287,[1]Feuil5!I:J,2,0),"")</f>
        <v>286552.40000000002</v>
      </c>
      <c r="M1287" s="6">
        <f t="shared" si="30"/>
        <v>42982.86</v>
      </c>
    </row>
    <row r="1288" spans="1:13" hidden="1" x14ac:dyDescent="0.35">
      <c r="A1288" s="3" t="s">
        <v>27</v>
      </c>
      <c r="B1288" s="3" t="s">
        <v>52</v>
      </c>
      <c r="C1288" s="3" t="s">
        <v>53</v>
      </c>
      <c r="D1288" s="3" t="s">
        <v>425</v>
      </c>
      <c r="E1288" s="3" t="s">
        <v>1244</v>
      </c>
      <c r="F1288" s="3" t="s">
        <v>2155</v>
      </c>
      <c r="G1288" s="3" t="str">
        <f>IFERROR(VLOOKUP(F1288,'CODE EAN '!F:J,5,0),"")</f>
        <v/>
      </c>
      <c r="H1288" s="3" t="s">
        <v>1712</v>
      </c>
      <c r="I1288" s="7" t="s">
        <v>1712</v>
      </c>
      <c r="J1288" s="3" t="s">
        <v>20</v>
      </c>
      <c r="K1288" s="4" t="s">
        <v>26</v>
      </c>
      <c r="L1288" s="5">
        <f>IFERROR(VLOOKUP(F1288,[1]Feuil5!I:J,2,0),"")</f>
        <v>288776.64</v>
      </c>
      <c r="M1288" s="6">
        <f t="shared" si="30"/>
        <v>43316.495999999999</v>
      </c>
    </row>
    <row r="1289" spans="1:13" x14ac:dyDescent="0.35">
      <c r="A1289" s="3" t="s">
        <v>12</v>
      </c>
      <c r="B1289" s="3" t="s">
        <v>35</v>
      </c>
      <c r="C1289" s="3" t="s">
        <v>400</v>
      </c>
      <c r="D1289" s="3" t="s">
        <v>401</v>
      </c>
      <c r="E1289" s="3" t="s">
        <v>2156</v>
      </c>
      <c r="F1289" s="3" t="s">
        <v>2157</v>
      </c>
      <c r="G1289" s="3">
        <f>IFERROR(VLOOKUP(F1289,'CODE EAN '!F:J,5,0),"")</f>
        <v>5053990161935</v>
      </c>
      <c r="H1289" s="3" t="s">
        <v>2158</v>
      </c>
      <c r="I1289" s="10" t="s">
        <v>77</v>
      </c>
      <c r="J1289" s="3" t="s">
        <v>20</v>
      </c>
      <c r="K1289" s="3" t="s">
        <v>26</v>
      </c>
      <c r="L1289" s="5">
        <f>IFERROR(VLOOKUP(F1289,[1]Feuil5!I:J,2,0),"")</f>
        <v>289047.98</v>
      </c>
      <c r="M1289" s="6">
        <f t="shared" si="30"/>
        <v>43357.196999999993</v>
      </c>
    </row>
    <row r="1290" spans="1:13" x14ac:dyDescent="0.35">
      <c r="A1290" s="3" t="s">
        <v>12</v>
      </c>
      <c r="B1290" s="4" t="s">
        <v>35</v>
      </c>
      <c r="C1290" s="4" t="s">
        <v>400</v>
      </c>
      <c r="D1290" s="4" t="s">
        <v>401</v>
      </c>
      <c r="E1290" s="3" t="s">
        <v>580</v>
      </c>
      <c r="F1290" t="s">
        <v>2159</v>
      </c>
      <c r="G1290" s="3" t="str">
        <f>IFERROR(VLOOKUP(F1290,'CODE EAN '!F:J,5,0),"")</f>
        <v/>
      </c>
      <c r="H1290" s="4" t="s">
        <v>993</v>
      </c>
      <c r="I1290" s="3" t="s">
        <v>994</v>
      </c>
      <c r="J1290" s="3" t="s">
        <v>20</v>
      </c>
      <c r="K1290" s="3" t="s">
        <v>26</v>
      </c>
      <c r="L1290" s="5">
        <f>IFERROR(VLOOKUP(F1290,[1]Feuil5!I:J,2,0),"")</f>
        <v>289722.21999999997</v>
      </c>
      <c r="M1290" s="6">
        <f t="shared" si="30"/>
        <v>43458.332999999991</v>
      </c>
    </row>
    <row r="1291" spans="1:13" hidden="1" x14ac:dyDescent="0.35">
      <c r="A1291" s="3" t="s">
        <v>27</v>
      </c>
      <c r="B1291" s="4" t="s">
        <v>124</v>
      </c>
      <c r="C1291" s="4" t="s">
        <v>125</v>
      </c>
      <c r="D1291" s="4" t="s">
        <v>126</v>
      </c>
      <c r="E1291" s="4" t="s">
        <v>316</v>
      </c>
      <c r="F1291" s="4" t="s">
        <v>2160</v>
      </c>
      <c r="G1291" s="3" t="str">
        <f>IFERROR(VLOOKUP(F1291,'CODE EAN '!F:J,5,0),"")</f>
        <v/>
      </c>
      <c r="H1291" s="4" t="s">
        <v>129</v>
      </c>
      <c r="I1291" s="3" t="s">
        <v>130</v>
      </c>
      <c r="J1291" s="3" t="s">
        <v>20</v>
      </c>
      <c r="K1291" s="4" t="s">
        <v>26</v>
      </c>
      <c r="L1291" s="5">
        <f>IFERROR(VLOOKUP(F1291,[1]Feuil5!I:J,2,0),"")</f>
        <v>290625.8</v>
      </c>
      <c r="M1291" s="6">
        <f t="shared" si="30"/>
        <v>43593.869999999995</v>
      </c>
    </row>
    <row r="1292" spans="1:13" x14ac:dyDescent="0.35">
      <c r="A1292" s="3" t="s">
        <v>12</v>
      </c>
      <c r="B1292" s="3" t="s">
        <v>84</v>
      </c>
      <c r="C1292" s="3" t="s">
        <v>689</v>
      </c>
      <c r="D1292" s="3" t="s">
        <v>1186</v>
      </c>
      <c r="E1292" s="3" t="s">
        <v>691</v>
      </c>
      <c r="F1292" s="3" t="s">
        <v>2161</v>
      </c>
      <c r="G1292" s="3">
        <f>IFERROR(VLOOKUP(F1292,'CODE EAN '!F:J,5,0),"")</f>
        <v>6111160002934</v>
      </c>
      <c r="H1292" s="3" t="s">
        <v>1983</v>
      </c>
      <c r="I1292" s="7" t="s">
        <v>159</v>
      </c>
      <c r="J1292" s="3" t="s">
        <v>20</v>
      </c>
      <c r="K1292" s="3" t="s">
        <v>26</v>
      </c>
      <c r="L1292" s="5">
        <f>IFERROR(VLOOKUP(F1292,[1]Feuil5!I:J,2,0),"")</f>
        <v>291590.49</v>
      </c>
      <c r="M1292" s="6">
        <f t="shared" si="30"/>
        <v>43738.573499999999</v>
      </c>
    </row>
    <row r="1293" spans="1:13" hidden="1" x14ac:dyDescent="0.35">
      <c r="A1293" s="3" t="s">
        <v>27</v>
      </c>
      <c r="B1293" s="3" t="s">
        <v>124</v>
      </c>
      <c r="C1293" s="3" t="s">
        <v>125</v>
      </c>
      <c r="D1293" s="3" t="s">
        <v>1375</v>
      </c>
      <c r="E1293" s="3" t="s">
        <v>1375</v>
      </c>
      <c r="F1293" s="14" t="s">
        <v>2162</v>
      </c>
      <c r="G1293" s="3" t="str">
        <f>IFERROR(VLOOKUP(F1293,'CODE EAN '!F:J,5,0),"")</f>
        <v/>
      </c>
      <c r="H1293" s="3" t="s">
        <v>1794</v>
      </c>
      <c r="I1293" s="7" t="s">
        <v>1549</v>
      </c>
      <c r="J1293" s="3" t="s">
        <v>20</v>
      </c>
      <c r="K1293" s="4" t="s">
        <v>26</v>
      </c>
      <c r="L1293" s="5">
        <f>IFERROR(VLOOKUP(F1293,[1]Feuil5!I:J,2,0),"")</f>
        <v>292101.94</v>
      </c>
      <c r="M1293" s="6">
        <f t="shared" si="30"/>
        <v>43815.290999999997</v>
      </c>
    </row>
    <row r="1294" spans="1:13" hidden="1" x14ac:dyDescent="0.35">
      <c r="A1294" s="3" t="s">
        <v>27</v>
      </c>
      <c r="B1294" s="4" t="s">
        <v>251</v>
      </c>
      <c r="C1294" s="4" t="s">
        <v>252</v>
      </c>
      <c r="D1294" s="4" t="s">
        <v>1190</v>
      </c>
      <c r="E1294" s="4" t="s">
        <v>574</v>
      </c>
      <c r="F1294" s="4" t="s">
        <v>2163</v>
      </c>
      <c r="G1294" s="3" t="str">
        <f>IFERROR(VLOOKUP(F1294,'CODE EAN '!F:J,5,0),"")</f>
        <v/>
      </c>
      <c r="H1294" s="4" t="s">
        <v>1792</v>
      </c>
      <c r="I1294" s="7" t="s">
        <v>116</v>
      </c>
      <c r="J1294" s="3" t="s">
        <v>20</v>
      </c>
      <c r="K1294" s="4" t="s">
        <v>26</v>
      </c>
      <c r="L1294" s="5">
        <f>IFERROR(VLOOKUP(F1294,[1]Feuil5!I:J,2,0),"")</f>
        <v>292120.03000000003</v>
      </c>
      <c r="M1294" s="6">
        <f t="shared" si="30"/>
        <v>43818.004500000003</v>
      </c>
    </row>
    <row r="1295" spans="1:13" hidden="1" x14ac:dyDescent="0.35">
      <c r="A1295" s="3" t="s">
        <v>27</v>
      </c>
      <c r="B1295" s="4" t="s">
        <v>28</v>
      </c>
      <c r="C1295" s="4" t="s">
        <v>478</v>
      </c>
      <c r="D1295" s="4" t="s">
        <v>1984</v>
      </c>
      <c r="E1295" s="4" t="s">
        <v>1985</v>
      </c>
      <c r="F1295" s="37" t="s">
        <v>2164</v>
      </c>
      <c r="G1295" s="3" t="str">
        <f>IFERROR(VLOOKUP(F1295,'CODE EAN '!F:J,5,0),"")</f>
        <v/>
      </c>
      <c r="H1295" s="4" t="s">
        <v>677</v>
      </c>
      <c r="I1295" s="7" t="s">
        <v>360</v>
      </c>
      <c r="J1295" s="3" t="s">
        <v>20</v>
      </c>
      <c r="K1295" s="4" t="s">
        <v>21</v>
      </c>
      <c r="L1295" s="5">
        <f>IFERROR(VLOOKUP(F1295,[1]Feuil5!I:J,2,0),"")</f>
        <v>292726.08</v>
      </c>
      <c r="M1295" s="6">
        <f t="shared" si="30"/>
        <v>43908.912000000004</v>
      </c>
    </row>
    <row r="1296" spans="1:13" hidden="1" x14ac:dyDescent="0.35">
      <c r="A1296" s="3" t="s">
        <v>27</v>
      </c>
      <c r="B1296" s="4" t="s">
        <v>251</v>
      </c>
      <c r="C1296" s="4" t="s">
        <v>252</v>
      </c>
      <c r="D1296" s="3" t="s">
        <v>253</v>
      </c>
      <c r="E1296" s="4" t="s">
        <v>310</v>
      </c>
      <c r="F1296" s="37" t="s">
        <v>2165</v>
      </c>
      <c r="G1296" s="3" t="str">
        <f>IFERROR(VLOOKUP(F1296,'CODE EAN '!F:J,5,0),"")</f>
        <v/>
      </c>
      <c r="H1296" s="4" t="s">
        <v>1995</v>
      </c>
      <c r="I1296" s="7" t="s">
        <v>1475</v>
      </c>
      <c r="J1296" s="3" t="s">
        <v>20</v>
      </c>
      <c r="K1296" s="4" t="s">
        <v>21</v>
      </c>
      <c r="L1296" s="5">
        <f>IFERROR(VLOOKUP(F1296,[1]Feuil5!I:J,2,0),"")</f>
        <v>293432.52</v>
      </c>
      <c r="M1296" s="6">
        <f t="shared" si="30"/>
        <v>44014.878000000004</v>
      </c>
    </row>
    <row r="1297" spans="1:13" x14ac:dyDescent="0.35">
      <c r="A1297" s="3" t="s">
        <v>12</v>
      </c>
      <c r="B1297" s="3" t="s">
        <v>182</v>
      </c>
      <c r="C1297" s="3" t="s">
        <v>183</v>
      </c>
      <c r="D1297" s="4" t="s">
        <v>678</v>
      </c>
      <c r="E1297" s="3" t="s">
        <v>2166</v>
      </c>
      <c r="F1297" s="38" t="s">
        <v>2167</v>
      </c>
      <c r="G1297" s="3">
        <f>IFERROR(VLOOKUP(F1297,'CODE EAN '!F:J,5,0),"")</f>
        <v>6111207001760</v>
      </c>
      <c r="H1297" s="3" t="s">
        <v>1842</v>
      </c>
      <c r="I1297" s="10" t="s">
        <v>1843</v>
      </c>
      <c r="J1297" s="3" t="s">
        <v>20</v>
      </c>
      <c r="K1297" s="3" t="s">
        <v>26</v>
      </c>
      <c r="L1297" s="5">
        <f>IFERROR(VLOOKUP(F1297,[1]Feuil5!I:J,2,0),"")</f>
        <v>293909.12</v>
      </c>
      <c r="M1297" s="6">
        <f t="shared" si="30"/>
        <v>44086.367999999995</v>
      </c>
    </row>
    <row r="1298" spans="1:13" x14ac:dyDescent="0.35">
      <c r="A1298" s="3" t="s">
        <v>12</v>
      </c>
      <c r="B1298" s="4" t="s">
        <v>182</v>
      </c>
      <c r="C1298" s="4" t="s">
        <v>183</v>
      </c>
      <c r="D1298" s="4" t="s">
        <v>678</v>
      </c>
      <c r="E1298" s="3" t="s">
        <v>866</v>
      </c>
      <c r="F1298" s="37" t="s">
        <v>2168</v>
      </c>
      <c r="G1298" s="3">
        <f>IFERROR(VLOOKUP(F1298,'CODE EAN '!F:J,5,0),"")</f>
        <v>6111207002019</v>
      </c>
      <c r="H1298" s="4" t="s">
        <v>1842</v>
      </c>
      <c r="I1298" s="10" t="s">
        <v>1843</v>
      </c>
      <c r="J1298" s="3" t="s">
        <v>20</v>
      </c>
      <c r="K1298" s="3" t="s">
        <v>26</v>
      </c>
      <c r="L1298" s="5">
        <f>IFERROR(VLOOKUP(F1298,[1]Feuil5!I:J,2,0),"")</f>
        <v>293951.49</v>
      </c>
      <c r="M1298" s="6">
        <f t="shared" si="30"/>
        <v>44092.7235</v>
      </c>
    </row>
    <row r="1299" spans="1:13" hidden="1" x14ac:dyDescent="0.35">
      <c r="A1299" s="3" t="s">
        <v>27</v>
      </c>
      <c r="B1299" s="4" t="s">
        <v>28</v>
      </c>
      <c r="C1299" s="4" t="s">
        <v>478</v>
      </c>
      <c r="D1299" s="4" t="s">
        <v>917</v>
      </c>
      <c r="E1299" s="4" t="s">
        <v>1519</v>
      </c>
      <c r="F1299" s="37" t="s">
        <v>2169</v>
      </c>
      <c r="G1299" s="3" t="str">
        <f>IFERROR(VLOOKUP(F1299,'CODE EAN '!F:J,5,0),"")</f>
        <v/>
      </c>
      <c r="H1299" s="4" t="s">
        <v>447</v>
      </c>
      <c r="I1299" s="4" t="s">
        <v>98</v>
      </c>
      <c r="J1299" s="3" t="s">
        <v>20</v>
      </c>
      <c r="K1299" s="4" t="s">
        <v>26</v>
      </c>
      <c r="L1299" s="5">
        <f>IFERROR(VLOOKUP(F1299,[1]Feuil5!I:J,2,0),"")</f>
        <v>294388.59999999998</v>
      </c>
      <c r="M1299" s="6">
        <f t="shared" si="30"/>
        <v>44158.289999999994</v>
      </c>
    </row>
    <row r="1300" spans="1:13" x14ac:dyDescent="0.35">
      <c r="A1300" s="3" t="s">
        <v>12</v>
      </c>
      <c r="B1300" s="4" t="s">
        <v>84</v>
      </c>
      <c r="C1300" s="4" t="s">
        <v>85</v>
      </c>
      <c r="D1300" s="3" t="s">
        <v>995</v>
      </c>
      <c r="E1300" s="4" t="s">
        <v>1313</v>
      </c>
      <c r="F1300" s="41" t="s">
        <v>2170</v>
      </c>
      <c r="G1300" s="3" t="str">
        <f>IFERROR(VLOOKUP(F1300,'CODE EAN '!F:J,5,0),"")</f>
        <v/>
      </c>
      <c r="H1300" s="4" t="s">
        <v>2171</v>
      </c>
      <c r="I1300" s="7" t="s">
        <v>90</v>
      </c>
      <c r="J1300" s="3" t="s">
        <v>20</v>
      </c>
      <c r="K1300" s="3" t="s">
        <v>26</v>
      </c>
      <c r="L1300" s="5">
        <f>IFERROR(VLOOKUP(F1300,[1]Feuil5!I:J,2,0),"")</f>
        <v>295046.62</v>
      </c>
      <c r="M1300" s="6">
        <f t="shared" si="30"/>
        <v>44256.992999999995</v>
      </c>
    </row>
    <row r="1301" spans="1:13" x14ac:dyDescent="0.35">
      <c r="A1301" s="3" t="s">
        <v>12</v>
      </c>
      <c r="B1301" s="4" t="s">
        <v>84</v>
      </c>
      <c r="C1301" s="4" t="s">
        <v>689</v>
      </c>
      <c r="D1301" s="4" t="s">
        <v>1105</v>
      </c>
      <c r="E1301" s="4" t="s">
        <v>691</v>
      </c>
      <c r="F1301" s="37" t="s">
        <v>2172</v>
      </c>
      <c r="G1301" s="3">
        <f>IFERROR(VLOOKUP(F1301,'CODE EAN '!F:J,5,0),"")</f>
        <v>6111160003016</v>
      </c>
      <c r="H1301" s="4" t="s">
        <v>1983</v>
      </c>
      <c r="I1301" s="7" t="s">
        <v>159</v>
      </c>
      <c r="J1301" s="3" t="s">
        <v>20</v>
      </c>
      <c r="K1301" s="3" t="s">
        <v>26</v>
      </c>
      <c r="L1301" s="5">
        <f>IFERROR(VLOOKUP(F1301,[1]Feuil5!I:J,2,0),"")</f>
        <v>295097.58</v>
      </c>
      <c r="M1301" s="6">
        <f t="shared" si="30"/>
        <v>44264.637000000002</v>
      </c>
    </row>
    <row r="1302" spans="1:13" hidden="1" x14ac:dyDescent="0.35">
      <c r="A1302" s="3" t="s">
        <v>27</v>
      </c>
      <c r="B1302" s="3" t="s">
        <v>124</v>
      </c>
      <c r="C1302" s="3" t="s">
        <v>235</v>
      </c>
      <c r="D1302" s="3" t="s">
        <v>549</v>
      </c>
      <c r="E1302" s="3" t="s">
        <v>310</v>
      </c>
      <c r="F1302" s="38" t="s">
        <v>2173</v>
      </c>
      <c r="G1302" s="3" t="str">
        <f>IFERROR(VLOOKUP(F1302,'CODE EAN '!F:J,5,0),"")</f>
        <v/>
      </c>
      <c r="H1302" s="3" t="s">
        <v>1794</v>
      </c>
      <c r="I1302" s="7" t="s">
        <v>1549</v>
      </c>
      <c r="J1302" s="3" t="s">
        <v>20</v>
      </c>
      <c r="K1302" s="4" t="s">
        <v>26</v>
      </c>
      <c r="L1302" s="5">
        <f>IFERROR(VLOOKUP(F1302,[1]Feuil5!I:J,2,0),"")</f>
        <v>296055.06</v>
      </c>
      <c r="M1302" s="6">
        <f t="shared" si="30"/>
        <v>44408.258999999998</v>
      </c>
    </row>
    <row r="1303" spans="1:13" hidden="1" x14ac:dyDescent="0.35">
      <c r="A1303" s="3" t="s">
        <v>27</v>
      </c>
      <c r="B1303" s="4" t="s">
        <v>251</v>
      </c>
      <c r="C1303" s="4" t="s">
        <v>1600</v>
      </c>
      <c r="D1303" s="4" t="s">
        <v>1601</v>
      </c>
      <c r="E1303" s="4" t="s">
        <v>1602</v>
      </c>
      <c r="F1303" s="4" t="s">
        <v>2174</v>
      </c>
      <c r="G1303" s="3" t="str">
        <f>IFERROR(VLOOKUP(F1303,'CODE EAN '!F:J,5,0),"")</f>
        <v/>
      </c>
      <c r="H1303" s="4" t="s">
        <v>115</v>
      </c>
      <c r="I1303" s="7" t="s">
        <v>116</v>
      </c>
      <c r="J1303" s="3" t="s">
        <v>20</v>
      </c>
      <c r="K1303" s="4" t="s">
        <v>26</v>
      </c>
      <c r="L1303" s="5">
        <f>IFERROR(VLOOKUP(F1303,[1]Feuil5!I:J,2,0),"")</f>
        <v>296153.81</v>
      </c>
      <c r="M1303" s="6">
        <f t="shared" si="30"/>
        <v>44423.071499999998</v>
      </c>
    </row>
    <row r="1304" spans="1:13" x14ac:dyDescent="0.35">
      <c r="A1304" s="3" t="s">
        <v>12</v>
      </c>
      <c r="B1304" s="3" t="s">
        <v>140</v>
      </c>
      <c r="C1304" s="3" t="s">
        <v>318</v>
      </c>
      <c r="D1304" s="4" t="s">
        <v>319</v>
      </c>
      <c r="E1304" s="3" t="s">
        <v>320</v>
      </c>
      <c r="F1304" s="3" t="s">
        <v>2175</v>
      </c>
      <c r="G1304" s="3" t="str">
        <f>IFERROR(VLOOKUP(F1304,'CODE EAN '!F:J,5,0),"")</f>
        <v/>
      </c>
      <c r="H1304" s="4" t="s">
        <v>2176</v>
      </c>
      <c r="I1304" s="7" t="s">
        <v>90</v>
      </c>
      <c r="J1304" s="3" t="s">
        <v>20</v>
      </c>
      <c r="K1304" s="3" t="s">
        <v>26</v>
      </c>
      <c r="L1304" s="5">
        <f>IFERROR(VLOOKUP(F1304,[1]Feuil5!I:J,2,0),"")</f>
        <v>296435.48</v>
      </c>
      <c r="M1304" s="6">
        <f t="shared" si="30"/>
        <v>44465.321999999993</v>
      </c>
    </row>
    <row r="1305" spans="1:13" hidden="1" x14ac:dyDescent="0.35">
      <c r="A1305" s="3" t="s">
        <v>27</v>
      </c>
      <c r="B1305" s="3" t="s">
        <v>124</v>
      </c>
      <c r="C1305" s="3" t="s">
        <v>235</v>
      </c>
      <c r="D1305" s="3" t="s">
        <v>236</v>
      </c>
      <c r="E1305" s="4" t="s">
        <v>237</v>
      </c>
      <c r="F1305" s="3" t="s">
        <v>2177</v>
      </c>
      <c r="G1305" s="3" t="str">
        <f>IFERROR(VLOOKUP(F1305,'CODE EAN '!F:J,5,0),"")</f>
        <v/>
      </c>
      <c r="H1305" s="3" t="s">
        <v>129</v>
      </c>
      <c r="I1305" s="3" t="s">
        <v>130</v>
      </c>
      <c r="J1305" s="3" t="s">
        <v>20</v>
      </c>
      <c r="K1305" s="4" t="s">
        <v>26</v>
      </c>
      <c r="L1305" s="5">
        <f>IFERROR(VLOOKUP(F1305,[1]Feuil5!I:J,2,0),"")</f>
        <v>297032.63</v>
      </c>
      <c r="M1305" s="6">
        <f t="shared" si="30"/>
        <v>44554.894500000002</v>
      </c>
    </row>
    <row r="1306" spans="1:13" hidden="1" x14ac:dyDescent="0.35">
      <c r="A1306" s="3" t="s">
        <v>27</v>
      </c>
      <c r="B1306" s="3" t="s">
        <v>124</v>
      </c>
      <c r="C1306" s="3" t="s">
        <v>573</v>
      </c>
      <c r="D1306" s="3" t="s">
        <v>574</v>
      </c>
      <c r="E1306" s="3" t="s">
        <v>1172</v>
      </c>
      <c r="F1306" s="38" t="s">
        <v>2178</v>
      </c>
      <c r="G1306" s="3" t="str">
        <f>IFERROR(VLOOKUP(F1306,'CODE EAN '!F:J,5,0),"")</f>
        <v/>
      </c>
      <c r="H1306" s="3" t="s">
        <v>1235</v>
      </c>
      <c r="I1306" s="7" t="s">
        <v>58</v>
      </c>
      <c r="J1306" s="3" t="s">
        <v>20</v>
      </c>
      <c r="K1306" s="4" t="s">
        <v>26</v>
      </c>
      <c r="L1306" s="5">
        <f>IFERROR(VLOOKUP(F1306,[1]Feuil5!I:J,2,0),"")</f>
        <v>297516.18</v>
      </c>
      <c r="M1306" s="6">
        <f t="shared" si="30"/>
        <v>44627.426999999996</v>
      </c>
    </row>
    <row r="1307" spans="1:13" x14ac:dyDescent="0.35">
      <c r="A1307" s="3" t="s">
        <v>12</v>
      </c>
      <c r="B1307" s="3" t="s">
        <v>84</v>
      </c>
      <c r="C1307" s="3" t="s">
        <v>131</v>
      </c>
      <c r="D1307" s="3" t="s">
        <v>802</v>
      </c>
      <c r="E1307" s="3" t="s">
        <v>2125</v>
      </c>
      <c r="F1307" s="3" t="s">
        <v>2179</v>
      </c>
      <c r="G1307" s="3">
        <f>IFERROR(VLOOKUP(F1307,'CODE EAN '!F:J,5,0),"")</f>
        <v>3800205871255</v>
      </c>
      <c r="H1307" s="3" t="s">
        <v>2127</v>
      </c>
      <c r="I1307" s="7" t="s">
        <v>360</v>
      </c>
      <c r="J1307" s="3" t="s">
        <v>20</v>
      </c>
      <c r="K1307" s="3" t="s">
        <v>26</v>
      </c>
      <c r="L1307" s="5">
        <f>IFERROR(VLOOKUP(F1307,[1]Feuil5!I:J,2,0),"")</f>
        <v>297844.18</v>
      </c>
      <c r="M1307" s="6">
        <f t="shared" si="30"/>
        <v>44676.627</v>
      </c>
    </row>
    <row r="1308" spans="1:13" x14ac:dyDescent="0.35">
      <c r="A1308" s="3" t="s">
        <v>12</v>
      </c>
      <c r="B1308" s="3" t="s">
        <v>35</v>
      </c>
      <c r="C1308" s="3" t="s">
        <v>400</v>
      </c>
      <c r="D1308" s="3" t="s">
        <v>401</v>
      </c>
      <c r="E1308" s="3" t="s">
        <v>2156</v>
      </c>
      <c r="F1308" s="3" t="s">
        <v>2180</v>
      </c>
      <c r="G1308" s="3">
        <f>IFERROR(VLOOKUP(F1308,'CODE EAN '!F:J,5,0),"")</f>
        <v>5053990107292</v>
      </c>
      <c r="H1308" s="3" t="s">
        <v>2158</v>
      </c>
      <c r="I1308" s="10" t="s">
        <v>77</v>
      </c>
      <c r="J1308" s="3" t="s">
        <v>20</v>
      </c>
      <c r="K1308" s="3" t="s">
        <v>26</v>
      </c>
      <c r="L1308" s="5">
        <f>IFERROR(VLOOKUP(F1308,[1]Feuil5!I:J,2,0),"")</f>
        <v>298074.63</v>
      </c>
      <c r="M1308" s="6">
        <f t="shared" si="30"/>
        <v>44711.194499999998</v>
      </c>
    </row>
    <row r="1309" spans="1:13" hidden="1" x14ac:dyDescent="0.35">
      <c r="A1309" s="3" t="s">
        <v>27</v>
      </c>
      <c r="B1309" s="4" t="s">
        <v>52</v>
      </c>
      <c r="C1309" s="4" t="s">
        <v>662</v>
      </c>
      <c r="D1309" s="4" t="s">
        <v>425</v>
      </c>
      <c r="E1309" s="4" t="s">
        <v>1468</v>
      </c>
      <c r="F1309" s="4" t="s">
        <v>2181</v>
      </c>
      <c r="G1309" s="3" t="str">
        <f>IFERROR(VLOOKUP(F1309,'CODE EAN '!F:J,5,0),"")</f>
        <v/>
      </c>
      <c r="H1309" s="4" t="s">
        <v>915</v>
      </c>
      <c r="I1309" s="4" t="s">
        <v>916</v>
      </c>
      <c r="J1309" s="3" t="s">
        <v>20</v>
      </c>
      <c r="K1309" s="4" t="s">
        <v>26</v>
      </c>
      <c r="L1309" s="5">
        <f>IFERROR(VLOOKUP(F1309,[1]Feuil5!I:J,2,0),"")</f>
        <v>298472.24</v>
      </c>
      <c r="M1309" s="6">
        <f t="shared" si="30"/>
        <v>44770.835999999996</v>
      </c>
    </row>
    <row r="1310" spans="1:13" hidden="1" x14ac:dyDescent="0.35">
      <c r="A1310" s="3" t="s">
        <v>27</v>
      </c>
      <c r="B1310" s="4" t="s">
        <v>251</v>
      </c>
      <c r="C1310" s="3" t="s">
        <v>252</v>
      </c>
      <c r="D1310" s="3" t="s">
        <v>1190</v>
      </c>
      <c r="E1310" s="3" t="s">
        <v>254</v>
      </c>
      <c r="F1310" s="3" t="s">
        <v>2182</v>
      </c>
      <c r="G1310" s="3" t="str">
        <f>IFERROR(VLOOKUP(F1310,'CODE EAN '!F:J,5,0),"")</f>
        <v/>
      </c>
      <c r="H1310" s="3" t="s">
        <v>1792</v>
      </c>
      <c r="I1310" s="7" t="s">
        <v>116</v>
      </c>
      <c r="J1310" s="3" t="s">
        <v>20</v>
      </c>
      <c r="K1310" s="4" t="s">
        <v>26</v>
      </c>
      <c r="L1310" s="5">
        <f>IFERROR(VLOOKUP(F1310,[1]Feuil5!I:J,2,0),"")</f>
        <v>298733</v>
      </c>
      <c r="M1310" s="6">
        <f t="shared" si="30"/>
        <v>44809.95</v>
      </c>
    </row>
    <row r="1311" spans="1:13" hidden="1" x14ac:dyDescent="0.35">
      <c r="A1311" s="3" t="s">
        <v>27</v>
      </c>
      <c r="B1311" s="3" t="s">
        <v>124</v>
      </c>
      <c r="C1311" s="3" t="s">
        <v>235</v>
      </c>
      <c r="D1311" s="3" t="s">
        <v>899</v>
      </c>
      <c r="E1311" s="3" t="s">
        <v>1089</v>
      </c>
      <c r="F1311" s="3" t="s">
        <v>2183</v>
      </c>
      <c r="G1311" s="3" t="str">
        <f>IFERROR(VLOOKUP(F1311,'CODE EAN '!F:J,5,0),"")</f>
        <v/>
      </c>
      <c r="H1311" s="3" t="s">
        <v>129</v>
      </c>
      <c r="I1311" s="3" t="s">
        <v>130</v>
      </c>
      <c r="J1311" s="3" t="s">
        <v>20</v>
      </c>
      <c r="K1311" s="4" t="s">
        <v>26</v>
      </c>
      <c r="L1311" s="5">
        <f>IFERROR(VLOOKUP(F1311,[1]Feuil5!I:J,2,0),"")</f>
        <v>299173.99</v>
      </c>
      <c r="M1311" s="6">
        <f t="shared" si="30"/>
        <v>44876.0985</v>
      </c>
    </row>
    <row r="1312" spans="1:13" x14ac:dyDescent="0.35">
      <c r="A1312" s="3" t="s">
        <v>12</v>
      </c>
      <c r="B1312" s="4" t="s">
        <v>84</v>
      </c>
      <c r="C1312" s="4" t="s">
        <v>689</v>
      </c>
      <c r="D1312" s="4" t="s">
        <v>1186</v>
      </c>
      <c r="E1312" s="4" t="s">
        <v>691</v>
      </c>
      <c r="F1312" s="14" t="s">
        <v>2184</v>
      </c>
      <c r="G1312" s="3" t="str">
        <f>IFERROR(VLOOKUP(F1312,'CODE EAN '!F:J,5,0),"")</f>
        <v/>
      </c>
      <c r="H1312" s="3" t="s">
        <v>1367</v>
      </c>
      <c r="I1312" s="7" t="s">
        <v>694</v>
      </c>
      <c r="J1312" s="3" t="s">
        <v>20</v>
      </c>
      <c r="K1312" s="3" t="s">
        <v>26</v>
      </c>
      <c r="L1312" s="5">
        <f>IFERROR(VLOOKUP(F1312,[1]Feuil5!I:J,2,0),"")</f>
        <v>299271.71999999997</v>
      </c>
      <c r="M1312" s="6">
        <f t="shared" si="30"/>
        <v>44890.757999999994</v>
      </c>
    </row>
    <row r="1313" spans="1:13" hidden="1" x14ac:dyDescent="0.35">
      <c r="A1313" s="3" t="s">
        <v>27</v>
      </c>
      <c r="B1313" s="4" t="s">
        <v>251</v>
      </c>
      <c r="C1313" s="4" t="s">
        <v>252</v>
      </c>
      <c r="D1313" s="3" t="s">
        <v>253</v>
      </c>
      <c r="E1313" s="4" t="s">
        <v>254</v>
      </c>
      <c r="F1313" s="4" t="s">
        <v>1368</v>
      </c>
      <c r="G1313" s="3" t="str">
        <f>IFERROR(VLOOKUP(F1313,'CODE EAN '!F:J,5,0),"")</f>
        <v/>
      </c>
      <c r="H1313" s="4" t="s">
        <v>1621</v>
      </c>
      <c r="I1313" s="4" t="s">
        <v>1622</v>
      </c>
      <c r="J1313" s="3" t="s">
        <v>20</v>
      </c>
      <c r="K1313" s="4" t="s">
        <v>26</v>
      </c>
      <c r="L1313" s="5">
        <v>300000</v>
      </c>
      <c r="M1313" s="6">
        <f t="shared" si="30"/>
        <v>45000</v>
      </c>
    </row>
    <row r="1314" spans="1:13" hidden="1" x14ac:dyDescent="0.35">
      <c r="A1314" s="3" t="s">
        <v>27</v>
      </c>
      <c r="B1314" s="4" t="s">
        <v>52</v>
      </c>
      <c r="C1314" s="4" t="s">
        <v>53</v>
      </c>
      <c r="D1314" s="3" t="s">
        <v>54</v>
      </c>
      <c r="E1314" s="4" t="s">
        <v>55</v>
      </c>
      <c r="F1314" s="37" t="s">
        <v>2185</v>
      </c>
      <c r="G1314" s="3" t="str">
        <f>IFERROR(VLOOKUP(F1314,'CODE EAN '!F:J,5,0),"")</f>
        <v/>
      </c>
      <c r="H1314" s="4" t="s">
        <v>915</v>
      </c>
      <c r="I1314" s="4" t="s">
        <v>916</v>
      </c>
      <c r="J1314" s="3" t="s">
        <v>20</v>
      </c>
      <c r="K1314" s="4" t="s">
        <v>26</v>
      </c>
      <c r="L1314" s="5">
        <v>300000</v>
      </c>
      <c r="M1314" s="6">
        <f t="shared" si="30"/>
        <v>45000</v>
      </c>
    </row>
    <row r="1315" spans="1:13" hidden="1" x14ac:dyDescent="0.35">
      <c r="A1315" s="3" t="s">
        <v>27</v>
      </c>
      <c r="B1315" s="3" t="s">
        <v>124</v>
      </c>
      <c r="C1315" s="3" t="s">
        <v>125</v>
      </c>
      <c r="D1315" s="3" t="s">
        <v>1375</v>
      </c>
      <c r="E1315" s="3" t="s">
        <v>1375</v>
      </c>
      <c r="F1315" s="3" t="s">
        <v>2186</v>
      </c>
      <c r="G1315" s="3" t="str">
        <f>IFERROR(VLOOKUP(F1315,'CODE EAN '!F:J,5,0),"")</f>
        <v/>
      </c>
      <c r="H1315" s="3" t="s">
        <v>1629</v>
      </c>
      <c r="I1315" s="3" t="s">
        <v>1378</v>
      </c>
      <c r="J1315" s="3" t="s">
        <v>20</v>
      </c>
      <c r="K1315" s="4" t="s">
        <v>26</v>
      </c>
      <c r="L1315" s="5">
        <v>300000</v>
      </c>
      <c r="M1315" s="6">
        <f t="shared" si="30"/>
        <v>45000</v>
      </c>
    </row>
    <row r="1316" spans="1:13" x14ac:dyDescent="0.35">
      <c r="A1316" s="3" t="s">
        <v>12</v>
      </c>
      <c r="B1316" s="3" t="s">
        <v>35</v>
      </c>
      <c r="C1316" s="3" t="s">
        <v>400</v>
      </c>
      <c r="D1316" s="3" t="s">
        <v>401</v>
      </c>
      <c r="E1316" s="3" t="s">
        <v>2156</v>
      </c>
      <c r="F1316" s="3" t="s">
        <v>2187</v>
      </c>
      <c r="G1316" s="3">
        <f>IFERROR(VLOOKUP(F1316,'CODE EAN '!F:J,5,0),"")</f>
        <v>5053990101566</v>
      </c>
      <c r="H1316" s="3" t="s">
        <v>2158</v>
      </c>
      <c r="I1316" s="10" t="s">
        <v>77</v>
      </c>
      <c r="J1316" s="3" t="s">
        <v>20</v>
      </c>
      <c r="K1316" s="3" t="s">
        <v>26</v>
      </c>
      <c r="L1316" s="5">
        <v>300000</v>
      </c>
      <c r="M1316" s="6">
        <f t="shared" si="30"/>
        <v>45000</v>
      </c>
    </row>
    <row r="1317" spans="1:13" x14ac:dyDescent="0.35">
      <c r="A1317" s="3" t="s">
        <v>12</v>
      </c>
      <c r="B1317" s="3" t="s">
        <v>460</v>
      </c>
      <c r="C1317" s="3" t="s">
        <v>1781</v>
      </c>
      <c r="D1317" s="3" t="s">
        <v>1782</v>
      </c>
      <c r="E1317" s="3" t="s">
        <v>1783</v>
      </c>
      <c r="F1317" s="3" t="s">
        <v>2188</v>
      </c>
      <c r="G1317" s="3" t="str">
        <f>IFERROR(VLOOKUP(F1317,'CODE EAN '!F:J,5,0),"")</f>
        <v/>
      </c>
      <c r="H1317" s="3" t="s">
        <v>1785</v>
      </c>
      <c r="I1317" s="4" t="s">
        <v>19</v>
      </c>
      <c r="J1317" s="3" t="s">
        <v>20</v>
      </c>
      <c r="K1317" s="3" t="s">
        <v>21</v>
      </c>
      <c r="L1317" s="5">
        <v>300000</v>
      </c>
      <c r="M1317" s="6">
        <f t="shared" si="30"/>
        <v>45000</v>
      </c>
    </row>
    <row r="1318" spans="1:13" x14ac:dyDescent="0.35">
      <c r="A1318" s="3" t="s">
        <v>12</v>
      </c>
      <c r="B1318" s="3" t="s">
        <v>84</v>
      </c>
      <c r="C1318" s="3" t="s">
        <v>99</v>
      </c>
      <c r="D1318" s="4" t="s">
        <v>113</v>
      </c>
      <c r="E1318" s="3" t="s">
        <v>1953</v>
      </c>
      <c r="F1318" s="3" t="s">
        <v>2189</v>
      </c>
      <c r="G1318" s="3">
        <f>IFERROR(VLOOKUP(F1318,'CODE EAN '!F:J,5,0),"")</f>
        <v>6111184001531</v>
      </c>
      <c r="H1318" s="3" t="s">
        <v>962</v>
      </c>
      <c r="I1318" s="3" t="s">
        <v>130</v>
      </c>
      <c r="J1318" s="3" t="s">
        <v>20</v>
      </c>
      <c r="K1318" s="3" t="s">
        <v>26</v>
      </c>
      <c r="L1318" s="5">
        <v>300000</v>
      </c>
      <c r="M1318" s="6">
        <f t="shared" si="30"/>
        <v>45000</v>
      </c>
    </row>
    <row r="1319" spans="1:13" x14ac:dyDescent="0.35">
      <c r="A1319" s="3" t="s">
        <v>12</v>
      </c>
      <c r="B1319" s="4" t="s">
        <v>78</v>
      </c>
      <c r="C1319" s="3" t="s">
        <v>79</v>
      </c>
      <c r="D1319" s="3" t="s">
        <v>80</v>
      </c>
      <c r="E1319" s="3" t="s">
        <v>393</v>
      </c>
      <c r="F1319" s="3" t="s">
        <v>2191</v>
      </c>
      <c r="G1319" s="3">
        <f>IFERROR(VLOOKUP(F1319,'CODE EAN '!F:J,5,0),"")</f>
        <v>8850610412104</v>
      </c>
      <c r="H1319" s="3" t="s">
        <v>395</v>
      </c>
      <c r="I1319" s="4" t="s">
        <v>41</v>
      </c>
      <c r="J1319" s="3" t="s">
        <v>20</v>
      </c>
      <c r="K1319" s="3" t="s">
        <v>26</v>
      </c>
      <c r="L1319" s="5">
        <v>300000</v>
      </c>
      <c r="M1319" s="6">
        <f t="shared" si="30"/>
        <v>45000</v>
      </c>
    </row>
    <row r="1320" spans="1:13" x14ac:dyDescent="0.35">
      <c r="A1320" s="3" t="s">
        <v>12</v>
      </c>
      <c r="B1320" s="4" t="s">
        <v>13</v>
      </c>
      <c r="C1320" s="3" t="s">
        <v>963</v>
      </c>
      <c r="D1320" s="4" t="s">
        <v>1904</v>
      </c>
      <c r="E1320" s="4" t="s">
        <v>1905</v>
      </c>
      <c r="F1320" s="4" t="s">
        <v>2192</v>
      </c>
      <c r="G1320" s="3">
        <f>IFERROR(VLOOKUP(F1320,'CODE EAN '!F:J,5,0),"")</f>
        <v>6294003582678</v>
      </c>
      <c r="H1320" s="4" t="s">
        <v>1907</v>
      </c>
      <c r="I1320" s="7" t="s">
        <v>90</v>
      </c>
      <c r="J1320" s="3" t="s">
        <v>20</v>
      </c>
      <c r="K1320" s="3" t="s">
        <v>26</v>
      </c>
      <c r="L1320" s="5">
        <v>300000</v>
      </c>
      <c r="M1320" s="6">
        <f t="shared" si="30"/>
        <v>45000</v>
      </c>
    </row>
    <row r="1321" spans="1:13" x14ac:dyDescent="0.35">
      <c r="A1321" s="3" t="s">
        <v>12</v>
      </c>
      <c r="B1321" s="3" t="s">
        <v>13</v>
      </c>
      <c r="C1321" s="3" t="s">
        <v>963</v>
      </c>
      <c r="D1321" s="3" t="s">
        <v>1904</v>
      </c>
      <c r="E1321" s="3" t="s">
        <v>1905</v>
      </c>
      <c r="F1321" s="3" t="s">
        <v>2193</v>
      </c>
      <c r="G1321" s="3">
        <f>IFERROR(VLOOKUP(F1321,'CODE EAN '!F:J,5,0),"")</f>
        <v>6294003550196</v>
      </c>
      <c r="H1321" s="3" t="s">
        <v>1907</v>
      </c>
      <c r="I1321" s="7" t="s">
        <v>90</v>
      </c>
      <c r="J1321" s="3" t="s">
        <v>20</v>
      </c>
      <c r="K1321" s="3" t="s">
        <v>26</v>
      </c>
      <c r="L1321" s="5">
        <v>300000</v>
      </c>
      <c r="M1321" s="6">
        <f t="shared" si="30"/>
        <v>45000</v>
      </c>
    </row>
    <row r="1322" spans="1:13" x14ac:dyDescent="0.35">
      <c r="A1322" s="3" t="s">
        <v>12</v>
      </c>
      <c r="B1322" s="4" t="s">
        <v>13</v>
      </c>
      <c r="C1322" s="3" t="s">
        <v>963</v>
      </c>
      <c r="D1322" s="4" t="s">
        <v>1904</v>
      </c>
      <c r="E1322" s="4" t="s">
        <v>1905</v>
      </c>
      <c r="F1322" s="4" t="s">
        <v>2194</v>
      </c>
      <c r="G1322" s="3">
        <f>IFERROR(VLOOKUP(F1322,'CODE EAN '!F:J,5,0),"")</f>
        <v>6294003539054</v>
      </c>
      <c r="H1322" s="4" t="s">
        <v>1907</v>
      </c>
      <c r="I1322" s="7" t="s">
        <v>90</v>
      </c>
      <c r="J1322" s="3" t="s">
        <v>20</v>
      </c>
      <c r="K1322" s="3" t="s">
        <v>26</v>
      </c>
      <c r="L1322" s="5">
        <v>300000</v>
      </c>
      <c r="M1322" s="6">
        <f t="shared" si="30"/>
        <v>45000</v>
      </c>
    </row>
    <row r="1323" spans="1:13" hidden="1" x14ac:dyDescent="0.35">
      <c r="A1323" s="3" t="s">
        <v>44</v>
      </c>
      <c r="B1323" s="4" t="s">
        <v>45</v>
      </c>
      <c r="C1323" s="4" t="s">
        <v>72</v>
      </c>
      <c r="D1323" s="4" t="s">
        <v>73</v>
      </c>
      <c r="E1323" s="4" t="s">
        <v>74</v>
      </c>
      <c r="F1323" s="4" t="s">
        <v>2195</v>
      </c>
      <c r="G1323" s="3" t="str">
        <f>IFERROR(VLOOKUP(F1323,'CODE EAN '!F:J,5,0),"")</f>
        <v/>
      </c>
      <c r="H1323" s="4" t="s">
        <v>933</v>
      </c>
      <c r="I1323" s="7" t="s">
        <v>51</v>
      </c>
      <c r="J1323" s="3" t="s">
        <v>20</v>
      </c>
      <c r="K1323" s="3" t="s">
        <v>26</v>
      </c>
      <c r="L1323" s="5">
        <v>300000</v>
      </c>
      <c r="M1323" s="6">
        <f t="shared" si="30"/>
        <v>45000</v>
      </c>
    </row>
    <row r="1324" spans="1:13" hidden="1" x14ac:dyDescent="0.35">
      <c r="A1324" s="3" t="s">
        <v>44</v>
      </c>
      <c r="B1324" s="4" t="s">
        <v>45</v>
      </c>
      <c r="C1324" s="4" t="s">
        <v>72</v>
      </c>
      <c r="D1324" s="4" t="s">
        <v>73</v>
      </c>
      <c r="E1324" s="4" t="s">
        <v>74</v>
      </c>
      <c r="F1324" s="4" t="s">
        <v>2196</v>
      </c>
      <c r="G1324" s="3" t="str">
        <f>IFERROR(VLOOKUP(F1324,'CODE EAN '!F:J,5,0),"")</f>
        <v/>
      </c>
      <c r="H1324" s="4" t="s">
        <v>933</v>
      </c>
      <c r="I1324" s="7" t="s">
        <v>51</v>
      </c>
      <c r="J1324" s="3" t="s">
        <v>20</v>
      </c>
      <c r="K1324" s="3" t="s">
        <v>26</v>
      </c>
      <c r="L1324" s="5">
        <v>300000</v>
      </c>
      <c r="M1324" s="6">
        <f t="shared" si="30"/>
        <v>45000</v>
      </c>
    </row>
    <row r="1325" spans="1:13" hidden="1" x14ac:dyDescent="0.35">
      <c r="A1325" s="3" t="s">
        <v>44</v>
      </c>
      <c r="B1325" s="3" t="s">
        <v>264</v>
      </c>
      <c r="C1325" s="3" t="s">
        <v>1016</v>
      </c>
      <c r="D1325" s="3" t="s">
        <v>1017</v>
      </c>
      <c r="E1325" s="3" t="s">
        <v>1018</v>
      </c>
      <c r="F1325" s="3" t="s">
        <v>2197</v>
      </c>
      <c r="G1325" s="3" t="str">
        <f>IFERROR(VLOOKUP(F1325,'CODE EAN '!F:J,5,0),"")</f>
        <v/>
      </c>
      <c r="H1325" s="3" t="s">
        <v>2198</v>
      </c>
      <c r="I1325" s="3" t="s">
        <v>291</v>
      </c>
      <c r="J1325" s="3" t="s">
        <v>20</v>
      </c>
      <c r="K1325" s="3" t="s">
        <v>26</v>
      </c>
      <c r="L1325" s="19">
        <v>300000</v>
      </c>
      <c r="M1325" s="6">
        <f t="shared" si="30"/>
        <v>45000</v>
      </c>
    </row>
    <row r="1326" spans="1:13" hidden="1" x14ac:dyDescent="0.35">
      <c r="A1326" s="3" t="s">
        <v>44</v>
      </c>
      <c r="B1326" s="3" t="s">
        <v>60</v>
      </c>
      <c r="C1326" s="3" t="s">
        <v>61</v>
      </c>
      <c r="D1326" s="3" t="s">
        <v>147</v>
      </c>
      <c r="E1326" s="3" t="s">
        <v>313</v>
      </c>
      <c r="F1326" s="3" t="s">
        <v>2199</v>
      </c>
      <c r="G1326" s="3" t="str">
        <f>IFERROR(VLOOKUP(F1326,'CODE EAN '!F:J,5,0),"")</f>
        <v/>
      </c>
      <c r="H1326" s="3" t="s">
        <v>1468</v>
      </c>
      <c r="I1326" s="10" t="s">
        <v>77</v>
      </c>
      <c r="J1326" s="3" t="s">
        <v>20</v>
      </c>
      <c r="K1326" s="3" t="s">
        <v>26</v>
      </c>
      <c r="L1326" s="5">
        <v>300000</v>
      </c>
      <c r="M1326" s="6">
        <f t="shared" si="30"/>
        <v>45000</v>
      </c>
    </row>
    <row r="1327" spans="1:13" hidden="1" x14ac:dyDescent="0.35">
      <c r="A1327" s="3" t="s">
        <v>44</v>
      </c>
      <c r="B1327" s="3" t="s">
        <v>285</v>
      </c>
      <c r="C1327" s="3" t="s">
        <v>741</v>
      </c>
      <c r="D1327" s="3" t="s">
        <v>756</v>
      </c>
      <c r="E1327" s="3" t="s">
        <v>1073</v>
      </c>
      <c r="F1327" s="3" t="s">
        <v>2200</v>
      </c>
      <c r="G1327" s="3" t="str">
        <f>IFERROR(VLOOKUP(F1327,'CODE EAN '!F:J,5,0),"")</f>
        <v/>
      </c>
      <c r="H1327" s="3" t="s">
        <v>765</v>
      </c>
      <c r="I1327" s="10" t="s">
        <v>77</v>
      </c>
      <c r="J1327" s="3" t="s">
        <v>20</v>
      </c>
      <c r="K1327" s="3" t="s">
        <v>26</v>
      </c>
      <c r="L1327" s="19">
        <v>300000</v>
      </c>
      <c r="M1327" s="6">
        <f t="shared" si="30"/>
        <v>45000</v>
      </c>
    </row>
    <row r="1328" spans="1:13" hidden="1" x14ac:dyDescent="0.35">
      <c r="A1328" s="3" t="s">
        <v>44</v>
      </c>
      <c r="B1328" s="3" t="s">
        <v>45</v>
      </c>
      <c r="C1328" s="9" t="s">
        <v>46</v>
      </c>
      <c r="D1328" s="3" t="s">
        <v>47</v>
      </c>
      <c r="E1328" s="3" t="s">
        <v>48</v>
      </c>
      <c r="F1328" s="9" t="s">
        <v>2201</v>
      </c>
      <c r="G1328" s="3" t="str">
        <f>IFERROR(VLOOKUP(F1328,'CODE EAN '!F:J,5,0),"")</f>
        <v/>
      </c>
      <c r="H1328" s="3" t="s">
        <v>230</v>
      </c>
      <c r="I1328" s="3" t="s">
        <v>223</v>
      </c>
      <c r="J1328" s="3" t="s">
        <v>20</v>
      </c>
      <c r="K1328" s="3" t="s">
        <v>26</v>
      </c>
      <c r="L1328" s="5">
        <v>300000</v>
      </c>
      <c r="M1328" s="6">
        <f t="shared" si="30"/>
        <v>45000</v>
      </c>
    </row>
    <row r="1329" spans="1:13" hidden="1" x14ac:dyDescent="0.35">
      <c r="A1329" s="3" t="s">
        <v>44</v>
      </c>
      <c r="B1329" s="3" t="s">
        <v>45</v>
      </c>
      <c r="C1329" s="9" t="s">
        <v>46</v>
      </c>
      <c r="D1329" s="3" t="s">
        <v>47</v>
      </c>
      <c r="E1329" s="3" t="s">
        <v>48</v>
      </c>
      <c r="F1329" s="9" t="s">
        <v>2202</v>
      </c>
      <c r="G1329" s="3" t="str">
        <f>IFERROR(VLOOKUP(F1329,'CODE EAN '!F:J,5,0),"")</f>
        <v/>
      </c>
      <c r="H1329" s="3" t="s">
        <v>230</v>
      </c>
      <c r="I1329" s="3" t="s">
        <v>223</v>
      </c>
      <c r="J1329" s="3" t="s">
        <v>20</v>
      </c>
      <c r="K1329" s="3" t="s">
        <v>26</v>
      </c>
      <c r="L1329" s="5">
        <v>300000</v>
      </c>
      <c r="M1329" s="6">
        <f t="shared" si="30"/>
        <v>45000</v>
      </c>
    </row>
    <row r="1330" spans="1:13" hidden="1" x14ac:dyDescent="0.35">
      <c r="A1330" s="3" t="s">
        <v>27</v>
      </c>
      <c r="B1330" s="4" t="s">
        <v>251</v>
      </c>
      <c r="C1330" s="4" t="s">
        <v>887</v>
      </c>
      <c r="D1330" s="3" t="s">
        <v>2203</v>
      </c>
      <c r="E1330" s="3" t="s">
        <v>2204</v>
      </c>
      <c r="F1330" s="9" t="s">
        <v>2205</v>
      </c>
      <c r="G1330" s="3" t="str">
        <f>IFERROR(VLOOKUP(F1330,'CODE EAN '!F:J,5,0),"")</f>
        <v/>
      </c>
      <c r="H1330" s="3" t="s">
        <v>230</v>
      </c>
      <c r="I1330" s="3" t="s">
        <v>223</v>
      </c>
      <c r="J1330" s="3" t="s">
        <v>20</v>
      </c>
      <c r="K1330" s="4" t="s">
        <v>26</v>
      </c>
      <c r="L1330" s="5">
        <v>300000</v>
      </c>
      <c r="M1330" s="6">
        <f t="shared" si="30"/>
        <v>45000</v>
      </c>
    </row>
    <row r="1331" spans="1:13" hidden="1" x14ac:dyDescent="0.35">
      <c r="A1331" s="3" t="s">
        <v>44</v>
      </c>
      <c r="B1331" s="3" t="s">
        <v>264</v>
      </c>
      <c r="C1331" s="3" t="s">
        <v>1969</v>
      </c>
      <c r="D1331" s="3" t="s">
        <v>1970</v>
      </c>
      <c r="E1331" s="3" t="s">
        <v>2206</v>
      </c>
      <c r="F1331" s="9" t="s">
        <v>2207</v>
      </c>
      <c r="G1331" s="3" t="str">
        <f>IFERROR(VLOOKUP(F1331,'CODE EAN '!F:J,5,0),"")</f>
        <v/>
      </c>
      <c r="H1331" s="3" t="s">
        <v>230</v>
      </c>
      <c r="I1331" s="3" t="s">
        <v>223</v>
      </c>
      <c r="J1331" s="3" t="s">
        <v>20</v>
      </c>
      <c r="K1331" s="3" t="s">
        <v>26</v>
      </c>
      <c r="L1331" s="5">
        <v>300000</v>
      </c>
      <c r="M1331" s="6">
        <f t="shared" si="30"/>
        <v>45000</v>
      </c>
    </row>
    <row r="1332" spans="1:13" hidden="1" x14ac:dyDescent="0.35">
      <c r="A1332" s="3" t="s">
        <v>44</v>
      </c>
      <c r="B1332" s="3" t="s">
        <v>264</v>
      </c>
      <c r="C1332" s="3" t="s">
        <v>1969</v>
      </c>
      <c r="D1332" s="3" t="s">
        <v>1970</v>
      </c>
      <c r="E1332" s="3" t="s">
        <v>2208</v>
      </c>
      <c r="F1332" s="40" t="s">
        <v>2209</v>
      </c>
      <c r="G1332" s="3" t="str">
        <f>IFERROR(VLOOKUP(F1332,'CODE EAN '!F:J,5,0),"")</f>
        <v/>
      </c>
      <c r="H1332" s="3" t="s">
        <v>230</v>
      </c>
      <c r="I1332" s="3" t="s">
        <v>223</v>
      </c>
      <c r="J1332" s="3" t="s">
        <v>20</v>
      </c>
      <c r="K1332" s="3" t="s">
        <v>26</v>
      </c>
      <c r="L1332" s="5">
        <v>300000</v>
      </c>
      <c r="M1332" s="6">
        <f t="shared" si="30"/>
        <v>45000</v>
      </c>
    </row>
    <row r="1333" spans="1:13" hidden="1" x14ac:dyDescent="0.35">
      <c r="A1333" s="3" t="s">
        <v>44</v>
      </c>
      <c r="B1333" s="3" t="s">
        <v>264</v>
      </c>
      <c r="C1333" s="3" t="s">
        <v>1969</v>
      </c>
      <c r="D1333" s="3" t="s">
        <v>1970</v>
      </c>
      <c r="E1333" s="3" t="s">
        <v>2206</v>
      </c>
      <c r="F1333" s="40" t="s">
        <v>2210</v>
      </c>
      <c r="G1333" s="3" t="str">
        <f>IFERROR(VLOOKUP(F1333,'CODE EAN '!F:J,5,0),"")</f>
        <v/>
      </c>
      <c r="H1333" s="3" t="s">
        <v>230</v>
      </c>
      <c r="I1333" s="3" t="s">
        <v>223</v>
      </c>
      <c r="J1333" s="3" t="s">
        <v>20</v>
      </c>
      <c r="K1333" s="3" t="s">
        <v>26</v>
      </c>
      <c r="L1333" s="5">
        <v>300000</v>
      </c>
      <c r="M1333" s="6">
        <f t="shared" si="30"/>
        <v>45000</v>
      </c>
    </row>
    <row r="1334" spans="1:13" hidden="1" x14ac:dyDescent="0.35">
      <c r="A1334" s="3" t="s">
        <v>44</v>
      </c>
      <c r="B1334" s="3" t="s">
        <v>285</v>
      </c>
      <c r="C1334" s="3" t="s">
        <v>741</v>
      </c>
      <c r="D1334" s="3" t="s">
        <v>756</v>
      </c>
      <c r="E1334" s="3" t="s">
        <v>1073</v>
      </c>
      <c r="F1334" s="40" t="s">
        <v>2211</v>
      </c>
      <c r="G1334" s="3" t="str">
        <f>IFERROR(VLOOKUP(F1334,'CODE EAN '!F:J,5,0),"")</f>
        <v/>
      </c>
      <c r="H1334" s="3" t="s">
        <v>1874</v>
      </c>
      <c r="I1334" s="13" t="s">
        <v>151</v>
      </c>
      <c r="J1334" s="3" t="s">
        <v>20</v>
      </c>
      <c r="K1334" s="3" t="s">
        <v>21</v>
      </c>
      <c r="L1334" s="19">
        <v>300000</v>
      </c>
      <c r="M1334" s="6">
        <f t="shared" si="30"/>
        <v>45000</v>
      </c>
    </row>
    <row r="1335" spans="1:13" hidden="1" x14ac:dyDescent="0.35">
      <c r="A1335" s="3" t="s">
        <v>27</v>
      </c>
      <c r="B1335" s="3" t="s">
        <v>52</v>
      </c>
      <c r="C1335" s="3" t="s">
        <v>443</v>
      </c>
      <c r="D1335" s="3" t="s">
        <v>425</v>
      </c>
      <c r="E1335" s="3" t="s">
        <v>555</v>
      </c>
      <c r="F1335" s="38" t="s">
        <v>2212</v>
      </c>
      <c r="G1335" s="3" t="str">
        <f>IFERROR(VLOOKUP(F1335,'CODE EAN '!F:J,5,0),"")</f>
        <v/>
      </c>
      <c r="H1335" s="3" t="s">
        <v>623</v>
      </c>
      <c r="I1335" s="7" t="s">
        <v>624</v>
      </c>
      <c r="J1335" s="3" t="s">
        <v>20</v>
      </c>
      <c r="K1335" s="4" t="s">
        <v>26</v>
      </c>
      <c r="L1335" s="5">
        <f>IFERROR(VLOOKUP(F1335,[1]Feuil5!I:J,2,0),"")</f>
        <v>301017.32</v>
      </c>
      <c r="M1335" s="6">
        <f t="shared" si="30"/>
        <v>45152.597999999998</v>
      </c>
    </row>
    <row r="1336" spans="1:13" x14ac:dyDescent="0.35">
      <c r="A1336" s="3" t="s">
        <v>12</v>
      </c>
      <c r="B1336" s="3" t="s">
        <v>84</v>
      </c>
      <c r="C1336" s="3" t="s">
        <v>131</v>
      </c>
      <c r="D1336" s="3" t="s">
        <v>802</v>
      </c>
      <c r="E1336" s="3" t="s">
        <v>2125</v>
      </c>
      <c r="F1336" s="38" t="s">
        <v>2213</v>
      </c>
      <c r="G1336" s="3">
        <f>IFERROR(VLOOKUP(F1336,'CODE EAN '!F:J,5,0),"")</f>
        <v>3800205875208</v>
      </c>
      <c r="H1336" s="3" t="s">
        <v>2127</v>
      </c>
      <c r="I1336" s="7" t="s">
        <v>360</v>
      </c>
      <c r="J1336" s="3" t="s">
        <v>20</v>
      </c>
      <c r="K1336" s="3" t="s">
        <v>26</v>
      </c>
      <c r="L1336" s="5">
        <f>IFERROR(VLOOKUP(F1336,[1]Feuil5!I:J,2,0),"")</f>
        <v>301196.90999999997</v>
      </c>
      <c r="M1336" s="6">
        <f t="shared" si="30"/>
        <v>45179.536499999995</v>
      </c>
    </row>
    <row r="1337" spans="1:13" hidden="1" x14ac:dyDescent="0.35">
      <c r="A1337" s="3" t="s">
        <v>27</v>
      </c>
      <c r="B1337" s="3" t="s">
        <v>28</v>
      </c>
      <c r="C1337" s="3" t="s">
        <v>478</v>
      </c>
      <c r="D1337" s="3" t="s">
        <v>479</v>
      </c>
      <c r="E1337" s="3" t="s">
        <v>1332</v>
      </c>
      <c r="F1337" s="38" t="s">
        <v>2214</v>
      </c>
      <c r="G1337" s="3" t="str">
        <f>IFERROR(VLOOKUP(F1337,'CODE EAN '!F:J,5,0),"")</f>
        <v/>
      </c>
      <c r="H1337" s="3" t="s">
        <v>482</v>
      </c>
      <c r="I1337" s="7" t="s">
        <v>58</v>
      </c>
      <c r="J1337" s="3" t="s">
        <v>20</v>
      </c>
      <c r="K1337" s="4" t="s">
        <v>26</v>
      </c>
      <c r="L1337" s="5">
        <f>IFERROR(VLOOKUP(F1337,[1]Feuil5!I:J,2,0),"")</f>
        <v>301477.56</v>
      </c>
      <c r="M1337" s="6">
        <f t="shared" si="30"/>
        <v>45221.633999999998</v>
      </c>
    </row>
    <row r="1338" spans="1:13" hidden="1" x14ac:dyDescent="0.35">
      <c r="A1338" s="3" t="s">
        <v>44</v>
      </c>
      <c r="B1338" s="3" t="s">
        <v>264</v>
      </c>
      <c r="C1338" s="3" t="s">
        <v>1969</v>
      </c>
      <c r="D1338" s="3" t="s">
        <v>1970</v>
      </c>
      <c r="E1338" s="3" t="s">
        <v>1922</v>
      </c>
      <c r="F1338" s="42" t="s">
        <v>2215</v>
      </c>
      <c r="G1338" s="3" t="str">
        <f>IFERROR(VLOOKUP(F1338,'CODE EAN '!F:J,5,0),"")</f>
        <v/>
      </c>
      <c r="H1338" s="3" t="s">
        <v>1972</v>
      </c>
      <c r="I1338" s="13" t="s">
        <v>1973</v>
      </c>
      <c r="J1338" s="3" t="s">
        <v>20</v>
      </c>
      <c r="K1338" s="3" t="s">
        <v>26</v>
      </c>
      <c r="L1338" s="19">
        <v>302019.59999999998</v>
      </c>
      <c r="M1338" s="6">
        <f t="shared" si="30"/>
        <v>45302.939999999995</v>
      </c>
    </row>
    <row r="1339" spans="1:13" x14ac:dyDescent="0.35">
      <c r="A1339" s="3" t="s">
        <v>12</v>
      </c>
      <c r="B1339" s="4" t="s">
        <v>78</v>
      </c>
      <c r="C1339" s="3" t="s">
        <v>79</v>
      </c>
      <c r="D1339" s="3" t="s">
        <v>80</v>
      </c>
      <c r="E1339" s="3" t="s">
        <v>393</v>
      </c>
      <c r="F1339" s="3" t="s">
        <v>2216</v>
      </c>
      <c r="G1339" s="3">
        <f>IFERROR(VLOOKUP(F1339,'CODE EAN '!F:J,5,0),"")</f>
        <v>6111069001267</v>
      </c>
      <c r="H1339" s="3" t="s">
        <v>83</v>
      </c>
      <c r="I1339" s="7" t="s">
        <v>58</v>
      </c>
      <c r="J1339" s="3" t="s">
        <v>20</v>
      </c>
      <c r="K1339" s="3" t="s">
        <v>26</v>
      </c>
      <c r="L1339" s="5">
        <f>IFERROR(VLOOKUP(F1339,[1]Feuil5!I:J,2,0),"")</f>
        <v>302033.84999999998</v>
      </c>
      <c r="M1339" s="6">
        <f t="shared" si="30"/>
        <v>45305.077499999992</v>
      </c>
    </row>
    <row r="1340" spans="1:13" x14ac:dyDescent="0.35">
      <c r="A1340" s="3" t="s">
        <v>12</v>
      </c>
      <c r="B1340" s="5" t="s">
        <v>84</v>
      </c>
      <c r="C1340" s="5" t="s">
        <v>99</v>
      </c>
      <c r="D1340" s="4" t="s">
        <v>113</v>
      </c>
      <c r="E1340" s="5" t="s">
        <v>101</v>
      </c>
      <c r="F1340" s="5" t="s">
        <v>2217</v>
      </c>
      <c r="G1340" s="3">
        <f>IFERROR(VLOOKUP(F1340,'CODE EAN '!F:J,5,0),"")</f>
        <v>6111021012102</v>
      </c>
      <c r="H1340" s="5" t="s">
        <v>103</v>
      </c>
      <c r="I1340" s="7" t="s">
        <v>104</v>
      </c>
      <c r="J1340" s="3" t="s">
        <v>20</v>
      </c>
      <c r="K1340" s="3" t="s">
        <v>26</v>
      </c>
      <c r="L1340" s="5">
        <f>IFERROR(VLOOKUP(F1340,[1]Feuil5!I:J,2,0),"")</f>
        <v>302499.21999999997</v>
      </c>
      <c r="M1340" s="6">
        <f t="shared" si="30"/>
        <v>45374.882999999994</v>
      </c>
    </row>
    <row r="1341" spans="1:13" hidden="1" x14ac:dyDescent="0.35">
      <c r="A1341" s="3" t="s">
        <v>44</v>
      </c>
      <c r="B1341" s="4" t="s">
        <v>45</v>
      </c>
      <c r="C1341" s="4" t="s">
        <v>72</v>
      </c>
      <c r="D1341" s="4" t="s">
        <v>73</v>
      </c>
      <c r="E1341" s="4" t="s">
        <v>74</v>
      </c>
      <c r="F1341" s="4" t="s">
        <v>2218</v>
      </c>
      <c r="G1341" s="3" t="str">
        <f>IFERROR(VLOOKUP(F1341,'CODE EAN '!F:J,5,0),"")</f>
        <v/>
      </c>
      <c r="H1341" s="4" t="s">
        <v>933</v>
      </c>
      <c r="I1341" s="7" t="s">
        <v>51</v>
      </c>
      <c r="J1341" s="3" t="s">
        <v>20</v>
      </c>
      <c r="K1341" s="3" t="s">
        <v>26</v>
      </c>
      <c r="L1341" s="5">
        <f>IFERROR(VLOOKUP(F1341,[1]Feuil5!I:J,2,0),"")</f>
        <v>302633.33</v>
      </c>
      <c r="M1341" s="6">
        <f t="shared" si="30"/>
        <v>45394.999499999998</v>
      </c>
    </row>
    <row r="1342" spans="1:13" hidden="1" x14ac:dyDescent="0.35">
      <c r="A1342" s="3" t="s">
        <v>27</v>
      </c>
      <c r="B1342" s="3" t="s">
        <v>124</v>
      </c>
      <c r="C1342" s="3" t="s">
        <v>235</v>
      </c>
      <c r="D1342" s="3" t="s">
        <v>899</v>
      </c>
      <c r="E1342" s="3" t="s">
        <v>900</v>
      </c>
      <c r="F1342" s="14" t="s">
        <v>2219</v>
      </c>
      <c r="G1342" s="3" t="str">
        <f>IFERROR(VLOOKUP(F1342,'CODE EAN '!F:J,5,0),"")</f>
        <v/>
      </c>
      <c r="H1342" s="3" t="s">
        <v>1554</v>
      </c>
      <c r="I1342" s="7" t="s">
        <v>41</v>
      </c>
      <c r="J1342" s="3" t="s">
        <v>20</v>
      </c>
      <c r="K1342" s="4" t="s">
        <v>21</v>
      </c>
      <c r="L1342" s="5">
        <f>IFERROR(VLOOKUP(F1342,[1]Feuil5!I:J,2,0),"")</f>
        <v>302866.17</v>
      </c>
      <c r="M1342" s="6">
        <f t="shared" si="30"/>
        <v>45429.925499999998</v>
      </c>
    </row>
    <row r="1343" spans="1:13" hidden="1" x14ac:dyDescent="0.35">
      <c r="A1343" s="3" t="s">
        <v>27</v>
      </c>
      <c r="B1343" s="3" t="s">
        <v>28</v>
      </c>
      <c r="C1343" s="3" t="s">
        <v>478</v>
      </c>
      <c r="D1343" s="3" t="s">
        <v>674</v>
      </c>
      <c r="E1343" s="3" t="s">
        <v>1280</v>
      </c>
      <c r="F1343" s="38" t="s">
        <v>2220</v>
      </c>
      <c r="G1343" s="3" t="str">
        <f>IFERROR(VLOOKUP(F1343,'CODE EAN '!F:J,5,0),"")</f>
        <v/>
      </c>
      <c r="H1343" s="3" t="s">
        <v>482</v>
      </c>
      <c r="I1343" s="7" t="s">
        <v>58</v>
      </c>
      <c r="J1343" s="3" t="s">
        <v>20</v>
      </c>
      <c r="K1343" s="4" t="s">
        <v>26</v>
      </c>
      <c r="L1343" s="5">
        <f>IFERROR(VLOOKUP(F1343,[1]Feuil5!I:J,2,0),"")</f>
        <v>302875.5</v>
      </c>
      <c r="M1343" s="6">
        <f t="shared" ref="M1343:M1406" si="31">+L1343*15%</f>
        <v>45431.324999999997</v>
      </c>
    </row>
    <row r="1344" spans="1:13" x14ac:dyDescent="0.35">
      <c r="A1344" s="3" t="s">
        <v>12</v>
      </c>
      <c r="B1344" s="4" t="s">
        <v>78</v>
      </c>
      <c r="C1344" s="3" t="s">
        <v>107</v>
      </c>
      <c r="D1344" s="3" t="s">
        <v>324</v>
      </c>
      <c r="E1344" s="4" t="s">
        <v>1005</v>
      </c>
      <c r="F1344" s="38" t="s">
        <v>2221</v>
      </c>
      <c r="G1344" s="3">
        <f>IFERROR(VLOOKUP(F1344,'CODE EAN '!F:J,5,0),"")</f>
        <v>5410126006049</v>
      </c>
      <c r="H1344" s="3" t="s">
        <v>2222</v>
      </c>
      <c r="I1344" s="7" t="s">
        <v>360</v>
      </c>
      <c r="J1344" s="3" t="s">
        <v>20</v>
      </c>
      <c r="K1344" s="3" t="s">
        <v>26</v>
      </c>
      <c r="L1344" s="5">
        <f>IFERROR(VLOOKUP(F1344,[1]Feuil5!I:J,2,0),"")</f>
        <v>303929.06</v>
      </c>
      <c r="M1344" s="6">
        <f t="shared" si="31"/>
        <v>45589.358999999997</v>
      </c>
    </row>
    <row r="1345" spans="1:13" x14ac:dyDescent="0.35">
      <c r="A1345" s="3" t="s">
        <v>12</v>
      </c>
      <c r="B1345" s="3" t="s">
        <v>84</v>
      </c>
      <c r="C1345" s="3" t="s">
        <v>131</v>
      </c>
      <c r="D1345" s="3" t="s">
        <v>806</v>
      </c>
      <c r="E1345" s="3" t="s">
        <v>554</v>
      </c>
      <c r="F1345" s="38" t="s">
        <v>2223</v>
      </c>
      <c r="G1345" s="3">
        <f>IFERROR(VLOOKUP(F1345,'CODE EAN '!F:J,5,0),"")</f>
        <v>8002590043148</v>
      </c>
      <c r="H1345" s="3" t="s">
        <v>1540</v>
      </c>
      <c r="I1345" s="7" t="s">
        <v>146</v>
      </c>
      <c r="J1345" s="3" t="s">
        <v>20</v>
      </c>
      <c r="K1345" s="3" t="s">
        <v>26</v>
      </c>
      <c r="L1345" s="5">
        <f>IFERROR(VLOOKUP(F1345,[1]Feuil5!I:J,2,0),"")</f>
        <v>304046.96999999997</v>
      </c>
      <c r="M1345" s="6">
        <f t="shared" si="31"/>
        <v>45607.045499999993</v>
      </c>
    </row>
    <row r="1346" spans="1:13" hidden="1" x14ac:dyDescent="0.35">
      <c r="A1346" s="3" t="s">
        <v>44</v>
      </c>
      <c r="B1346" s="3" t="s">
        <v>264</v>
      </c>
      <c r="C1346" s="3" t="s">
        <v>1016</v>
      </c>
      <c r="D1346" s="3" t="s">
        <v>1159</v>
      </c>
      <c r="E1346" s="3" t="s">
        <v>1160</v>
      </c>
      <c r="F1346" s="42" t="s">
        <v>2224</v>
      </c>
      <c r="G1346" s="3" t="str">
        <f>IFERROR(VLOOKUP(F1346,'CODE EAN '!F:J,5,0),"")</f>
        <v/>
      </c>
      <c r="H1346" s="3" t="s">
        <v>1162</v>
      </c>
      <c r="I1346" s="3" t="s">
        <v>291</v>
      </c>
      <c r="J1346" s="3" t="s">
        <v>20</v>
      </c>
      <c r="K1346" s="3" t="s">
        <v>26</v>
      </c>
      <c r="L1346" s="19">
        <v>305561.40000000002</v>
      </c>
      <c r="M1346" s="6">
        <f t="shared" si="31"/>
        <v>45834.21</v>
      </c>
    </row>
    <row r="1347" spans="1:13" x14ac:dyDescent="0.35">
      <c r="A1347" s="3" t="s">
        <v>12</v>
      </c>
      <c r="B1347" s="3" t="s">
        <v>140</v>
      </c>
      <c r="C1347" s="3" t="s">
        <v>318</v>
      </c>
      <c r="D1347" s="4" t="s">
        <v>319</v>
      </c>
      <c r="E1347" s="4" t="s">
        <v>320</v>
      </c>
      <c r="F1347" s="38" t="s">
        <v>2225</v>
      </c>
      <c r="G1347" s="3" t="str">
        <f>IFERROR(VLOOKUP(F1347,'CODE EAN '!F:J,5,0),"")</f>
        <v/>
      </c>
      <c r="H1347" s="4" t="s">
        <v>2176</v>
      </c>
      <c r="I1347" s="7" t="s">
        <v>90</v>
      </c>
      <c r="J1347" s="3" t="s">
        <v>20</v>
      </c>
      <c r="K1347" s="3" t="s">
        <v>26</v>
      </c>
      <c r="L1347" s="5">
        <f>IFERROR(VLOOKUP(F1347,[1]Feuil5!I:J,2,0),"")</f>
        <v>306039.71999999997</v>
      </c>
      <c r="M1347" s="6">
        <f t="shared" si="31"/>
        <v>45905.957999999991</v>
      </c>
    </row>
    <row r="1348" spans="1:13" hidden="1" x14ac:dyDescent="0.35">
      <c r="A1348" s="3" t="s">
        <v>27</v>
      </c>
      <c r="B1348" s="3" t="s">
        <v>329</v>
      </c>
      <c r="C1348" s="3" t="s">
        <v>478</v>
      </c>
      <c r="D1348" s="3" t="s">
        <v>331</v>
      </c>
      <c r="E1348" s="4" t="s">
        <v>570</v>
      </c>
      <c r="F1348" s="3" t="s">
        <v>2226</v>
      </c>
      <c r="G1348" s="3" t="str">
        <f>IFERROR(VLOOKUP(F1348,'CODE EAN '!F:J,5,0),"")</f>
        <v/>
      </c>
      <c r="H1348" s="3" t="s">
        <v>2030</v>
      </c>
      <c r="I1348" s="7" t="s">
        <v>2031</v>
      </c>
      <c r="J1348" s="3" t="s">
        <v>20</v>
      </c>
      <c r="K1348" s="4" t="s">
        <v>26</v>
      </c>
      <c r="L1348" s="5">
        <f>IFERROR(VLOOKUP(F1348,[1]Feuil5!I:J,2,0),"")</f>
        <v>306331.55</v>
      </c>
      <c r="M1348" s="6">
        <f t="shared" si="31"/>
        <v>45949.732499999998</v>
      </c>
    </row>
    <row r="1349" spans="1:13" x14ac:dyDescent="0.35">
      <c r="A1349" s="3" t="s">
        <v>12</v>
      </c>
      <c r="B1349" s="3" t="s">
        <v>84</v>
      </c>
      <c r="C1349" s="3" t="s">
        <v>689</v>
      </c>
      <c r="D1349" s="3" t="s">
        <v>1105</v>
      </c>
      <c r="E1349" s="3" t="s">
        <v>691</v>
      </c>
      <c r="F1349" s="41" t="s">
        <v>2227</v>
      </c>
      <c r="G1349" s="3" t="str">
        <f>IFERROR(VLOOKUP(F1349,'CODE EAN '!F:J,5,0),"")</f>
        <v/>
      </c>
      <c r="H1349" s="3" t="s">
        <v>1367</v>
      </c>
      <c r="I1349" s="7" t="s">
        <v>694</v>
      </c>
      <c r="J1349" s="3" t="s">
        <v>20</v>
      </c>
      <c r="K1349" s="3" t="s">
        <v>26</v>
      </c>
      <c r="L1349" s="5">
        <f>IFERROR(VLOOKUP(F1349,[1]Feuil5!I:J,2,0),"")</f>
        <v>306980.88</v>
      </c>
      <c r="M1349" s="6">
        <f t="shared" si="31"/>
        <v>46047.131999999998</v>
      </c>
    </row>
    <row r="1350" spans="1:13" x14ac:dyDescent="0.35">
      <c r="A1350" s="3" t="s">
        <v>12</v>
      </c>
      <c r="B1350" s="3" t="s">
        <v>78</v>
      </c>
      <c r="C1350" s="3" t="s">
        <v>607</v>
      </c>
      <c r="D1350" s="4" t="s">
        <v>608</v>
      </c>
      <c r="E1350" s="3" t="s">
        <v>2075</v>
      </c>
      <c r="F1350" s="4" t="s">
        <v>2228</v>
      </c>
      <c r="G1350" s="3" t="str">
        <f>IFERROR(VLOOKUP(F1350,'CODE EAN '!F:J,5,0),"")</f>
        <v/>
      </c>
      <c r="H1350" s="4" t="s">
        <v>373</v>
      </c>
      <c r="I1350" s="4" t="s">
        <v>130</v>
      </c>
      <c r="J1350" s="3" t="s">
        <v>20</v>
      </c>
      <c r="K1350" s="4" t="s">
        <v>21</v>
      </c>
      <c r="L1350" s="5">
        <f>IFERROR(VLOOKUP(F1350,[1]Feuil5!I:J,2,0),"")</f>
        <v>306998.87</v>
      </c>
      <c r="M1350" s="6">
        <f t="shared" si="31"/>
        <v>46049.830499999996</v>
      </c>
    </row>
    <row r="1351" spans="1:13" hidden="1" x14ac:dyDescent="0.35">
      <c r="A1351" s="3" t="s">
        <v>27</v>
      </c>
      <c r="B1351" s="3" t="s">
        <v>124</v>
      </c>
      <c r="C1351" s="3" t="s">
        <v>235</v>
      </c>
      <c r="D1351" s="3" t="s">
        <v>1616</v>
      </c>
      <c r="E1351" s="3" t="s">
        <v>310</v>
      </c>
      <c r="F1351" s="3" t="s">
        <v>2229</v>
      </c>
      <c r="G1351" s="3" t="str">
        <f>IFERROR(VLOOKUP(F1351,'CODE EAN '!F:J,5,0),"")</f>
        <v/>
      </c>
      <c r="H1351" s="3" t="s">
        <v>129</v>
      </c>
      <c r="I1351" s="3" t="s">
        <v>130</v>
      </c>
      <c r="J1351" s="3" t="s">
        <v>20</v>
      </c>
      <c r="K1351" s="4" t="s">
        <v>26</v>
      </c>
      <c r="L1351" s="5">
        <f>IFERROR(VLOOKUP(F1351,[1]Feuil5!I:J,2,0),"")</f>
        <v>308739.64</v>
      </c>
      <c r="M1351" s="6">
        <f t="shared" si="31"/>
        <v>46310.946000000004</v>
      </c>
    </row>
    <row r="1352" spans="1:13" hidden="1" x14ac:dyDescent="0.35">
      <c r="A1352" s="3" t="s">
        <v>27</v>
      </c>
      <c r="B1352" s="4" t="s">
        <v>52</v>
      </c>
      <c r="C1352" s="4" t="s">
        <v>443</v>
      </c>
      <c r="D1352" s="4" t="s">
        <v>425</v>
      </c>
      <c r="E1352" s="4" t="s">
        <v>634</v>
      </c>
      <c r="F1352" s="4" t="s">
        <v>2230</v>
      </c>
      <c r="G1352" s="3" t="str">
        <f>IFERROR(VLOOKUP(F1352,'CODE EAN '!F:J,5,0),"")</f>
        <v/>
      </c>
      <c r="H1352" s="4" t="s">
        <v>428</v>
      </c>
      <c r="I1352" s="4" t="s">
        <v>429</v>
      </c>
      <c r="J1352" s="3" t="s">
        <v>20</v>
      </c>
      <c r="K1352" s="4" t="s">
        <v>26</v>
      </c>
      <c r="L1352" s="5">
        <f>IFERROR(VLOOKUP(F1352,[1]Feuil5!I:J,2,0),"")</f>
        <v>308826.03000000003</v>
      </c>
      <c r="M1352" s="6">
        <f t="shared" si="31"/>
        <v>46323.904500000004</v>
      </c>
    </row>
    <row r="1353" spans="1:13" hidden="1" x14ac:dyDescent="0.35">
      <c r="A1353" s="3" t="s">
        <v>27</v>
      </c>
      <c r="B1353" s="4" t="s">
        <v>124</v>
      </c>
      <c r="C1353" s="4" t="s">
        <v>235</v>
      </c>
      <c r="D1353" s="4" t="s">
        <v>1616</v>
      </c>
      <c r="E1353" s="4" t="s">
        <v>310</v>
      </c>
      <c r="F1353" s="4" t="s">
        <v>2231</v>
      </c>
      <c r="G1353" s="3" t="str">
        <f>IFERROR(VLOOKUP(F1353,'CODE EAN '!F:J,5,0),"")</f>
        <v/>
      </c>
      <c r="H1353" s="4" t="s">
        <v>129</v>
      </c>
      <c r="I1353" s="3" t="s">
        <v>130</v>
      </c>
      <c r="J1353" s="3" t="s">
        <v>20</v>
      </c>
      <c r="K1353" s="4" t="s">
        <v>26</v>
      </c>
      <c r="L1353" s="5">
        <f>IFERROR(VLOOKUP(F1353,[1]Feuil5!I:J,2,0),"")</f>
        <v>309330.09999999998</v>
      </c>
      <c r="M1353" s="6">
        <f t="shared" si="31"/>
        <v>46399.514999999992</v>
      </c>
    </row>
    <row r="1354" spans="1:13" x14ac:dyDescent="0.35">
      <c r="A1354" s="3" t="s">
        <v>12</v>
      </c>
      <c r="B1354" s="3" t="s">
        <v>182</v>
      </c>
      <c r="C1354" s="3" t="s">
        <v>183</v>
      </c>
      <c r="D1354" s="4" t="s">
        <v>678</v>
      </c>
      <c r="E1354" s="3" t="s">
        <v>2232</v>
      </c>
      <c r="F1354" s="3" t="s">
        <v>2233</v>
      </c>
      <c r="G1354" s="3">
        <f>IFERROR(VLOOKUP(F1354,'CODE EAN '!F:J,5,0),"")</f>
        <v>8711000357965</v>
      </c>
      <c r="H1354" s="3" t="s">
        <v>2234</v>
      </c>
      <c r="I1354" s="10" t="s">
        <v>77</v>
      </c>
      <c r="J1354" s="3" t="s">
        <v>20</v>
      </c>
      <c r="K1354" s="3" t="s">
        <v>26</v>
      </c>
      <c r="L1354" s="5">
        <f>IFERROR(VLOOKUP(F1354,[1]Feuil5!I:J,2,0),"")</f>
        <v>309607.86</v>
      </c>
      <c r="M1354" s="6">
        <f t="shared" si="31"/>
        <v>46441.178999999996</v>
      </c>
    </row>
    <row r="1355" spans="1:13" x14ac:dyDescent="0.35">
      <c r="A1355" s="3" t="s">
        <v>12</v>
      </c>
      <c r="B1355" s="38" t="s">
        <v>13</v>
      </c>
      <c r="C1355" s="37" t="s">
        <v>14</v>
      </c>
      <c r="D1355" s="38" t="s">
        <v>22</v>
      </c>
      <c r="E1355" s="37" t="s">
        <v>2235</v>
      </c>
      <c r="F1355" s="41" t="s">
        <v>2236</v>
      </c>
      <c r="G1355" s="3" t="str">
        <f>IFERROR(VLOOKUP(F1355,'CODE EAN '!F:J,5,0),"")</f>
        <v/>
      </c>
      <c r="H1355" s="4" t="s">
        <v>1720</v>
      </c>
      <c r="I1355" s="3" t="s">
        <v>597</v>
      </c>
      <c r="J1355" s="3" t="s">
        <v>20</v>
      </c>
      <c r="K1355" s="3" t="s">
        <v>26</v>
      </c>
      <c r="L1355" s="43">
        <f>IFERROR(VLOOKUP(F1355,[1]Feuil5!I:J,2,0),"")</f>
        <v>310873.48</v>
      </c>
      <c r="M1355" s="6">
        <f t="shared" si="31"/>
        <v>46631.021999999997</v>
      </c>
    </row>
    <row r="1356" spans="1:13" x14ac:dyDescent="0.35">
      <c r="A1356" s="3" t="s">
        <v>12</v>
      </c>
      <c r="B1356" s="38" t="s">
        <v>84</v>
      </c>
      <c r="C1356" s="38" t="s">
        <v>543</v>
      </c>
      <c r="D1356" s="38" t="s">
        <v>2237</v>
      </c>
      <c r="E1356" s="38" t="s">
        <v>2238</v>
      </c>
      <c r="F1356" s="38" t="s">
        <v>2239</v>
      </c>
      <c r="G1356" s="3" t="str">
        <f>IFERROR(VLOOKUP(F1356,'CODE EAN '!F:J,5,0),"")</f>
        <v/>
      </c>
      <c r="H1356" s="3" t="s">
        <v>1590</v>
      </c>
      <c r="I1356" s="3" t="s">
        <v>1590</v>
      </c>
      <c r="J1356" s="3" t="s">
        <v>20</v>
      </c>
      <c r="K1356" s="3" t="s">
        <v>26</v>
      </c>
      <c r="L1356" s="8">
        <f>IFERROR(VLOOKUP(F1356,[1]Feuil5!I:J,2,0),"")</f>
        <v>311187.86</v>
      </c>
      <c r="M1356" s="6">
        <f t="shared" si="31"/>
        <v>46678.178999999996</v>
      </c>
    </row>
    <row r="1357" spans="1:13" x14ac:dyDescent="0.35">
      <c r="A1357" s="3" t="s">
        <v>12</v>
      </c>
      <c r="B1357" s="37" t="s">
        <v>78</v>
      </c>
      <c r="C1357" s="37" t="s">
        <v>212</v>
      </c>
      <c r="D1357" s="37" t="s">
        <v>604</v>
      </c>
      <c r="E1357" s="37" t="s">
        <v>2037</v>
      </c>
      <c r="F1357" s="37" t="s">
        <v>2240</v>
      </c>
      <c r="G1357" s="3">
        <f>IFERROR(VLOOKUP(F1357,'CODE EAN '!F:J,5,0),"")</f>
        <v>6111180006080</v>
      </c>
      <c r="H1357" s="4" t="s">
        <v>373</v>
      </c>
      <c r="I1357" s="3" t="s">
        <v>130</v>
      </c>
      <c r="J1357" s="3" t="s">
        <v>20</v>
      </c>
      <c r="K1357" s="3" t="s">
        <v>26</v>
      </c>
      <c r="L1357" s="43">
        <f>IFERROR(VLOOKUP(F1357,[1]Feuil5!I:J,2,0),"")</f>
        <v>316150.49</v>
      </c>
      <c r="M1357" s="6">
        <f t="shared" si="31"/>
        <v>47422.573499999999</v>
      </c>
    </row>
    <row r="1358" spans="1:13" hidden="1" x14ac:dyDescent="0.35">
      <c r="A1358" s="3" t="s">
        <v>27</v>
      </c>
      <c r="B1358" s="38" t="s">
        <v>28</v>
      </c>
      <c r="C1358" s="38" t="s">
        <v>478</v>
      </c>
      <c r="D1358" s="38" t="s">
        <v>917</v>
      </c>
      <c r="E1358" s="38" t="s">
        <v>918</v>
      </c>
      <c r="F1358" s="38" t="s">
        <v>2241</v>
      </c>
      <c r="G1358" s="3" t="str">
        <f>IFERROR(VLOOKUP(F1358,'CODE EAN '!F:J,5,0),"")</f>
        <v/>
      </c>
      <c r="H1358" s="3" t="s">
        <v>1235</v>
      </c>
      <c r="I1358" s="7" t="s">
        <v>58</v>
      </c>
      <c r="J1358" s="3" t="s">
        <v>20</v>
      </c>
      <c r="K1358" s="4" t="s">
        <v>26</v>
      </c>
      <c r="L1358" s="43">
        <f>IFERROR(VLOOKUP(F1358,[1]Feuil5!I:J,2,0),"")</f>
        <v>316501.3</v>
      </c>
      <c r="M1358" s="6">
        <f t="shared" si="31"/>
        <v>47475.195</v>
      </c>
    </row>
    <row r="1359" spans="1:13" x14ac:dyDescent="0.35">
      <c r="A1359" s="3" t="s">
        <v>12</v>
      </c>
      <c r="B1359" s="37" t="s">
        <v>84</v>
      </c>
      <c r="C1359" s="37" t="s">
        <v>85</v>
      </c>
      <c r="D1359" s="38" t="s">
        <v>995</v>
      </c>
      <c r="E1359" s="37" t="s">
        <v>2242</v>
      </c>
      <c r="F1359" s="37" t="s">
        <v>2243</v>
      </c>
      <c r="G1359" s="3">
        <f>IFERROR(VLOOKUP(F1359,'CODE EAN '!F:J,5,0),"")</f>
        <v>7613034389138</v>
      </c>
      <c r="H1359" s="4" t="s">
        <v>2244</v>
      </c>
      <c r="I1359" s="7" t="s">
        <v>90</v>
      </c>
      <c r="J1359" s="3" t="s">
        <v>20</v>
      </c>
      <c r="K1359" s="3" t="s">
        <v>26</v>
      </c>
      <c r="L1359" s="8">
        <f>IFERROR(VLOOKUP(F1359,[1]Feuil5!I:J,2,0),"")</f>
        <v>316558.28999999998</v>
      </c>
      <c r="M1359" s="6">
        <f t="shared" si="31"/>
        <v>47483.743499999997</v>
      </c>
    </row>
    <row r="1360" spans="1:13" x14ac:dyDescent="0.35">
      <c r="A1360" s="3" t="s">
        <v>12</v>
      </c>
      <c r="B1360" s="37" t="s">
        <v>182</v>
      </c>
      <c r="C1360" s="37" t="s">
        <v>183</v>
      </c>
      <c r="D1360" s="37" t="s">
        <v>678</v>
      </c>
      <c r="E1360" s="37" t="s">
        <v>2245</v>
      </c>
      <c r="F1360" s="37" t="s">
        <v>2246</v>
      </c>
      <c r="G1360" s="3">
        <f>IFERROR(VLOOKUP(F1360,'CODE EAN '!F:J,5,0),"")</f>
        <v>6111207001777</v>
      </c>
      <c r="H1360" s="4" t="s">
        <v>1842</v>
      </c>
      <c r="I1360" s="10" t="s">
        <v>1843</v>
      </c>
      <c r="J1360" s="3" t="s">
        <v>20</v>
      </c>
      <c r="K1360" s="3" t="s">
        <v>26</v>
      </c>
      <c r="L1360" s="43">
        <f>IFERROR(VLOOKUP(F1360,[1]Feuil5!I:J,2,0),"")</f>
        <v>317480.40000000002</v>
      </c>
      <c r="M1360" s="6">
        <f t="shared" si="31"/>
        <v>47622.060000000005</v>
      </c>
    </row>
    <row r="1361" spans="1:13" x14ac:dyDescent="0.35">
      <c r="A1361" s="3" t="s">
        <v>12</v>
      </c>
      <c r="B1361" s="38" t="s">
        <v>13</v>
      </c>
      <c r="C1361" s="38" t="s">
        <v>14</v>
      </c>
      <c r="D1361" s="38" t="s">
        <v>22</v>
      </c>
      <c r="E1361" s="38" t="s">
        <v>23</v>
      </c>
      <c r="F1361" s="38" t="s">
        <v>2247</v>
      </c>
      <c r="G1361" s="3" t="str">
        <f>IFERROR(VLOOKUP(F1361,'CODE EAN '!F:J,5,0),"")</f>
        <v/>
      </c>
      <c r="H1361" s="3" t="s">
        <v>2154</v>
      </c>
      <c r="I1361" s="4" t="s">
        <v>19</v>
      </c>
      <c r="J1361" s="3" t="s">
        <v>20</v>
      </c>
      <c r="K1361" s="4" t="s">
        <v>21</v>
      </c>
      <c r="L1361" s="43">
        <f>IFERROR(VLOOKUP(F1361,[1]Feuil5!I:J,2,0),"")</f>
        <v>317962.28000000003</v>
      </c>
      <c r="M1361" s="6">
        <f t="shared" si="31"/>
        <v>47694.342000000004</v>
      </c>
    </row>
    <row r="1362" spans="1:13" hidden="1" x14ac:dyDescent="0.35">
      <c r="A1362" s="3" t="s">
        <v>27</v>
      </c>
      <c r="B1362" s="4" t="s">
        <v>251</v>
      </c>
      <c r="C1362" s="4" t="s">
        <v>887</v>
      </c>
      <c r="D1362" s="4" t="s">
        <v>888</v>
      </c>
      <c r="E1362" s="4" t="s">
        <v>346</v>
      </c>
      <c r="F1362" s="37" t="s">
        <v>2248</v>
      </c>
      <c r="G1362" s="3" t="str">
        <f>IFERROR(VLOOKUP(F1362,'CODE EAN '!F:J,5,0),"")</f>
        <v/>
      </c>
      <c r="H1362" s="4" t="s">
        <v>1323</v>
      </c>
      <c r="I1362" s="4" t="s">
        <v>859</v>
      </c>
      <c r="J1362" s="3" t="s">
        <v>20</v>
      </c>
      <c r="K1362" s="4" t="s">
        <v>21</v>
      </c>
      <c r="L1362" s="5">
        <f>IFERROR(VLOOKUP(F1362,[1]Feuil5!I:J,2,0),"")</f>
        <v>320207.44</v>
      </c>
      <c r="M1362" s="6">
        <f t="shared" si="31"/>
        <v>48031.116000000002</v>
      </c>
    </row>
    <row r="1363" spans="1:13" x14ac:dyDescent="0.35">
      <c r="A1363" s="3" t="s">
        <v>12</v>
      </c>
      <c r="B1363" s="3" t="s">
        <v>84</v>
      </c>
      <c r="C1363" s="3" t="s">
        <v>99</v>
      </c>
      <c r="D1363" s="3" t="s">
        <v>1676</v>
      </c>
      <c r="E1363" s="3" t="s">
        <v>960</v>
      </c>
      <c r="F1363" s="3" t="s">
        <v>2249</v>
      </c>
      <c r="G1363" s="3">
        <f>IFERROR(VLOOKUP(F1363,'CODE EAN '!F:J,5,0),"")</f>
        <v>6111184001906</v>
      </c>
      <c r="H1363" s="3" t="s">
        <v>962</v>
      </c>
      <c r="I1363" s="3" t="s">
        <v>130</v>
      </c>
      <c r="J1363" s="3" t="s">
        <v>20</v>
      </c>
      <c r="K1363" s="3" t="s">
        <v>26</v>
      </c>
      <c r="L1363" s="5">
        <f>IFERROR(VLOOKUP(F1363,[1]Feuil5!I:J,2,0),"")</f>
        <v>321320.49</v>
      </c>
      <c r="M1363" s="6">
        <f t="shared" si="31"/>
        <v>48198.073499999999</v>
      </c>
    </row>
    <row r="1364" spans="1:13" hidden="1" x14ac:dyDescent="0.35">
      <c r="A1364" s="3" t="s">
        <v>27</v>
      </c>
      <c r="B1364" s="4" t="s">
        <v>52</v>
      </c>
      <c r="C1364" s="4" t="s">
        <v>53</v>
      </c>
      <c r="D1364" s="3" t="s">
        <v>54</v>
      </c>
      <c r="E1364" s="4" t="s">
        <v>55</v>
      </c>
      <c r="F1364" s="4" t="s">
        <v>2250</v>
      </c>
      <c r="G1364" s="3" t="str">
        <f>IFERROR(VLOOKUP(F1364,'CODE EAN '!F:J,5,0),"")</f>
        <v/>
      </c>
      <c r="H1364" s="4" t="s">
        <v>57</v>
      </c>
      <c r="I1364" s="7" t="s">
        <v>58</v>
      </c>
      <c r="J1364" s="3" t="s">
        <v>20</v>
      </c>
      <c r="K1364" s="4" t="s">
        <v>21</v>
      </c>
      <c r="L1364" s="5">
        <f>IFERROR(VLOOKUP(F1364,[1]Feuil5!I:J,2,0),"")</f>
        <v>321411.18</v>
      </c>
      <c r="M1364" s="6">
        <f t="shared" si="31"/>
        <v>48211.676999999996</v>
      </c>
    </row>
    <row r="1365" spans="1:13" hidden="1" x14ac:dyDescent="0.35">
      <c r="A1365" s="3" t="s">
        <v>27</v>
      </c>
      <c r="B1365" s="4" t="s">
        <v>251</v>
      </c>
      <c r="C1365" s="4" t="s">
        <v>252</v>
      </c>
      <c r="D1365" s="3" t="s">
        <v>253</v>
      </c>
      <c r="E1365" s="4" t="s">
        <v>574</v>
      </c>
      <c r="F1365" s="37" t="s">
        <v>2251</v>
      </c>
      <c r="G1365" s="3" t="str">
        <f>IFERROR(VLOOKUP(F1365,'CODE EAN '!F:J,5,0),"")</f>
        <v/>
      </c>
      <c r="H1365" s="4" t="s">
        <v>1792</v>
      </c>
      <c r="I1365" s="7" t="s">
        <v>116</v>
      </c>
      <c r="J1365" s="3" t="s">
        <v>20</v>
      </c>
      <c r="K1365" s="4" t="s">
        <v>26</v>
      </c>
      <c r="L1365" s="5">
        <f>IFERROR(VLOOKUP(F1365,[1]Feuil5!I:J,2,0),"")</f>
        <v>321493.92</v>
      </c>
      <c r="M1365" s="6">
        <f t="shared" si="31"/>
        <v>48224.087999999996</v>
      </c>
    </row>
    <row r="1366" spans="1:13" x14ac:dyDescent="0.35">
      <c r="A1366" s="3" t="s">
        <v>12</v>
      </c>
      <c r="B1366" s="3" t="s">
        <v>84</v>
      </c>
      <c r="C1366" s="3" t="s">
        <v>543</v>
      </c>
      <c r="D1366" s="3" t="s">
        <v>2237</v>
      </c>
      <c r="E1366" s="3" t="s">
        <v>2238</v>
      </c>
      <c r="F1366" s="38" t="s">
        <v>2252</v>
      </c>
      <c r="G1366" s="3" t="str">
        <f>IFERROR(VLOOKUP(F1366,'CODE EAN '!F:J,5,0),"")</f>
        <v/>
      </c>
      <c r="H1366" s="3" t="s">
        <v>1590</v>
      </c>
      <c r="I1366" s="3" t="s">
        <v>1590</v>
      </c>
      <c r="J1366" s="3" t="s">
        <v>20</v>
      </c>
      <c r="K1366" s="3" t="s">
        <v>26</v>
      </c>
      <c r="L1366" s="5">
        <f>IFERROR(VLOOKUP(F1366,[1]Feuil5!I:J,2,0),"")</f>
        <v>321707.09999999998</v>
      </c>
      <c r="M1366" s="6">
        <f t="shared" si="31"/>
        <v>48256.064999999995</v>
      </c>
    </row>
    <row r="1367" spans="1:13" x14ac:dyDescent="0.35">
      <c r="A1367" s="3" t="s">
        <v>12</v>
      </c>
      <c r="B1367" s="4" t="s">
        <v>78</v>
      </c>
      <c r="C1367" s="4" t="s">
        <v>607</v>
      </c>
      <c r="D1367" s="4" t="s">
        <v>608</v>
      </c>
      <c r="E1367" s="4" t="s">
        <v>1690</v>
      </c>
      <c r="F1367" s="37" t="s">
        <v>2253</v>
      </c>
      <c r="G1367" s="3">
        <f>IFERROR(VLOOKUP(F1367,'CODE EAN '!F:J,5,0),"")</f>
        <v>6111180008824</v>
      </c>
      <c r="H1367" s="4" t="s">
        <v>373</v>
      </c>
      <c r="I1367" s="4" t="s">
        <v>130</v>
      </c>
      <c r="J1367" s="3" t="s">
        <v>20</v>
      </c>
      <c r="K1367" s="3" t="s">
        <v>26</v>
      </c>
      <c r="L1367" s="5">
        <f>IFERROR(VLOOKUP(F1367,[1]Feuil5!I:J,2,0),"")</f>
        <v>322232.09000000003</v>
      </c>
      <c r="M1367" s="6">
        <f t="shared" si="31"/>
        <v>48334.813500000004</v>
      </c>
    </row>
    <row r="1368" spans="1:13" hidden="1" x14ac:dyDescent="0.35">
      <c r="A1368" s="3" t="s">
        <v>27</v>
      </c>
      <c r="B1368" s="4" t="s">
        <v>28</v>
      </c>
      <c r="C1368" s="4" t="s">
        <v>29</v>
      </c>
      <c r="D1368" s="4" t="s">
        <v>1349</v>
      </c>
      <c r="E1368" s="4" t="s">
        <v>554</v>
      </c>
      <c r="F1368" s="37" t="s">
        <v>2254</v>
      </c>
      <c r="G1368" s="3" t="str">
        <f>IFERROR(VLOOKUP(F1368,'CODE EAN '!F:J,5,0),"")</f>
        <v/>
      </c>
      <c r="H1368" s="4" t="s">
        <v>1698</v>
      </c>
      <c r="I1368" s="7" t="s">
        <v>58</v>
      </c>
      <c r="J1368" s="3" t="s">
        <v>20</v>
      </c>
      <c r="K1368" s="4" t="s">
        <v>21</v>
      </c>
      <c r="L1368" s="5">
        <f>IFERROR(VLOOKUP(F1368,[1]Feuil5!I:J,2,0),"")</f>
        <v>323475.33</v>
      </c>
      <c r="M1368" s="6">
        <f t="shared" si="31"/>
        <v>48521.299500000001</v>
      </c>
    </row>
    <row r="1369" spans="1:13" hidden="1" x14ac:dyDescent="0.35">
      <c r="A1369" s="3" t="s">
        <v>44</v>
      </c>
      <c r="B1369" s="3" t="s">
        <v>285</v>
      </c>
      <c r="C1369" s="3" t="s">
        <v>741</v>
      </c>
      <c r="D1369" s="3" t="s">
        <v>756</v>
      </c>
      <c r="E1369" s="3" t="s">
        <v>1073</v>
      </c>
      <c r="F1369" s="20" t="s">
        <v>2255</v>
      </c>
      <c r="G1369" s="3" t="str">
        <f>IFERROR(VLOOKUP(F1369,'CODE EAN '!F:J,5,0),"")</f>
        <v/>
      </c>
      <c r="H1369" s="3" t="s">
        <v>765</v>
      </c>
      <c r="I1369" s="10" t="s">
        <v>77</v>
      </c>
      <c r="J1369" s="3" t="s">
        <v>20</v>
      </c>
      <c r="K1369" s="3" t="s">
        <v>26</v>
      </c>
      <c r="L1369" s="19">
        <v>323832</v>
      </c>
      <c r="M1369" s="6">
        <f t="shared" si="31"/>
        <v>48574.799999999996</v>
      </c>
    </row>
    <row r="1370" spans="1:13" x14ac:dyDescent="0.35">
      <c r="A1370" s="3" t="s">
        <v>12</v>
      </c>
      <c r="B1370" s="3" t="s">
        <v>182</v>
      </c>
      <c r="C1370" s="3" t="s">
        <v>183</v>
      </c>
      <c r="D1370" s="3" t="s">
        <v>184</v>
      </c>
      <c r="E1370" s="3" t="s">
        <v>1193</v>
      </c>
      <c r="F1370" s="3" t="s">
        <v>2256</v>
      </c>
      <c r="G1370" s="3">
        <f>IFERROR(VLOOKUP(F1370,'CODE EAN '!F:J,5,0),"")</f>
        <v>8000070035805</v>
      </c>
      <c r="H1370" s="3" t="s">
        <v>2257</v>
      </c>
      <c r="I1370" s="3" t="s">
        <v>1171</v>
      </c>
      <c r="J1370" s="3" t="s">
        <v>20</v>
      </c>
      <c r="K1370" s="3" t="s">
        <v>26</v>
      </c>
      <c r="L1370" s="5">
        <f>IFERROR(VLOOKUP(F1370,[1]Feuil5!I:J,2,0),"")</f>
        <v>325104.2</v>
      </c>
      <c r="M1370" s="6">
        <f t="shared" si="31"/>
        <v>48765.63</v>
      </c>
    </row>
    <row r="1371" spans="1:13" hidden="1" x14ac:dyDescent="0.35">
      <c r="A1371" s="3" t="s">
        <v>27</v>
      </c>
      <c r="B1371" s="4" t="s">
        <v>124</v>
      </c>
      <c r="C1371" s="4" t="s">
        <v>1370</v>
      </c>
      <c r="D1371" s="4" t="s">
        <v>2258</v>
      </c>
      <c r="E1371" s="4" t="s">
        <v>2259</v>
      </c>
      <c r="F1371" s="4" t="s">
        <v>2260</v>
      </c>
      <c r="G1371" s="3" t="str">
        <f>IFERROR(VLOOKUP(F1371,'CODE EAN '!F:J,5,0),"")</f>
        <v/>
      </c>
      <c r="H1371" s="4" t="s">
        <v>962</v>
      </c>
      <c r="I1371" s="7" t="s">
        <v>130</v>
      </c>
      <c r="J1371" s="3" t="s">
        <v>20</v>
      </c>
      <c r="K1371" s="4" t="s">
        <v>21</v>
      </c>
      <c r="L1371" s="5">
        <f>IFERROR(VLOOKUP(F1371,[1]Feuil5!I:J,2,0),"")</f>
        <v>326052.90000000002</v>
      </c>
      <c r="M1371" s="6">
        <f t="shared" si="31"/>
        <v>48907.935000000005</v>
      </c>
    </row>
    <row r="1372" spans="1:13" x14ac:dyDescent="0.35">
      <c r="A1372" s="3" t="s">
        <v>12</v>
      </c>
      <c r="B1372" s="4" t="s">
        <v>78</v>
      </c>
      <c r="C1372" s="4" t="s">
        <v>107</v>
      </c>
      <c r="D1372" s="3" t="s">
        <v>276</v>
      </c>
      <c r="E1372" s="3" t="s">
        <v>697</v>
      </c>
      <c r="F1372" s="14" t="s">
        <v>2261</v>
      </c>
      <c r="G1372" s="3" t="str">
        <f>IFERROR(VLOOKUP(F1372,'CODE EAN '!F:J,5,0),"")</f>
        <v/>
      </c>
      <c r="H1372" s="3" t="s">
        <v>885</v>
      </c>
      <c r="I1372" s="3" t="s">
        <v>112</v>
      </c>
      <c r="J1372" s="3" t="s">
        <v>20</v>
      </c>
      <c r="K1372" s="3" t="s">
        <v>26</v>
      </c>
      <c r="L1372" s="5">
        <f>IFERROR(VLOOKUP(F1372,[1]Feuil5!I:J,2,0),"")</f>
        <v>326802.65999999997</v>
      </c>
      <c r="M1372" s="6">
        <f t="shared" si="31"/>
        <v>49020.398999999998</v>
      </c>
    </row>
    <row r="1373" spans="1:13" hidden="1" x14ac:dyDescent="0.35">
      <c r="A1373" s="3" t="s">
        <v>44</v>
      </c>
      <c r="B1373" s="4" t="s">
        <v>45</v>
      </c>
      <c r="C1373" s="9" t="s">
        <v>46</v>
      </c>
      <c r="D1373" s="4" t="s">
        <v>47</v>
      </c>
      <c r="E1373" s="4" t="s">
        <v>48</v>
      </c>
      <c r="F1373" s="4" t="s">
        <v>2262</v>
      </c>
      <c r="G1373" s="3" t="str">
        <f>IFERROR(VLOOKUP(F1373,'CODE EAN '!F:J,5,0),"")</f>
        <v/>
      </c>
      <c r="H1373" s="4" t="s">
        <v>50</v>
      </c>
      <c r="I1373" s="7" t="s">
        <v>51</v>
      </c>
      <c r="J1373" s="3" t="s">
        <v>20</v>
      </c>
      <c r="K1373" s="3" t="s">
        <v>26</v>
      </c>
      <c r="L1373" s="5">
        <f>IFERROR(VLOOKUP(F1373,[1]Feuil5!I:J,2,0),"")</f>
        <v>326811.09999999998</v>
      </c>
      <c r="M1373" s="6">
        <f t="shared" si="31"/>
        <v>49021.664999999994</v>
      </c>
    </row>
    <row r="1374" spans="1:13" x14ac:dyDescent="0.35">
      <c r="A1374" s="3" t="s">
        <v>12</v>
      </c>
      <c r="B1374" s="3" t="s">
        <v>84</v>
      </c>
      <c r="C1374" s="3" t="s">
        <v>689</v>
      </c>
      <c r="D1374" s="3" t="s">
        <v>1744</v>
      </c>
      <c r="E1374" s="3" t="s">
        <v>1745</v>
      </c>
      <c r="F1374" s="3" t="s">
        <v>2263</v>
      </c>
      <c r="G1374" s="3">
        <f>IFERROR(VLOOKUP(F1374,'CODE EAN '!F:J,5,0),"")</f>
        <v>8434164470683</v>
      </c>
      <c r="H1374" s="3" t="s">
        <v>1999</v>
      </c>
      <c r="I1374" s="7" t="s">
        <v>146</v>
      </c>
      <c r="J1374" s="3" t="s">
        <v>20</v>
      </c>
      <c r="K1374" s="3" t="s">
        <v>26</v>
      </c>
      <c r="L1374" s="5">
        <f>IFERROR(VLOOKUP(F1374,[1]Feuil5!I:J,2,0),"")</f>
        <v>327524.69</v>
      </c>
      <c r="M1374" s="6">
        <f t="shared" si="31"/>
        <v>49128.703499999996</v>
      </c>
    </row>
    <row r="1375" spans="1:13" x14ac:dyDescent="0.35">
      <c r="A1375" s="3" t="s">
        <v>12</v>
      </c>
      <c r="B1375" s="3" t="s">
        <v>84</v>
      </c>
      <c r="C1375" s="3" t="s">
        <v>85</v>
      </c>
      <c r="D1375" s="3" t="s">
        <v>86</v>
      </c>
      <c r="E1375" s="4" t="s">
        <v>87</v>
      </c>
      <c r="F1375" s="14" t="s">
        <v>2264</v>
      </c>
      <c r="G1375" s="3">
        <f>IFERROR(VLOOKUP(F1375,'CODE EAN '!F:J,5,0),"")</f>
        <v>5900617002617</v>
      </c>
      <c r="H1375" s="4" t="s">
        <v>145</v>
      </c>
      <c r="I1375" s="3" t="s">
        <v>146</v>
      </c>
      <c r="J1375" s="3" t="s">
        <v>20</v>
      </c>
      <c r="K1375" s="3" t="s">
        <v>26</v>
      </c>
      <c r="L1375" s="5">
        <f>IFERROR(VLOOKUP(F1375,[1]Feuil5!I:J,2,0),"")</f>
        <v>328469.05</v>
      </c>
      <c r="M1375" s="6">
        <f t="shared" si="31"/>
        <v>49270.357499999998</v>
      </c>
    </row>
    <row r="1376" spans="1:13" x14ac:dyDescent="0.35">
      <c r="A1376" s="3" t="s">
        <v>12</v>
      </c>
      <c r="B1376" s="3" t="s">
        <v>84</v>
      </c>
      <c r="C1376" s="3" t="s">
        <v>85</v>
      </c>
      <c r="D1376" s="3" t="s">
        <v>86</v>
      </c>
      <c r="E1376" s="3" t="s">
        <v>1208</v>
      </c>
      <c r="F1376" s="3" t="s">
        <v>2264</v>
      </c>
      <c r="G1376" s="3">
        <f>IFERROR(VLOOKUP(F1376,'CODE EAN '!F:J,5,0),"")</f>
        <v>5900617002617</v>
      </c>
      <c r="H1376" s="3" t="s">
        <v>145</v>
      </c>
      <c r="I1376" s="3" t="s">
        <v>146</v>
      </c>
      <c r="J1376" s="3" t="s">
        <v>20</v>
      </c>
      <c r="K1376" s="3" t="s">
        <v>26</v>
      </c>
      <c r="L1376" s="5">
        <f>IFERROR(VLOOKUP(F1376,[1]Feuil5!I:J,2,0),"")</f>
        <v>328469.05</v>
      </c>
      <c r="M1376" s="6">
        <f t="shared" si="31"/>
        <v>49270.357499999998</v>
      </c>
    </row>
    <row r="1377" spans="1:13" hidden="1" x14ac:dyDescent="0.35">
      <c r="A1377" s="3" t="s">
        <v>27</v>
      </c>
      <c r="B1377" s="3" t="s">
        <v>124</v>
      </c>
      <c r="C1377" s="3" t="s">
        <v>235</v>
      </c>
      <c r="D1377" s="3" t="s">
        <v>549</v>
      </c>
      <c r="E1377" s="3" t="s">
        <v>310</v>
      </c>
      <c r="F1377" s="3" t="s">
        <v>2265</v>
      </c>
      <c r="G1377" s="3" t="str">
        <f>IFERROR(VLOOKUP(F1377,'CODE EAN '!F:J,5,0),"")</f>
        <v/>
      </c>
      <c r="H1377" s="3" t="s">
        <v>1794</v>
      </c>
      <c r="I1377" s="7" t="s">
        <v>1549</v>
      </c>
      <c r="J1377" s="3" t="s">
        <v>20</v>
      </c>
      <c r="K1377" s="4" t="s">
        <v>26</v>
      </c>
      <c r="L1377" s="5">
        <f>IFERROR(VLOOKUP(F1377,[1]Feuil5!I:J,2,0),"")</f>
        <v>328528.90999999997</v>
      </c>
      <c r="M1377" s="6">
        <f t="shared" si="31"/>
        <v>49279.336499999998</v>
      </c>
    </row>
    <row r="1378" spans="1:13" x14ac:dyDescent="0.35">
      <c r="A1378" s="3" t="s">
        <v>12</v>
      </c>
      <c r="B1378" s="3" t="s">
        <v>182</v>
      </c>
      <c r="C1378" s="3" t="s">
        <v>735</v>
      </c>
      <c r="D1378" s="3" t="s">
        <v>1721</v>
      </c>
      <c r="E1378" s="3" t="s">
        <v>1722</v>
      </c>
      <c r="F1378" s="3" t="s">
        <v>2266</v>
      </c>
      <c r="G1378" s="3">
        <f>IFERROR(VLOOKUP(F1378,'CODE EAN '!F:J,5,0),"")</f>
        <v>6111248334599</v>
      </c>
      <c r="H1378" s="3" t="s">
        <v>2102</v>
      </c>
      <c r="I1378" s="4" t="s">
        <v>1272</v>
      </c>
      <c r="J1378" s="3" t="s">
        <v>20</v>
      </c>
      <c r="K1378" s="3" t="s">
        <v>26</v>
      </c>
      <c r="L1378" s="5">
        <f>IFERROR(VLOOKUP(F1378,[1]Feuil5!I:J,2,0),"")</f>
        <v>329080.86</v>
      </c>
      <c r="M1378" s="6">
        <f t="shared" si="31"/>
        <v>49362.128999999994</v>
      </c>
    </row>
    <row r="1379" spans="1:13" hidden="1" x14ac:dyDescent="0.35">
      <c r="A1379" s="3" t="s">
        <v>27</v>
      </c>
      <c r="B1379" s="4" t="s">
        <v>329</v>
      </c>
      <c r="C1379" s="4" t="s">
        <v>330</v>
      </c>
      <c r="D1379" s="4" t="s">
        <v>331</v>
      </c>
      <c r="E1379" s="4" t="s">
        <v>378</v>
      </c>
      <c r="F1379" s="4" t="s">
        <v>2267</v>
      </c>
      <c r="G1379" s="3" t="str">
        <f>IFERROR(VLOOKUP(F1379,'CODE EAN '!F:J,5,0),"")</f>
        <v/>
      </c>
      <c r="H1379" s="4" t="s">
        <v>334</v>
      </c>
      <c r="I1379" s="7" t="s">
        <v>51</v>
      </c>
      <c r="J1379" s="3" t="s">
        <v>20</v>
      </c>
      <c r="K1379" s="4" t="s">
        <v>26</v>
      </c>
      <c r="L1379" s="5">
        <f>IFERROR(VLOOKUP(F1379,[1]Feuil5!I:J,2,0),"")</f>
        <v>332156.82</v>
      </c>
      <c r="M1379" s="6">
        <f t="shared" si="31"/>
        <v>49823.523000000001</v>
      </c>
    </row>
    <row r="1380" spans="1:13" hidden="1" x14ac:dyDescent="0.35">
      <c r="A1380" s="3" t="s">
        <v>27</v>
      </c>
      <c r="B1380" s="4" t="s">
        <v>52</v>
      </c>
      <c r="C1380" s="4" t="s">
        <v>53</v>
      </c>
      <c r="D1380" s="3" t="s">
        <v>54</v>
      </c>
      <c r="E1380" s="4" t="s">
        <v>55</v>
      </c>
      <c r="F1380" s="4" t="s">
        <v>2268</v>
      </c>
      <c r="G1380" s="3" t="str">
        <f>IFERROR(VLOOKUP(F1380,'CODE EAN '!F:J,5,0),"")</f>
        <v/>
      </c>
      <c r="H1380" s="4" t="s">
        <v>57</v>
      </c>
      <c r="I1380" s="7" t="s">
        <v>58</v>
      </c>
      <c r="J1380" s="3" t="s">
        <v>20</v>
      </c>
      <c r="K1380" s="4" t="s">
        <v>21</v>
      </c>
      <c r="L1380" s="5">
        <f>IFERROR(VLOOKUP(F1380,[1]Feuil5!I:J,2,0),"")</f>
        <v>335758.81</v>
      </c>
      <c r="M1380" s="6">
        <f t="shared" si="31"/>
        <v>50363.821499999998</v>
      </c>
    </row>
    <row r="1381" spans="1:13" x14ac:dyDescent="0.35">
      <c r="A1381" s="3" t="s">
        <v>12</v>
      </c>
      <c r="B1381" s="3" t="s">
        <v>84</v>
      </c>
      <c r="C1381" s="3" t="s">
        <v>99</v>
      </c>
      <c r="D1381" s="3" t="s">
        <v>100</v>
      </c>
      <c r="E1381" s="3" t="s">
        <v>1396</v>
      </c>
      <c r="F1381" s="3" t="s">
        <v>2269</v>
      </c>
      <c r="G1381" s="3">
        <f>IFERROR(VLOOKUP(F1381,'CODE EAN '!F:J,5,0),"")</f>
        <v>3608580776741</v>
      </c>
      <c r="H1381" s="3" t="s">
        <v>907</v>
      </c>
      <c r="I1381" s="7" t="s">
        <v>360</v>
      </c>
      <c r="J1381" s="3" t="s">
        <v>20</v>
      </c>
      <c r="K1381" s="3" t="s">
        <v>26</v>
      </c>
      <c r="L1381" s="5">
        <f>IFERROR(VLOOKUP(F1381,[1]Feuil5!I:J,2,0),"")</f>
        <v>335919.85</v>
      </c>
      <c r="M1381" s="6">
        <f t="shared" si="31"/>
        <v>50387.977499999994</v>
      </c>
    </row>
    <row r="1382" spans="1:13" x14ac:dyDescent="0.35">
      <c r="A1382" s="3" t="s">
        <v>12</v>
      </c>
      <c r="B1382" s="4" t="s">
        <v>182</v>
      </c>
      <c r="C1382" s="4" t="s">
        <v>183</v>
      </c>
      <c r="D1382" s="4" t="s">
        <v>184</v>
      </c>
      <c r="E1382" s="4" t="s">
        <v>1193</v>
      </c>
      <c r="F1382" s="4" t="s">
        <v>2270</v>
      </c>
      <c r="G1382" s="3">
        <f>IFERROR(VLOOKUP(F1382,'CODE EAN '!F:J,5,0),"")</f>
        <v>8000070015104</v>
      </c>
      <c r="H1382" s="4" t="s">
        <v>2257</v>
      </c>
      <c r="I1382" s="3" t="s">
        <v>1171</v>
      </c>
      <c r="J1382" s="3" t="s">
        <v>20</v>
      </c>
      <c r="K1382" s="3" t="s">
        <v>26</v>
      </c>
      <c r="L1382" s="5">
        <f>IFERROR(VLOOKUP(F1382,[1]Feuil5!I:J,2,0),"")</f>
        <v>336836.29</v>
      </c>
      <c r="M1382" s="6">
        <f t="shared" si="31"/>
        <v>50525.443499999994</v>
      </c>
    </row>
    <row r="1383" spans="1:13" hidden="1" x14ac:dyDescent="0.35">
      <c r="A1383" s="3" t="s">
        <v>44</v>
      </c>
      <c r="B1383" s="3" t="s">
        <v>264</v>
      </c>
      <c r="C1383" s="3" t="s">
        <v>1016</v>
      </c>
      <c r="D1383" s="3" t="s">
        <v>1921</v>
      </c>
      <c r="E1383" s="3" t="s">
        <v>2271</v>
      </c>
      <c r="F1383" s="42" t="s">
        <v>2272</v>
      </c>
      <c r="G1383" s="3" t="str">
        <f>IFERROR(VLOOKUP(F1383,'CODE EAN '!F:J,5,0),"")</f>
        <v/>
      </c>
      <c r="H1383" s="3" t="s">
        <v>1548</v>
      </c>
      <c r="I1383" s="3" t="s">
        <v>1549</v>
      </c>
      <c r="J1383" s="3" t="s">
        <v>20</v>
      </c>
      <c r="K1383" s="3" t="s">
        <v>26</v>
      </c>
      <c r="L1383" s="19">
        <v>337848.12</v>
      </c>
      <c r="M1383" s="6">
        <f t="shared" si="31"/>
        <v>50677.218000000001</v>
      </c>
    </row>
    <row r="1384" spans="1:13" x14ac:dyDescent="0.35">
      <c r="A1384" s="3" t="s">
        <v>12</v>
      </c>
      <c r="B1384" s="3" t="s">
        <v>140</v>
      </c>
      <c r="C1384" s="3" t="s">
        <v>318</v>
      </c>
      <c r="D1384" s="4" t="s">
        <v>319</v>
      </c>
      <c r="E1384" s="3" t="s">
        <v>320</v>
      </c>
      <c r="F1384" s="38" t="s">
        <v>2273</v>
      </c>
      <c r="G1384" s="3" t="str">
        <f>IFERROR(VLOOKUP(F1384,'CODE EAN '!F:J,5,0),"")</f>
        <v/>
      </c>
      <c r="H1384" s="4" t="s">
        <v>2176</v>
      </c>
      <c r="I1384" s="7" t="s">
        <v>90</v>
      </c>
      <c r="J1384" s="3" t="s">
        <v>20</v>
      </c>
      <c r="K1384" s="3" t="s">
        <v>26</v>
      </c>
      <c r="L1384" s="5">
        <f>IFERROR(VLOOKUP(F1384,[1]Feuil5!I:J,2,0),"")</f>
        <v>338501.66</v>
      </c>
      <c r="M1384" s="6">
        <f t="shared" si="31"/>
        <v>50775.248999999996</v>
      </c>
    </row>
    <row r="1385" spans="1:13" hidden="1" x14ac:dyDescent="0.35">
      <c r="A1385" s="3" t="s">
        <v>44</v>
      </c>
      <c r="B1385" s="3" t="s">
        <v>45</v>
      </c>
      <c r="C1385" s="4" t="s">
        <v>72</v>
      </c>
      <c r="D1385" s="3" t="s">
        <v>931</v>
      </c>
      <c r="E1385" s="3" t="s">
        <v>74</v>
      </c>
      <c r="F1385" s="3" t="s">
        <v>2274</v>
      </c>
      <c r="G1385" s="3" t="str">
        <f>IFERROR(VLOOKUP(F1385,'CODE EAN '!F:J,5,0),"")</f>
        <v/>
      </c>
      <c r="H1385" s="4" t="s">
        <v>2275</v>
      </c>
      <c r="I1385" s="4" t="s">
        <v>41</v>
      </c>
      <c r="J1385" s="3" t="s">
        <v>20</v>
      </c>
      <c r="K1385" s="3" t="s">
        <v>26</v>
      </c>
      <c r="L1385" s="5">
        <f>IFERROR(VLOOKUP(F1385,[1]Feuil5!I:J,2,0),"")</f>
        <v>341417.07</v>
      </c>
      <c r="M1385" s="6">
        <f t="shared" si="31"/>
        <v>51212.5605</v>
      </c>
    </row>
    <row r="1386" spans="1:13" hidden="1" x14ac:dyDescent="0.35">
      <c r="A1386" s="3" t="s">
        <v>44</v>
      </c>
      <c r="B1386" s="3" t="s">
        <v>264</v>
      </c>
      <c r="C1386" s="3" t="s">
        <v>1016</v>
      </c>
      <c r="D1386" s="3" t="s">
        <v>1921</v>
      </c>
      <c r="E1386" s="3" t="s">
        <v>2271</v>
      </c>
      <c r="F1386" s="20" t="s">
        <v>2276</v>
      </c>
      <c r="G1386" s="3" t="str">
        <f>IFERROR(VLOOKUP(F1386,'CODE EAN '!F:J,5,0),"")</f>
        <v/>
      </c>
      <c r="H1386" s="3" t="s">
        <v>1548</v>
      </c>
      <c r="I1386" s="3" t="s">
        <v>1549</v>
      </c>
      <c r="J1386" s="3"/>
      <c r="K1386" s="3" t="s">
        <v>26</v>
      </c>
      <c r="L1386" s="19">
        <v>342082.19999999995</v>
      </c>
      <c r="M1386" s="6">
        <f t="shared" si="31"/>
        <v>51312.329999999994</v>
      </c>
    </row>
    <row r="1387" spans="1:13" x14ac:dyDescent="0.35">
      <c r="A1387" s="3" t="s">
        <v>12</v>
      </c>
      <c r="B1387" s="4" t="s">
        <v>182</v>
      </c>
      <c r="C1387" s="4" t="s">
        <v>183</v>
      </c>
      <c r="D1387" s="4" t="s">
        <v>1381</v>
      </c>
      <c r="E1387" s="4" t="s">
        <v>1385</v>
      </c>
      <c r="F1387" s="4" t="s">
        <v>2277</v>
      </c>
      <c r="G1387" s="3">
        <f>IFERROR(VLOOKUP(F1387,'CODE EAN '!F:J,5,0),"")</f>
        <v>6111232000707</v>
      </c>
      <c r="H1387" s="4" t="s">
        <v>2278</v>
      </c>
      <c r="I1387" s="3" t="s">
        <v>1171</v>
      </c>
      <c r="J1387" s="3" t="s">
        <v>20</v>
      </c>
      <c r="K1387" s="3" t="s">
        <v>26</v>
      </c>
      <c r="L1387" s="5">
        <f>IFERROR(VLOOKUP(F1387,[1]Feuil5!I:J,2,0),"")</f>
        <v>342838.09</v>
      </c>
      <c r="M1387" s="6">
        <f t="shared" si="31"/>
        <v>51425.713500000005</v>
      </c>
    </row>
    <row r="1388" spans="1:13" x14ac:dyDescent="0.35">
      <c r="A1388" s="3" t="s">
        <v>12</v>
      </c>
      <c r="B1388" s="3" t="s">
        <v>84</v>
      </c>
      <c r="C1388" s="3" t="s">
        <v>689</v>
      </c>
      <c r="D1388" s="3" t="s">
        <v>2279</v>
      </c>
      <c r="E1388" s="3" t="s">
        <v>691</v>
      </c>
      <c r="F1388" s="3" t="s">
        <v>2280</v>
      </c>
      <c r="G1388" s="3">
        <f>IFERROR(VLOOKUP(F1388,'CODE EAN '!F:J,5,0),"")</f>
        <v>6111160003207</v>
      </c>
      <c r="H1388" s="3" t="s">
        <v>158</v>
      </c>
      <c r="I1388" s="4" t="s">
        <v>159</v>
      </c>
      <c r="J1388" s="4" t="s">
        <v>160</v>
      </c>
      <c r="K1388" s="3" t="s">
        <v>26</v>
      </c>
      <c r="L1388" s="5">
        <f>IFERROR(VLOOKUP(F1388,[1]Feuil5!I:J,2,0),"")</f>
        <v>343844.99</v>
      </c>
      <c r="M1388" s="6">
        <f t="shared" si="31"/>
        <v>51576.748499999994</v>
      </c>
    </row>
    <row r="1389" spans="1:13" x14ac:dyDescent="0.35">
      <c r="A1389" s="3" t="s">
        <v>12</v>
      </c>
      <c r="B1389" s="4" t="s">
        <v>78</v>
      </c>
      <c r="C1389" s="4" t="s">
        <v>607</v>
      </c>
      <c r="D1389" s="4" t="s">
        <v>608</v>
      </c>
      <c r="E1389" s="4" t="s">
        <v>1690</v>
      </c>
      <c r="F1389" s="4" t="s">
        <v>2281</v>
      </c>
      <c r="G1389" s="3">
        <f>IFERROR(VLOOKUP(F1389,'CODE EAN '!F:J,5,0),"")</f>
        <v>6111180007117</v>
      </c>
      <c r="H1389" s="4" t="s">
        <v>373</v>
      </c>
      <c r="I1389" s="4" t="s">
        <v>130</v>
      </c>
      <c r="J1389" s="3" t="s">
        <v>20</v>
      </c>
      <c r="K1389" s="3" t="s">
        <v>26</v>
      </c>
      <c r="L1389" s="5">
        <f>IFERROR(VLOOKUP(F1389,[1]Feuil5!I:J,2,0),"")</f>
        <v>343884.34</v>
      </c>
      <c r="M1389" s="6">
        <f t="shared" si="31"/>
        <v>51582.651000000005</v>
      </c>
    </row>
    <row r="1390" spans="1:13" hidden="1" x14ac:dyDescent="0.35">
      <c r="A1390" s="3" t="s">
        <v>27</v>
      </c>
      <c r="B1390" s="4" t="s">
        <v>124</v>
      </c>
      <c r="C1390" s="4" t="s">
        <v>573</v>
      </c>
      <c r="D1390" s="4" t="s">
        <v>574</v>
      </c>
      <c r="E1390" s="4" t="s">
        <v>1182</v>
      </c>
      <c r="F1390" s="4" t="s">
        <v>2282</v>
      </c>
      <c r="G1390" s="3" t="str">
        <f>IFERROR(VLOOKUP(F1390,'CODE EAN '!F:J,5,0),"")</f>
        <v/>
      </c>
      <c r="H1390" s="4" t="s">
        <v>677</v>
      </c>
      <c r="I1390" s="7" t="s">
        <v>360</v>
      </c>
      <c r="J1390" s="3" t="s">
        <v>20</v>
      </c>
      <c r="K1390" s="4" t="s">
        <v>21</v>
      </c>
      <c r="L1390" s="5">
        <f>IFERROR(VLOOKUP(F1390,[1]Feuil5!I:J,2,0),"")</f>
        <v>344904.68</v>
      </c>
      <c r="M1390" s="6">
        <f t="shared" si="31"/>
        <v>51735.701999999997</v>
      </c>
    </row>
    <row r="1391" spans="1:13" x14ac:dyDescent="0.35">
      <c r="A1391" s="3" t="s">
        <v>12</v>
      </c>
      <c r="B1391" s="4" t="s">
        <v>35</v>
      </c>
      <c r="C1391" s="4" t="s">
        <v>400</v>
      </c>
      <c r="D1391" s="4" t="s">
        <v>401</v>
      </c>
      <c r="E1391" s="3" t="s">
        <v>2283</v>
      </c>
      <c r="F1391" s="16" t="s">
        <v>2284</v>
      </c>
      <c r="G1391" s="3">
        <f>IFERROR(VLOOKUP(F1391,'CODE EAN '!F:J,5,0),"")</f>
        <v>5905187101098</v>
      </c>
      <c r="H1391" s="4" t="s">
        <v>2285</v>
      </c>
      <c r="I1391" s="4" t="s">
        <v>41</v>
      </c>
      <c r="J1391" s="3" t="s">
        <v>20</v>
      </c>
      <c r="K1391" s="3" t="s">
        <v>26</v>
      </c>
      <c r="L1391" s="5">
        <f>IFERROR(VLOOKUP(F1391,[1]Feuil5!I:J,2,0),"")</f>
        <v>347042.28</v>
      </c>
      <c r="M1391" s="6">
        <f t="shared" si="31"/>
        <v>52056.342000000004</v>
      </c>
    </row>
    <row r="1392" spans="1:13" x14ac:dyDescent="0.35">
      <c r="A1392" s="3" t="s">
        <v>12</v>
      </c>
      <c r="B1392" s="5" t="s">
        <v>84</v>
      </c>
      <c r="C1392" s="5" t="s">
        <v>99</v>
      </c>
      <c r="D1392" s="3" t="s">
        <v>100</v>
      </c>
      <c r="E1392" s="5" t="s">
        <v>101</v>
      </c>
      <c r="F1392" s="43" t="s">
        <v>2286</v>
      </c>
      <c r="G1392" s="3">
        <f>IFERROR(VLOOKUP(F1392,'CODE EAN '!F:J,5,0),"")</f>
        <v>6111021013079</v>
      </c>
      <c r="H1392" s="5" t="s">
        <v>103</v>
      </c>
      <c r="I1392" s="7" t="s">
        <v>104</v>
      </c>
      <c r="J1392" s="3" t="s">
        <v>20</v>
      </c>
      <c r="K1392" s="3" t="s">
        <v>26</v>
      </c>
      <c r="L1392" s="5">
        <f>IFERROR(VLOOKUP(F1392,[1]Feuil5!I:J,2,0),"")</f>
        <v>348545.26</v>
      </c>
      <c r="M1392" s="6">
        <f t="shared" si="31"/>
        <v>52281.788999999997</v>
      </c>
    </row>
    <row r="1393" spans="1:13" x14ac:dyDescent="0.35">
      <c r="A1393" s="3" t="s">
        <v>12</v>
      </c>
      <c r="B1393" s="4" t="s">
        <v>78</v>
      </c>
      <c r="C1393" s="3" t="s">
        <v>107</v>
      </c>
      <c r="D1393" s="12" t="s">
        <v>1648</v>
      </c>
      <c r="E1393" s="12" t="s">
        <v>1649</v>
      </c>
      <c r="F1393" s="40" t="s">
        <v>2287</v>
      </c>
      <c r="G1393" s="3" t="str">
        <f>IFERROR(VLOOKUP(F1393,'CODE EAN '!F:J,5,0),"")</f>
        <v/>
      </c>
      <c r="H1393" s="3" t="s">
        <v>2135</v>
      </c>
      <c r="I1393" s="4" t="s">
        <v>19</v>
      </c>
      <c r="J1393" s="3" t="s">
        <v>20</v>
      </c>
      <c r="K1393" s="3" t="s">
        <v>26</v>
      </c>
      <c r="L1393" s="5">
        <f>IFERROR(VLOOKUP(F1393,[1]Feuil5!I:J,2,0),"")</f>
        <v>348691.43</v>
      </c>
      <c r="M1393" s="6">
        <f t="shared" si="31"/>
        <v>52303.714499999995</v>
      </c>
    </row>
    <row r="1394" spans="1:13" hidden="1" x14ac:dyDescent="0.35">
      <c r="A1394" s="3" t="s">
        <v>27</v>
      </c>
      <c r="B1394" s="4" t="s">
        <v>251</v>
      </c>
      <c r="C1394" s="4" t="s">
        <v>252</v>
      </c>
      <c r="D1394" s="3" t="s">
        <v>253</v>
      </c>
      <c r="E1394" s="4" t="s">
        <v>498</v>
      </c>
      <c r="F1394" s="37" t="s">
        <v>670</v>
      </c>
      <c r="G1394" s="3" t="str">
        <f>IFERROR(VLOOKUP(F1394,'CODE EAN '!F:J,5,0),"")</f>
        <v/>
      </c>
      <c r="H1394" s="4" t="s">
        <v>1621</v>
      </c>
      <c r="I1394" s="4" t="s">
        <v>1622</v>
      </c>
      <c r="J1394" s="3" t="s">
        <v>20</v>
      </c>
      <c r="K1394" s="4" t="s">
        <v>26</v>
      </c>
      <c r="L1394" s="5">
        <v>350000</v>
      </c>
      <c r="M1394" s="6">
        <f t="shared" si="31"/>
        <v>52500</v>
      </c>
    </row>
    <row r="1395" spans="1:13" hidden="1" x14ac:dyDescent="0.35">
      <c r="A1395" s="3" t="s">
        <v>27</v>
      </c>
      <c r="B1395" s="4" t="s">
        <v>52</v>
      </c>
      <c r="C1395" s="4" t="s">
        <v>53</v>
      </c>
      <c r="D1395" s="3" t="s">
        <v>54</v>
      </c>
      <c r="E1395" s="4" t="s">
        <v>55</v>
      </c>
      <c r="F1395" s="37" t="s">
        <v>2288</v>
      </c>
      <c r="G1395" s="3" t="str">
        <f>IFERROR(VLOOKUP(F1395,'CODE EAN '!F:J,5,0),"")</f>
        <v/>
      </c>
      <c r="H1395" s="4" t="s">
        <v>2289</v>
      </c>
      <c r="I1395" s="7" t="s">
        <v>429</v>
      </c>
      <c r="J1395" s="3" t="s">
        <v>20</v>
      </c>
      <c r="K1395" s="4" t="s">
        <v>26</v>
      </c>
      <c r="L1395" s="5">
        <v>350000</v>
      </c>
      <c r="M1395" s="6">
        <f t="shared" si="31"/>
        <v>52500</v>
      </c>
    </row>
    <row r="1396" spans="1:13" hidden="1" x14ac:dyDescent="0.35">
      <c r="A1396" s="3" t="s">
        <v>27</v>
      </c>
      <c r="B1396" s="3" t="s">
        <v>124</v>
      </c>
      <c r="C1396" s="3" t="s">
        <v>125</v>
      </c>
      <c r="D1396" s="3" t="s">
        <v>1375</v>
      </c>
      <c r="E1396" s="3" t="s">
        <v>1375</v>
      </c>
      <c r="F1396" s="15" t="s">
        <v>2186</v>
      </c>
      <c r="G1396" s="3" t="str">
        <f>IFERROR(VLOOKUP(F1396,'CODE EAN '!F:J,5,0),"")</f>
        <v/>
      </c>
      <c r="H1396" s="3" t="s">
        <v>1377</v>
      </c>
      <c r="I1396" s="3" t="s">
        <v>1378</v>
      </c>
      <c r="J1396" s="3" t="s">
        <v>20</v>
      </c>
      <c r="K1396" s="4" t="s">
        <v>26</v>
      </c>
      <c r="L1396" s="5">
        <v>350000</v>
      </c>
      <c r="M1396" s="6">
        <f t="shared" si="31"/>
        <v>52500</v>
      </c>
    </row>
    <row r="1397" spans="1:13" hidden="1" x14ac:dyDescent="0.35">
      <c r="A1397" s="3" t="s">
        <v>27</v>
      </c>
      <c r="B1397" s="3" t="s">
        <v>124</v>
      </c>
      <c r="C1397" s="3" t="s">
        <v>573</v>
      </c>
      <c r="D1397" s="3" t="s">
        <v>574</v>
      </c>
      <c r="E1397" s="3" t="s">
        <v>575</v>
      </c>
      <c r="F1397" s="40" t="s">
        <v>2290</v>
      </c>
      <c r="G1397" s="3" t="str">
        <f>IFERROR(VLOOKUP(F1397,'CODE EAN '!F:J,5,0),"")</f>
        <v/>
      </c>
      <c r="H1397" s="9" t="s">
        <v>454</v>
      </c>
      <c r="I1397" s="7" t="s">
        <v>223</v>
      </c>
      <c r="J1397" s="3" t="s">
        <v>20</v>
      </c>
      <c r="K1397" s="4" t="s">
        <v>26</v>
      </c>
      <c r="L1397" s="5">
        <v>350000</v>
      </c>
      <c r="M1397" s="6">
        <f t="shared" si="31"/>
        <v>52500</v>
      </c>
    </row>
    <row r="1398" spans="1:13" x14ac:dyDescent="0.35">
      <c r="A1398" s="3" t="s">
        <v>12</v>
      </c>
      <c r="B1398" s="4" t="s">
        <v>78</v>
      </c>
      <c r="C1398" s="3" t="s">
        <v>107</v>
      </c>
      <c r="D1398" s="3" t="s">
        <v>189</v>
      </c>
      <c r="E1398" s="12" t="s">
        <v>1081</v>
      </c>
      <c r="F1398" s="39" t="s">
        <v>2291</v>
      </c>
      <c r="G1398" s="3" t="str">
        <f>IFERROR(VLOOKUP(F1398,'CODE EAN '!F:J,5,0),"")</f>
        <v/>
      </c>
      <c r="H1398" s="12" t="s">
        <v>2057</v>
      </c>
      <c r="I1398" s="3" t="s">
        <v>112</v>
      </c>
      <c r="J1398" s="3" t="s">
        <v>20</v>
      </c>
      <c r="K1398" s="3" t="s">
        <v>26</v>
      </c>
      <c r="L1398" s="5">
        <v>350000</v>
      </c>
      <c r="M1398" s="6">
        <f t="shared" si="31"/>
        <v>52500</v>
      </c>
    </row>
    <row r="1399" spans="1:13" x14ac:dyDescent="0.35">
      <c r="A1399" s="3" t="s">
        <v>12</v>
      </c>
      <c r="B1399" s="4" t="s">
        <v>78</v>
      </c>
      <c r="C1399" s="3" t="s">
        <v>107</v>
      </c>
      <c r="D1399" s="3" t="s">
        <v>189</v>
      </c>
      <c r="E1399" s="3" t="s">
        <v>697</v>
      </c>
      <c r="F1399" s="39" t="s">
        <v>2292</v>
      </c>
      <c r="G1399" s="3" t="str">
        <f>IFERROR(VLOOKUP(F1399,'CODE EAN '!F:J,5,0),"")</f>
        <v/>
      </c>
      <c r="H1399" s="12" t="s">
        <v>2057</v>
      </c>
      <c r="I1399" s="3" t="s">
        <v>112</v>
      </c>
      <c r="J1399" s="3" t="s">
        <v>20</v>
      </c>
      <c r="K1399" s="3" t="s">
        <v>26</v>
      </c>
      <c r="L1399" s="5">
        <v>350000</v>
      </c>
      <c r="M1399" s="6">
        <f t="shared" si="31"/>
        <v>52500</v>
      </c>
    </row>
    <row r="1400" spans="1:13" x14ac:dyDescent="0.35">
      <c r="A1400" s="3" t="s">
        <v>12</v>
      </c>
      <c r="B1400" s="4" t="s">
        <v>78</v>
      </c>
      <c r="C1400" s="3" t="s">
        <v>107</v>
      </c>
      <c r="D1400" s="3" t="s">
        <v>189</v>
      </c>
      <c r="E1400" s="4" t="s">
        <v>190</v>
      </c>
      <c r="F1400" s="12" t="s">
        <v>2293</v>
      </c>
      <c r="G1400" s="3" t="str">
        <f>IFERROR(VLOOKUP(F1400,'CODE EAN '!F:J,5,0),"")</f>
        <v/>
      </c>
      <c r="H1400" s="12" t="s">
        <v>2057</v>
      </c>
      <c r="I1400" s="3" t="s">
        <v>112</v>
      </c>
      <c r="J1400" s="3" t="s">
        <v>20</v>
      </c>
      <c r="K1400" s="3" t="s">
        <v>26</v>
      </c>
      <c r="L1400" s="5">
        <v>350000</v>
      </c>
      <c r="M1400" s="6">
        <f t="shared" si="31"/>
        <v>52500</v>
      </c>
    </row>
    <row r="1401" spans="1:13" hidden="1" x14ac:dyDescent="0.35">
      <c r="A1401" s="3" t="s">
        <v>27</v>
      </c>
      <c r="B1401" s="4" t="s">
        <v>251</v>
      </c>
      <c r="C1401" s="4" t="s">
        <v>887</v>
      </c>
      <c r="D1401" s="3" t="s">
        <v>2294</v>
      </c>
      <c r="E1401" s="3" t="s">
        <v>2295</v>
      </c>
      <c r="F1401" s="9" t="s">
        <v>2296</v>
      </c>
      <c r="G1401" s="3" t="str">
        <f>IFERROR(VLOOKUP(F1401,'CODE EAN '!F:J,5,0),"")</f>
        <v/>
      </c>
      <c r="H1401" s="3" t="s">
        <v>230</v>
      </c>
      <c r="I1401" s="3" t="s">
        <v>223</v>
      </c>
      <c r="J1401" s="3" t="s">
        <v>20</v>
      </c>
      <c r="K1401" s="4" t="s">
        <v>26</v>
      </c>
      <c r="L1401" s="5">
        <v>350000</v>
      </c>
      <c r="M1401" s="6">
        <f t="shared" si="31"/>
        <v>52500</v>
      </c>
    </row>
    <row r="1402" spans="1:13" x14ac:dyDescent="0.35">
      <c r="A1402" s="3" t="s">
        <v>12</v>
      </c>
      <c r="B1402" s="3" t="s">
        <v>13</v>
      </c>
      <c r="C1402" s="3" t="s">
        <v>14</v>
      </c>
      <c r="D1402" s="3" t="s">
        <v>1775</v>
      </c>
      <c r="E1402" s="3" t="s">
        <v>1776</v>
      </c>
      <c r="F1402" s="3" t="s">
        <v>2297</v>
      </c>
      <c r="G1402" s="3">
        <f>IFERROR(VLOOKUP(F1402,'CODE EAN '!F:J,5,0),"")</f>
        <v>8935001706724</v>
      </c>
      <c r="H1402" s="3" t="s">
        <v>1778</v>
      </c>
      <c r="I1402" s="4" t="s">
        <v>19</v>
      </c>
      <c r="J1402" s="3" t="s">
        <v>20</v>
      </c>
      <c r="K1402" s="3" t="s">
        <v>26</v>
      </c>
      <c r="L1402" s="5">
        <f>IFERROR(VLOOKUP(F1402,[1]Feuil5!I:J,2,0),"")</f>
        <v>350485.16</v>
      </c>
      <c r="M1402" s="6">
        <f t="shared" si="31"/>
        <v>52572.773999999998</v>
      </c>
    </row>
    <row r="1403" spans="1:13" x14ac:dyDescent="0.35">
      <c r="A1403" s="3" t="s">
        <v>12</v>
      </c>
      <c r="B1403" s="4" t="s">
        <v>78</v>
      </c>
      <c r="C1403" s="12" t="s">
        <v>212</v>
      </c>
      <c r="D1403" s="12" t="s">
        <v>410</v>
      </c>
      <c r="E1403" s="12" t="s">
        <v>618</v>
      </c>
      <c r="F1403" s="14" t="s">
        <v>2298</v>
      </c>
      <c r="G1403" s="3" t="str">
        <f>IFERROR(VLOOKUP(F1403,'CODE EAN '!F:J,5,0),"")</f>
        <v/>
      </c>
      <c r="H1403" s="12" t="s">
        <v>2299</v>
      </c>
      <c r="I1403" s="7" t="s">
        <v>90</v>
      </c>
      <c r="J1403" s="3" t="s">
        <v>20</v>
      </c>
      <c r="K1403" s="3" t="s">
        <v>26</v>
      </c>
      <c r="L1403" s="5">
        <f>IFERROR(VLOOKUP(F1403,[1]Feuil5!I:J,2,0),"")</f>
        <v>352360.49</v>
      </c>
      <c r="M1403" s="6">
        <f t="shared" si="31"/>
        <v>52854.073499999999</v>
      </c>
    </row>
    <row r="1404" spans="1:13" hidden="1" x14ac:dyDescent="0.35">
      <c r="A1404" s="3" t="s">
        <v>27</v>
      </c>
      <c r="B1404" s="3" t="s">
        <v>28</v>
      </c>
      <c r="C1404" s="3" t="s">
        <v>478</v>
      </c>
      <c r="D1404" s="3" t="s">
        <v>674</v>
      </c>
      <c r="E1404" s="3" t="s">
        <v>1120</v>
      </c>
      <c r="F1404" s="3" t="s">
        <v>2300</v>
      </c>
      <c r="G1404" s="3" t="str">
        <f>IFERROR(VLOOKUP(F1404,'CODE EAN '!F:J,5,0),"")</f>
        <v/>
      </c>
      <c r="H1404" s="3" t="s">
        <v>1235</v>
      </c>
      <c r="I1404" s="7" t="s">
        <v>58</v>
      </c>
      <c r="J1404" s="3" t="s">
        <v>20</v>
      </c>
      <c r="K1404" s="4" t="s">
        <v>26</v>
      </c>
      <c r="L1404" s="5">
        <f>IFERROR(VLOOKUP(F1404,[1]Feuil5!I:J,2,0),"")</f>
        <v>353213.94</v>
      </c>
      <c r="M1404" s="6">
        <f t="shared" si="31"/>
        <v>52982.091</v>
      </c>
    </row>
    <row r="1405" spans="1:13" hidden="1" x14ac:dyDescent="0.35">
      <c r="A1405" s="3" t="s">
        <v>285</v>
      </c>
      <c r="B1405" s="3" t="s">
        <v>60</v>
      </c>
      <c r="C1405" s="3" t="s">
        <v>286</v>
      </c>
      <c r="D1405" s="3" t="s">
        <v>287</v>
      </c>
      <c r="E1405" s="3" t="s">
        <v>435</v>
      </c>
      <c r="F1405" s="20" t="s">
        <v>2301</v>
      </c>
      <c r="G1405" s="3" t="str">
        <f>IFERROR(VLOOKUP(F1405,'CODE EAN '!F:J,5,0),"")</f>
        <v/>
      </c>
      <c r="H1405" s="3" t="s">
        <v>2302</v>
      </c>
      <c r="I1405" s="3" t="s">
        <v>291</v>
      </c>
      <c r="J1405" s="3" t="s">
        <v>20</v>
      </c>
      <c r="K1405" s="3" t="s">
        <v>26</v>
      </c>
      <c r="L1405" s="19">
        <v>353578.19999999995</v>
      </c>
      <c r="M1405" s="6">
        <f t="shared" si="31"/>
        <v>53036.729999999989</v>
      </c>
    </row>
    <row r="1406" spans="1:13" hidden="1" x14ac:dyDescent="0.35">
      <c r="A1406" s="3" t="s">
        <v>27</v>
      </c>
      <c r="B1406" s="4" t="s">
        <v>329</v>
      </c>
      <c r="C1406" s="4" t="s">
        <v>478</v>
      </c>
      <c r="D1406" s="4" t="s">
        <v>331</v>
      </c>
      <c r="E1406" s="4" t="s">
        <v>570</v>
      </c>
      <c r="F1406" s="4" t="s">
        <v>2303</v>
      </c>
      <c r="G1406" s="3" t="str">
        <f>IFERROR(VLOOKUP(F1406,'CODE EAN '!F:J,5,0),"")</f>
        <v/>
      </c>
      <c r="H1406" s="4" t="s">
        <v>2030</v>
      </c>
      <c r="I1406" s="7" t="s">
        <v>2031</v>
      </c>
      <c r="J1406" s="3" t="s">
        <v>20</v>
      </c>
      <c r="K1406" s="4" t="s">
        <v>26</v>
      </c>
      <c r="L1406" s="5">
        <f>IFERROR(VLOOKUP(F1406,[1]Feuil5!I:J,2,0),"")</f>
        <v>354124.06</v>
      </c>
      <c r="M1406" s="6">
        <f t="shared" si="31"/>
        <v>53118.608999999997</v>
      </c>
    </row>
    <row r="1407" spans="1:13" hidden="1" x14ac:dyDescent="0.35">
      <c r="A1407" s="3" t="s">
        <v>27</v>
      </c>
      <c r="B1407" s="4" t="s">
        <v>28</v>
      </c>
      <c r="C1407" s="4" t="s">
        <v>29</v>
      </c>
      <c r="D1407" s="4" t="s">
        <v>1349</v>
      </c>
      <c r="E1407" s="4" t="s">
        <v>2304</v>
      </c>
      <c r="F1407" s="4" t="s">
        <v>2305</v>
      </c>
      <c r="G1407" s="3" t="str">
        <f>IFERROR(VLOOKUP(F1407,'CODE EAN '!F:J,5,0),"")</f>
        <v/>
      </c>
      <c r="H1407" s="4" t="s">
        <v>1883</v>
      </c>
      <c r="I1407" s="7" t="s">
        <v>429</v>
      </c>
      <c r="J1407" s="3" t="s">
        <v>20</v>
      </c>
      <c r="K1407" s="4" t="s">
        <v>26</v>
      </c>
      <c r="L1407" s="5">
        <f>IFERROR(VLOOKUP(F1407,[1]Feuil5!I:J,2,0),"")</f>
        <v>354484.47999999998</v>
      </c>
      <c r="M1407" s="6">
        <f t="shared" ref="M1407:M1470" si="32">+L1407*15%</f>
        <v>53172.671999999999</v>
      </c>
    </row>
    <row r="1408" spans="1:13" hidden="1" x14ac:dyDescent="0.35">
      <c r="A1408" s="3" t="s">
        <v>44</v>
      </c>
      <c r="B1408" s="4" t="s">
        <v>45</v>
      </c>
      <c r="C1408" s="4" t="s">
        <v>72</v>
      </c>
      <c r="D1408" s="4" t="s">
        <v>931</v>
      </c>
      <c r="E1408" s="4" t="s">
        <v>74</v>
      </c>
      <c r="F1408" s="4" t="s">
        <v>2306</v>
      </c>
      <c r="G1408" s="3" t="str">
        <f>IFERROR(VLOOKUP(F1408,'CODE EAN '!F:J,5,0),"")</f>
        <v/>
      </c>
      <c r="H1408" s="4" t="s">
        <v>76</v>
      </c>
      <c r="I1408" s="10" t="s">
        <v>77</v>
      </c>
      <c r="J1408" s="3" t="s">
        <v>20</v>
      </c>
      <c r="K1408" s="3" t="s">
        <v>26</v>
      </c>
      <c r="L1408" s="5">
        <f>IFERROR(VLOOKUP(F1408,[1]Feuil5!I:J,2,0),"")</f>
        <v>354486.72</v>
      </c>
      <c r="M1408" s="6">
        <f t="shared" si="32"/>
        <v>53173.007999999994</v>
      </c>
    </row>
    <row r="1409" spans="1:13" x14ac:dyDescent="0.35">
      <c r="A1409" s="3" t="s">
        <v>12</v>
      </c>
      <c r="B1409" s="3" t="s">
        <v>182</v>
      </c>
      <c r="C1409" s="3" t="s">
        <v>1022</v>
      </c>
      <c r="D1409" s="3" t="s">
        <v>1023</v>
      </c>
      <c r="E1409" s="3" t="s">
        <v>2307</v>
      </c>
      <c r="F1409" s="41" t="s">
        <v>2308</v>
      </c>
      <c r="G1409" s="3" t="str">
        <f>IFERROR(VLOOKUP(F1409,'CODE EAN '!F:J,5,0),"")</f>
        <v/>
      </c>
      <c r="H1409" s="3" t="s">
        <v>2309</v>
      </c>
      <c r="I1409" s="10" t="s">
        <v>1102</v>
      </c>
      <c r="J1409" s="3" t="s">
        <v>20</v>
      </c>
      <c r="K1409" s="3" t="s">
        <v>21</v>
      </c>
      <c r="L1409" s="5">
        <f>IFERROR(VLOOKUP(F1409,[1]Feuil5!I:J,2,0),"")</f>
        <v>356265.79</v>
      </c>
      <c r="M1409" s="6">
        <f t="shared" si="32"/>
        <v>53439.868499999997</v>
      </c>
    </row>
    <row r="1410" spans="1:13" x14ac:dyDescent="0.35">
      <c r="A1410" s="3" t="s">
        <v>12</v>
      </c>
      <c r="B1410" s="3" t="s">
        <v>13</v>
      </c>
      <c r="C1410" s="3" t="s">
        <v>706</v>
      </c>
      <c r="D1410" s="3" t="s">
        <v>849</v>
      </c>
      <c r="E1410" s="3" t="s">
        <v>2310</v>
      </c>
      <c r="F1410" s="15" t="s">
        <v>2311</v>
      </c>
      <c r="G1410" s="3">
        <f>IFERROR(VLOOKUP(F1410,'CODE EAN '!F:J,5,0),"")</f>
        <v>7622210834577</v>
      </c>
      <c r="H1410" s="3" t="s">
        <v>2312</v>
      </c>
      <c r="I1410" s="4" t="s">
        <v>71</v>
      </c>
      <c r="J1410" s="3" t="s">
        <v>20</v>
      </c>
      <c r="K1410" s="3" t="s">
        <v>26</v>
      </c>
      <c r="L1410" s="5">
        <f>IFERROR(VLOOKUP(F1410,[1]Feuil5!I:J,2,0),"")</f>
        <v>356626.82</v>
      </c>
      <c r="M1410" s="6">
        <f t="shared" si="32"/>
        <v>53494.023000000001</v>
      </c>
    </row>
    <row r="1411" spans="1:13" x14ac:dyDescent="0.35">
      <c r="A1411" s="3" t="s">
        <v>12</v>
      </c>
      <c r="B1411" s="4" t="s">
        <v>78</v>
      </c>
      <c r="C1411" s="3" t="s">
        <v>107</v>
      </c>
      <c r="D1411" s="3" t="s">
        <v>1335</v>
      </c>
      <c r="E1411" s="4" t="s">
        <v>697</v>
      </c>
      <c r="F1411" s="3" t="s">
        <v>2313</v>
      </c>
      <c r="G1411" s="3" t="str">
        <f>IFERROR(VLOOKUP(F1411,'CODE EAN '!F:J,5,0),"")</f>
        <v/>
      </c>
      <c r="H1411" s="4" t="s">
        <v>2314</v>
      </c>
      <c r="I1411" s="4" t="s">
        <v>71</v>
      </c>
      <c r="J1411" s="3" t="s">
        <v>20</v>
      </c>
      <c r="K1411" s="4" t="s">
        <v>26</v>
      </c>
      <c r="L1411" s="5">
        <f>IFERROR(VLOOKUP(F1411,[1]Feuil5!I:J,2,0),"")</f>
        <v>356817</v>
      </c>
      <c r="M1411" s="6">
        <f t="shared" si="32"/>
        <v>53522.549999999996</v>
      </c>
    </row>
    <row r="1412" spans="1:13" hidden="1" x14ac:dyDescent="0.35">
      <c r="A1412" s="3" t="s">
        <v>44</v>
      </c>
      <c r="B1412" s="4" t="s">
        <v>45</v>
      </c>
      <c r="C1412" s="4" t="s">
        <v>72</v>
      </c>
      <c r="D1412" s="4" t="s">
        <v>931</v>
      </c>
      <c r="E1412" s="4" t="s">
        <v>74</v>
      </c>
      <c r="F1412" s="4" t="s">
        <v>2315</v>
      </c>
      <c r="G1412" s="3" t="str">
        <f>IFERROR(VLOOKUP(F1412,'CODE EAN '!F:J,5,0),"")</f>
        <v/>
      </c>
      <c r="H1412" s="4" t="s">
        <v>2275</v>
      </c>
      <c r="I1412" s="4" t="s">
        <v>41</v>
      </c>
      <c r="J1412" s="3" t="s">
        <v>20</v>
      </c>
      <c r="K1412" s="3" t="s">
        <v>26</v>
      </c>
      <c r="L1412" s="5">
        <f>IFERROR(VLOOKUP(F1412,[1]Feuil5!I:J,2,0),"")</f>
        <v>358158.81</v>
      </c>
      <c r="M1412" s="6">
        <f t="shared" si="32"/>
        <v>53723.821499999998</v>
      </c>
    </row>
    <row r="1413" spans="1:13" x14ac:dyDescent="0.35">
      <c r="A1413" s="3" t="s">
        <v>12</v>
      </c>
      <c r="B1413" s="3" t="s">
        <v>84</v>
      </c>
      <c r="C1413" s="3" t="s">
        <v>85</v>
      </c>
      <c r="D1413" s="3" t="s">
        <v>2316</v>
      </c>
      <c r="E1413" s="3" t="s">
        <v>2317</v>
      </c>
      <c r="F1413" s="14" t="s">
        <v>2318</v>
      </c>
      <c r="G1413" s="3" t="str">
        <f>IFERROR(VLOOKUP(F1413,'CODE EAN '!F:J,5,0),"")</f>
        <v/>
      </c>
      <c r="H1413" s="3" t="s">
        <v>1590</v>
      </c>
      <c r="I1413" s="3" t="s">
        <v>1590</v>
      </c>
      <c r="J1413" s="3" t="s">
        <v>20</v>
      </c>
      <c r="K1413" s="3" t="s">
        <v>26</v>
      </c>
      <c r="L1413" s="5">
        <f>IFERROR(VLOOKUP(F1413,[1]Feuil5!I:J,2,0),"")</f>
        <v>358859.05</v>
      </c>
      <c r="M1413" s="6">
        <f t="shared" si="32"/>
        <v>53828.857499999998</v>
      </c>
    </row>
    <row r="1414" spans="1:13" x14ac:dyDescent="0.35">
      <c r="A1414" s="3" t="s">
        <v>12</v>
      </c>
      <c r="B1414" s="4" t="s">
        <v>182</v>
      </c>
      <c r="C1414" s="4" t="s">
        <v>183</v>
      </c>
      <c r="D1414" s="4" t="s">
        <v>678</v>
      </c>
      <c r="E1414" s="4" t="s">
        <v>2319</v>
      </c>
      <c r="F1414" s="3" t="s">
        <v>2320</v>
      </c>
      <c r="G1414" s="3">
        <f>IFERROR(VLOOKUP(F1414,'CODE EAN '!F:J,5,0),"")</f>
        <v>6111207002002</v>
      </c>
      <c r="H1414" s="3" t="s">
        <v>1842</v>
      </c>
      <c r="I1414" s="10" t="s">
        <v>1843</v>
      </c>
      <c r="J1414" s="3" t="s">
        <v>20</v>
      </c>
      <c r="K1414" s="3" t="s">
        <v>26</v>
      </c>
      <c r="L1414" s="5">
        <f>IFERROR(VLOOKUP(F1414,[1]Feuil5!I:J,2,0),"")</f>
        <v>359289.57</v>
      </c>
      <c r="M1414" s="6">
        <f t="shared" si="32"/>
        <v>53893.4355</v>
      </c>
    </row>
    <row r="1415" spans="1:13" hidden="1" x14ac:dyDescent="0.35">
      <c r="A1415" s="3" t="s">
        <v>44</v>
      </c>
      <c r="B1415" s="3" t="s">
        <v>264</v>
      </c>
      <c r="C1415" s="3" t="s">
        <v>1969</v>
      </c>
      <c r="D1415" s="3" t="s">
        <v>1970</v>
      </c>
      <c r="E1415" s="3" t="s">
        <v>1922</v>
      </c>
      <c r="F1415" s="20" t="s">
        <v>2321</v>
      </c>
      <c r="G1415" s="3" t="str">
        <f>IFERROR(VLOOKUP(F1415,'CODE EAN '!F:J,5,0),"")</f>
        <v/>
      </c>
      <c r="H1415" s="3" t="s">
        <v>2322</v>
      </c>
      <c r="I1415" s="7" t="s">
        <v>200</v>
      </c>
      <c r="J1415" s="3" t="s">
        <v>20</v>
      </c>
      <c r="K1415" s="3" t="s">
        <v>26</v>
      </c>
      <c r="L1415" s="19">
        <v>360000</v>
      </c>
      <c r="M1415" s="6">
        <f t="shared" si="32"/>
        <v>54000</v>
      </c>
    </row>
    <row r="1416" spans="1:13" hidden="1" x14ac:dyDescent="0.35">
      <c r="A1416" s="3" t="s">
        <v>44</v>
      </c>
      <c r="B1416" s="3" t="s">
        <v>285</v>
      </c>
      <c r="C1416" s="3" t="s">
        <v>741</v>
      </c>
      <c r="D1416" s="3" t="s">
        <v>1423</v>
      </c>
      <c r="E1416" s="3" t="s">
        <v>1231</v>
      </c>
      <c r="F1416" s="3" t="s">
        <v>2323</v>
      </c>
      <c r="G1416" s="3" t="str">
        <f>IFERROR(VLOOKUP(F1416,'CODE EAN '!F:J,5,0),"")</f>
        <v/>
      </c>
      <c r="H1416" s="3" t="s">
        <v>2324</v>
      </c>
      <c r="I1416" s="3" t="s">
        <v>2325</v>
      </c>
      <c r="J1416" s="3" t="s">
        <v>20</v>
      </c>
      <c r="K1416" s="3" t="s">
        <v>26</v>
      </c>
      <c r="L1416" s="19">
        <v>360000</v>
      </c>
      <c r="M1416" s="6">
        <f t="shared" si="32"/>
        <v>54000</v>
      </c>
    </row>
    <row r="1417" spans="1:13" hidden="1" x14ac:dyDescent="0.35">
      <c r="A1417" s="3" t="s">
        <v>44</v>
      </c>
      <c r="B1417" s="3" t="s">
        <v>285</v>
      </c>
      <c r="C1417" s="3" t="s">
        <v>741</v>
      </c>
      <c r="D1417" s="3" t="s">
        <v>1423</v>
      </c>
      <c r="E1417" s="3" t="s">
        <v>1424</v>
      </c>
      <c r="F1417" s="38" t="s">
        <v>2326</v>
      </c>
      <c r="G1417" s="3" t="str">
        <f>IFERROR(VLOOKUP(F1417,'CODE EAN '!F:J,5,0),"")</f>
        <v/>
      </c>
      <c r="H1417" s="3" t="s">
        <v>2324</v>
      </c>
      <c r="I1417" s="3" t="s">
        <v>2325</v>
      </c>
      <c r="J1417" s="3" t="s">
        <v>20</v>
      </c>
      <c r="K1417" s="3" t="s">
        <v>26</v>
      </c>
      <c r="L1417" s="19">
        <v>360000</v>
      </c>
      <c r="M1417" s="6">
        <f t="shared" si="32"/>
        <v>54000</v>
      </c>
    </row>
    <row r="1418" spans="1:13" hidden="1" x14ac:dyDescent="0.35">
      <c r="A1418" s="3" t="s">
        <v>44</v>
      </c>
      <c r="B1418" s="3" t="s">
        <v>285</v>
      </c>
      <c r="C1418" s="3" t="s">
        <v>741</v>
      </c>
      <c r="D1418" s="3" t="s">
        <v>1423</v>
      </c>
      <c r="E1418" s="3" t="s">
        <v>1427</v>
      </c>
      <c r="F1418" s="3" t="s">
        <v>2327</v>
      </c>
      <c r="G1418" s="3" t="str">
        <f>IFERROR(VLOOKUP(F1418,'CODE EAN '!F:J,5,0),"")</f>
        <v/>
      </c>
      <c r="H1418" s="3" t="s">
        <v>2324</v>
      </c>
      <c r="I1418" s="3" t="s">
        <v>2325</v>
      </c>
      <c r="J1418" s="3" t="s">
        <v>20</v>
      </c>
      <c r="K1418" s="3" t="s">
        <v>26</v>
      </c>
      <c r="L1418" s="19">
        <v>360000</v>
      </c>
      <c r="M1418" s="6">
        <f t="shared" si="32"/>
        <v>54000</v>
      </c>
    </row>
    <row r="1419" spans="1:13" hidden="1" x14ac:dyDescent="0.35">
      <c r="A1419" s="3" t="s">
        <v>44</v>
      </c>
      <c r="B1419" s="3" t="s">
        <v>285</v>
      </c>
      <c r="C1419" s="3" t="s">
        <v>741</v>
      </c>
      <c r="D1419" s="3" t="s">
        <v>756</v>
      </c>
      <c r="E1419" s="3" t="s">
        <v>1073</v>
      </c>
      <c r="F1419" s="3" t="s">
        <v>2328</v>
      </c>
      <c r="G1419" s="3" t="str">
        <f>IFERROR(VLOOKUP(F1419,'CODE EAN '!F:J,5,0),"")</f>
        <v/>
      </c>
      <c r="H1419" s="3" t="s">
        <v>765</v>
      </c>
      <c r="I1419" s="10" t="s">
        <v>77</v>
      </c>
      <c r="J1419" s="3" t="s">
        <v>20</v>
      </c>
      <c r="K1419" s="3" t="s">
        <v>26</v>
      </c>
      <c r="L1419" s="19">
        <v>360000</v>
      </c>
      <c r="M1419" s="6">
        <f t="shared" si="32"/>
        <v>54000</v>
      </c>
    </row>
    <row r="1420" spans="1:13" hidden="1" x14ac:dyDescent="0.35">
      <c r="A1420" s="3" t="s">
        <v>44</v>
      </c>
      <c r="B1420" s="3" t="s">
        <v>117</v>
      </c>
      <c r="C1420" s="3" t="s">
        <v>231</v>
      </c>
      <c r="D1420" s="3" t="s">
        <v>365</v>
      </c>
      <c r="E1420" s="3" t="s">
        <v>366</v>
      </c>
      <c r="F1420" s="3" t="s">
        <v>2329</v>
      </c>
      <c r="G1420" s="3" t="str">
        <f>IFERROR(VLOOKUP(F1420,'CODE EAN '!F:J,5,0),"")</f>
        <v/>
      </c>
      <c r="H1420" s="3" t="s">
        <v>2330</v>
      </c>
      <c r="I1420" s="13" t="s">
        <v>2331</v>
      </c>
      <c r="J1420" s="3" t="s">
        <v>20</v>
      </c>
      <c r="K1420" s="3" t="s">
        <v>26</v>
      </c>
      <c r="L1420" s="19">
        <v>100000</v>
      </c>
      <c r="M1420" s="6">
        <f t="shared" si="32"/>
        <v>15000</v>
      </c>
    </row>
    <row r="1421" spans="1:13" hidden="1" x14ac:dyDescent="0.35">
      <c r="A1421" s="3" t="s">
        <v>44</v>
      </c>
      <c r="B1421" s="3" t="s">
        <v>117</v>
      </c>
      <c r="C1421" s="3" t="s">
        <v>231</v>
      </c>
      <c r="D1421" s="3" t="s">
        <v>365</v>
      </c>
      <c r="E1421" s="3" t="s">
        <v>366</v>
      </c>
      <c r="F1421" s="3" t="s">
        <v>2332</v>
      </c>
      <c r="G1421" s="3" t="str">
        <f>IFERROR(VLOOKUP(F1421,'CODE EAN '!F:J,5,0),"")</f>
        <v/>
      </c>
      <c r="H1421" s="3" t="s">
        <v>2330</v>
      </c>
      <c r="I1421" s="13" t="s">
        <v>2331</v>
      </c>
      <c r="J1421" s="3" t="s">
        <v>20</v>
      </c>
      <c r="K1421" s="3" t="s">
        <v>26</v>
      </c>
      <c r="L1421" s="19">
        <v>100000</v>
      </c>
      <c r="M1421" s="6">
        <f t="shared" si="32"/>
        <v>15000</v>
      </c>
    </row>
    <row r="1422" spans="1:13" hidden="1" x14ac:dyDescent="0.35">
      <c r="A1422" s="3" t="s">
        <v>44</v>
      </c>
      <c r="B1422" s="3" t="s">
        <v>285</v>
      </c>
      <c r="C1422" s="3" t="s">
        <v>741</v>
      </c>
      <c r="D1422" s="3" t="s">
        <v>756</v>
      </c>
      <c r="E1422" s="3" t="s">
        <v>1073</v>
      </c>
      <c r="F1422" s="3" t="s">
        <v>2333</v>
      </c>
      <c r="G1422" s="3" t="str">
        <f>IFERROR(VLOOKUP(F1422,'CODE EAN '!F:J,5,0),"")</f>
        <v/>
      </c>
      <c r="H1422" s="3" t="s">
        <v>2334</v>
      </c>
      <c r="I1422" s="3" t="s">
        <v>2325</v>
      </c>
      <c r="J1422" s="3" t="s">
        <v>20</v>
      </c>
      <c r="K1422" s="3" t="s">
        <v>26</v>
      </c>
      <c r="L1422" s="19">
        <v>360000</v>
      </c>
      <c r="M1422" s="6">
        <f t="shared" si="32"/>
        <v>54000</v>
      </c>
    </row>
    <row r="1423" spans="1:13" hidden="1" x14ac:dyDescent="0.35">
      <c r="A1423" s="3" t="s">
        <v>44</v>
      </c>
      <c r="B1423" s="3" t="s">
        <v>285</v>
      </c>
      <c r="C1423" s="3" t="s">
        <v>741</v>
      </c>
      <c r="D1423" s="3" t="s">
        <v>756</v>
      </c>
      <c r="E1423" s="3" t="s">
        <v>1073</v>
      </c>
      <c r="F1423" s="3" t="s">
        <v>1427</v>
      </c>
      <c r="G1423" s="3" t="str">
        <f>IFERROR(VLOOKUP(F1423,'CODE EAN '!F:J,5,0),"")</f>
        <v/>
      </c>
      <c r="H1423" s="3" t="s">
        <v>2334</v>
      </c>
      <c r="I1423" s="3" t="s">
        <v>2325</v>
      </c>
      <c r="J1423" s="3" t="s">
        <v>20</v>
      </c>
      <c r="K1423" s="3" t="s">
        <v>26</v>
      </c>
      <c r="L1423" s="19">
        <v>360000</v>
      </c>
      <c r="M1423" s="6">
        <f t="shared" si="32"/>
        <v>54000</v>
      </c>
    </row>
    <row r="1424" spans="1:13" hidden="1" x14ac:dyDescent="0.35">
      <c r="A1424" s="3" t="s">
        <v>44</v>
      </c>
      <c r="B1424" s="3" t="s">
        <v>285</v>
      </c>
      <c r="C1424" s="3" t="s">
        <v>741</v>
      </c>
      <c r="D1424" s="3" t="s">
        <v>756</v>
      </c>
      <c r="E1424" s="3" t="s">
        <v>1073</v>
      </c>
      <c r="F1424" s="38" t="s">
        <v>2335</v>
      </c>
      <c r="G1424" s="3" t="str">
        <f>IFERROR(VLOOKUP(F1424,'CODE EAN '!F:J,5,0),"")</f>
        <v/>
      </c>
      <c r="H1424" s="3" t="s">
        <v>2334</v>
      </c>
      <c r="I1424" s="3" t="s">
        <v>2325</v>
      </c>
      <c r="J1424" s="3" t="s">
        <v>20</v>
      </c>
      <c r="K1424" s="3" t="s">
        <v>26</v>
      </c>
      <c r="L1424" s="19">
        <v>360000</v>
      </c>
      <c r="M1424" s="6">
        <f t="shared" si="32"/>
        <v>54000</v>
      </c>
    </row>
    <row r="1425" spans="1:13" hidden="1" x14ac:dyDescent="0.35">
      <c r="A1425" s="3" t="s">
        <v>44</v>
      </c>
      <c r="B1425" s="3" t="s">
        <v>285</v>
      </c>
      <c r="C1425" s="3" t="s">
        <v>741</v>
      </c>
      <c r="D1425" s="3" t="s">
        <v>746</v>
      </c>
      <c r="E1425" s="3" t="s">
        <v>743</v>
      </c>
      <c r="F1425" s="9" t="s">
        <v>2336</v>
      </c>
      <c r="G1425" s="3" t="str">
        <f>IFERROR(VLOOKUP(F1425,'CODE EAN '!F:J,5,0),"")</f>
        <v/>
      </c>
      <c r="H1425" s="3" t="s">
        <v>2337</v>
      </c>
      <c r="I1425" s="13" t="s">
        <v>1973</v>
      </c>
      <c r="J1425" s="3" t="s">
        <v>20</v>
      </c>
      <c r="K1425" s="3" t="s">
        <v>26</v>
      </c>
      <c r="L1425" s="19">
        <v>360000</v>
      </c>
      <c r="M1425" s="6">
        <f t="shared" si="32"/>
        <v>54000</v>
      </c>
    </row>
    <row r="1426" spans="1:13" x14ac:dyDescent="0.35">
      <c r="A1426" s="3" t="s">
        <v>12</v>
      </c>
      <c r="B1426" s="4" t="s">
        <v>78</v>
      </c>
      <c r="C1426" s="3" t="s">
        <v>107</v>
      </c>
      <c r="D1426" s="4" t="s">
        <v>324</v>
      </c>
      <c r="E1426" s="4" t="s">
        <v>337</v>
      </c>
      <c r="F1426" s="14" t="s">
        <v>2338</v>
      </c>
      <c r="G1426" s="3" t="str">
        <f>IFERROR(VLOOKUP(F1426,'CODE EAN '!F:J,5,0),"")</f>
        <v/>
      </c>
      <c r="H1426" s="3" t="s">
        <v>1413</v>
      </c>
      <c r="I1426" s="3" t="s">
        <v>429</v>
      </c>
      <c r="J1426" s="3" t="s">
        <v>20</v>
      </c>
      <c r="K1426" s="3" t="s">
        <v>26</v>
      </c>
      <c r="L1426" s="5">
        <f>IFERROR(VLOOKUP(F1426,[1]Feuil5!I:J,2,0),"")</f>
        <v>360168.51</v>
      </c>
      <c r="M1426" s="6">
        <f t="shared" si="32"/>
        <v>54025.2765</v>
      </c>
    </row>
    <row r="1427" spans="1:13" x14ac:dyDescent="0.35">
      <c r="A1427" s="3" t="s">
        <v>12</v>
      </c>
      <c r="B1427" s="4" t="s">
        <v>182</v>
      </c>
      <c r="C1427" s="4" t="s">
        <v>344</v>
      </c>
      <c r="D1427" s="4" t="s">
        <v>345</v>
      </c>
      <c r="E1427" s="4" t="s">
        <v>346</v>
      </c>
      <c r="F1427" s="4" t="s">
        <v>2339</v>
      </c>
      <c r="G1427" s="3">
        <f>IFERROR(VLOOKUP(F1427,'CODE EAN '!F:J,5,0),"")</f>
        <v>6111069000604</v>
      </c>
      <c r="H1427" s="4" t="s">
        <v>348</v>
      </c>
      <c r="I1427" s="7" t="s">
        <v>58</v>
      </c>
      <c r="J1427" s="3" t="s">
        <v>20</v>
      </c>
      <c r="K1427" s="3" t="s">
        <v>26</v>
      </c>
      <c r="L1427" s="5">
        <f>IFERROR(VLOOKUP(F1427,[1]Feuil5!I:J,2,0),"")</f>
        <v>360221.94</v>
      </c>
      <c r="M1427" s="6">
        <f t="shared" si="32"/>
        <v>54033.290999999997</v>
      </c>
    </row>
    <row r="1428" spans="1:13" hidden="1" x14ac:dyDescent="0.35">
      <c r="A1428" s="3" t="s">
        <v>44</v>
      </c>
      <c r="B1428" s="3" t="s">
        <v>60</v>
      </c>
      <c r="C1428" s="3" t="s">
        <v>61</v>
      </c>
      <c r="D1428" s="3" t="s">
        <v>147</v>
      </c>
      <c r="E1428" s="4" t="s">
        <v>148</v>
      </c>
      <c r="F1428" s="4" t="s">
        <v>2340</v>
      </c>
      <c r="G1428" s="3" t="str">
        <f>IFERROR(VLOOKUP(F1428,'CODE EAN '!F:J,5,0),"")</f>
        <v/>
      </c>
      <c r="H1428" s="3" t="s">
        <v>65</v>
      </c>
      <c r="I1428" s="13" t="s">
        <v>66</v>
      </c>
      <c r="J1428" s="3" t="s">
        <v>20</v>
      </c>
      <c r="K1428" s="3" t="s">
        <v>26</v>
      </c>
      <c r="L1428" s="5">
        <f>IFERROR(VLOOKUP(F1428,[1]Feuil5!I:J,2,0),"")</f>
        <v>360537.1</v>
      </c>
      <c r="M1428" s="6">
        <f t="shared" si="32"/>
        <v>54080.564999999995</v>
      </c>
    </row>
    <row r="1429" spans="1:13" x14ac:dyDescent="0.35">
      <c r="A1429" s="3" t="s">
        <v>12</v>
      </c>
      <c r="B1429" s="3" t="s">
        <v>13</v>
      </c>
      <c r="C1429" s="3" t="s">
        <v>14</v>
      </c>
      <c r="D1429" s="3" t="s">
        <v>67</v>
      </c>
      <c r="E1429" s="3" t="s">
        <v>68</v>
      </c>
      <c r="F1429" s="14" t="s">
        <v>2341</v>
      </c>
      <c r="G1429" s="3" t="str">
        <f>IFERROR(VLOOKUP(F1429,'CODE EAN '!F:J,5,0),"")</f>
        <v/>
      </c>
      <c r="H1429" s="3" t="s">
        <v>297</v>
      </c>
      <c r="I1429" s="3" t="s">
        <v>298</v>
      </c>
      <c r="J1429" s="3" t="s">
        <v>20</v>
      </c>
      <c r="K1429" s="3" t="s">
        <v>26</v>
      </c>
      <c r="L1429" s="5">
        <f>IFERROR(VLOOKUP(F1429,[1]Feuil5!I:J,2,0),"")</f>
        <v>361565.49</v>
      </c>
      <c r="M1429" s="6">
        <f t="shared" si="32"/>
        <v>54234.823499999999</v>
      </c>
    </row>
    <row r="1430" spans="1:13" hidden="1" x14ac:dyDescent="0.35">
      <c r="A1430" s="3" t="s">
        <v>27</v>
      </c>
      <c r="B1430" s="4" t="s">
        <v>52</v>
      </c>
      <c r="C1430" s="4" t="s">
        <v>53</v>
      </c>
      <c r="D1430" s="4" t="s">
        <v>54</v>
      </c>
      <c r="E1430" s="4" t="s">
        <v>95</v>
      </c>
      <c r="F1430" s="4" t="s">
        <v>2342</v>
      </c>
      <c r="G1430" s="3" t="str">
        <f>IFERROR(VLOOKUP(F1430,'CODE EAN '!F:J,5,0),"")</f>
        <v/>
      </c>
      <c r="H1430" s="4" t="s">
        <v>57</v>
      </c>
      <c r="I1430" s="7" t="s">
        <v>58</v>
      </c>
      <c r="J1430" s="3" t="s">
        <v>20</v>
      </c>
      <c r="K1430" s="4" t="s">
        <v>21</v>
      </c>
      <c r="L1430" s="5">
        <f>IFERROR(VLOOKUP(F1430,[1]Feuil5!I:J,2,0),"")</f>
        <v>362638.68</v>
      </c>
      <c r="M1430" s="6">
        <f t="shared" si="32"/>
        <v>54395.801999999996</v>
      </c>
    </row>
    <row r="1431" spans="1:13" x14ac:dyDescent="0.35">
      <c r="A1431" s="3" t="s">
        <v>12</v>
      </c>
      <c r="B1431" s="3" t="s">
        <v>35</v>
      </c>
      <c r="C1431" s="3" t="s">
        <v>400</v>
      </c>
      <c r="D1431" s="3" t="s">
        <v>401</v>
      </c>
      <c r="E1431" s="3" t="s">
        <v>2283</v>
      </c>
      <c r="F1431" s="3" t="s">
        <v>2343</v>
      </c>
      <c r="G1431" s="3">
        <f>IFERROR(VLOOKUP(F1431,'CODE EAN '!F:J,5,0),"")</f>
        <v>5905187101074</v>
      </c>
      <c r="H1431" s="3" t="s">
        <v>2285</v>
      </c>
      <c r="I1431" s="4" t="s">
        <v>41</v>
      </c>
      <c r="J1431" s="3" t="s">
        <v>20</v>
      </c>
      <c r="K1431" s="3" t="s">
        <v>26</v>
      </c>
      <c r="L1431" s="5">
        <f>IFERROR(VLOOKUP(F1431,[1]Feuil5!I:J,2,0),"")</f>
        <v>362872.28</v>
      </c>
      <c r="M1431" s="6">
        <f t="shared" si="32"/>
        <v>54430.842000000004</v>
      </c>
    </row>
    <row r="1432" spans="1:13" x14ac:dyDescent="0.35">
      <c r="A1432" s="3" t="s">
        <v>12</v>
      </c>
      <c r="B1432" s="3" t="s">
        <v>13</v>
      </c>
      <c r="C1432" s="3" t="s">
        <v>706</v>
      </c>
      <c r="D1432" s="3" t="s">
        <v>707</v>
      </c>
      <c r="E1432" s="3" t="s">
        <v>708</v>
      </c>
      <c r="F1432" s="3" t="s">
        <v>2344</v>
      </c>
      <c r="G1432" s="3">
        <f>IFERROR(VLOOKUP(F1432,'CODE EAN '!F:J,5,0),"")</f>
        <v>3046920028004</v>
      </c>
      <c r="H1432" s="3" t="s">
        <v>710</v>
      </c>
      <c r="I1432" s="4" t="s">
        <v>19</v>
      </c>
      <c r="J1432" s="3" t="s">
        <v>20</v>
      </c>
      <c r="K1432" s="3" t="s">
        <v>26</v>
      </c>
      <c r="L1432" s="5">
        <f>IFERROR(VLOOKUP(F1432,[1]Feuil5!I:J,2,0),"")</f>
        <v>363317.06</v>
      </c>
      <c r="M1432" s="6">
        <f t="shared" si="32"/>
        <v>54497.559000000001</v>
      </c>
    </row>
    <row r="1433" spans="1:13" hidden="1" x14ac:dyDescent="0.35">
      <c r="A1433" s="3" t="s">
        <v>27</v>
      </c>
      <c r="B1433" s="3" t="s">
        <v>124</v>
      </c>
      <c r="C1433" s="3" t="s">
        <v>125</v>
      </c>
      <c r="D1433" s="3" t="s">
        <v>2047</v>
      </c>
      <c r="E1433" s="3" t="s">
        <v>2048</v>
      </c>
      <c r="F1433" s="38" t="s">
        <v>2345</v>
      </c>
      <c r="G1433" s="3" t="str">
        <f>IFERROR(VLOOKUP(F1433,'CODE EAN '!F:J,5,0),"")</f>
        <v/>
      </c>
      <c r="H1433" s="3" t="s">
        <v>2346</v>
      </c>
      <c r="I1433" s="7" t="s">
        <v>2347</v>
      </c>
      <c r="J1433" s="3" t="s">
        <v>20</v>
      </c>
      <c r="K1433" s="4" t="s">
        <v>21</v>
      </c>
      <c r="L1433" s="5">
        <f>IFERROR(VLOOKUP(F1433,[1]Feuil5!I:J,2,0),"")</f>
        <v>363485.59</v>
      </c>
      <c r="M1433" s="6">
        <f t="shared" si="32"/>
        <v>54522.838500000005</v>
      </c>
    </row>
    <row r="1434" spans="1:13" hidden="1" x14ac:dyDescent="0.35">
      <c r="A1434" s="3" t="s">
        <v>27</v>
      </c>
      <c r="B1434" s="3" t="s">
        <v>124</v>
      </c>
      <c r="C1434" s="3" t="s">
        <v>235</v>
      </c>
      <c r="D1434" s="3" t="s">
        <v>934</v>
      </c>
      <c r="E1434" s="3" t="s">
        <v>310</v>
      </c>
      <c r="F1434" s="3" t="s">
        <v>2348</v>
      </c>
      <c r="G1434" s="3" t="str">
        <f>IFERROR(VLOOKUP(F1434,'CODE EAN '!F:J,5,0),"")</f>
        <v/>
      </c>
      <c r="H1434" s="3" t="s">
        <v>129</v>
      </c>
      <c r="I1434" s="3" t="s">
        <v>130</v>
      </c>
      <c r="J1434" s="3" t="s">
        <v>20</v>
      </c>
      <c r="K1434" s="4" t="s">
        <v>26</v>
      </c>
      <c r="L1434" s="5">
        <f>IFERROR(VLOOKUP(F1434,[1]Feuil5!I:J,2,0),"")</f>
        <v>363604.68</v>
      </c>
      <c r="M1434" s="6">
        <f t="shared" si="32"/>
        <v>54540.701999999997</v>
      </c>
    </row>
    <row r="1435" spans="1:13" hidden="1" x14ac:dyDescent="0.35">
      <c r="A1435" s="3" t="s">
        <v>27</v>
      </c>
      <c r="B1435" s="3" t="s">
        <v>52</v>
      </c>
      <c r="C1435" s="3" t="s">
        <v>443</v>
      </c>
      <c r="D1435" s="3" t="s">
        <v>425</v>
      </c>
      <c r="E1435" s="3" t="s">
        <v>555</v>
      </c>
      <c r="F1435" s="3" t="s">
        <v>2349</v>
      </c>
      <c r="G1435" s="3" t="str">
        <f>IFERROR(VLOOKUP(F1435,'CODE EAN '!F:J,5,0),"")</f>
        <v/>
      </c>
      <c r="H1435" s="3" t="s">
        <v>428</v>
      </c>
      <c r="I1435" s="4" t="s">
        <v>429</v>
      </c>
      <c r="J1435" s="3" t="s">
        <v>20</v>
      </c>
      <c r="K1435" s="4" t="s">
        <v>26</v>
      </c>
      <c r="L1435" s="5">
        <f>IFERROR(VLOOKUP(F1435,[1]Feuil5!I:J,2,0),"")</f>
        <v>363681.38</v>
      </c>
      <c r="M1435" s="6">
        <f t="shared" si="32"/>
        <v>54552.207000000002</v>
      </c>
    </row>
    <row r="1436" spans="1:13" x14ac:dyDescent="0.35">
      <c r="A1436" s="3" t="s">
        <v>12</v>
      </c>
      <c r="B1436" s="3" t="s">
        <v>84</v>
      </c>
      <c r="C1436" s="3" t="s">
        <v>543</v>
      </c>
      <c r="D1436" s="3" t="s">
        <v>544</v>
      </c>
      <c r="E1436" s="3" t="s">
        <v>545</v>
      </c>
      <c r="F1436" s="14" t="s">
        <v>2350</v>
      </c>
      <c r="G1436" s="3" t="str">
        <f>IFERROR(VLOOKUP(F1436,'CODE EAN '!F:J,5,0),"")</f>
        <v/>
      </c>
      <c r="H1436" s="3" t="s">
        <v>1590</v>
      </c>
      <c r="I1436" s="3" t="s">
        <v>1590</v>
      </c>
      <c r="J1436" s="3" t="s">
        <v>20</v>
      </c>
      <c r="K1436" s="3" t="s">
        <v>26</v>
      </c>
      <c r="L1436" s="5">
        <f>IFERROR(VLOOKUP(F1436,[1]Feuil5!I:J,2,0),"")</f>
        <v>367983.89</v>
      </c>
      <c r="M1436" s="6">
        <f t="shared" si="32"/>
        <v>55197.583500000001</v>
      </c>
    </row>
    <row r="1437" spans="1:13" hidden="1" x14ac:dyDescent="0.35">
      <c r="A1437" s="3" t="s">
        <v>27</v>
      </c>
      <c r="B1437" s="3" t="s">
        <v>124</v>
      </c>
      <c r="C1437" s="3" t="s">
        <v>235</v>
      </c>
      <c r="D1437" s="3" t="s">
        <v>549</v>
      </c>
      <c r="E1437" s="3" t="s">
        <v>310</v>
      </c>
      <c r="F1437" s="3" t="s">
        <v>2351</v>
      </c>
      <c r="G1437" s="3" t="str">
        <f>IFERROR(VLOOKUP(F1437,'CODE EAN '!F:J,5,0),"")</f>
        <v/>
      </c>
      <c r="H1437" s="3" t="s">
        <v>129</v>
      </c>
      <c r="I1437" s="3" t="s">
        <v>130</v>
      </c>
      <c r="J1437" s="3" t="s">
        <v>20</v>
      </c>
      <c r="K1437" s="4" t="s">
        <v>26</v>
      </c>
      <c r="L1437" s="5">
        <f>IFERROR(VLOOKUP(F1437,[1]Feuil5!I:J,2,0),"")</f>
        <v>368008.33</v>
      </c>
      <c r="M1437" s="6">
        <f t="shared" si="32"/>
        <v>55201.249499999998</v>
      </c>
    </row>
    <row r="1438" spans="1:13" hidden="1" x14ac:dyDescent="0.35">
      <c r="A1438" s="3" t="s">
        <v>27</v>
      </c>
      <c r="B1438" s="3" t="s">
        <v>329</v>
      </c>
      <c r="C1438" s="3" t="s">
        <v>478</v>
      </c>
      <c r="D1438" s="3" t="s">
        <v>331</v>
      </c>
      <c r="E1438" s="4" t="s">
        <v>570</v>
      </c>
      <c r="F1438" s="3" t="s">
        <v>2352</v>
      </c>
      <c r="G1438" s="3" t="str">
        <f>IFERROR(VLOOKUP(F1438,'CODE EAN '!F:J,5,0),"")</f>
        <v/>
      </c>
      <c r="H1438" s="3" t="s">
        <v>2030</v>
      </c>
      <c r="I1438" s="7" t="s">
        <v>2031</v>
      </c>
      <c r="J1438" s="3" t="s">
        <v>20</v>
      </c>
      <c r="K1438" s="4" t="s">
        <v>26</v>
      </c>
      <c r="L1438" s="5">
        <f>IFERROR(VLOOKUP(F1438,[1]Feuil5!I:J,2,0),"")</f>
        <v>368026.13</v>
      </c>
      <c r="M1438" s="6">
        <f t="shared" si="32"/>
        <v>55203.919499999996</v>
      </c>
    </row>
    <row r="1439" spans="1:13" x14ac:dyDescent="0.35">
      <c r="A1439" s="3" t="s">
        <v>12</v>
      </c>
      <c r="B1439" s="4" t="s">
        <v>182</v>
      </c>
      <c r="C1439" s="4" t="s">
        <v>1022</v>
      </c>
      <c r="D1439" s="4" t="s">
        <v>1023</v>
      </c>
      <c r="E1439" s="3" t="s">
        <v>1024</v>
      </c>
      <c r="F1439" s="4" t="s">
        <v>2353</v>
      </c>
      <c r="G1439" s="3">
        <f>IFERROR(VLOOKUP(F1439,'CODE EAN '!F:J,5,0),"")</f>
        <v>8410014926241</v>
      </c>
      <c r="H1439" s="4" t="s">
        <v>2354</v>
      </c>
      <c r="I1439" s="10" t="s">
        <v>77</v>
      </c>
      <c r="J1439" s="3" t="s">
        <v>20</v>
      </c>
      <c r="K1439" s="3" t="s">
        <v>21</v>
      </c>
      <c r="L1439" s="5">
        <f>IFERROR(VLOOKUP(F1439,[1]Feuil5!I:J,2,0),"")</f>
        <v>368242.91</v>
      </c>
      <c r="M1439" s="6">
        <f t="shared" si="32"/>
        <v>55236.436499999996</v>
      </c>
    </row>
    <row r="1440" spans="1:13" x14ac:dyDescent="0.35">
      <c r="A1440" s="3" t="s">
        <v>12</v>
      </c>
      <c r="B1440" s="3" t="s">
        <v>460</v>
      </c>
      <c r="C1440" s="3" t="s">
        <v>461</v>
      </c>
      <c r="D1440" s="3" t="s">
        <v>1835</v>
      </c>
      <c r="E1440" s="3" t="s">
        <v>2355</v>
      </c>
      <c r="F1440" s="3" t="s">
        <v>2356</v>
      </c>
      <c r="G1440" s="3" t="str">
        <f>IFERROR(VLOOKUP(F1440,'CODE EAN '!F:J,5,0),"")</f>
        <v/>
      </c>
      <c r="H1440" s="3" t="s">
        <v>2357</v>
      </c>
      <c r="I1440" s="7" t="s">
        <v>1839</v>
      </c>
      <c r="J1440" s="3" t="s">
        <v>20</v>
      </c>
      <c r="K1440" s="3" t="s">
        <v>26</v>
      </c>
      <c r="L1440" s="5">
        <f>IFERROR(VLOOKUP(F1440,[1]Feuil5!I:J,2,0),"")</f>
        <v>371873.24</v>
      </c>
      <c r="M1440" s="6">
        <f t="shared" si="32"/>
        <v>55780.985999999997</v>
      </c>
    </row>
    <row r="1441" spans="1:13" hidden="1" x14ac:dyDescent="0.35">
      <c r="A1441" s="3" t="s">
        <v>27</v>
      </c>
      <c r="B1441" s="3" t="s">
        <v>329</v>
      </c>
      <c r="C1441" s="3" t="s">
        <v>478</v>
      </c>
      <c r="D1441" s="3" t="s">
        <v>331</v>
      </c>
      <c r="E1441" s="3" t="s">
        <v>950</v>
      </c>
      <c r="F1441" s="3" t="s">
        <v>2358</v>
      </c>
      <c r="G1441" s="3" t="str">
        <f>IFERROR(VLOOKUP(F1441,'CODE EAN '!F:J,5,0),"")</f>
        <v/>
      </c>
      <c r="H1441" s="3" t="s">
        <v>1670</v>
      </c>
      <c r="I1441" s="4" t="s">
        <v>859</v>
      </c>
      <c r="J1441" s="3" t="s">
        <v>20</v>
      </c>
      <c r="K1441" s="4" t="s">
        <v>26</v>
      </c>
      <c r="L1441" s="5">
        <f>IFERROR(VLOOKUP(F1441,[1]Feuil5!I:J,2,0),"")</f>
        <v>372473.03</v>
      </c>
      <c r="M1441" s="6">
        <f t="shared" si="32"/>
        <v>55870.9545</v>
      </c>
    </row>
    <row r="1442" spans="1:13" hidden="1" x14ac:dyDescent="0.35">
      <c r="A1442" s="3" t="s">
        <v>27</v>
      </c>
      <c r="B1442" s="4" t="s">
        <v>28</v>
      </c>
      <c r="C1442" s="4" t="s">
        <v>478</v>
      </c>
      <c r="D1442" s="4" t="s">
        <v>674</v>
      </c>
      <c r="E1442" s="4" t="s">
        <v>1122</v>
      </c>
      <c r="F1442" s="4" t="s">
        <v>2359</v>
      </c>
      <c r="G1442" s="3" t="str">
        <f>IFERROR(VLOOKUP(F1442,'CODE EAN '!F:J,5,0),"")</f>
        <v/>
      </c>
      <c r="H1442" s="4" t="s">
        <v>1235</v>
      </c>
      <c r="I1442" s="7" t="s">
        <v>58</v>
      </c>
      <c r="J1442" s="3" t="s">
        <v>20</v>
      </c>
      <c r="K1442" s="4" t="s">
        <v>26</v>
      </c>
      <c r="L1442" s="5">
        <f>IFERROR(VLOOKUP(F1442,[1]Feuil5!I:J,2,0),"")</f>
        <v>372606.33</v>
      </c>
      <c r="M1442" s="6">
        <f t="shared" si="32"/>
        <v>55890.949500000002</v>
      </c>
    </row>
    <row r="1443" spans="1:13" hidden="1" x14ac:dyDescent="0.35">
      <c r="A1443" s="3" t="s">
        <v>27</v>
      </c>
      <c r="B1443" s="3" t="s">
        <v>124</v>
      </c>
      <c r="C1443" s="3" t="s">
        <v>125</v>
      </c>
      <c r="D1443" s="3" t="s">
        <v>1624</v>
      </c>
      <c r="E1443" s="3" t="s">
        <v>1624</v>
      </c>
      <c r="F1443" s="14" t="s">
        <v>2360</v>
      </c>
      <c r="G1443" s="3" t="str">
        <f>IFERROR(VLOOKUP(F1443,'CODE EAN '!F:J,5,0),"")</f>
        <v/>
      </c>
      <c r="H1443" s="3" t="s">
        <v>1626</v>
      </c>
      <c r="I1443" s="7" t="s">
        <v>1627</v>
      </c>
      <c r="J1443" s="3" t="s">
        <v>20</v>
      </c>
      <c r="K1443" s="4" t="s">
        <v>21</v>
      </c>
      <c r="L1443" s="5">
        <f>IFERROR(VLOOKUP(F1443,[1]Feuil5!I:J,2,0),"")</f>
        <v>373391.66</v>
      </c>
      <c r="M1443" s="6">
        <f t="shared" si="32"/>
        <v>56008.748999999996</v>
      </c>
    </row>
    <row r="1444" spans="1:13" x14ac:dyDescent="0.35">
      <c r="A1444" s="3" t="s">
        <v>12</v>
      </c>
      <c r="B1444" s="3" t="s">
        <v>182</v>
      </c>
      <c r="C1444" s="3" t="s">
        <v>183</v>
      </c>
      <c r="D1444" s="3" t="s">
        <v>184</v>
      </c>
      <c r="E1444" s="3" t="s">
        <v>1193</v>
      </c>
      <c r="F1444" s="3" t="s">
        <v>2361</v>
      </c>
      <c r="G1444" s="3">
        <f>IFERROR(VLOOKUP(F1444,'CODE EAN '!F:J,5,0),"")</f>
        <v>8000070019911</v>
      </c>
      <c r="H1444" s="3" t="s">
        <v>2257</v>
      </c>
      <c r="I1444" s="3" t="s">
        <v>1171</v>
      </c>
      <c r="J1444" s="3" t="s">
        <v>20</v>
      </c>
      <c r="K1444" s="3" t="s">
        <v>26</v>
      </c>
      <c r="L1444" s="5">
        <f>IFERROR(VLOOKUP(F1444,[1]Feuil5!I:J,2,0),"")</f>
        <v>375805.37</v>
      </c>
      <c r="M1444" s="6">
        <f t="shared" si="32"/>
        <v>56370.805499999995</v>
      </c>
    </row>
    <row r="1445" spans="1:13" x14ac:dyDescent="0.35">
      <c r="A1445" s="3" t="s">
        <v>12</v>
      </c>
      <c r="B1445" s="3" t="s">
        <v>35</v>
      </c>
      <c r="C1445" s="3" t="s">
        <v>400</v>
      </c>
      <c r="D1445" s="3" t="s">
        <v>401</v>
      </c>
      <c r="E1445" s="3" t="s">
        <v>402</v>
      </c>
      <c r="F1445" s="15" t="s">
        <v>2362</v>
      </c>
      <c r="G1445" s="3">
        <f>IFERROR(VLOOKUP(F1445,'CODE EAN '!F:J,5,0),"")</f>
        <v>4018077633959</v>
      </c>
      <c r="H1445" s="3" t="s">
        <v>404</v>
      </c>
      <c r="I1445" s="4" t="s">
        <v>41</v>
      </c>
      <c r="J1445" s="3" t="s">
        <v>20</v>
      </c>
      <c r="K1445" s="3" t="s">
        <v>26</v>
      </c>
      <c r="L1445" s="5">
        <f>IFERROR(VLOOKUP(F1445,[1]Feuil5!I:J,2,0),"")</f>
        <v>375989.15</v>
      </c>
      <c r="M1445" s="6">
        <f t="shared" si="32"/>
        <v>56398.372500000005</v>
      </c>
    </row>
    <row r="1446" spans="1:13" x14ac:dyDescent="0.35">
      <c r="A1446" s="3" t="s">
        <v>12</v>
      </c>
      <c r="B1446" s="3" t="s">
        <v>140</v>
      </c>
      <c r="C1446" s="3" t="s">
        <v>318</v>
      </c>
      <c r="D1446" s="4" t="s">
        <v>319</v>
      </c>
      <c r="E1446" s="4" t="s">
        <v>320</v>
      </c>
      <c r="F1446" s="38" t="s">
        <v>2363</v>
      </c>
      <c r="G1446" s="3" t="str">
        <f>IFERROR(VLOOKUP(F1446,'CODE EAN '!F:J,5,0),"")</f>
        <v/>
      </c>
      <c r="H1446" s="4" t="s">
        <v>2176</v>
      </c>
      <c r="I1446" s="7" t="s">
        <v>90</v>
      </c>
      <c r="J1446" s="3" t="s">
        <v>20</v>
      </c>
      <c r="K1446" s="3" t="s">
        <v>26</v>
      </c>
      <c r="L1446" s="5">
        <f>IFERROR(VLOOKUP(F1446,[1]Feuil5!I:J,2,0),"")</f>
        <v>380134.47</v>
      </c>
      <c r="M1446" s="6">
        <f t="shared" si="32"/>
        <v>57020.170499999993</v>
      </c>
    </row>
    <row r="1447" spans="1:13" x14ac:dyDescent="0.35">
      <c r="A1447" s="3" t="s">
        <v>12</v>
      </c>
      <c r="B1447" s="4" t="s">
        <v>182</v>
      </c>
      <c r="C1447" s="4" t="s">
        <v>344</v>
      </c>
      <c r="D1447" s="4" t="s">
        <v>345</v>
      </c>
      <c r="E1447" s="4" t="s">
        <v>346</v>
      </c>
      <c r="F1447" s="4" t="s">
        <v>2364</v>
      </c>
      <c r="G1447" s="3">
        <f>IFERROR(VLOOKUP(F1447,'CODE EAN '!F:J,5,0),"")</f>
        <v>6111175000536</v>
      </c>
      <c r="H1447" s="4" t="s">
        <v>2365</v>
      </c>
      <c r="I1447" s="10" t="s">
        <v>2366</v>
      </c>
      <c r="J1447" s="3" t="s">
        <v>20</v>
      </c>
      <c r="K1447" s="3" t="s">
        <v>26</v>
      </c>
      <c r="L1447" s="5">
        <f>IFERROR(VLOOKUP(F1447,[1]Feuil5!I:J,2,0),"")</f>
        <v>381913.74</v>
      </c>
      <c r="M1447" s="6">
        <f t="shared" si="32"/>
        <v>57287.060999999994</v>
      </c>
    </row>
    <row r="1448" spans="1:13" x14ac:dyDescent="0.35">
      <c r="A1448" s="3" t="s">
        <v>12</v>
      </c>
      <c r="B1448" s="4" t="s">
        <v>78</v>
      </c>
      <c r="C1448" s="4" t="s">
        <v>607</v>
      </c>
      <c r="D1448" s="4" t="s">
        <v>608</v>
      </c>
      <c r="E1448" s="4" t="s">
        <v>2367</v>
      </c>
      <c r="F1448" s="37" t="s">
        <v>2368</v>
      </c>
      <c r="G1448" s="3">
        <f>IFERROR(VLOOKUP(F1448,'CODE EAN '!F:J,5,0),"")</f>
        <v>6111180009289</v>
      </c>
      <c r="H1448" s="4" t="s">
        <v>373</v>
      </c>
      <c r="I1448" s="4" t="s">
        <v>130</v>
      </c>
      <c r="J1448" s="3" t="s">
        <v>20</v>
      </c>
      <c r="K1448" s="3" t="s">
        <v>26</v>
      </c>
      <c r="L1448" s="5">
        <f>IFERROR(VLOOKUP(F1448,[1]Feuil5!I:J,2,0),"")</f>
        <v>381968.28</v>
      </c>
      <c r="M1448" s="6">
        <f t="shared" si="32"/>
        <v>57295.242000000006</v>
      </c>
    </row>
    <row r="1449" spans="1:13" x14ac:dyDescent="0.35">
      <c r="A1449" s="3" t="s">
        <v>12</v>
      </c>
      <c r="B1449" s="3" t="s">
        <v>182</v>
      </c>
      <c r="C1449" s="3" t="s">
        <v>183</v>
      </c>
      <c r="D1449" s="3" t="s">
        <v>678</v>
      </c>
      <c r="E1449" s="3" t="s">
        <v>681</v>
      </c>
      <c r="F1449" s="38" t="s">
        <v>2369</v>
      </c>
      <c r="G1449" s="3">
        <f>IFERROR(VLOOKUP(F1449,'CODE EAN '!F:J,5,0),"")</f>
        <v>6111207001784</v>
      </c>
      <c r="H1449" s="3" t="s">
        <v>1842</v>
      </c>
      <c r="I1449" s="10" t="s">
        <v>1843</v>
      </c>
      <c r="J1449" s="3" t="s">
        <v>20</v>
      </c>
      <c r="K1449" s="3" t="s">
        <v>26</v>
      </c>
      <c r="L1449" s="5">
        <f>IFERROR(VLOOKUP(F1449,[1]Feuil5!I:J,2,0),"")</f>
        <v>382793.74</v>
      </c>
      <c r="M1449" s="6">
        <f t="shared" si="32"/>
        <v>57419.060999999994</v>
      </c>
    </row>
    <row r="1450" spans="1:13" hidden="1" x14ac:dyDescent="0.35">
      <c r="A1450" s="3" t="s">
        <v>44</v>
      </c>
      <c r="B1450" s="3" t="s">
        <v>264</v>
      </c>
      <c r="C1450" s="3" t="s">
        <v>835</v>
      </c>
      <c r="D1450" s="3" t="s">
        <v>836</v>
      </c>
      <c r="E1450" s="3" t="s">
        <v>1018</v>
      </c>
      <c r="F1450" s="42" t="s">
        <v>2370</v>
      </c>
      <c r="G1450" s="3" t="str">
        <f>IFERROR(VLOOKUP(F1450,'CODE EAN '!F:J,5,0),"")</f>
        <v/>
      </c>
      <c r="H1450" s="3" t="s">
        <v>2371</v>
      </c>
      <c r="I1450" s="3" t="s">
        <v>291</v>
      </c>
      <c r="J1450" s="3" t="s">
        <v>20</v>
      </c>
      <c r="K1450" s="3" t="s">
        <v>26</v>
      </c>
      <c r="L1450" s="19">
        <v>383454.6</v>
      </c>
      <c r="M1450" s="6">
        <f t="shared" si="32"/>
        <v>57518.189999999995</v>
      </c>
    </row>
    <row r="1451" spans="1:13" x14ac:dyDescent="0.35">
      <c r="A1451" s="3" t="s">
        <v>12</v>
      </c>
      <c r="B1451" s="3" t="s">
        <v>182</v>
      </c>
      <c r="C1451" s="3" t="s">
        <v>344</v>
      </c>
      <c r="D1451" s="3" t="s">
        <v>658</v>
      </c>
      <c r="E1451" s="4" t="s">
        <v>1127</v>
      </c>
      <c r="F1451" s="3" t="s">
        <v>2372</v>
      </c>
      <c r="G1451" s="3">
        <f>IFERROR(VLOOKUP(F1451,'CODE EAN '!F:J,5,0),"")</f>
        <v>6111069004350</v>
      </c>
      <c r="H1451" s="3" t="s">
        <v>661</v>
      </c>
      <c r="I1451" s="7" t="s">
        <v>58</v>
      </c>
      <c r="J1451" s="3" t="s">
        <v>20</v>
      </c>
      <c r="K1451" s="3" t="s">
        <v>26</v>
      </c>
      <c r="L1451" s="5">
        <f>IFERROR(VLOOKUP(F1451,[1]Feuil5!I:J,2,0),"")</f>
        <v>384241.13</v>
      </c>
      <c r="M1451" s="6">
        <f t="shared" si="32"/>
        <v>57636.169499999996</v>
      </c>
    </row>
    <row r="1452" spans="1:13" x14ac:dyDescent="0.35">
      <c r="A1452" s="3" t="s">
        <v>12</v>
      </c>
      <c r="B1452" s="3" t="s">
        <v>13</v>
      </c>
      <c r="C1452" s="3" t="s">
        <v>14</v>
      </c>
      <c r="D1452" s="3" t="s">
        <v>593</v>
      </c>
      <c r="E1452" s="3" t="s">
        <v>896</v>
      </c>
      <c r="F1452" s="3" t="s">
        <v>2373</v>
      </c>
      <c r="G1452" s="3" t="str">
        <f>IFERROR(VLOOKUP(F1452,'CODE EAN '!F:J,5,0),"")</f>
        <v/>
      </c>
      <c r="H1452" s="3" t="s">
        <v>1720</v>
      </c>
      <c r="I1452" s="3" t="s">
        <v>597</v>
      </c>
      <c r="J1452" s="3" t="s">
        <v>20</v>
      </c>
      <c r="K1452" s="3" t="s">
        <v>21</v>
      </c>
      <c r="L1452" s="5">
        <f>IFERROR(VLOOKUP(F1452,[1]Feuil5!I:J,2,0),"")</f>
        <v>384654.16</v>
      </c>
      <c r="M1452" s="6">
        <f t="shared" si="32"/>
        <v>57698.123999999996</v>
      </c>
    </row>
    <row r="1453" spans="1:13" x14ac:dyDescent="0.35">
      <c r="A1453" s="3" t="s">
        <v>12</v>
      </c>
      <c r="B1453" s="4" t="s">
        <v>13</v>
      </c>
      <c r="C1453" s="4" t="s">
        <v>14</v>
      </c>
      <c r="D1453" s="4" t="s">
        <v>593</v>
      </c>
      <c r="E1453" s="4" t="s">
        <v>2310</v>
      </c>
      <c r="F1453" s="26" t="s">
        <v>2373</v>
      </c>
      <c r="G1453" s="3" t="str">
        <f>IFERROR(VLOOKUP(F1453,'CODE EAN '!F:J,5,0),"")</f>
        <v/>
      </c>
      <c r="H1453" s="4" t="s">
        <v>1720</v>
      </c>
      <c r="I1453" s="3" t="s">
        <v>597</v>
      </c>
      <c r="J1453" s="3" t="s">
        <v>20</v>
      </c>
      <c r="K1453" s="3" t="s">
        <v>21</v>
      </c>
      <c r="L1453" s="5">
        <f>IFERROR(VLOOKUP(F1453,[1]Feuil5!I:J,2,0),"")</f>
        <v>384654.16</v>
      </c>
      <c r="M1453" s="6">
        <f t="shared" si="32"/>
        <v>57698.123999999996</v>
      </c>
    </row>
    <row r="1454" spans="1:13" x14ac:dyDescent="0.35">
      <c r="A1454" s="3" t="s">
        <v>12</v>
      </c>
      <c r="B1454" s="3" t="s">
        <v>182</v>
      </c>
      <c r="C1454" s="3" t="s">
        <v>344</v>
      </c>
      <c r="D1454" s="3" t="s">
        <v>658</v>
      </c>
      <c r="E1454" s="4" t="s">
        <v>1127</v>
      </c>
      <c r="F1454" s="3" t="s">
        <v>2374</v>
      </c>
      <c r="G1454" s="3">
        <f>IFERROR(VLOOKUP(F1454,'CODE EAN '!F:J,5,0),"")</f>
        <v>6111069004657</v>
      </c>
      <c r="H1454" s="3" t="s">
        <v>661</v>
      </c>
      <c r="I1454" s="7" t="s">
        <v>58</v>
      </c>
      <c r="J1454" s="3" t="s">
        <v>20</v>
      </c>
      <c r="K1454" s="3" t="s">
        <v>26</v>
      </c>
      <c r="L1454" s="5">
        <f>IFERROR(VLOOKUP(F1454,[1]Feuil5!I:J,2,0),"")</f>
        <v>385810.56</v>
      </c>
      <c r="M1454" s="6">
        <f t="shared" si="32"/>
        <v>57871.583999999995</v>
      </c>
    </row>
    <row r="1455" spans="1:13" x14ac:dyDescent="0.35">
      <c r="A1455" s="3" t="s">
        <v>12</v>
      </c>
      <c r="B1455" s="3" t="s">
        <v>13</v>
      </c>
      <c r="C1455" s="3" t="s">
        <v>963</v>
      </c>
      <c r="D1455" s="4" t="s">
        <v>2375</v>
      </c>
      <c r="E1455" s="4" t="s">
        <v>2376</v>
      </c>
      <c r="F1455" s="14" t="s">
        <v>2377</v>
      </c>
      <c r="G1455" s="3" t="str">
        <f>IFERROR(VLOOKUP(F1455,'CODE EAN '!F:J,5,0),"")</f>
        <v/>
      </c>
      <c r="H1455" s="3" t="s">
        <v>2378</v>
      </c>
      <c r="I1455" s="3" t="s">
        <v>298</v>
      </c>
      <c r="J1455" s="3" t="s">
        <v>20</v>
      </c>
      <c r="K1455" s="3" t="s">
        <v>26</v>
      </c>
      <c r="L1455" s="5">
        <f>IFERROR(VLOOKUP(F1455,[1]Feuil5!I:J,2,0),"")</f>
        <v>385996.03</v>
      </c>
      <c r="M1455" s="6">
        <f t="shared" si="32"/>
        <v>57899.404500000004</v>
      </c>
    </row>
    <row r="1456" spans="1:13" hidden="1" x14ac:dyDescent="0.35">
      <c r="A1456" s="3" t="s">
        <v>27</v>
      </c>
      <c r="B1456" s="4" t="s">
        <v>124</v>
      </c>
      <c r="C1456" s="4" t="s">
        <v>235</v>
      </c>
      <c r="D1456" s="4" t="s">
        <v>549</v>
      </c>
      <c r="E1456" s="4" t="s">
        <v>310</v>
      </c>
      <c r="F1456" s="4" t="s">
        <v>2379</v>
      </c>
      <c r="G1456" s="3" t="str">
        <f>IFERROR(VLOOKUP(F1456,'CODE EAN '!F:J,5,0),"")</f>
        <v/>
      </c>
      <c r="H1456" s="4" t="s">
        <v>1794</v>
      </c>
      <c r="I1456" s="7" t="s">
        <v>1549</v>
      </c>
      <c r="J1456" s="3" t="s">
        <v>20</v>
      </c>
      <c r="K1456" s="4" t="s">
        <v>26</v>
      </c>
      <c r="L1456" s="5">
        <f>IFERROR(VLOOKUP(F1456,[1]Feuil5!I:J,2,0),"")</f>
        <v>387727</v>
      </c>
      <c r="M1456" s="6">
        <f t="shared" si="32"/>
        <v>58159.049999999996</v>
      </c>
    </row>
    <row r="1457" spans="1:13" x14ac:dyDescent="0.35">
      <c r="A1457" s="3" t="s">
        <v>12</v>
      </c>
      <c r="B1457" s="3" t="s">
        <v>13</v>
      </c>
      <c r="C1457" s="3" t="s">
        <v>14</v>
      </c>
      <c r="D1457" s="3" t="s">
        <v>1775</v>
      </c>
      <c r="E1457" s="3" t="s">
        <v>1776</v>
      </c>
      <c r="F1457" s="3" t="s">
        <v>2380</v>
      </c>
      <c r="G1457" s="3" t="str">
        <f>IFERROR(VLOOKUP(F1457,'CODE EAN '!F:J,5,0),"")</f>
        <v/>
      </c>
      <c r="H1457" s="3" t="s">
        <v>1778</v>
      </c>
      <c r="I1457" s="4" t="s">
        <v>19</v>
      </c>
      <c r="J1457" s="3" t="s">
        <v>20</v>
      </c>
      <c r="K1457" s="3" t="s">
        <v>26</v>
      </c>
      <c r="L1457" s="5">
        <f>IFERROR(VLOOKUP(F1457,[1]Feuil5!I:J,2,0),"")</f>
        <v>387888.38</v>
      </c>
      <c r="M1457" s="6">
        <f t="shared" si="32"/>
        <v>58183.256999999998</v>
      </c>
    </row>
    <row r="1458" spans="1:13" x14ac:dyDescent="0.35">
      <c r="A1458" s="3" t="s">
        <v>12</v>
      </c>
      <c r="B1458" s="4" t="s">
        <v>84</v>
      </c>
      <c r="C1458" s="4" t="s">
        <v>689</v>
      </c>
      <c r="D1458" s="3" t="s">
        <v>1186</v>
      </c>
      <c r="E1458" s="4" t="s">
        <v>691</v>
      </c>
      <c r="F1458" s="4" t="s">
        <v>2381</v>
      </c>
      <c r="G1458" s="3">
        <f>IFERROR(VLOOKUP(F1458,'CODE EAN '!F:J,5,0),"")</f>
        <v>6111160002996</v>
      </c>
      <c r="H1458" s="4" t="s">
        <v>1983</v>
      </c>
      <c r="I1458" s="7" t="s">
        <v>159</v>
      </c>
      <c r="J1458" s="3" t="s">
        <v>20</v>
      </c>
      <c r="K1458" s="3" t="s">
        <v>26</v>
      </c>
      <c r="L1458" s="5">
        <f>IFERROR(VLOOKUP(F1458,[1]Feuil5!I:J,2,0),"")</f>
        <v>388640.54</v>
      </c>
      <c r="M1458" s="6">
        <f t="shared" si="32"/>
        <v>58296.080999999998</v>
      </c>
    </row>
    <row r="1459" spans="1:13" x14ac:dyDescent="0.35">
      <c r="A1459" s="3" t="s">
        <v>12</v>
      </c>
      <c r="B1459" s="3" t="s">
        <v>84</v>
      </c>
      <c r="C1459" s="3" t="s">
        <v>85</v>
      </c>
      <c r="D1459" s="3" t="s">
        <v>995</v>
      </c>
      <c r="E1459" s="3" t="s">
        <v>998</v>
      </c>
      <c r="F1459" s="14" t="s">
        <v>2382</v>
      </c>
      <c r="G1459" s="3">
        <f>IFERROR(VLOOKUP(F1459,'CODE EAN '!F:J,5,0),"")</f>
        <v>6111266751415</v>
      </c>
      <c r="H1459" s="3" t="s">
        <v>1590</v>
      </c>
      <c r="I1459" s="3" t="s">
        <v>1590</v>
      </c>
      <c r="J1459" s="3" t="s">
        <v>20</v>
      </c>
      <c r="K1459" s="3" t="s">
        <v>26</v>
      </c>
      <c r="L1459" s="5">
        <f>IFERROR(VLOOKUP(F1459,[1]Feuil5!I:J,2,0),"")</f>
        <v>388947.12</v>
      </c>
      <c r="M1459" s="6">
        <f t="shared" si="32"/>
        <v>58342.067999999999</v>
      </c>
    </row>
    <row r="1460" spans="1:13" hidden="1" x14ac:dyDescent="0.35">
      <c r="A1460" s="3" t="s">
        <v>44</v>
      </c>
      <c r="B1460" s="3" t="s">
        <v>45</v>
      </c>
      <c r="C1460" s="4" t="s">
        <v>72</v>
      </c>
      <c r="D1460" s="3" t="s">
        <v>931</v>
      </c>
      <c r="E1460" s="3" t="s">
        <v>74</v>
      </c>
      <c r="F1460" s="3" t="s">
        <v>2383</v>
      </c>
      <c r="G1460" s="3" t="str">
        <f>IFERROR(VLOOKUP(F1460,'CODE EAN '!F:J,5,0),"")</f>
        <v/>
      </c>
      <c r="H1460" s="4" t="s">
        <v>2275</v>
      </c>
      <c r="I1460" s="4" t="s">
        <v>41</v>
      </c>
      <c r="J1460" s="3" t="s">
        <v>20</v>
      </c>
      <c r="K1460" s="3" t="s">
        <v>26</v>
      </c>
      <c r="L1460" s="5">
        <f>IFERROR(VLOOKUP(F1460,[1]Feuil5!I:J,2,0),"")</f>
        <v>389337.18</v>
      </c>
      <c r="M1460" s="6">
        <f t="shared" si="32"/>
        <v>58400.576999999997</v>
      </c>
    </row>
    <row r="1461" spans="1:13" x14ac:dyDescent="0.35">
      <c r="A1461" s="3" t="s">
        <v>12</v>
      </c>
      <c r="B1461" s="4" t="s">
        <v>35</v>
      </c>
      <c r="C1461" s="4" t="s">
        <v>400</v>
      </c>
      <c r="D1461" s="4" t="s">
        <v>401</v>
      </c>
      <c r="E1461" s="3" t="s">
        <v>2283</v>
      </c>
      <c r="F1461" s="4" t="s">
        <v>2384</v>
      </c>
      <c r="G1461" s="3">
        <f>IFERROR(VLOOKUP(F1461,'CODE EAN '!F:J,5,0),"")</f>
        <v>5905187101296</v>
      </c>
      <c r="H1461" s="4" t="s">
        <v>2285</v>
      </c>
      <c r="I1461" s="4" t="s">
        <v>41</v>
      </c>
      <c r="J1461" s="3" t="s">
        <v>20</v>
      </c>
      <c r="K1461" s="3" t="s">
        <v>26</v>
      </c>
      <c r="L1461" s="5">
        <f>IFERROR(VLOOKUP(F1461,[1]Feuil5!I:J,2,0),"")</f>
        <v>390725.95</v>
      </c>
      <c r="M1461" s="6">
        <f t="shared" si="32"/>
        <v>58608.892500000002</v>
      </c>
    </row>
    <row r="1462" spans="1:13" hidden="1" x14ac:dyDescent="0.35">
      <c r="A1462" s="3" t="s">
        <v>44</v>
      </c>
      <c r="B1462" s="4" t="s">
        <v>45</v>
      </c>
      <c r="C1462" s="4" t="s">
        <v>72</v>
      </c>
      <c r="D1462" s="4" t="s">
        <v>931</v>
      </c>
      <c r="E1462" s="4" t="s">
        <v>138</v>
      </c>
      <c r="F1462" s="4" t="s">
        <v>2385</v>
      </c>
      <c r="G1462" s="3" t="str">
        <f>IFERROR(VLOOKUP(F1462,'CODE EAN '!F:J,5,0),"")</f>
        <v/>
      </c>
      <c r="H1462" s="4" t="s">
        <v>2275</v>
      </c>
      <c r="I1462" s="4" t="s">
        <v>41</v>
      </c>
      <c r="J1462" s="3" t="s">
        <v>20</v>
      </c>
      <c r="K1462" s="3" t="s">
        <v>26</v>
      </c>
      <c r="L1462" s="5">
        <f>IFERROR(VLOOKUP(F1462,[1]Feuil5!I:J,2,0),"")</f>
        <v>391082.76</v>
      </c>
      <c r="M1462" s="6">
        <f t="shared" si="32"/>
        <v>58662.413999999997</v>
      </c>
    </row>
    <row r="1463" spans="1:13" x14ac:dyDescent="0.35">
      <c r="A1463" s="3" t="s">
        <v>12</v>
      </c>
      <c r="B1463" s="3" t="s">
        <v>84</v>
      </c>
      <c r="C1463" s="3" t="s">
        <v>85</v>
      </c>
      <c r="D1463" s="3" t="s">
        <v>995</v>
      </c>
      <c r="E1463" s="3" t="s">
        <v>996</v>
      </c>
      <c r="F1463" s="14" t="s">
        <v>2386</v>
      </c>
      <c r="G1463" s="3" t="str">
        <f>IFERROR(VLOOKUP(F1463,'CODE EAN '!F:J,5,0),"")</f>
        <v/>
      </c>
      <c r="H1463" s="3" t="s">
        <v>1590</v>
      </c>
      <c r="I1463" s="3" t="s">
        <v>1590</v>
      </c>
      <c r="J1463" s="3" t="s">
        <v>20</v>
      </c>
      <c r="K1463" s="3" t="s">
        <v>26</v>
      </c>
      <c r="L1463" s="5">
        <f>IFERROR(VLOOKUP(F1463,[1]Feuil5!I:J,2,0),"")</f>
        <v>391758.41</v>
      </c>
      <c r="M1463" s="6">
        <f t="shared" si="32"/>
        <v>58763.761499999993</v>
      </c>
    </row>
    <row r="1464" spans="1:13" hidden="1" x14ac:dyDescent="0.35">
      <c r="A1464" s="3" t="s">
        <v>27</v>
      </c>
      <c r="B1464" s="3" t="s">
        <v>124</v>
      </c>
      <c r="C1464" s="3" t="s">
        <v>176</v>
      </c>
      <c r="D1464" s="3" t="s">
        <v>196</v>
      </c>
      <c r="E1464" s="3" t="s">
        <v>1290</v>
      </c>
      <c r="F1464" s="3" t="s">
        <v>2387</v>
      </c>
      <c r="G1464" s="3" t="str">
        <f>IFERROR(VLOOKUP(F1464,'CODE EAN '!F:J,5,0),"")</f>
        <v/>
      </c>
      <c r="H1464" s="3" t="s">
        <v>799</v>
      </c>
      <c r="I1464" s="7" t="s">
        <v>360</v>
      </c>
      <c r="J1464" s="3" t="s">
        <v>20</v>
      </c>
      <c r="K1464" s="4" t="s">
        <v>26</v>
      </c>
      <c r="L1464" s="5">
        <f>IFERROR(VLOOKUP(F1464,[1]Feuil5!I:J,2,0),"")</f>
        <v>391761.75</v>
      </c>
      <c r="M1464" s="6">
        <f t="shared" si="32"/>
        <v>58764.262499999997</v>
      </c>
    </row>
    <row r="1465" spans="1:13" x14ac:dyDescent="0.35">
      <c r="A1465" s="3" t="s">
        <v>12</v>
      </c>
      <c r="B1465" s="3" t="s">
        <v>13</v>
      </c>
      <c r="C1465" s="3" t="s">
        <v>14</v>
      </c>
      <c r="D1465" s="3" t="s">
        <v>22</v>
      </c>
      <c r="E1465" s="3" t="s">
        <v>23</v>
      </c>
      <c r="F1465" s="3" t="s">
        <v>2388</v>
      </c>
      <c r="G1465" s="3">
        <f>IFERROR(VLOOKUP(F1465,'CODE EAN '!F:J,5,0),"")</f>
        <v>8691216050495</v>
      </c>
      <c r="H1465" s="3" t="s">
        <v>2154</v>
      </c>
      <c r="I1465" s="4" t="s">
        <v>19</v>
      </c>
      <c r="J1465" s="3" t="s">
        <v>20</v>
      </c>
      <c r="K1465" s="3" t="s">
        <v>26</v>
      </c>
      <c r="L1465" s="5">
        <f>IFERROR(VLOOKUP(F1465,[1]Feuil5!I:J,2,0),"")</f>
        <v>392356.13</v>
      </c>
      <c r="M1465" s="6">
        <f t="shared" si="32"/>
        <v>58853.419499999996</v>
      </c>
    </row>
    <row r="1466" spans="1:13" x14ac:dyDescent="0.35">
      <c r="A1466" s="3" t="s">
        <v>12</v>
      </c>
      <c r="B1466" s="3" t="s">
        <v>13</v>
      </c>
      <c r="C1466" s="3" t="s">
        <v>14</v>
      </c>
      <c r="D1466" s="3" t="s">
        <v>22</v>
      </c>
      <c r="E1466" s="3" t="s">
        <v>23</v>
      </c>
      <c r="F1466" s="14" t="s">
        <v>2388</v>
      </c>
      <c r="G1466" s="3">
        <f>IFERROR(VLOOKUP(F1466,'CODE EAN '!F:J,5,0),"")</f>
        <v>8691216050495</v>
      </c>
      <c r="H1466" s="3" t="s">
        <v>2154</v>
      </c>
      <c r="I1466" s="4" t="s">
        <v>19</v>
      </c>
      <c r="J1466" s="3" t="s">
        <v>20</v>
      </c>
      <c r="K1466" s="4" t="s">
        <v>21</v>
      </c>
      <c r="L1466" s="5">
        <f>IFERROR(VLOOKUP(F1466,[1]Feuil5!I:J,2,0),"")</f>
        <v>392356.13</v>
      </c>
      <c r="M1466" s="6">
        <f t="shared" si="32"/>
        <v>58853.419499999996</v>
      </c>
    </row>
    <row r="1467" spans="1:13" hidden="1" x14ac:dyDescent="0.35">
      <c r="A1467" s="3" t="s">
        <v>27</v>
      </c>
      <c r="B1467" s="3" t="s">
        <v>251</v>
      </c>
      <c r="C1467" s="3" t="s">
        <v>1600</v>
      </c>
      <c r="D1467" s="3" t="s">
        <v>2002</v>
      </c>
      <c r="E1467" s="3" t="s">
        <v>2003</v>
      </c>
      <c r="F1467" s="3" t="s">
        <v>2389</v>
      </c>
      <c r="G1467" s="3" t="str">
        <f>IFERROR(VLOOKUP(F1467,'CODE EAN '!F:J,5,0),"")</f>
        <v/>
      </c>
      <c r="H1467" s="3" t="s">
        <v>115</v>
      </c>
      <c r="I1467" s="7" t="s">
        <v>116</v>
      </c>
      <c r="J1467" s="3" t="s">
        <v>20</v>
      </c>
      <c r="K1467" s="4" t="s">
        <v>26</v>
      </c>
      <c r="L1467" s="5">
        <f>IFERROR(VLOOKUP(F1467,[1]Feuil5!I:J,2,0),"")</f>
        <v>392666.66</v>
      </c>
      <c r="M1467" s="6">
        <f t="shared" si="32"/>
        <v>58899.998999999996</v>
      </c>
    </row>
    <row r="1468" spans="1:13" x14ac:dyDescent="0.35">
      <c r="A1468" s="3" t="s">
        <v>12</v>
      </c>
      <c r="B1468" s="3" t="s">
        <v>13</v>
      </c>
      <c r="C1468" s="3" t="s">
        <v>963</v>
      </c>
      <c r="D1468" s="3" t="s">
        <v>2061</v>
      </c>
      <c r="E1468" s="4" t="s">
        <v>2062</v>
      </c>
      <c r="F1468" s="3" t="s">
        <v>2390</v>
      </c>
      <c r="G1468" s="3">
        <f>IFERROR(VLOOKUP(F1468,'CODE EAN '!F:J,5,0),"")</f>
        <v>6111017041697</v>
      </c>
      <c r="H1468" s="3" t="s">
        <v>1533</v>
      </c>
      <c r="I1468" s="3" t="s">
        <v>597</v>
      </c>
      <c r="J1468" s="3" t="s">
        <v>20</v>
      </c>
      <c r="K1468" s="3" t="s">
        <v>26</v>
      </c>
      <c r="L1468" s="5">
        <f>IFERROR(VLOOKUP(F1468,[1]Feuil5!I:J,2,0),"")</f>
        <v>397286.99</v>
      </c>
      <c r="M1468" s="6">
        <f t="shared" si="32"/>
        <v>59593.048499999997</v>
      </c>
    </row>
    <row r="1469" spans="1:13" x14ac:dyDescent="0.35">
      <c r="A1469" s="3" t="s">
        <v>12</v>
      </c>
      <c r="B1469" s="3" t="s">
        <v>13</v>
      </c>
      <c r="C1469" s="3" t="s">
        <v>14</v>
      </c>
      <c r="D1469" s="3" t="s">
        <v>22</v>
      </c>
      <c r="E1469" s="3" t="s">
        <v>23</v>
      </c>
      <c r="F1469" s="14" t="s">
        <v>2391</v>
      </c>
      <c r="G1469" s="3" t="str">
        <f>IFERROR(VLOOKUP(F1469,'CODE EAN '!F:J,5,0),"")</f>
        <v/>
      </c>
      <c r="H1469" s="3" t="s">
        <v>2154</v>
      </c>
      <c r="I1469" s="4" t="s">
        <v>19</v>
      </c>
      <c r="J1469" s="3" t="s">
        <v>20</v>
      </c>
      <c r="K1469" s="4" t="s">
        <v>21</v>
      </c>
      <c r="L1469" s="5">
        <f>IFERROR(VLOOKUP(F1469,[1]Feuil5!I:J,2,0),"")</f>
        <v>397959.44</v>
      </c>
      <c r="M1469" s="6">
        <f t="shared" si="32"/>
        <v>59693.915999999997</v>
      </c>
    </row>
    <row r="1470" spans="1:13" x14ac:dyDescent="0.35">
      <c r="A1470" s="3" t="s">
        <v>12</v>
      </c>
      <c r="B1470" s="4" t="s">
        <v>84</v>
      </c>
      <c r="C1470" s="4" t="s">
        <v>689</v>
      </c>
      <c r="D1470" s="4" t="s">
        <v>1186</v>
      </c>
      <c r="E1470" s="4" t="s">
        <v>691</v>
      </c>
      <c r="F1470" s="14" t="s">
        <v>2392</v>
      </c>
      <c r="G1470" s="3" t="str">
        <f>IFERROR(VLOOKUP(F1470,'CODE EAN '!F:J,5,0),"")</f>
        <v/>
      </c>
      <c r="H1470" s="3" t="s">
        <v>1367</v>
      </c>
      <c r="I1470" s="7" t="s">
        <v>694</v>
      </c>
      <c r="J1470" s="3" t="s">
        <v>20</v>
      </c>
      <c r="K1470" s="3" t="s">
        <v>26</v>
      </c>
      <c r="L1470" s="5">
        <f>IFERROR(VLOOKUP(F1470,[1]Feuil5!I:J,2,0),"")</f>
        <v>398255.27</v>
      </c>
      <c r="M1470" s="6">
        <f t="shared" si="32"/>
        <v>59738.290500000003</v>
      </c>
    </row>
    <row r="1471" spans="1:13" x14ac:dyDescent="0.35">
      <c r="A1471" s="3" t="s">
        <v>12</v>
      </c>
      <c r="B1471" s="3" t="s">
        <v>13</v>
      </c>
      <c r="C1471" s="3" t="s">
        <v>963</v>
      </c>
      <c r="D1471" s="3" t="s">
        <v>1904</v>
      </c>
      <c r="E1471" s="4" t="s">
        <v>2393</v>
      </c>
      <c r="F1471" s="3" t="s">
        <v>2394</v>
      </c>
      <c r="G1471" s="3">
        <f>IFERROR(VLOOKUP(F1471,'CODE EAN '!F:J,5,0),"")</f>
        <v>5000159474573</v>
      </c>
      <c r="H1471" s="3" t="s">
        <v>2395</v>
      </c>
      <c r="I1471" s="10" t="s">
        <v>77</v>
      </c>
      <c r="J1471" s="3" t="s">
        <v>20</v>
      </c>
      <c r="K1471" s="3" t="s">
        <v>26</v>
      </c>
      <c r="L1471" s="5">
        <f>IFERROR(VLOOKUP(F1471,[1]Feuil5!I:J,2,0),"")</f>
        <v>398808.96</v>
      </c>
      <c r="M1471" s="6">
        <f t="shared" ref="M1471:M1534" si="33">+L1471*15%</f>
        <v>59821.343999999997</v>
      </c>
    </row>
    <row r="1472" spans="1:13" hidden="1" x14ac:dyDescent="0.35">
      <c r="A1472" s="3" t="s">
        <v>44</v>
      </c>
      <c r="B1472" s="3" t="s">
        <v>45</v>
      </c>
      <c r="C1472" s="4" t="s">
        <v>72</v>
      </c>
      <c r="D1472" s="3" t="s">
        <v>931</v>
      </c>
      <c r="E1472" s="3" t="s">
        <v>74</v>
      </c>
      <c r="F1472" s="3" t="s">
        <v>2396</v>
      </c>
      <c r="G1472" s="3" t="str">
        <f>IFERROR(VLOOKUP(F1472,'CODE EAN '!F:J,5,0),"")</f>
        <v/>
      </c>
      <c r="H1472" s="4" t="s">
        <v>2275</v>
      </c>
      <c r="I1472" s="4" t="s">
        <v>41</v>
      </c>
      <c r="J1472" s="3" t="s">
        <v>20</v>
      </c>
      <c r="K1472" s="3" t="s">
        <v>26</v>
      </c>
      <c r="L1472" s="5">
        <f>IFERROR(VLOOKUP(F1472,[1]Feuil5!I:J,2,0),"")</f>
        <v>399437.52</v>
      </c>
      <c r="M1472" s="6">
        <f t="shared" si="33"/>
        <v>59915.627999999997</v>
      </c>
    </row>
    <row r="1473" spans="1:13" hidden="1" x14ac:dyDescent="0.35">
      <c r="A1473" s="3" t="s">
        <v>27</v>
      </c>
      <c r="B1473" s="4" t="s">
        <v>52</v>
      </c>
      <c r="C1473" s="4" t="s">
        <v>53</v>
      </c>
      <c r="D1473" s="3" t="s">
        <v>54</v>
      </c>
      <c r="E1473" s="4" t="s">
        <v>55</v>
      </c>
      <c r="F1473" s="4" t="s">
        <v>2397</v>
      </c>
      <c r="G1473" s="3" t="str">
        <f>IFERROR(VLOOKUP(F1473,'CODE EAN '!F:J,5,0),"")</f>
        <v/>
      </c>
      <c r="H1473" s="4" t="s">
        <v>2289</v>
      </c>
      <c r="I1473" s="7" t="s">
        <v>429</v>
      </c>
      <c r="J1473" s="3" t="s">
        <v>20</v>
      </c>
      <c r="K1473" s="4" t="s">
        <v>26</v>
      </c>
      <c r="L1473" s="5">
        <v>400000</v>
      </c>
      <c r="M1473" s="6">
        <f t="shared" si="33"/>
        <v>60000</v>
      </c>
    </row>
    <row r="1474" spans="1:13" hidden="1" x14ac:dyDescent="0.35">
      <c r="A1474" s="3" t="s">
        <v>27</v>
      </c>
      <c r="B1474" s="4" t="s">
        <v>28</v>
      </c>
      <c r="C1474" s="4" t="s">
        <v>29</v>
      </c>
      <c r="D1474" s="4" t="s">
        <v>30</v>
      </c>
      <c r="E1474" s="4" t="s">
        <v>1574</v>
      </c>
      <c r="F1474" s="4" t="s">
        <v>2398</v>
      </c>
      <c r="G1474" s="3" t="str">
        <f>IFERROR(VLOOKUP(F1474,'CODE EAN '!F:J,5,0),"")</f>
        <v/>
      </c>
      <c r="H1474" s="4" t="s">
        <v>33</v>
      </c>
      <c r="I1474" s="7" t="s">
        <v>34</v>
      </c>
      <c r="J1474" s="3" t="s">
        <v>20</v>
      </c>
      <c r="K1474" s="4" t="s">
        <v>26</v>
      </c>
      <c r="L1474" s="5">
        <v>400000</v>
      </c>
      <c r="M1474" s="6">
        <f t="shared" si="33"/>
        <v>60000</v>
      </c>
    </row>
    <row r="1475" spans="1:13" x14ac:dyDescent="0.35">
      <c r="A1475" s="3" t="s">
        <v>12</v>
      </c>
      <c r="B1475" s="11" t="s">
        <v>84</v>
      </c>
      <c r="C1475" s="11" t="s">
        <v>99</v>
      </c>
      <c r="D1475" s="3" t="s">
        <v>100</v>
      </c>
      <c r="E1475" s="11" t="s">
        <v>2399</v>
      </c>
      <c r="F1475" s="11" t="s">
        <v>2400</v>
      </c>
      <c r="G1475" s="3">
        <f>IFERROR(VLOOKUP(F1475,'CODE EAN '!F:J,5,0),"")</f>
        <v>6111021017206</v>
      </c>
      <c r="H1475" s="11" t="s">
        <v>103</v>
      </c>
      <c r="I1475" s="7" t="s">
        <v>104</v>
      </c>
      <c r="J1475" s="3" t="s">
        <v>20</v>
      </c>
      <c r="K1475" s="3" t="s">
        <v>26</v>
      </c>
      <c r="L1475" s="5">
        <v>400000</v>
      </c>
      <c r="M1475" s="6">
        <f t="shared" si="33"/>
        <v>60000</v>
      </c>
    </row>
    <row r="1476" spans="1:13" x14ac:dyDescent="0.35">
      <c r="A1476" s="3" t="s">
        <v>12</v>
      </c>
      <c r="B1476" s="3" t="s">
        <v>84</v>
      </c>
      <c r="C1476" s="3" t="s">
        <v>543</v>
      </c>
      <c r="D1476" s="3" t="s">
        <v>2401</v>
      </c>
      <c r="E1476" s="3" t="s">
        <v>652</v>
      </c>
      <c r="F1476" s="38" t="s">
        <v>2402</v>
      </c>
      <c r="G1476" s="3" t="str">
        <f>IFERROR(VLOOKUP(F1476,'CODE EAN '!F:J,5,0),"")</f>
        <v/>
      </c>
      <c r="H1476" s="3" t="s">
        <v>2403</v>
      </c>
      <c r="I1476" s="10" t="s">
        <v>77</v>
      </c>
      <c r="J1476" s="3" t="s">
        <v>20</v>
      </c>
      <c r="K1476" s="3" t="s">
        <v>21</v>
      </c>
      <c r="L1476" s="5">
        <v>400000</v>
      </c>
      <c r="M1476" s="6">
        <f t="shared" si="33"/>
        <v>60000</v>
      </c>
    </row>
    <row r="1477" spans="1:13" x14ac:dyDescent="0.35">
      <c r="A1477" s="3" t="s">
        <v>12</v>
      </c>
      <c r="B1477" s="4" t="s">
        <v>78</v>
      </c>
      <c r="C1477" s="4" t="s">
        <v>107</v>
      </c>
      <c r="D1477" s="4" t="s">
        <v>696</v>
      </c>
      <c r="E1477" s="4" t="s">
        <v>704</v>
      </c>
      <c r="F1477" s="37" t="s">
        <v>2404</v>
      </c>
      <c r="G1477" s="3">
        <f>IFERROR(VLOOKUP(F1477,'CODE EAN '!F:J,5,0),"")</f>
        <v>6111031004357</v>
      </c>
      <c r="H1477" s="4" t="s">
        <v>2405</v>
      </c>
      <c r="I1477" s="3" t="s">
        <v>71</v>
      </c>
      <c r="J1477" s="3" t="s">
        <v>20</v>
      </c>
      <c r="K1477" s="3" t="s">
        <v>26</v>
      </c>
      <c r="L1477" s="5">
        <v>400000</v>
      </c>
      <c r="M1477" s="6">
        <f t="shared" si="33"/>
        <v>60000</v>
      </c>
    </row>
    <row r="1478" spans="1:13" x14ac:dyDescent="0.35">
      <c r="A1478" s="3" t="s">
        <v>12</v>
      </c>
      <c r="B1478" s="4" t="s">
        <v>78</v>
      </c>
      <c r="C1478" s="3" t="s">
        <v>107</v>
      </c>
      <c r="D1478" s="4" t="s">
        <v>696</v>
      </c>
      <c r="E1478" s="3" t="s">
        <v>697</v>
      </c>
      <c r="F1478" s="38" t="s">
        <v>2406</v>
      </c>
      <c r="G1478" s="3">
        <f>IFERROR(VLOOKUP(F1478,'CODE EAN '!F:J,5,0),"")</f>
        <v>6111031004364</v>
      </c>
      <c r="H1478" s="3" t="s">
        <v>2405</v>
      </c>
      <c r="I1478" s="3" t="s">
        <v>71</v>
      </c>
      <c r="J1478" s="3" t="s">
        <v>20</v>
      </c>
      <c r="K1478" s="3" t="s">
        <v>26</v>
      </c>
      <c r="L1478" s="5">
        <v>400000</v>
      </c>
      <c r="M1478" s="6">
        <f t="shared" si="33"/>
        <v>60000</v>
      </c>
    </row>
    <row r="1479" spans="1:13" x14ac:dyDescent="0.35">
      <c r="A1479" s="3" t="s">
        <v>12</v>
      </c>
      <c r="B1479" s="4" t="s">
        <v>78</v>
      </c>
      <c r="C1479" s="3" t="s">
        <v>107</v>
      </c>
      <c r="D1479" s="4" t="s">
        <v>324</v>
      </c>
      <c r="E1479" s="4" t="s">
        <v>337</v>
      </c>
      <c r="F1479" s="3" t="s">
        <v>2407</v>
      </c>
      <c r="G1479" s="3" t="str">
        <f>IFERROR(VLOOKUP(F1479,'CODE EAN '!F:J,5,0),"")</f>
        <v/>
      </c>
      <c r="H1479" s="3" t="s">
        <v>1283</v>
      </c>
      <c r="I1479" s="3" t="s">
        <v>112</v>
      </c>
      <c r="J1479" s="3" t="s">
        <v>20</v>
      </c>
      <c r="K1479" s="3" t="s">
        <v>26</v>
      </c>
      <c r="L1479" s="22">
        <v>400000</v>
      </c>
      <c r="M1479" s="6">
        <f t="shared" si="33"/>
        <v>60000</v>
      </c>
    </row>
    <row r="1480" spans="1:13" hidden="1" x14ac:dyDescent="0.35">
      <c r="A1480" s="3" t="s">
        <v>44</v>
      </c>
      <c r="B1480" s="3" t="s">
        <v>45</v>
      </c>
      <c r="C1480" s="4" t="s">
        <v>72</v>
      </c>
      <c r="D1480" s="3" t="s">
        <v>931</v>
      </c>
      <c r="E1480" s="3" t="s">
        <v>74</v>
      </c>
      <c r="F1480" s="3" t="s">
        <v>2408</v>
      </c>
      <c r="G1480" s="3" t="str">
        <f>IFERROR(VLOOKUP(F1480,'CODE EAN '!F:J,5,0),"")</f>
        <v/>
      </c>
      <c r="H1480" s="3" t="s">
        <v>2409</v>
      </c>
      <c r="I1480" s="7" t="s">
        <v>51</v>
      </c>
      <c r="J1480" s="3" t="s">
        <v>20</v>
      </c>
      <c r="K1480" s="3" t="s">
        <v>26</v>
      </c>
      <c r="L1480" s="5">
        <v>400000</v>
      </c>
      <c r="M1480" s="6">
        <f t="shared" si="33"/>
        <v>60000</v>
      </c>
    </row>
    <row r="1481" spans="1:13" hidden="1" x14ac:dyDescent="0.35">
      <c r="A1481" s="3" t="s">
        <v>44</v>
      </c>
      <c r="B1481" s="3" t="s">
        <v>45</v>
      </c>
      <c r="C1481" s="4" t="s">
        <v>72</v>
      </c>
      <c r="D1481" s="3" t="s">
        <v>931</v>
      </c>
      <c r="E1481" s="3" t="s">
        <v>74</v>
      </c>
      <c r="F1481" s="38" t="s">
        <v>2410</v>
      </c>
      <c r="G1481" s="3" t="str">
        <f>IFERROR(VLOOKUP(F1481,'CODE EAN '!F:J,5,0),"")</f>
        <v/>
      </c>
      <c r="H1481" s="3" t="s">
        <v>2409</v>
      </c>
      <c r="I1481" s="7" t="s">
        <v>51</v>
      </c>
      <c r="J1481" s="3" t="s">
        <v>20</v>
      </c>
      <c r="K1481" s="3" t="s">
        <v>26</v>
      </c>
      <c r="L1481" s="5">
        <v>400000</v>
      </c>
      <c r="M1481" s="6">
        <f t="shared" si="33"/>
        <v>60000</v>
      </c>
    </row>
    <row r="1482" spans="1:13" hidden="1" x14ac:dyDescent="0.35">
      <c r="A1482" s="3" t="s">
        <v>44</v>
      </c>
      <c r="B1482" s="3" t="s">
        <v>45</v>
      </c>
      <c r="C1482" s="4" t="s">
        <v>72</v>
      </c>
      <c r="D1482" s="3" t="s">
        <v>931</v>
      </c>
      <c r="E1482" s="3" t="s">
        <v>74</v>
      </c>
      <c r="F1482" s="3" t="s">
        <v>2411</v>
      </c>
      <c r="G1482" s="3" t="str">
        <f>IFERROR(VLOOKUP(F1482,'CODE EAN '!F:J,5,0),"")</f>
        <v/>
      </c>
      <c r="H1482" s="3" t="s">
        <v>2409</v>
      </c>
      <c r="I1482" s="7" t="s">
        <v>51</v>
      </c>
      <c r="J1482" s="3" t="s">
        <v>20</v>
      </c>
      <c r="K1482" s="3" t="s">
        <v>26</v>
      </c>
      <c r="L1482" s="5">
        <v>400000</v>
      </c>
      <c r="M1482" s="6">
        <f t="shared" si="33"/>
        <v>60000</v>
      </c>
    </row>
    <row r="1483" spans="1:13" hidden="1" x14ac:dyDescent="0.35">
      <c r="A1483" s="3" t="s">
        <v>44</v>
      </c>
      <c r="B1483" s="3" t="s">
        <v>60</v>
      </c>
      <c r="C1483" s="3" t="s">
        <v>61</v>
      </c>
      <c r="D1483" s="3" t="s">
        <v>171</v>
      </c>
      <c r="E1483" s="3" t="s">
        <v>172</v>
      </c>
      <c r="F1483" s="3" t="s">
        <v>2412</v>
      </c>
      <c r="G1483" s="3" t="str">
        <f>IFERROR(VLOOKUP(F1483,'CODE EAN '!F:J,5,0),"")</f>
        <v/>
      </c>
      <c r="H1483" s="3" t="s">
        <v>174</v>
      </c>
      <c r="I1483" s="13" t="s">
        <v>151</v>
      </c>
      <c r="J1483" s="3" t="s">
        <v>20</v>
      </c>
      <c r="K1483" s="3" t="s">
        <v>26</v>
      </c>
      <c r="L1483" s="5">
        <v>400000</v>
      </c>
      <c r="M1483" s="6">
        <f t="shared" si="33"/>
        <v>60000</v>
      </c>
    </row>
    <row r="1484" spans="1:13" hidden="1" x14ac:dyDescent="0.35">
      <c r="A1484" s="3" t="s">
        <v>27</v>
      </c>
      <c r="B1484" s="4" t="s">
        <v>251</v>
      </c>
      <c r="C1484" s="4" t="s">
        <v>887</v>
      </c>
      <c r="D1484" s="3" t="s">
        <v>2413</v>
      </c>
      <c r="E1484" s="3" t="s">
        <v>2414</v>
      </c>
      <c r="F1484" s="9" t="s">
        <v>2415</v>
      </c>
      <c r="G1484" s="3" t="str">
        <f>IFERROR(VLOOKUP(F1484,'CODE EAN '!F:J,5,0),"")</f>
        <v/>
      </c>
      <c r="H1484" s="3" t="s">
        <v>230</v>
      </c>
      <c r="I1484" s="3" t="s">
        <v>223</v>
      </c>
      <c r="J1484" s="3" t="s">
        <v>20</v>
      </c>
      <c r="K1484" s="4" t="s">
        <v>26</v>
      </c>
      <c r="L1484" s="5">
        <v>400000</v>
      </c>
      <c r="M1484" s="6">
        <f t="shared" si="33"/>
        <v>60000</v>
      </c>
    </row>
    <row r="1485" spans="1:13" hidden="1" x14ac:dyDescent="0.35">
      <c r="A1485" s="3" t="s">
        <v>27</v>
      </c>
      <c r="B1485" s="4" t="s">
        <v>251</v>
      </c>
      <c r="C1485" s="4" t="s">
        <v>887</v>
      </c>
      <c r="D1485" s="3" t="s">
        <v>2413</v>
      </c>
      <c r="E1485" s="3" t="s">
        <v>2414</v>
      </c>
      <c r="F1485" s="9" t="s">
        <v>2416</v>
      </c>
      <c r="G1485" s="3" t="str">
        <f>IFERROR(VLOOKUP(F1485,'CODE EAN '!F:J,5,0),"")</f>
        <v/>
      </c>
      <c r="H1485" s="3" t="s">
        <v>230</v>
      </c>
      <c r="I1485" s="3" t="s">
        <v>223</v>
      </c>
      <c r="J1485" s="3" t="s">
        <v>20</v>
      </c>
      <c r="K1485" s="4" t="s">
        <v>26</v>
      </c>
      <c r="L1485" s="5">
        <v>400000</v>
      </c>
      <c r="M1485" s="6">
        <f t="shared" si="33"/>
        <v>60000</v>
      </c>
    </row>
    <row r="1486" spans="1:13" hidden="1" x14ac:dyDescent="0.35">
      <c r="A1486" s="3" t="s">
        <v>27</v>
      </c>
      <c r="B1486" s="4" t="s">
        <v>251</v>
      </c>
      <c r="C1486" s="4" t="s">
        <v>887</v>
      </c>
      <c r="D1486" s="3" t="s">
        <v>2413</v>
      </c>
      <c r="E1486" s="3" t="s">
        <v>1809</v>
      </c>
      <c r="F1486" s="9" t="s">
        <v>2417</v>
      </c>
      <c r="G1486" s="3" t="str">
        <f>IFERROR(VLOOKUP(F1486,'CODE EAN '!F:J,5,0),"")</f>
        <v/>
      </c>
      <c r="H1486" s="3" t="s">
        <v>230</v>
      </c>
      <c r="I1486" s="3" t="s">
        <v>223</v>
      </c>
      <c r="J1486" s="3" t="s">
        <v>20</v>
      </c>
      <c r="K1486" s="4" t="s">
        <v>26</v>
      </c>
      <c r="L1486" s="5">
        <v>400000</v>
      </c>
      <c r="M1486" s="6">
        <f t="shared" si="33"/>
        <v>60000</v>
      </c>
    </row>
    <row r="1487" spans="1:13" hidden="1" x14ac:dyDescent="0.35">
      <c r="A1487" s="3" t="s">
        <v>27</v>
      </c>
      <c r="B1487" s="4" t="s">
        <v>251</v>
      </c>
      <c r="C1487" s="4" t="s">
        <v>887</v>
      </c>
      <c r="D1487" s="3" t="s">
        <v>2413</v>
      </c>
      <c r="E1487" s="3" t="s">
        <v>1809</v>
      </c>
      <c r="F1487" s="9" t="s">
        <v>2418</v>
      </c>
      <c r="G1487" s="3" t="str">
        <f>IFERROR(VLOOKUP(F1487,'CODE EAN '!F:J,5,0),"")</f>
        <v/>
      </c>
      <c r="H1487" s="3" t="s">
        <v>230</v>
      </c>
      <c r="I1487" s="3" t="s">
        <v>223</v>
      </c>
      <c r="J1487" s="3" t="s">
        <v>20</v>
      </c>
      <c r="K1487" s="4" t="s">
        <v>26</v>
      </c>
      <c r="L1487" s="5">
        <v>400000</v>
      </c>
      <c r="M1487" s="6">
        <f t="shared" si="33"/>
        <v>60000</v>
      </c>
    </row>
    <row r="1488" spans="1:13" hidden="1" x14ac:dyDescent="0.35">
      <c r="A1488" s="3" t="s">
        <v>27</v>
      </c>
      <c r="B1488" s="3" t="s">
        <v>251</v>
      </c>
      <c r="C1488" s="3" t="s">
        <v>252</v>
      </c>
      <c r="D1488" s="3" t="s">
        <v>253</v>
      </c>
      <c r="E1488" s="3" t="s">
        <v>574</v>
      </c>
      <c r="F1488" s="3" t="s">
        <v>2419</v>
      </c>
      <c r="G1488" s="3" t="str">
        <f>IFERROR(VLOOKUP(F1488,'CODE EAN '!F:J,5,0),"")</f>
        <v/>
      </c>
      <c r="H1488" s="3" t="s">
        <v>1792</v>
      </c>
      <c r="I1488" s="7" t="s">
        <v>116</v>
      </c>
      <c r="J1488" s="3" t="s">
        <v>20</v>
      </c>
      <c r="K1488" s="4" t="s">
        <v>26</v>
      </c>
      <c r="L1488" s="5">
        <f>IFERROR(VLOOKUP(F1488,[1]Feuil5!I:J,2,0),"")</f>
        <v>400392.65</v>
      </c>
      <c r="M1488" s="6">
        <f t="shared" si="33"/>
        <v>60058.897499999999</v>
      </c>
    </row>
    <row r="1489" spans="1:13" x14ac:dyDescent="0.35">
      <c r="A1489" s="3" t="s">
        <v>12</v>
      </c>
      <c r="B1489" s="4" t="s">
        <v>78</v>
      </c>
      <c r="C1489" s="4" t="s">
        <v>107</v>
      </c>
      <c r="D1489" s="4" t="s">
        <v>696</v>
      </c>
      <c r="E1489" s="3" t="s">
        <v>697</v>
      </c>
      <c r="F1489" s="4" t="s">
        <v>2420</v>
      </c>
      <c r="G1489" s="3">
        <f>IFERROR(VLOOKUP(F1489,'CODE EAN '!F:J,5,0),"")</f>
        <v>6111255270040</v>
      </c>
      <c r="H1489" s="4" t="s">
        <v>1934</v>
      </c>
      <c r="I1489" s="4" t="s">
        <v>146</v>
      </c>
      <c r="J1489" s="3" t="s">
        <v>20</v>
      </c>
      <c r="K1489" s="3" t="s">
        <v>26</v>
      </c>
      <c r="L1489" s="5">
        <f>IFERROR(VLOOKUP(F1489,[1]Feuil5!I:J,2,0),"")</f>
        <v>400760.13</v>
      </c>
      <c r="M1489" s="6">
        <f t="shared" si="33"/>
        <v>60114.019499999995</v>
      </c>
    </row>
    <row r="1490" spans="1:13" x14ac:dyDescent="0.35">
      <c r="A1490" s="3" t="s">
        <v>12</v>
      </c>
      <c r="B1490" s="4" t="s">
        <v>78</v>
      </c>
      <c r="C1490" s="4" t="s">
        <v>107</v>
      </c>
      <c r="D1490" s="4" t="s">
        <v>108</v>
      </c>
      <c r="E1490" s="4" t="s">
        <v>306</v>
      </c>
      <c r="F1490" s="4" t="s">
        <v>2421</v>
      </c>
      <c r="G1490" s="3">
        <f>IFERROR(VLOOKUP(F1490,'CODE EAN '!F:J,5,0),"")</f>
        <v>6111242530850</v>
      </c>
      <c r="H1490" s="4" t="s">
        <v>111</v>
      </c>
      <c r="I1490" s="7" t="s">
        <v>112</v>
      </c>
      <c r="J1490" s="3" t="s">
        <v>20</v>
      </c>
      <c r="K1490" s="3" t="s">
        <v>26</v>
      </c>
      <c r="L1490" s="5">
        <f>IFERROR(VLOOKUP(F1490,[1]Feuil5!I:J,2,0),"")</f>
        <v>401177.48</v>
      </c>
      <c r="M1490" s="6">
        <f t="shared" si="33"/>
        <v>60176.621999999996</v>
      </c>
    </row>
    <row r="1491" spans="1:13" x14ac:dyDescent="0.35">
      <c r="A1491" s="3" t="s">
        <v>12</v>
      </c>
      <c r="B1491" s="4" t="s">
        <v>13</v>
      </c>
      <c r="C1491" s="4" t="s">
        <v>706</v>
      </c>
      <c r="D1491" s="4" t="s">
        <v>707</v>
      </c>
      <c r="E1491" s="4" t="s">
        <v>1769</v>
      </c>
      <c r="F1491" s="4" t="s">
        <v>2422</v>
      </c>
      <c r="G1491" s="3">
        <f>IFERROR(VLOOKUP(F1491,'CODE EAN '!F:J,5,0),"")</f>
        <v>3046920029759</v>
      </c>
      <c r="H1491" s="4" t="s">
        <v>710</v>
      </c>
      <c r="I1491" s="4" t="s">
        <v>19</v>
      </c>
      <c r="J1491" s="3" t="s">
        <v>20</v>
      </c>
      <c r="K1491" s="3" t="s">
        <v>26</v>
      </c>
      <c r="L1491" s="5">
        <f>IFERROR(VLOOKUP(F1491,[1]Feuil5!I:J,2,0),"")</f>
        <v>403801.88</v>
      </c>
      <c r="M1491" s="6">
        <f t="shared" si="33"/>
        <v>60570.281999999999</v>
      </c>
    </row>
    <row r="1492" spans="1:13" x14ac:dyDescent="0.35">
      <c r="A1492" s="3" t="s">
        <v>12</v>
      </c>
      <c r="B1492" s="3" t="s">
        <v>84</v>
      </c>
      <c r="C1492" s="3" t="s">
        <v>85</v>
      </c>
      <c r="D1492" s="3" t="s">
        <v>995</v>
      </c>
      <c r="E1492" s="3" t="s">
        <v>2423</v>
      </c>
      <c r="F1492" s="14" t="s">
        <v>2424</v>
      </c>
      <c r="G1492" s="3" t="str">
        <f>IFERROR(VLOOKUP(F1492,'CODE EAN '!F:J,5,0),"")</f>
        <v/>
      </c>
      <c r="H1492" s="3" t="s">
        <v>1590</v>
      </c>
      <c r="I1492" s="3" t="s">
        <v>1590</v>
      </c>
      <c r="J1492" s="3" t="s">
        <v>20</v>
      </c>
      <c r="K1492" s="3" t="s">
        <v>26</v>
      </c>
      <c r="L1492" s="5">
        <f>IFERROR(VLOOKUP(F1492,[1]Feuil5!I:J,2,0),"")</f>
        <v>404359.09</v>
      </c>
      <c r="M1492" s="6">
        <f t="shared" si="33"/>
        <v>60653.863499999999</v>
      </c>
    </row>
    <row r="1493" spans="1:13" x14ac:dyDescent="0.35">
      <c r="A1493" s="3" t="s">
        <v>12</v>
      </c>
      <c r="B1493" s="3" t="s">
        <v>13</v>
      </c>
      <c r="C1493" s="3" t="s">
        <v>14</v>
      </c>
      <c r="D1493" s="3" t="s">
        <v>1775</v>
      </c>
      <c r="E1493" s="3" t="s">
        <v>1776</v>
      </c>
      <c r="F1493" s="3" t="s">
        <v>2425</v>
      </c>
      <c r="G1493" s="3" t="str">
        <f>IFERROR(VLOOKUP(F1493,'CODE EAN '!F:J,5,0),"")</f>
        <v/>
      </c>
      <c r="H1493" s="3" t="s">
        <v>1778</v>
      </c>
      <c r="I1493" s="4" t="s">
        <v>19</v>
      </c>
      <c r="J1493" s="3" t="s">
        <v>20</v>
      </c>
      <c r="K1493" s="3" t="s">
        <v>26</v>
      </c>
      <c r="L1493" s="5">
        <f>IFERROR(VLOOKUP(F1493,[1]Feuil5!I:J,2,0),"")</f>
        <v>404511.95</v>
      </c>
      <c r="M1493" s="6">
        <f t="shared" si="33"/>
        <v>60676.792499999996</v>
      </c>
    </row>
    <row r="1494" spans="1:13" x14ac:dyDescent="0.35">
      <c r="A1494" s="3" t="s">
        <v>12</v>
      </c>
      <c r="B1494" s="4" t="s">
        <v>78</v>
      </c>
      <c r="C1494" s="3" t="s">
        <v>212</v>
      </c>
      <c r="D1494" s="3" t="s">
        <v>213</v>
      </c>
      <c r="E1494" s="3" t="s">
        <v>531</v>
      </c>
      <c r="F1494" s="14" t="s">
        <v>2426</v>
      </c>
      <c r="G1494" s="3" t="str">
        <f>IFERROR(VLOOKUP(F1494,'CODE EAN '!F:J,5,0),"")</f>
        <v/>
      </c>
      <c r="H1494" s="3" t="s">
        <v>1533</v>
      </c>
      <c r="I1494" s="3" t="s">
        <v>597</v>
      </c>
      <c r="J1494" s="3" t="s">
        <v>20</v>
      </c>
      <c r="K1494" s="3" t="s">
        <v>26</v>
      </c>
      <c r="L1494" s="5">
        <f>IFERROR(VLOOKUP(F1494,[1]Feuil5!I:J,2,0),"")</f>
        <v>404789.65</v>
      </c>
      <c r="M1494" s="6">
        <f t="shared" si="33"/>
        <v>60718.447500000002</v>
      </c>
    </row>
    <row r="1495" spans="1:13" hidden="1" x14ac:dyDescent="0.35">
      <c r="A1495" s="3" t="s">
        <v>27</v>
      </c>
      <c r="B1495" s="4" t="s">
        <v>28</v>
      </c>
      <c r="C1495" s="4" t="s">
        <v>29</v>
      </c>
      <c r="D1495" s="4" t="s">
        <v>30</v>
      </c>
      <c r="E1495" s="4" t="s">
        <v>42</v>
      </c>
      <c r="F1495" s="4" t="s">
        <v>2427</v>
      </c>
      <c r="G1495" s="3" t="str">
        <f>IFERROR(VLOOKUP(F1495,'CODE EAN '!F:J,5,0),"")</f>
        <v/>
      </c>
      <c r="H1495" s="4" t="s">
        <v>1300</v>
      </c>
      <c r="I1495" s="7" t="s">
        <v>1301</v>
      </c>
      <c r="J1495" s="3" t="s">
        <v>20</v>
      </c>
      <c r="K1495" s="4" t="s">
        <v>26</v>
      </c>
      <c r="L1495" s="5">
        <f>IFERROR(VLOOKUP(F1495,[1]Feuil5!I:J,2,0),"")</f>
        <v>406383.53</v>
      </c>
      <c r="M1495" s="6">
        <f t="shared" si="33"/>
        <v>60957.529500000004</v>
      </c>
    </row>
    <row r="1496" spans="1:13" x14ac:dyDescent="0.35">
      <c r="A1496" s="3" t="s">
        <v>12</v>
      </c>
      <c r="B1496" s="4" t="s">
        <v>35</v>
      </c>
      <c r="C1496" s="4" t="s">
        <v>91</v>
      </c>
      <c r="D1496" s="4" t="s">
        <v>92</v>
      </c>
      <c r="E1496" s="4" t="s">
        <v>93</v>
      </c>
      <c r="F1496" s="4" t="s">
        <v>2428</v>
      </c>
      <c r="G1496" s="3">
        <f>IFERROR(VLOOKUP(F1496,'CODE EAN '!F:J,5,0),"")</f>
        <v>7622210604316</v>
      </c>
      <c r="H1496" s="4" t="s">
        <v>2151</v>
      </c>
      <c r="I1496" s="3" t="s">
        <v>71</v>
      </c>
      <c r="J1496" s="3" t="s">
        <v>20</v>
      </c>
      <c r="K1496" s="3" t="s">
        <v>26</v>
      </c>
      <c r="L1496" s="5">
        <f>IFERROR(VLOOKUP(F1496,[1]Feuil5!I:J,2,0),"")</f>
        <v>408713.02</v>
      </c>
      <c r="M1496" s="6">
        <f t="shared" si="33"/>
        <v>61306.953000000001</v>
      </c>
    </row>
    <row r="1497" spans="1:13" x14ac:dyDescent="0.35">
      <c r="A1497" s="3" t="s">
        <v>12</v>
      </c>
      <c r="B1497" s="3" t="s">
        <v>13</v>
      </c>
      <c r="C1497" s="3" t="s">
        <v>14</v>
      </c>
      <c r="D1497" s="3" t="s">
        <v>22</v>
      </c>
      <c r="E1497" s="4" t="s">
        <v>1764</v>
      </c>
      <c r="F1497" s="3" t="s">
        <v>2429</v>
      </c>
      <c r="G1497" s="3">
        <f>IFERROR(VLOOKUP(F1497,'CODE EAN '!F:J,5,0),"")</f>
        <v>8691216014916</v>
      </c>
      <c r="H1497" s="3" t="s">
        <v>2154</v>
      </c>
      <c r="I1497" s="4" t="s">
        <v>19</v>
      </c>
      <c r="J1497" s="3" t="s">
        <v>20</v>
      </c>
      <c r="K1497" s="3" t="s">
        <v>26</v>
      </c>
      <c r="L1497" s="5">
        <f>IFERROR(VLOOKUP(F1497,[1]Feuil5!I:J,2,0),"")</f>
        <v>411226.3</v>
      </c>
      <c r="M1497" s="6">
        <f t="shared" si="33"/>
        <v>61683.944999999992</v>
      </c>
    </row>
    <row r="1498" spans="1:13" x14ac:dyDescent="0.35">
      <c r="A1498" s="3" t="s">
        <v>12</v>
      </c>
      <c r="B1498" s="4" t="s">
        <v>13</v>
      </c>
      <c r="C1498" s="4" t="s">
        <v>14</v>
      </c>
      <c r="D1498" s="4" t="s">
        <v>22</v>
      </c>
      <c r="E1498" s="4" t="s">
        <v>23</v>
      </c>
      <c r="F1498" s="14" t="s">
        <v>2429</v>
      </c>
      <c r="G1498" s="3">
        <f>IFERROR(VLOOKUP(F1498,'CODE EAN '!F:J,5,0),"")</f>
        <v>8691216014916</v>
      </c>
      <c r="H1498" s="4" t="s">
        <v>2154</v>
      </c>
      <c r="I1498" s="4" t="s">
        <v>19</v>
      </c>
      <c r="J1498" s="3" t="s">
        <v>20</v>
      </c>
      <c r="K1498" s="4" t="s">
        <v>21</v>
      </c>
      <c r="L1498" s="5">
        <f>IFERROR(VLOOKUP(F1498,[1]Feuil5!I:J,2,0),"")</f>
        <v>411226.3</v>
      </c>
      <c r="M1498" s="6">
        <f t="shared" si="33"/>
        <v>61683.944999999992</v>
      </c>
    </row>
    <row r="1499" spans="1:13" hidden="1" x14ac:dyDescent="0.35">
      <c r="A1499" s="3" t="s">
        <v>27</v>
      </c>
      <c r="B1499" s="3" t="s">
        <v>124</v>
      </c>
      <c r="C1499" s="3" t="s">
        <v>176</v>
      </c>
      <c r="D1499" s="3" t="s">
        <v>196</v>
      </c>
      <c r="E1499" s="3" t="s">
        <v>1290</v>
      </c>
      <c r="F1499" s="3" t="s">
        <v>2430</v>
      </c>
      <c r="G1499" s="3" t="str">
        <f>IFERROR(VLOOKUP(F1499,'CODE EAN '!F:J,5,0),"")</f>
        <v/>
      </c>
      <c r="H1499" s="3" t="s">
        <v>334</v>
      </c>
      <c r="I1499" s="7" t="s">
        <v>51</v>
      </c>
      <c r="J1499" s="3" t="s">
        <v>20</v>
      </c>
      <c r="K1499" s="4" t="s">
        <v>26</v>
      </c>
      <c r="L1499" s="5">
        <f>IFERROR(VLOOKUP(F1499,[1]Feuil5!I:J,2,0),"")</f>
        <v>412630.02</v>
      </c>
      <c r="M1499" s="6">
        <f t="shared" si="33"/>
        <v>61894.502999999997</v>
      </c>
    </row>
    <row r="1500" spans="1:13" x14ac:dyDescent="0.35">
      <c r="A1500" s="3" t="s">
        <v>12</v>
      </c>
      <c r="B1500" s="3" t="s">
        <v>13</v>
      </c>
      <c r="C1500" s="3" t="s">
        <v>963</v>
      </c>
      <c r="D1500" s="3" t="s">
        <v>1471</v>
      </c>
      <c r="E1500" s="3" t="s">
        <v>1472</v>
      </c>
      <c r="F1500" s="3" t="s">
        <v>2431</v>
      </c>
      <c r="G1500" s="3" t="str">
        <f>IFERROR(VLOOKUP(F1500,'CODE EAN '!F:J,5,0),"")</f>
        <v/>
      </c>
      <c r="H1500" s="4" t="s">
        <v>2432</v>
      </c>
      <c r="I1500" s="10" t="s">
        <v>77</v>
      </c>
      <c r="J1500" s="3" t="s">
        <v>20</v>
      </c>
      <c r="K1500" s="3" t="s">
        <v>21</v>
      </c>
      <c r="L1500" s="5">
        <f>IFERROR(VLOOKUP(F1500,[1]Feuil5!I:J,2,0),"")</f>
        <v>413624.33</v>
      </c>
      <c r="M1500" s="6">
        <f t="shared" si="33"/>
        <v>62043.6495</v>
      </c>
    </row>
    <row r="1501" spans="1:13" x14ac:dyDescent="0.35">
      <c r="A1501" s="3" t="s">
        <v>12</v>
      </c>
      <c r="B1501" s="3" t="s">
        <v>13</v>
      </c>
      <c r="C1501" s="3" t="s">
        <v>963</v>
      </c>
      <c r="D1501" s="3" t="s">
        <v>2433</v>
      </c>
      <c r="E1501" s="3" t="s">
        <v>2434</v>
      </c>
      <c r="F1501" s="3" t="s">
        <v>2431</v>
      </c>
      <c r="G1501" s="3" t="str">
        <f>IFERROR(VLOOKUP(F1501,'CODE EAN '!F:J,5,0),"")</f>
        <v/>
      </c>
      <c r="H1501" s="3" t="s">
        <v>2432</v>
      </c>
      <c r="I1501" s="10" t="s">
        <v>77</v>
      </c>
      <c r="J1501" s="3" t="s">
        <v>20</v>
      </c>
      <c r="K1501" s="4" t="s">
        <v>21</v>
      </c>
      <c r="L1501" s="5">
        <f>IFERROR(VLOOKUP(F1501,[1]Feuil5!I:J,2,0),"")</f>
        <v>413624.33</v>
      </c>
      <c r="M1501" s="6">
        <f t="shared" si="33"/>
        <v>62043.6495</v>
      </c>
    </row>
    <row r="1502" spans="1:13" hidden="1" x14ac:dyDescent="0.35">
      <c r="A1502" s="3" t="s">
        <v>27</v>
      </c>
      <c r="B1502" s="4" t="s">
        <v>28</v>
      </c>
      <c r="C1502" s="4" t="s">
        <v>29</v>
      </c>
      <c r="D1502" s="4" t="s">
        <v>30</v>
      </c>
      <c r="E1502" s="4" t="s">
        <v>31</v>
      </c>
      <c r="F1502" s="4" t="s">
        <v>2435</v>
      </c>
      <c r="G1502" s="3" t="str">
        <f>IFERROR(VLOOKUP(F1502,'CODE EAN '!F:J,5,0),"")</f>
        <v/>
      </c>
      <c r="H1502" s="4" t="s">
        <v>158</v>
      </c>
      <c r="I1502" s="7" t="s">
        <v>159</v>
      </c>
      <c r="J1502" s="4" t="s">
        <v>160</v>
      </c>
      <c r="K1502" s="4" t="s">
        <v>26</v>
      </c>
      <c r="L1502" s="5">
        <f>IFERROR(VLOOKUP(F1502,[1]Feuil5!I:J,2,0),"")</f>
        <v>415382.5</v>
      </c>
      <c r="M1502" s="6">
        <f t="shared" si="33"/>
        <v>62307.375</v>
      </c>
    </row>
    <row r="1503" spans="1:13" hidden="1" x14ac:dyDescent="0.35">
      <c r="A1503" s="3" t="s">
        <v>27</v>
      </c>
      <c r="B1503" s="3" t="s">
        <v>251</v>
      </c>
      <c r="C1503" s="3" t="s">
        <v>1600</v>
      </c>
      <c r="D1503" s="3" t="s">
        <v>2002</v>
      </c>
      <c r="E1503" s="3" t="s">
        <v>2003</v>
      </c>
      <c r="F1503" s="3" t="s">
        <v>2436</v>
      </c>
      <c r="G1503" s="3" t="str">
        <f>IFERROR(VLOOKUP(F1503,'CODE EAN '!F:J,5,0),"")</f>
        <v/>
      </c>
      <c r="H1503" s="3" t="s">
        <v>103</v>
      </c>
      <c r="I1503" s="7" t="s">
        <v>104</v>
      </c>
      <c r="J1503" s="3" t="s">
        <v>20</v>
      </c>
      <c r="K1503" s="4" t="s">
        <v>26</v>
      </c>
      <c r="L1503" s="5">
        <f>IFERROR(VLOOKUP(F1503,[1]Feuil5!I:J,2,0),"")</f>
        <v>415572.5</v>
      </c>
      <c r="M1503" s="6">
        <f t="shared" si="33"/>
        <v>62335.875</v>
      </c>
    </row>
    <row r="1504" spans="1:13" x14ac:dyDescent="0.35">
      <c r="A1504" s="3" t="s">
        <v>12</v>
      </c>
      <c r="B1504" s="4" t="s">
        <v>78</v>
      </c>
      <c r="C1504" s="3" t="s">
        <v>107</v>
      </c>
      <c r="D1504" s="3" t="s">
        <v>276</v>
      </c>
      <c r="E1504" s="3" t="s">
        <v>697</v>
      </c>
      <c r="F1504" s="3" t="s">
        <v>2437</v>
      </c>
      <c r="G1504" s="3" t="str">
        <f>IFERROR(VLOOKUP(F1504,'CODE EAN '!F:J,5,0),"")</f>
        <v/>
      </c>
      <c r="H1504" s="3" t="s">
        <v>2378</v>
      </c>
      <c r="I1504" s="3" t="s">
        <v>298</v>
      </c>
      <c r="J1504" s="3" t="s">
        <v>20</v>
      </c>
      <c r="K1504" s="3" t="s">
        <v>26</v>
      </c>
      <c r="L1504" s="5">
        <f>IFERROR(VLOOKUP(F1504,[1]Feuil5!I:J,2,0),"")</f>
        <v>417125.1</v>
      </c>
      <c r="M1504" s="6">
        <f t="shared" si="33"/>
        <v>62568.764999999992</v>
      </c>
    </row>
    <row r="1505" spans="1:13" hidden="1" x14ac:dyDescent="0.35">
      <c r="A1505" s="3" t="s">
        <v>27</v>
      </c>
      <c r="B1505" s="4" t="s">
        <v>52</v>
      </c>
      <c r="C1505" s="4" t="s">
        <v>53</v>
      </c>
      <c r="D1505" s="4" t="s">
        <v>54</v>
      </c>
      <c r="E1505" s="4" t="s">
        <v>95</v>
      </c>
      <c r="F1505" s="4" t="s">
        <v>2438</v>
      </c>
      <c r="G1505" s="3" t="str">
        <f>IFERROR(VLOOKUP(F1505,'CODE EAN '!F:J,5,0),"")</f>
        <v/>
      </c>
      <c r="H1505" s="4" t="s">
        <v>915</v>
      </c>
      <c r="I1505" s="4" t="s">
        <v>916</v>
      </c>
      <c r="J1505" s="3" t="s">
        <v>20</v>
      </c>
      <c r="K1505" s="4" t="s">
        <v>26</v>
      </c>
      <c r="L1505" s="5">
        <f>IFERROR(VLOOKUP(F1505,[1]Feuil5!I:J,2,0),"")</f>
        <v>417992.92</v>
      </c>
      <c r="M1505" s="6">
        <f t="shared" si="33"/>
        <v>62698.937999999995</v>
      </c>
    </row>
    <row r="1506" spans="1:13" hidden="1" x14ac:dyDescent="0.35">
      <c r="A1506" s="3" t="s">
        <v>27</v>
      </c>
      <c r="B1506" s="4" t="s">
        <v>251</v>
      </c>
      <c r="C1506" s="4" t="s">
        <v>252</v>
      </c>
      <c r="D1506" s="3" t="s">
        <v>253</v>
      </c>
      <c r="E1506" s="4" t="s">
        <v>254</v>
      </c>
      <c r="F1506" s="4" t="s">
        <v>2439</v>
      </c>
      <c r="G1506" s="3" t="str">
        <f>IFERROR(VLOOKUP(F1506,'CODE EAN '!F:J,5,0),"")</f>
        <v/>
      </c>
      <c r="H1506" s="4" t="s">
        <v>1995</v>
      </c>
      <c r="I1506" s="7" t="s">
        <v>1475</v>
      </c>
      <c r="J1506" s="3" t="s">
        <v>20</v>
      </c>
      <c r="K1506" s="4" t="s">
        <v>26</v>
      </c>
      <c r="L1506" s="5">
        <f>IFERROR(VLOOKUP(F1506,[1]Feuil5!I:J,2,0),"")</f>
        <v>420229.07</v>
      </c>
      <c r="M1506" s="6">
        <f t="shared" si="33"/>
        <v>63034.360499999995</v>
      </c>
    </row>
    <row r="1507" spans="1:13" hidden="1" x14ac:dyDescent="0.35">
      <c r="A1507" s="3" t="s">
        <v>27</v>
      </c>
      <c r="B1507" s="3" t="s">
        <v>124</v>
      </c>
      <c r="C1507" s="3" t="s">
        <v>125</v>
      </c>
      <c r="D1507" s="3" t="s">
        <v>1375</v>
      </c>
      <c r="E1507" s="3" t="s">
        <v>1375</v>
      </c>
      <c r="F1507" s="14" t="s">
        <v>2440</v>
      </c>
      <c r="G1507" s="3" t="str">
        <f>IFERROR(VLOOKUP(F1507,'CODE EAN '!F:J,5,0),"")</f>
        <v/>
      </c>
      <c r="H1507" s="3" t="s">
        <v>1705</v>
      </c>
      <c r="I1507" s="7" t="s">
        <v>1627</v>
      </c>
      <c r="J1507" s="3" t="s">
        <v>20</v>
      </c>
      <c r="K1507" s="4" t="s">
        <v>26</v>
      </c>
      <c r="L1507" s="5">
        <f>IFERROR(VLOOKUP(F1507,[1]Feuil5!I:J,2,0),"")</f>
        <v>420244.86</v>
      </c>
      <c r="M1507" s="6">
        <f t="shared" si="33"/>
        <v>63036.728999999992</v>
      </c>
    </row>
    <row r="1508" spans="1:13" x14ac:dyDescent="0.35">
      <c r="A1508" s="3" t="s">
        <v>12</v>
      </c>
      <c r="B1508" s="3" t="s">
        <v>13</v>
      </c>
      <c r="C1508" s="3" t="s">
        <v>14</v>
      </c>
      <c r="D1508" s="3" t="s">
        <v>1775</v>
      </c>
      <c r="E1508" s="3" t="s">
        <v>1776</v>
      </c>
      <c r="F1508" s="3" t="s">
        <v>2441</v>
      </c>
      <c r="G1508" s="3" t="str">
        <f>IFERROR(VLOOKUP(F1508,'CODE EAN '!F:J,5,0),"")</f>
        <v/>
      </c>
      <c r="H1508" s="3" t="s">
        <v>1778</v>
      </c>
      <c r="I1508" s="4" t="s">
        <v>19</v>
      </c>
      <c r="J1508" s="3" t="s">
        <v>20</v>
      </c>
      <c r="K1508" s="3" t="s">
        <v>26</v>
      </c>
      <c r="L1508" s="5">
        <f>IFERROR(VLOOKUP(F1508,[1]Feuil5!I:J,2,0),"")</f>
        <v>421066.15</v>
      </c>
      <c r="M1508" s="6">
        <f t="shared" si="33"/>
        <v>63159.922500000001</v>
      </c>
    </row>
    <row r="1509" spans="1:13" hidden="1" x14ac:dyDescent="0.35">
      <c r="A1509" s="3" t="s">
        <v>44</v>
      </c>
      <c r="B1509" s="3" t="s">
        <v>264</v>
      </c>
      <c r="C1509" s="3" t="s">
        <v>265</v>
      </c>
      <c r="D1509" s="3" t="s">
        <v>266</v>
      </c>
      <c r="E1509" s="3" t="s">
        <v>267</v>
      </c>
      <c r="F1509" s="20" t="s">
        <v>2442</v>
      </c>
      <c r="G1509" s="3" t="str">
        <f>IFERROR(VLOOKUP(F1509,'CODE EAN '!F:J,5,0),"")</f>
        <v/>
      </c>
      <c r="H1509" s="3" t="s">
        <v>1548</v>
      </c>
      <c r="I1509" s="13" t="s">
        <v>1549</v>
      </c>
      <c r="J1509" s="3" t="s">
        <v>20</v>
      </c>
      <c r="K1509" s="3" t="s">
        <v>26</v>
      </c>
      <c r="L1509" s="19">
        <v>424228.80000000005</v>
      </c>
      <c r="M1509" s="6">
        <f t="shared" si="33"/>
        <v>63634.320000000007</v>
      </c>
    </row>
    <row r="1510" spans="1:13" hidden="1" x14ac:dyDescent="0.35">
      <c r="A1510" s="3" t="s">
        <v>27</v>
      </c>
      <c r="B1510" s="4" t="s">
        <v>28</v>
      </c>
      <c r="C1510" s="4" t="s">
        <v>478</v>
      </c>
      <c r="D1510" s="4" t="s">
        <v>674</v>
      </c>
      <c r="E1510" s="4" t="s">
        <v>675</v>
      </c>
      <c r="F1510" s="4" t="s">
        <v>2443</v>
      </c>
      <c r="G1510" s="3" t="str">
        <f>IFERROR(VLOOKUP(F1510,'CODE EAN '!F:J,5,0),"")</f>
        <v/>
      </c>
      <c r="H1510" s="4" t="s">
        <v>482</v>
      </c>
      <c r="I1510" s="7" t="s">
        <v>58</v>
      </c>
      <c r="J1510" s="3" t="s">
        <v>20</v>
      </c>
      <c r="K1510" s="4" t="s">
        <v>26</v>
      </c>
      <c r="L1510" s="5">
        <f>IFERROR(VLOOKUP(F1510,[1]Feuil5!I:J,2,0),"")</f>
        <v>426708.97</v>
      </c>
      <c r="M1510" s="6">
        <f t="shared" si="33"/>
        <v>64006.345499999996</v>
      </c>
    </row>
    <row r="1511" spans="1:13" x14ac:dyDescent="0.35">
      <c r="A1511" s="3" t="s">
        <v>12</v>
      </c>
      <c r="B1511" s="4" t="s">
        <v>182</v>
      </c>
      <c r="C1511" s="4" t="s">
        <v>183</v>
      </c>
      <c r="D1511" s="4" t="s">
        <v>678</v>
      </c>
      <c r="E1511" s="4" t="s">
        <v>2444</v>
      </c>
      <c r="F1511" s="14" t="s">
        <v>2445</v>
      </c>
      <c r="G1511" s="3" t="str">
        <f>IFERROR(VLOOKUP(F1511,'CODE EAN '!F:J,5,0),"")</f>
        <v/>
      </c>
      <c r="H1511" s="3" t="s">
        <v>2446</v>
      </c>
      <c r="I1511" s="7" t="s">
        <v>90</v>
      </c>
      <c r="J1511" s="3" t="s">
        <v>20</v>
      </c>
      <c r="K1511" s="3" t="s">
        <v>21</v>
      </c>
      <c r="L1511" s="5">
        <f>IFERROR(VLOOKUP(F1511,[1]Feuil5!I:J,2,0),"")</f>
        <v>426788.55</v>
      </c>
      <c r="M1511" s="6">
        <f t="shared" si="33"/>
        <v>64018.282499999994</v>
      </c>
    </row>
    <row r="1512" spans="1:13" hidden="1" x14ac:dyDescent="0.35">
      <c r="A1512" s="3" t="s">
        <v>27</v>
      </c>
      <c r="B1512" s="3" t="s">
        <v>251</v>
      </c>
      <c r="C1512" s="3" t="s">
        <v>252</v>
      </c>
      <c r="D1512" s="3" t="s">
        <v>253</v>
      </c>
      <c r="E1512" s="3" t="s">
        <v>254</v>
      </c>
      <c r="F1512" s="3" t="s">
        <v>2447</v>
      </c>
      <c r="G1512" s="3" t="str">
        <f>IFERROR(VLOOKUP(F1512,'CODE EAN '!F:J,5,0),"")</f>
        <v/>
      </c>
      <c r="H1512" s="3" t="s">
        <v>256</v>
      </c>
      <c r="I1512" s="7" t="s">
        <v>58</v>
      </c>
      <c r="J1512" s="3" t="s">
        <v>20</v>
      </c>
      <c r="K1512" s="4" t="s">
        <v>26</v>
      </c>
      <c r="L1512" s="5">
        <f>IFERROR(VLOOKUP(F1512,[1]Feuil5!I:J,2,0),"")</f>
        <v>428105.86</v>
      </c>
      <c r="M1512" s="6">
        <f t="shared" si="33"/>
        <v>64215.878999999994</v>
      </c>
    </row>
    <row r="1513" spans="1:13" hidden="1" x14ac:dyDescent="0.35">
      <c r="A1513" s="3" t="s">
        <v>44</v>
      </c>
      <c r="B1513" s="4" t="s">
        <v>45</v>
      </c>
      <c r="C1513" s="4" t="s">
        <v>72</v>
      </c>
      <c r="D1513" s="4" t="s">
        <v>931</v>
      </c>
      <c r="E1513" s="4" t="s">
        <v>138</v>
      </c>
      <c r="F1513" s="37" t="s">
        <v>2448</v>
      </c>
      <c r="G1513" s="3" t="str">
        <f>IFERROR(VLOOKUP(F1513,'CODE EAN '!F:J,5,0),"")</f>
        <v/>
      </c>
      <c r="H1513" s="4" t="s">
        <v>2275</v>
      </c>
      <c r="I1513" s="4" t="s">
        <v>41</v>
      </c>
      <c r="J1513" s="3" t="s">
        <v>20</v>
      </c>
      <c r="K1513" s="3" t="s">
        <v>26</v>
      </c>
      <c r="L1513" s="5">
        <f>IFERROR(VLOOKUP(F1513,[1]Feuil5!I:J,2,0),"")</f>
        <v>428310.39</v>
      </c>
      <c r="M1513" s="6">
        <f t="shared" si="33"/>
        <v>64246.558499999999</v>
      </c>
    </row>
    <row r="1514" spans="1:13" hidden="1" x14ac:dyDescent="0.35">
      <c r="A1514" s="3" t="s">
        <v>44</v>
      </c>
      <c r="B1514" s="3" t="s">
        <v>264</v>
      </c>
      <c r="C1514" s="3" t="s">
        <v>1969</v>
      </c>
      <c r="D1514" s="3" t="s">
        <v>1970</v>
      </c>
      <c r="E1514" s="3" t="s">
        <v>1922</v>
      </c>
      <c r="F1514" s="20" t="s">
        <v>2449</v>
      </c>
      <c r="G1514" s="3" t="str">
        <f>IFERROR(VLOOKUP(F1514,'CODE EAN '!F:J,5,0),"")</f>
        <v/>
      </c>
      <c r="H1514" s="3" t="s">
        <v>2322</v>
      </c>
      <c r="I1514" s="7" t="s">
        <v>200</v>
      </c>
      <c r="J1514" s="3" t="s">
        <v>20</v>
      </c>
      <c r="K1514" s="3" t="s">
        <v>21</v>
      </c>
      <c r="L1514" s="19">
        <v>428707.19999999995</v>
      </c>
      <c r="M1514" s="6">
        <f t="shared" si="33"/>
        <v>64306.079999999987</v>
      </c>
    </row>
    <row r="1515" spans="1:13" hidden="1" x14ac:dyDescent="0.35">
      <c r="A1515" s="3" t="s">
        <v>27</v>
      </c>
      <c r="B1515" s="3" t="s">
        <v>52</v>
      </c>
      <c r="C1515" s="3" t="s">
        <v>662</v>
      </c>
      <c r="D1515" s="3" t="s">
        <v>425</v>
      </c>
      <c r="E1515" s="3" t="s">
        <v>1468</v>
      </c>
      <c r="F1515" s="38" t="s">
        <v>2450</v>
      </c>
      <c r="G1515" s="3" t="str">
        <f>IFERROR(VLOOKUP(F1515,'CODE EAN '!F:J,5,0),"")</f>
        <v/>
      </c>
      <c r="H1515" s="3" t="s">
        <v>1712</v>
      </c>
      <c r="I1515" s="3" t="s">
        <v>1712</v>
      </c>
      <c r="J1515" s="3" t="s">
        <v>20</v>
      </c>
      <c r="K1515" s="4" t="s">
        <v>26</v>
      </c>
      <c r="L1515" s="5">
        <f>IFERROR(VLOOKUP(F1515,[1]Feuil5!I:J,2,0),"")</f>
        <v>429613.82</v>
      </c>
      <c r="M1515" s="6">
        <f t="shared" si="33"/>
        <v>64442.072999999997</v>
      </c>
    </row>
    <row r="1516" spans="1:13" x14ac:dyDescent="0.35">
      <c r="A1516" s="3" t="s">
        <v>12</v>
      </c>
      <c r="B1516" s="4" t="s">
        <v>78</v>
      </c>
      <c r="C1516" s="3" t="s">
        <v>107</v>
      </c>
      <c r="D1516" s="3" t="s">
        <v>1335</v>
      </c>
      <c r="E1516" s="4" t="s">
        <v>2451</v>
      </c>
      <c r="F1516" s="38" t="s">
        <v>2452</v>
      </c>
      <c r="G1516" s="3" t="str">
        <f>IFERROR(VLOOKUP(F1516,'CODE EAN '!F:J,5,0),"")</f>
        <v/>
      </c>
      <c r="H1516" s="4" t="s">
        <v>1965</v>
      </c>
      <c r="I1516" s="4" t="s">
        <v>146</v>
      </c>
      <c r="J1516" s="3" t="s">
        <v>20</v>
      </c>
      <c r="K1516" s="4" t="s">
        <v>26</v>
      </c>
      <c r="L1516" s="5">
        <f>IFERROR(VLOOKUP(F1516,[1]Feuil5!I:J,2,0),"")</f>
        <v>430017.01</v>
      </c>
      <c r="M1516" s="6">
        <f t="shared" si="33"/>
        <v>64502.551500000001</v>
      </c>
    </row>
    <row r="1517" spans="1:13" x14ac:dyDescent="0.35">
      <c r="A1517" s="3" t="s">
        <v>12</v>
      </c>
      <c r="B1517" s="3" t="s">
        <v>35</v>
      </c>
      <c r="C1517" s="3" t="s">
        <v>400</v>
      </c>
      <c r="D1517" s="3" t="s">
        <v>401</v>
      </c>
      <c r="E1517" s="3" t="s">
        <v>580</v>
      </c>
      <c r="F1517" s="3" t="s">
        <v>2453</v>
      </c>
      <c r="G1517" s="3">
        <f>IFERROR(VLOOKUP(F1517,'CODE EAN '!F:J,5,0),"")</f>
        <v>4018077650512</v>
      </c>
      <c r="H1517" s="3" t="s">
        <v>1939</v>
      </c>
      <c r="I1517" s="3" t="s">
        <v>41</v>
      </c>
      <c r="J1517" s="3" t="s">
        <v>20</v>
      </c>
      <c r="K1517" s="3" t="s">
        <v>26</v>
      </c>
      <c r="L1517" s="5">
        <f>IFERROR(VLOOKUP(F1517,[1]Feuil5!I:J,2,0),"")</f>
        <v>430417.43</v>
      </c>
      <c r="M1517" s="6">
        <f t="shared" si="33"/>
        <v>64562.614499999996</v>
      </c>
    </row>
    <row r="1518" spans="1:13" x14ac:dyDescent="0.35">
      <c r="A1518" s="3" t="s">
        <v>12</v>
      </c>
      <c r="B1518" s="3" t="s">
        <v>13</v>
      </c>
      <c r="C1518" s="3" t="s">
        <v>14</v>
      </c>
      <c r="D1518" s="3" t="s">
        <v>22</v>
      </c>
      <c r="E1518" s="3" t="s">
        <v>23</v>
      </c>
      <c r="F1518" s="14" t="s">
        <v>2454</v>
      </c>
      <c r="G1518" s="3" t="str">
        <f>IFERROR(VLOOKUP(F1518,'CODE EAN '!F:J,5,0),"")</f>
        <v/>
      </c>
      <c r="H1518" s="3" t="s">
        <v>2154</v>
      </c>
      <c r="I1518" s="4" t="s">
        <v>19</v>
      </c>
      <c r="J1518" s="3" t="s">
        <v>20</v>
      </c>
      <c r="K1518" s="3" t="s">
        <v>26</v>
      </c>
      <c r="L1518" s="5">
        <f>IFERROR(VLOOKUP(F1518,[1]Feuil5!I:J,2,0),"")</f>
        <v>431128.57</v>
      </c>
      <c r="M1518" s="6">
        <f t="shared" si="33"/>
        <v>64669.285499999998</v>
      </c>
    </row>
    <row r="1519" spans="1:13" hidden="1" x14ac:dyDescent="0.35">
      <c r="A1519" s="3" t="s">
        <v>44</v>
      </c>
      <c r="B1519" s="4" t="s">
        <v>45</v>
      </c>
      <c r="C1519" s="9" t="s">
        <v>46</v>
      </c>
      <c r="D1519" s="4" t="s">
        <v>47</v>
      </c>
      <c r="E1519" s="4" t="s">
        <v>48</v>
      </c>
      <c r="F1519" s="4" t="s">
        <v>2455</v>
      </c>
      <c r="G1519" s="3" t="str">
        <f>IFERROR(VLOOKUP(F1519,'CODE EAN '!F:J,5,0),"")</f>
        <v/>
      </c>
      <c r="H1519" s="4" t="s">
        <v>1094</v>
      </c>
      <c r="I1519" s="7" t="s">
        <v>51</v>
      </c>
      <c r="J1519" s="3" t="s">
        <v>20</v>
      </c>
      <c r="K1519" s="3" t="s">
        <v>26</v>
      </c>
      <c r="L1519" s="5">
        <f>IFERROR(VLOOKUP(F1519,[1]Feuil5!I:J,2,0),"")</f>
        <v>431787.85</v>
      </c>
      <c r="M1519" s="6">
        <f t="shared" si="33"/>
        <v>64768.177499999991</v>
      </c>
    </row>
    <row r="1520" spans="1:13" hidden="1" x14ac:dyDescent="0.35">
      <c r="A1520" s="3" t="s">
        <v>27</v>
      </c>
      <c r="B1520" s="3" t="s">
        <v>52</v>
      </c>
      <c r="C1520" s="3" t="s">
        <v>53</v>
      </c>
      <c r="D1520" s="3" t="s">
        <v>1177</v>
      </c>
      <c r="E1520" s="3" t="s">
        <v>1251</v>
      </c>
      <c r="F1520" s="3" t="s">
        <v>2456</v>
      </c>
      <c r="G1520" s="3" t="str">
        <f>IFERROR(VLOOKUP(F1520,'CODE EAN '!F:J,5,0),"")</f>
        <v/>
      </c>
      <c r="H1520" s="3" t="s">
        <v>629</v>
      </c>
      <c r="I1520" s="7" t="s">
        <v>146</v>
      </c>
      <c r="J1520" s="3" t="s">
        <v>20</v>
      </c>
      <c r="K1520" s="4" t="s">
        <v>21</v>
      </c>
      <c r="L1520" s="5">
        <f>IFERROR(VLOOKUP(F1520,[1]Feuil5!I:J,2,0),"")</f>
        <v>434263.78</v>
      </c>
      <c r="M1520" s="6">
        <f t="shared" si="33"/>
        <v>65139.567000000003</v>
      </c>
    </row>
    <row r="1521" spans="1:13" hidden="1" x14ac:dyDescent="0.35">
      <c r="A1521" s="3" t="s">
        <v>27</v>
      </c>
      <c r="B1521" s="4" t="s">
        <v>124</v>
      </c>
      <c r="C1521" s="4" t="s">
        <v>235</v>
      </c>
      <c r="D1521" s="4" t="s">
        <v>549</v>
      </c>
      <c r="E1521" s="4" t="s">
        <v>310</v>
      </c>
      <c r="F1521" s="16" t="s">
        <v>2457</v>
      </c>
      <c r="G1521" s="3" t="str">
        <f>IFERROR(VLOOKUP(F1521,'CODE EAN '!F:J,5,0),"")</f>
        <v/>
      </c>
      <c r="H1521" s="4" t="s">
        <v>1794</v>
      </c>
      <c r="I1521" s="7" t="s">
        <v>1549</v>
      </c>
      <c r="J1521" s="3" t="s">
        <v>20</v>
      </c>
      <c r="K1521" s="4" t="s">
        <v>26</v>
      </c>
      <c r="L1521" s="5">
        <f>IFERROR(VLOOKUP(F1521,[1]Feuil5!I:J,2,0),"")</f>
        <v>435461.99</v>
      </c>
      <c r="M1521" s="6">
        <f t="shared" si="33"/>
        <v>65319.298499999997</v>
      </c>
    </row>
    <row r="1522" spans="1:13" hidden="1" x14ac:dyDescent="0.35">
      <c r="A1522" s="3" t="s">
        <v>44</v>
      </c>
      <c r="B1522" s="3" t="s">
        <v>285</v>
      </c>
      <c r="C1522" s="3" t="s">
        <v>890</v>
      </c>
      <c r="D1522" s="3" t="s">
        <v>891</v>
      </c>
      <c r="E1522" s="3" t="s">
        <v>892</v>
      </c>
      <c r="F1522" s="42" t="s">
        <v>2458</v>
      </c>
      <c r="G1522" s="3" t="str">
        <f>IFERROR(VLOOKUP(F1522,'CODE EAN '!F:J,5,0),"")</f>
        <v/>
      </c>
      <c r="H1522" s="3" t="s">
        <v>269</v>
      </c>
      <c r="I1522" s="13" t="s">
        <v>270</v>
      </c>
      <c r="J1522" s="3" t="s">
        <v>20</v>
      </c>
      <c r="K1522" s="3" t="s">
        <v>26</v>
      </c>
      <c r="L1522" s="19">
        <v>437139.48</v>
      </c>
      <c r="M1522" s="6">
        <f t="shared" si="33"/>
        <v>65570.921999999991</v>
      </c>
    </row>
    <row r="1523" spans="1:13" hidden="1" x14ac:dyDescent="0.35">
      <c r="A1523" s="3" t="s">
        <v>27</v>
      </c>
      <c r="B1523" s="3" t="s">
        <v>124</v>
      </c>
      <c r="C1523" s="3" t="s">
        <v>125</v>
      </c>
      <c r="D1523" s="3" t="s">
        <v>1624</v>
      </c>
      <c r="E1523" s="3" t="s">
        <v>1624</v>
      </c>
      <c r="F1523" t="s">
        <v>2459</v>
      </c>
      <c r="G1523" s="3" t="str">
        <f>IFERROR(VLOOKUP(F1523,'CODE EAN '!F:J,5,0),"")</f>
        <v/>
      </c>
      <c r="H1523" s="3" t="s">
        <v>1626</v>
      </c>
      <c r="I1523" s="7" t="s">
        <v>1627</v>
      </c>
      <c r="J1523" s="3" t="s">
        <v>20</v>
      </c>
      <c r="K1523" s="4" t="s">
        <v>21</v>
      </c>
      <c r="L1523" s="5">
        <f>IFERROR(VLOOKUP(F1523,[1]Feuil5!I:J,2,0),"")</f>
        <v>437676.43</v>
      </c>
      <c r="M1523" s="6">
        <f t="shared" si="33"/>
        <v>65651.464500000002</v>
      </c>
    </row>
    <row r="1524" spans="1:13" hidden="1" x14ac:dyDescent="0.35">
      <c r="A1524" s="3" t="s">
        <v>27</v>
      </c>
      <c r="B1524" s="4" t="s">
        <v>251</v>
      </c>
      <c r="C1524" s="4" t="s">
        <v>1600</v>
      </c>
      <c r="D1524" s="4" t="s">
        <v>2002</v>
      </c>
      <c r="E1524" s="3" t="s">
        <v>2460</v>
      </c>
      <c r="F1524" s="37" t="s">
        <v>2461</v>
      </c>
      <c r="G1524" s="3" t="str">
        <f>IFERROR(VLOOKUP(F1524,'CODE EAN '!F:J,5,0),"")</f>
        <v/>
      </c>
      <c r="H1524" s="4" t="s">
        <v>115</v>
      </c>
      <c r="I1524" s="7" t="s">
        <v>116</v>
      </c>
      <c r="J1524" s="3" t="s">
        <v>20</v>
      </c>
      <c r="K1524" s="4" t="s">
        <v>26</v>
      </c>
      <c r="L1524" s="5">
        <f>IFERROR(VLOOKUP(F1524,[1]Feuil5!I:J,2,0),"")</f>
        <v>437971.09</v>
      </c>
      <c r="M1524" s="6">
        <f t="shared" si="33"/>
        <v>65695.663499999995</v>
      </c>
    </row>
    <row r="1525" spans="1:13" x14ac:dyDescent="0.35">
      <c r="A1525" s="3" t="s">
        <v>12</v>
      </c>
      <c r="B1525" s="4" t="s">
        <v>84</v>
      </c>
      <c r="C1525" s="4" t="s">
        <v>85</v>
      </c>
      <c r="D1525" s="3" t="s">
        <v>995</v>
      </c>
      <c r="E1525" s="4" t="s">
        <v>1313</v>
      </c>
      <c r="F1525" s="4" t="s">
        <v>2462</v>
      </c>
      <c r="G1525" s="3">
        <f>IFERROR(VLOOKUP(F1525,'CODE EAN '!F:J,5,0),"")</f>
        <v>3387390124439</v>
      </c>
      <c r="H1525" s="4" t="s">
        <v>2463</v>
      </c>
      <c r="I1525" s="7" t="s">
        <v>90</v>
      </c>
      <c r="J1525" s="3" t="s">
        <v>20</v>
      </c>
      <c r="K1525" s="3" t="s">
        <v>26</v>
      </c>
      <c r="L1525" s="5">
        <f>IFERROR(VLOOKUP(F1525,[1]Feuil5!I:J,2,0),"")</f>
        <v>440870.05</v>
      </c>
      <c r="M1525" s="6">
        <f t="shared" si="33"/>
        <v>66130.507499999992</v>
      </c>
    </row>
    <row r="1526" spans="1:13" hidden="1" x14ac:dyDescent="0.35">
      <c r="A1526" s="3" t="s">
        <v>27</v>
      </c>
      <c r="B1526" s="4" t="s">
        <v>329</v>
      </c>
      <c r="C1526" s="4" t="s">
        <v>478</v>
      </c>
      <c r="D1526" s="4" t="s">
        <v>331</v>
      </c>
      <c r="E1526" s="4" t="s">
        <v>570</v>
      </c>
      <c r="F1526" s="4" t="s">
        <v>2464</v>
      </c>
      <c r="G1526" s="3" t="str">
        <f>IFERROR(VLOOKUP(F1526,'CODE EAN '!F:J,5,0),"")</f>
        <v/>
      </c>
      <c r="H1526" s="4" t="s">
        <v>2030</v>
      </c>
      <c r="I1526" s="7" t="s">
        <v>2031</v>
      </c>
      <c r="J1526" s="3" t="s">
        <v>20</v>
      </c>
      <c r="K1526" s="4" t="s">
        <v>26</v>
      </c>
      <c r="L1526" s="5">
        <f>IFERROR(VLOOKUP(F1526,[1]Feuil5!I:J,2,0),"")</f>
        <v>442877.8</v>
      </c>
      <c r="M1526" s="6">
        <f t="shared" si="33"/>
        <v>66431.67</v>
      </c>
    </row>
    <row r="1527" spans="1:13" x14ac:dyDescent="0.35">
      <c r="A1527" s="3" t="s">
        <v>12</v>
      </c>
      <c r="B1527" s="4" t="s">
        <v>182</v>
      </c>
      <c r="C1527" s="4" t="s">
        <v>344</v>
      </c>
      <c r="D1527" s="4" t="s">
        <v>658</v>
      </c>
      <c r="E1527" s="4" t="s">
        <v>1127</v>
      </c>
      <c r="F1527" s="4" t="s">
        <v>2465</v>
      </c>
      <c r="G1527" s="3">
        <f>IFERROR(VLOOKUP(F1527,'CODE EAN '!F:J,5,0),"")</f>
        <v>6111069004343</v>
      </c>
      <c r="H1527" s="4" t="s">
        <v>661</v>
      </c>
      <c r="I1527" s="7" t="s">
        <v>58</v>
      </c>
      <c r="J1527" s="3" t="s">
        <v>20</v>
      </c>
      <c r="K1527" s="3" t="s">
        <v>26</v>
      </c>
      <c r="L1527" s="5">
        <f>IFERROR(VLOOKUP(F1527,[1]Feuil5!I:J,2,0),"")</f>
        <v>444030.21</v>
      </c>
      <c r="M1527" s="6">
        <f t="shared" si="33"/>
        <v>66604.531499999997</v>
      </c>
    </row>
    <row r="1528" spans="1:13" x14ac:dyDescent="0.35">
      <c r="A1528" s="3" t="s">
        <v>12</v>
      </c>
      <c r="B1528" s="4" t="s">
        <v>182</v>
      </c>
      <c r="C1528" s="4" t="s">
        <v>183</v>
      </c>
      <c r="D1528" s="4" t="s">
        <v>258</v>
      </c>
      <c r="E1528" s="4" t="s">
        <v>259</v>
      </c>
      <c r="F1528" s="14" t="s">
        <v>2466</v>
      </c>
      <c r="G1528" s="3" t="str">
        <f>IFERROR(VLOOKUP(F1528,'CODE EAN '!F:J,5,0),"")</f>
        <v/>
      </c>
      <c r="H1528" s="4" t="s">
        <v>2467</v>
      </c>
      <c r="I1528" s="7" t="s">
        <v>90</v>
      </c>
      <c r="J1528" s="3" t="s">
        <v>20</v>
      </c>
      <c r="K1528" s="3" t="s">
        <v>26</v>
      </c>
      <c r="L1528" s="5">
        <f>IFERROR(VLOOKUP(F1528,[1]Feuil5!I:J,2,0),"")</f>
        <v>444126.32</v>
      </c>
      <c r="M1528" s="6">
        <f t="shared" si="33"/>
        <v>66618.948000000004</v>
      </c>
    </row>
    <row r="1529" spans="1:13" hidden="1" x14ac:dyDescent="0.35">
      <c r="A1529" s="3" t="s">
        <v>44</v>
      </c>
      <c r="B1529" s="3" t="s">
        <v>264</v>
      </c>
      <c r="C1529" s="3" t="s">
        <v>1969</v>
      </c>
      <c r="D1529" s="3" t="s">
        <v>1970</v>
      </c>
      <c r="E1529" s="3" t="s">
        <v>1922</v>
      </c>
      <c r="F1529" s="20" t="s">
        <v>2468</v>
      </c>
      <c r="G1529" s="3" t="str">
        <f>IFERROR(VLOOKUP(F1529,'CODE EAN '!F:J,5,0),"")</f>
        <v/>
      </c>
      <c r="H1529" s="3" t="s">
        <v>2322</v>
      </c>
      <c r="I1529" s="7" t="s">
        <v>200</v>
      </c>
      <c r="J1529" s="3" t="s">
        <v>20</v>
      </c>
      <c r="K1529" s="3" t="s">
        <v>26</v>
      </c>
      <c r="L1529" s="19">
        <v>448828.32</v>
      </c>
      <c r="M1529" s="6">
        <f t="shared" si="33"/>
        <v>67324.247999999992</v>
      </c>
    </row>
    <row r="1530" spans="1:13" x14ac:dyDescent="0.35">
      <c r="A1530" s="3" t="s">
        <v>12</v>
      </c>
      <c r="B1530" s="4" t="s">
        <v>182</v>
      </c>
      <c r="C1530" s="4" t="s">
        <v>183</v>
      </c>
      <c r="D1530" s="4" t="s">
        <v>184</v>
      </c>
      <c r="E1530" s="4" t="s">
        <v>185</v>
      </c>
      <c r="F1530" s="4" t="s">
        <v>2469</v>
      </c>
      <c r="G1530" s="3">
        <f>IFERROR(VLOOKUP(F1530,'CODE EAN '!F:J,5,0),"")</f>
        <v>8000070032835</v>
      </c>
      <c r="H1530" s="4" t="s">
        <v>2257</v>
      </c>
      <c r="I1530" s="3" t="s">
        <v>1171</v>
      </c>
      <c r="J1530" s="3" t="s">
        <v>20</v>
      </c>
      <c r="K1530" s="3" t="s">
        <v>26</v>
      </c>
      <c r="L1530" s="5">
        <f>IFERROR(VLOOKUP(F1530,[1]Feuil5!I:J,2,0),"")</f>
        <v>449560.76</v>
      </c>
      <c r="M1530" s="6">
        <f t="shared" si="33"/>
        <v>67434.114000000001</v>
      </c>
    </row>
    <row r="1531" spans="1:13" hidden="1" x14ac:dyDescent="0.35">
      <c r="A1531" s="3" t="s">
        <v>27</v>
      </c>
      <c r="B1531" s="4" t="s">
        <v>124</v>
      </c>
      <c r="C1531" s="4" t="s">
        <v>125</v>
      </c>
      <c r="D1531" s="4" t="s">
        <v>126</v>
      </c>
      <c r="E1531" s="4" t="s">
        <v>1630</v>
      </c>
      <c r="F1531" s="4" t="s">
        <v>2470</v>
      </c>
      <c r="G1531" s="3" t="str">
        <f>IFERROR(VLOOKUP(F1531,'CODE EAN '!F:J,5,0),"")</f>
        <v/>
      </c>
      <c r="H1531" s="4" t="s">
        <v>164</v>
      </c>
      <c r="I1531" s="7" t="s">
        <v>165</v>
      </c>
      <c r="J1531" s="3" t="s">
        <v>20</v>
      </c>
      <c r="K1531" s="4" t="s">
        <v>26</v>
      </c>
      <c r="L1531" s="5">
        <v>450000</v>
      </c>
      <c r="M1531" s="6">
        <f t="shared" si="33"/>
        <v>67500</v>
      </c>
    </row>
    <row r="1532" spans="1:13" x14ac:dyDescent="0.35">
      <c r="A1532" s="3" t="s">
        <v>12</v>
      </c>
      <c r="B1532" s="3" t="s">
        <v>35</v>
      </c>
      <c r="C1532" s="3" t="s">
        <v>400</v>
      </c>
      <c r="D1532" s="3" t="s">
        <v>401</v>
      </c>
      <c r="E1532" s="3" t="s">
        <v>2283</v>
      </c>
      <c r="F1532" s="3" t="s">
        <v>2471</v>
      </c>
      <c r="G1532" s="3">
        <f>IFERROR(VLOOKUP(F1532,'CODE EAN '!F:J,5,0),"")</f>
        <v>5905187105263</v>
      </c>
      <c r="H1532" s="3" t="s">
        <v>2285</v>
      </c>
      <c r="I1532" s="4" t="s">
        <v>41</v>
      </c>
      <c r="J1532" s="3" t="s">
        <v>20</v>
      </c>
      <c r="K1532" s="3" t="s">
        <v>26</v>
      </c>
      <c r="L1532" s="5">
        <v>450000</v>
      </c>
      <c r="M1532" s="6">
        <f t="shared" si="33"/>
        <v>67500</v>
      </c>
    </row>
    <row r="1533" spans="1:13" x14ac:dyDescent="0.35">
      <c r="A1533" s="3" t="s">
        <v>12</v>
      </c>
      <c r="B1533" s="4" t="s">
        <v>84</v>
      </c>
      <c r="C1533" s="4" t="s">
        <v>543</v>
      </c>
      <c r="D1533" s="4" t="s">
        <v>2401</v>
      </c>
      <c r="E1533" s="4" t="s">
        <v>652</v>
      </c>
      <c r="F1533" s="4" t="s">
        <v>2472</v>
      </c>
      <c r="G1533" s="3" t="str">
        <f>IFERROR(VLOOKUP(F1533,'CODE EAN '!F:J,5,0),"")</f>
        <v/>
      </c>
      <c r="H1533" s="4" t="s">
        <v>2473</v>
      </c>
      <c r="I1533" s="7" t="s">
        <v>112</v>
      </c>
      <c r="J1533" s="3" t="s">
        <v>20</v>
      </c>
      <c r="K1533" s="3" t="s">
        <v>21</v>
      </c>
      <c r="L1533" s="5">
        <v>450000</v>
      </c>
      <c r="M1533" s="6">
        <f t="shared" si="33"/>
        <v>67500</v>
      </c>
    </row>
    <row r="1534" spans="1:13" x14ac:dyDescent="0.35">
      <c r="A1534" s="3" t="s">
        <v>12</v>
      </c>
      <c r="B1534" s="3" t="s">
        <v>84</v>
      </c>
      <c r="C1534" s="3" t="s">
        <v>543</v>
      </c>
      <c r="D1534" s="3" t="s">
        <v>544</v>
      </c>
      <c r="E1534" s="3" t="s">
        <v>652</v>
      </c>
      <c r="F1534" s="3" t="s">
        <v>2474</v>
      </c>
      <c r="G1534" s="3">
        <f>IFERROR(VLOOKUP(F1534,'CODE EAN '!F:J,5,0),"")</f>
        <v>8410014929976</v>
      </c>
      <c r="H1534" s="3" t="s">
        <v>2403</v>
      </c>
      <c r="I1534" s="10" t="s">
        <v>77</v>
      </c>
      <c r="J1534" s="3" t="s">
        <v>20</v>
      </c>
      <c r="K1534" s="3" t="s">
        <v>21</v>
      </c>
      <c r="L1534" s="5">
        <v>450000</v>
      </c>
      <c r="M1534" s="6">
        <f t="shared" si="33"/>
        <v>67500</v>
      </c>
    </row>
    <row r="1535" spans="1:13" x14ac:dyDescent="0.35">
      <c r="A1535" s="3" t="s">
        <v>12</v>
      </c>
      <c r="B1535" s="4" t="s">
        <v>78</v>
      </c>
      <c r="C1535" s="3" t="s">
        <v>107</v>
      </c>
      <c r="D1535" s="3" t="s">
        <v>818</v>
      </c>
      <c r="E1535" s="3" t="s">
        <v>699</v>
      </c>
      <c r="F1535" s="3" t="s">
        <v>2475</v>
      </c>
      <c r="G1535" s="3">
        <f>IFERROR(VLOOKUP(F1535,'CODE EAN '!F:J,5,0),"")</f>
        <v>6111259341517</v>
      </c>
      <c r="H1535" s="3" t="s">
        <v>2476</v>
      </c>
      <c r="I1535" s="3" t="s">
        <v>112</v>
      </c>
      <c r="J1535" s="3" t="s">
        <v>20</v>
      </c>
      <c r="K1535" s="3" t="s">
        <v>26</v>
      </c>
      <c r="L1535" s="5">
        <v>450000</v>
      </c>
      <c r="M1535" s="6">
        <f t="shared" ref="M1535:M1598" si="34">+L1535*15%</f>
        <v>67500</v>
      </c>
    </row>
    <row r="1536" spans="1:13" x14ac:dyDescent="0.35">
      <c r="A1536" s="3" t="s">
        <v>12</v>
      </c>
      <c r="B1536" s="4" t="s">
        <v>78</v>
      </c>
      <c r="C1536" s="4" t="s">
        <v>107</v>
      </c>
      <c r="D1536" s="4" t="s">
        <v>818</v>
      </c>
      <c r="E1536" s="4" t="s">
        <v>2477</v>
      </c>
      <c r="F1536" s="4" t="s">
        <v>2478</v>
      </c>
      <c r="G1536" s="3">
        <f>IFERROR(VLOOKUP(F1536,'CODE EAN '!F:J,5,0),"")</f>
        <v>6111259341517</v>
      </c>
      <c r="H1536" s="4" t="s">
        <v>2476</v>
      </c>
      <c r="I1536" s="3" t="s">
        <v>112</v>
      </c>
      <c r="J1536" s="3" t="s">
        <v>20</v>
      </c>
      <c r="K1536" s="3" t="s">
        <v>26</v>
      </c>
      <c r="L1536" s="5">
        <v>450000</v>
      </c>
      <c r="M1536" s="6">
        <f t="shared" si="34"/>
        <v>67500</v>
      </c>
    </row>
    <row r="1537" spans="1:13" x14ac:dyDescent="0.35">
      <c r="A1537" s="3" t="s">
        <v>12</v>
      </c>
      <c r="B1537" s="4" t="s">
        <v>78</v>
      </c>
      <c r="C1537" s="4" t="s">
        <v>107</v>
      </c>
      <c r="D1537" s="4" t="s">
        <v>818</v>
      </c>
      <c r="E1537" s="3" t="s">
        <v>699</v>
      </c>
      <c r="F1537" s="4" t="s">
        <v>2479</v>
      </c>
      <c r="G1537" s="3" t="str">
        <f>IFERROR(VLOOKUP(F1537,'CODE EAN '!F:J,5,0),"")</f>
        <v/>
      </c>
      <c r="H1537" s="4" t="s">
        <v>2480</v>
      </c>
      <c r="I1537" s="3" t="s">
        <v>112</v>
      </c>
      <c r="J1537" s="3" t="s">
        <v>20</v>
      </c>
      <c r="K1537" s="3" t="s">
        <v>26</v>
      </c>
      <c r="L1537" s="5">
        <v>450000</v>
      </c>
      <c r="M1537" s="6">
        <f t="shared" si="34"/>
        <v>67500</v>
      </c>
    </row>
    <row r="1538" spans="1:13" x14ac:dyDescent="0.35">
      <c r="A1538" s="3" t="s">
        <v>12</v>
      </c>
      <c r="B1538" s="4" t="s">
        <v>78</v>
      </c>
      <c r="C1538" s="3" t="s">
        <v>107</v>
      </c>
      <c r="D1538" s="3" t="s">
        <v>818</v>
      </c>
      <c r="E1538" s="3" t="s">
        <v>699</v>
      </c>
      <c r="F1538" s="3" t="s">
        <v>2481</v>
      </c>
      <c r="G1538" s="3">
        <f>IFERROR(VLOOKUP(F1538,'CODE EAN '!F:J,5,0),"")</f>
        <v>6111259341500</v>
      </c>
      <c r="H1538" s="3" t="s">
        <v>2476</v>
      </c>
      <c r="I1538" s="3" t="s">
        <v>112</v>
      </c>
      <c r="J1538" s="3" t="s">
        <v>20</v>
      </c>
      <c r="K1538" s="3" t="s">
        <v>26</v>
      </c>
      <c r="L1538" s="5">
        <v>450000</v>
      </c>
      <c r="M1538" s="6">
        <f t="shared" si="34"/>
        <v>67500</v>
      </c>
    </row>
    <row r="1539" spans="1:13" x14ac:dyDescent="0.35">
      <c r="A1539" s="3" t="s">
        <v>12</v>
      </c>
      <c r="B1539" s="4" t="s">
        <v>78</v>
      </c>
      <c r="C1539" s="4" t="s">
        <v>107</v>
      </c>
      <c r="D1539" s="4" t="s">
        <v>818</v>
      </c>
      <c r="E1539" s="3" t="s">
        <v>699</v>
      </c>
      <c r="F1539" s="4" t="s">
        <v>2482</v>
      </c>
      <c r="G1539" s="3">
        <f>IFERROR(VLOOKUP(F1539,'CODE EAN '!F:J,5,0),"")</f>
        <v>6111259341524</v>
      </c>
      <c r="H1539" s="4" t="s">
        <v>2476</v>
      </c>
      <c r="I1539" s="3" t="s">
        <v>112</v>
      </c>
      <c r="J1539" s="3" t="s">
        <v>20</v>
      </c>
      <c r="K1539" s="3" t="s">
        <v>26</v>
      </c>
      <c r="L1539" s="5">
        <v>450000</v>
      </c>
      <c r="M1539" s="6">
        <f t="shared" si="34"/>
        <v>67500</v>
      </c>
    </row>
    <row r="1540" spans="1:13" hidden="1" x14ac:dyDescent="0.35">
      <c r="A1540" s="3" t="s">
        <v>27</v>
      </c>
      <c r="B1540" s="3" t="s">
        <v>251</v>
      </c>
      <c r="C1540" s="3" t="s">
        <v>252</v>
      </c>
      <c r="D1540" s="3" t="s">
        <v>253</v>
      </c>
      <c r="E1540" s="3" t="s">
        <v>2027</v>
      </c>
      <c r="F1540" s="4" t="s">
        <v>2483</v>
      </c>
      <c r="G1540" s="3" t="str">
        <f>IFERROR(VLOOKUP(F1540,'CODE EAN '!F:J,5,0),"")</f>
        <v/>
      </c>
      <c r="H1540" s="3" t="s">
        <v>1621</v>
      </c>
      <c r="I1540" s="3" t="s">
        <v>1622</v>
      </c>
      <c r="J1540" s="3" t="s">
        <v>20</v>
      </c>
      <c r="K1540" s="4" t="s">
        <v>26</v>
      </c>
      <c r="L1540" s="5">
        <v>450000</v>
      </c>
      <c r="M1540" s="6">
        <f t="shared" si="34"/>
        <v>67500</v>
      </c>
    </row>
    <row r="1541" spans="1:13" hidden="1" x14ac:dyDescent="0.35">
      <c r="A1541" s="3" t="s">
        <v>44</v>
      </c>
      <c r="B1541" s="3" t="s">
        <v>264</v>
      </c>
      <c r="C1541" s="3" t="s">
        <v>1016</v>
      </c>
      <c r="D1541" s="3" t="s">
        <v>1921</v>
      </c>
      <c r="E1541" s="3" t="s">
        <v>1922</v>
      </c>
      <c r="F1541" s="9" t="s">
        <v>2484</v>
      </c>
      <c r="G1541" s="3" t="str">
        <f>IFERROR(VLOOKUP(F1541,'CODE EAN '!F:J,5,0),"")</f>
        <v/>
      </c>
      <c r="H1541" s="3" t="s">
        <v>230</v>
      </c>
      <c r="I1541" s="3" t="s">
        <v>223</v>
      </c>
      <c r="J1541" s="3" t="s">
        <v>20</v>
      </c>
      <c r="K1541" s="3" t="s">
        <v>26</v>
      </c>
      <c r="L1541" s="5">
        <v>450000</v>
      </c>
      <c r="M1541" s="6">
        <f t="shared" si="34"/>
        <v>67500</v>
      </c>
    </row>
    <row r="1542" spans="1:13" hidden="1" x14ac:dyDescent="0.35">
      <c r="A1542" s="3" t="s">
        <v>44</v>
      </c>
      <c r="B1542" s="3" t="s">
        <v>264</v>
      </c>
      <c r="C1542" s="3" t="s">
        <v>1016</v>
      </c>
      <c r="D1542" s="3" t="s">
        <v>1921</v>
      </c>
      <c r="E1542" s="3" t="s">
        <v>1922</v>
      </c>
      <c r="F1542" s="9" t="s">
        <v>2485</v>
      </c>
      <c r="G1542" s="3" t="str">
        <f>IFERROR(VLOOKUP(F1542,'CODE EAN '!F:J,5,0),"")</f>
        <v/>
      </c>
      <c r="H1542" s="3" t="s">
        <v>230</v>
      </c>
      <c r="I1542" s="3" t="s">
        <v>223</v>
      </c>
      <c r="J1542" s="3" t="s">
        <v>20</v>
      </c>
      <c r="K1542" s="3" t="s">
        <v>26</v>
      </c>
      <c r="L1542" s="5">
        <v>450000</v>
      </c>
      <c r="M1542" s="6">
        <f t="shared" si="34"/>
        <v>67500</v>
      </c>
    </row>
    <row r="1543" spans="1:13" hidden="1" x14ac:dyDescent="0.35">
      <c r="A1543" s="3" t="s">
        <v>27</v>
      </c>
      <c r="B1543" s="4" t="s">
        <v>124</v>
      </c>
      <c r="C1543" s="4" t="s">
        <v>351</v>
      </c>
      <c r="D1543" s="4" t="s">
        <v>352</v>
      </c>
      <c r="E1543" s="4" t="s">
        <v>352</v>
      </c>
      <c r="F1543" s="4" t="s">
        <v>2486</v>
      </c>
      <c r="G1543" s="3" t="str">
        <f>IFERROR(VLOOKUP(F1543,'CODE EAN '!F:J,5,0),"")</f>
        <v/>
      </c>
      <c r="H1543" s="4" t="s">
        <v>199</v>
      </c>
      <c r="I1543" s="7" t="s">
        <v>200</v>
      </c>
      <c r="J1543" s="3" t="s">
        <v>20</v>
      </c>
      <c r="K1543" s="4" t="s">
        <v>26</v>
      </c>
      <c r="L1543" s="5">
        <f>IFERROR(VLOOKUP(F1543,[1]Feuil5!I:J,2,0),"")</f>
        <v>450129.56</v>
      </c>
      <c r="M1543" s="6">
        <f t="shared" si="34"/>
        <v>67519.433999999994</v>
      </c>
    </row>
    <row r="1544" spans="1:13" x14ac:dyDescent="0.35">
      <c r="A1544" s="3" t="s">
        <v>12</v>
      </c>
      <c r="B1544" s="3" t="s">
        <v>84</v>
      </c>
      <c r="C1544" s="3" t="s">
        <v>689</v>
      </c>
      <c r="D1544" s="3" t="s">
        <v>1186</v>
      </c>
      <c r="E1544" s="3" t="s">
        <v>691</v>
      </c>
      <c r="F1544" s="3" t="s">
        <v>2487</v>
      </c>
      <c r="G1544" s="3">
        <f>IFERROR(VLOOKUP(F1544,'CODE EAN '!F:J,5,0),"")</f>
        <v>6111160002859</v>
      </c>
      <c r="H1544" s="3" t="s">
        <v>1983</v>
      </c>
      <c r="I1544" s="7" t="s">
        <v>159</v>
      </c>
      <c r="J1544" s="3" t="s">
        <v>20</v>
      </c>
      <c r="K1544" s="3" t="s">
        <v>26</v>
      </c>
      <c r="L1544" s="5">
        <f>IFERROR(VLOOKUP(F1544,[1]Feuil5!I:J,2,0),"")</f>
        <v>451432.67</v>
      </c>
      <c r="M1544" s="6">
        <f t="shared" si="34"/>
        <v>67714.900499999989</v>
      </c>
    </row>
    <row r="1545" spans="1:13" hidden="1" x14ac:dyDescent="0.35">
      <c r="A1545" s="3" t="s">
        <v>27</v>
      </c>
      <c r="B1545" s="3" t="s">
        <v>124</v>
      </c>
      <c r="C1545" s="3" t="s">
        <v>125</v>
      </c>
      <c r="D1545" s="3" t="s">
        <v>1375</v>
      </c>
      <c r="E1545" s="3" t="s">
        <v>1375</v>
      </c>
      <c r="F1545" s="14" t="s">
        <v>2488</v>
      </c>
      <c r="G1545" s="3" t="str">
        <f>IFERROR(VLOOKUP(F1545,'CODE EAN '!F:J,5,0),"")</f>
        <v/>
      </c>
      <c r="H1545" s="3" t="s">
        <v>1901</v>
      </c>
      <c r="I1545" s="7" t="s">
        <v>1627</v>
      </c>
      <c r="J1545" s="3" t="s">
        <v>20</v>
      </c>
      <c r="K1545" s="4" t="s">
        <v>26</v>
      </c>
      <c r="L1545" s="5">
        <f>IFERROR(VLOOKUP(F1545,[1]Feuil5!I:J,2,0),"")</f>
        <v>453390.71</v>
      </c>
      <c r="M1545" s="6">
        <f t="shared" si="34"/>
        <v>68008.606499999994</v>
      </c>
    </row>
    <row r="1546" spans="1:13" x14ac:dyDescent="0.35">
      <c r="A1546" s="3" t="s">
        <v>12</v>
      </c>
      <c r="B1546" s="3" t="s">
        <v>13</v>
      </c>
      <c r="C1546" s="4" t="s">
        <v>14</v>
      </c>
      <c r="D1546" s="4" t="s">
        <v>1775</v>
      </c>
      <c r="E1546" s="4" t="s">
        <v>1776</v>
      </c>
      <c r="F1546" s="4" t="s">
        <v>2489</v>
      </c>
      <c r="G1546" s="3">
        <f>IFERROR(VLOOKUP(F1546,'CODE EAN '!F:J,5,0),"")</f>
        <v>80756590</v>
      </c>
      <c r="H1546" s="4" t="s">
        <v>1778</v>
      </c>
      <c r="I1546" s="4" t="s">
        <v>19</v>
      </c>
      <c r="J1546" s="3" t="s">
        <v>20</v>
      </c>
      <c r="K1546" s="3" t="s">
        <v>26</v>
      </c>
      <c r="L1546" s="5">
        <f>IFERROR(VLOOKUP(F1546,[1]Feuil5!I:J,2,0),"")</f>
        <v>453552.76</v>
      </c>
      <c r="M1546" s="6">
        <f t="shared" si="34"/>
        <v>68032.914000000004</v>
      </c>
    </row>
    <row r="1547" spans="1:13" x14ac:dyDescent="0.35">
      <c r="A1547" s="3" t="s">
        <v>12</v>
      </c>
      <c r="B1547" s="3" t="s">
        <v>13</v>
      </c>
      <c r="C1547" s="3" t="s">
        <v>14</v>
      </c>
      <c r="D1547" s="3" t="s">
        <v>1775</v>
      </c>
      <c r="E1547" s="3" t="s">
        <v>1776</v>
      </c>
      <c r="F1547" s="3" t="s">
        <v>2489</v>
      </c>
      <c r="G1547" s="3">
        <f>IFERROR(VLOOKUP(F1547,'CODE EAN '!F:J,5,0),"")</f>
        <v>80756590</v>
      </c>
      <c r="H1547" s="3" t="s">
        <v>1778</v>
      </c>
      <c r="I1547" s="4" t="s">
        <v>19</v>
      </c>
      <c r="J1547" s="3" t="s">
        <v>20</v>
      </c>
      <c r="K1547" s="3" t="s">
        <v>26</v>
      </c>
      <c r="L1547" s="5">
        <f>IFERROR(VLOOKUP(F1547,[1]Feuil5!I:J,2,0),"")</f>
        <v>453552.76</v>
      </c>
      <c r="M1547" s="6">
        <f t="shared" si="34"/>
        <v>68032.914000000004</v>
      </c>
    </row>
    <row r="1548" spans="1:13" hidden="1" x14ac:dyDescent="0.35">
      <c r="A1548" s="3" t="s">
        <v>27</v>
      </c>
      <c r="B1548" s="4" t="s">
        <v>251</v>
      </c>
      <c r="C1548" s="4" t="s">
        <v>252</v>
      </c>
      <c r="D1548" s="4" t="s">
        <v>1190</v>
      </c>
      <c r="E1548" s="4" t="s">
        <v>254</v>
      </c>
      <c r="F1548" s="14" t="s">
        <v>2490</v>
      </c>
      <c r="G1548" s="3" t="str">
        <f>IFERROR(VLOOKUP(F1548,'CODE EAN '!F:J,5,0),"")</f>
        <v/>
      </c>
      <c r="H1548" s="4" t="s">
        <v>500</v>
      </c>
      <c r="I1548" s="7" t="s">
        <v>501</v>
      </c>
      <c r="J1548" s="3" t="s">
        <v>20</v>
      </c>
      <c r="K1548" s="4" t="s">
        <v>26</v>
      </c>
      <c r="L1548" s="5">
        <f>IFERROR(VLOOKUP(F1548,[1]Feuil5!I:J,2,0),"")</f>
        <v>459541.05</v>
      </c>
      <c r="M1548" s="6">
        <f t="shared" si="34"/>
        <v>68931.157500000001</v>
      </c>
    </row>
    <row r="1549" spans="1:13" hidden="1" x14ac:dyDescent="0.35">
      <c r="A1549" s="3" t="s">
        <v>44</v>
      </c>
      <c r="B1549" s="3" t="s">
        <v>45</v>
      </c>
      <c r="C1549" s="4" t="s">
        <v>72</v>
      </c>
      <c r="D1549" s="3" t="s">
        <v>931</v>
      </c>
      <c r="E1549" s="3" t="s">
        <v>74</v>
      </c>
      <c r="F1549" s="3" t="s">
        <v>2491</v>
      </c>
      <c r="G1549" s="3" t="str">
        <f>IFERROR(VLOOKUP(F1549,'CODE EAN '!F:J,5,0),"")</f>
        <v/>
      </c>
      <c r="H1549" s="3" t="s">
        <v>76</v>
      </c>
      <c r="I1549" s="10" t="s">
        <v>77</v>
      </c>
      <c r="J1549" s="3" t="s">
        <v>20</v>
      </c>
      <c r="K1549" s="3" t="s">
        <v>26</v>
      </c>
      <c r="L1549" s="5">
        <f>IFERROR(VLOOKUP(F1549,[1]Feuil5!I:J,2,0),"")</f>
        <v>460052.19</v>
      </c>
      <c r="M1549" s="6">
        <f t="shared" si="34"/>
        <v>69007.828500000003</v>
      </c>
    </row>
    <row r="1550" spans="1:13" x14ac:dyDescent="0.35">
      <c r="A1550" s="3" t="s">
        <v>12</v>
      </c>
      <c r="B1550" s="4" t="s">
        <v>182</v>
      </c>
      <c r="C1550" s="4" t="s">
        <v>183</v>
      </c>
      <c r="D1550" s="4" t="s">
        <v>678</v>
      </c>
      <c r="E1550" s="4" t="s">
        <v>2444</v>
      </c>
      <c r="F1550" s="14" t="s">
        <v>2492</v>
      </c>
      <c r="G1550" s="3" t="str">
        <f>IFERROR(VLOOKUP(F1550,'CODE EAN '!F:J,5,0),"")</f>
        <v/>
      </c>
      <c r="H1550" s="3" t="s">
        <v>2446</v>
      </c>
      <c r="I1550" s="7" t="s">
        <v>90</v>
      </c>
      <c r="J1550" s="3" t="s">
        <v>20</v>
      </c>
      <c r="K1550" s="3" t="s">
        <v>21</v>
      </c>
      <c r="L1550" s="5">
        <f>IFERROR(VLOOKUP(F1550,[1]Feuil5!I:J,2,0),"")</f>
        <v>462173.18</v>
      </c>
      <c r="M1550" s="6">
        <f t="shared" si="34"/>
        <v>69325.976999999999</v>
      </c>
    </row>
    <row r="1551" spans="1:13" hidden="1" x14ac:dyDescent="0.35">
      <c r="A1551" s="3" t="s">
        <v>27</v>
      </c>
      <c r="B1551" s="3" t="s">
        <v>28</v>
      </c>
      <c r="C1551" s="3" t="s">
        <v>478</v>
      </c>
      <c r="D1551" s="3" t="s">
        <v>917</v>
      </c>
      <c r="E1551" s="3" t="s">
        <v>1519</v>
      </c>
      <c r="F1551" s="3" t="s">
        <v>2493</v>
      </c>
      <c r="G1551" s="3" t="str">
        <f>IFERROR(VLOOKUP(F1551,'CODE EAN '!F:J,5,0),"")</f>
        <v/>
      </c>
      <c r="H1551" s="3" t="s">
        <v>1235</v>
      </c>
      <c r="I1551" s="7" t="s">
        <v>58</v>
      </c>
      <c r="J1551" s="3" t="s">
        <v>20</v>
      </c>
      <c r="K1551" s="4" t="s">
        <v>26</v>
      </c>
      <c r="L1551" s="5">
        <f>IFERROR(VLOOKUP(F1551,[1]Feuil5!I:J,2,0),"")</f>
        <v>463066.84</v>
      </c>
      <c r="M1551" s="6">
        <f t="shared" si="34"/>
        <v>69460.025999999998</v>
      </c>
    </row>
    <row r="1552" spans="1:13" hidden="1" x14ac:dyDescent="0.35">
      <c r="A1552" s="3" t="s">
        <v>27</v>
      </c>
      <c r="B1552" s="3" t="s">
        <v>124</v>
      </c>
      <c r="C1552" s="3" t="s">
        <v>1370</v>
      </c>
      <c r="D1552" s="3" t="s">
        <v>1371</v>
      </c>
      <c r="E1552" s="3" t="s">
        <v>1372</v>
      </c>
      <c r="F1552" s="3" t="s">
        <v>2494</v>
      </c>
      <c r="G1552" s="3" t="str">
        <f>IFERROR(VLOOKUP(F1552,'CODE EAN '!F:J,5,0),"")</f>
        <v/>
      </c>
      <c r="H1552" s="3" t="s">
        <v>129</v>
      </c>
      <c r="I1552" s="3" t="s">
        <v>130</v>
      </c>
      <c r="J1552" s="3" t="s">
        <v>20</v>
      </c>
      <c r="K1552" s="4" t="s">
        <v>26</v>
      </c>
      <c r="L1552" s="5">
        <f>IFERROR(VLOOKUP(F1552,[1]Feuil5!I:J,2,0),"")</f>
        <v>466126.25</v>
      </c>
      <c r="M1552" s="6">
        <f t="shared" si="34"/>
        <v>69918.9375</v>
      </c>
    </row>
    <row r="1553" spans="1:13" x14ac:dyDescent="0.35">
      <c r="A1553" s="3" t="s">
        <v>12</v>
      </c>
      <c r="B1553" s="4" t="s">
        <v>78</v>
      </c>
      <c r="C1553" s="3" t="s">
        <v>107</v>
      </c>
      <c r="D1553" s="3" t="s">
        <v>1335</v>
      </c>
      <c r="E1553" s="4" t="s">
        <v>2451</v>
      </c>
      <c r="F1553" s="3" t="s">
        <v>2495</v>
      </c>
      <c r="G1553" s="3" t="str">
        <f>IFERROR(VLOOKUP(F1553,'CODE EAN '!F:J,5,0),"")</f>
        <v/>
      </c>
      <c r="H1553" s="4" t="s">
        <v>2496</v>
      </c>
      <c r="I1553" s="4" t="s">
        <v>71</v>
      </c>
      <c r="J1553" s="3" t="s">
        <v>20</v>
      </c>
      <c r="K1553" s="4" t="s">
        <v>26</v>
      </c>
      <c r="L1553" s="5">
        <f>IFERROR(VLOOKUP(F1553,[1]Feuil5!I:J,2,0),"")</f>
        <v>466448.93</v>
      </c>
      <c r="M1553" s="6">
        <f t="shared" si="34"/>
        <v>69967.339500000002</v>
      </c>
    </row>
    <row r="1554" spans="1:13" x14ac:dyDescent="0.35">
      <c r="A1554" s="3" t="s">
        <v>12</v>
      </c>
      <c r="B1554" s="4" t="s">
        <v>182</v>
      </c>
      <c r="C1554" s="4" t="s">
        <v>344</v>
      </c>
      <c r="D1554" s="4" t="s">
        <v>658</v>
      </c>
      <c r="E1554" s="4" t="s">
        <v>1127</v>
      </c>
      <c r="F1554" s="4" t="s">
        <v>2497</v>
      </c>
      <c r="G1554" s="3">
        <f>IFERROR(VLOOKUP(F1554,'CODE EAN '!F:J,5,0),"")</f>
        <v>6111069003032</v>
      </c>
      <c r="H1554" s="4" t="s">
        <v>661</v>
      </c>
      <c r="I1554" s="7" t="s">
        <v>58</v>
      </c>
      <c r="J1554" s="3" t="s">
        <v>20</v>
      </c>
      <c r="K1554" s="3" t="s">
        <v>26</v>
      </c>
      <c r="L1554" s="5">
        <f>IFERROR(VLOOKUP(F1554,[1]Feuil5!I:J,2,0),"")</f>
        <v>466549.32</v>
      </c>
      <c r="M1554" s="6">
        <f t="shared" si="34"/>
        <v>69982.398000000001</v>
      </c>
    </row>
    <row r="1555" spans="1:13" x14ac:dyDescent="0.35">
      <c r="A1555" s="3" t="s">
        <v>12</v>
      </c>
      <c r="B1555" s="4" t="s">
        <v>13</v>
      </c>
      <c r="C1555" s="4" t="s">
        <v>706</v>
      </c>
      <c r="D1555" s="4" t="s">
        <v>707</v>
      </c>
      <c r="E1555" s="4" t="s">
        <v>708</v>
      </c>
      <c r="F1555" s="4" t="s">
        <v>2498</v>
      </c>
      <c r="G1555" s="3">
        <f>IFERROR(VLOOKUP(F1555,'CODE EAN '!F:J,5,0),"")</f>
        <v>3046920028363</v>
      </c>
      <c r="H1555" s="4" t="s">
        <v>710</v>
      </c>
      <c r="I1555" s="4" t="s">
        <v>19</v>
      </c>
      <c r="J1555" s="3" t="s">
        <v>20</v>
      </c>
      <c r="K1555" s="3" t="s">
        <v>26</v>
      </c>
      <c r="L1555" s="5">
        <f>IFERROR(VLOOKUP(F1555,[1]Feuil5!I:J,2,0),"")</f>
        <v>468331.28</v>
      </c>
      <c r="M1555" s="6">
        <f t="shared" si="34"/>
        <v>70249.691999999995</v>
      </c>
    </row>
    <row r="1556" spans="1:13" hidden="1" x14ac:dyDescent="0.35">
      <c r="A1556" s="3" t="s">
        <v>27</v>
      </c>
      <c r="B1556" s="4" t="s">
        <v>28</v>
      </c>
      <c r="C1556" s="4" t="s">
        <v>29</v>
      </c>
      <c r="D1556" s="4" t="s">
        <v>30</v>
      </c>
      <c r="E1556" s="4" t="s">
        <v>156</v>
      </c>
      <c r="F1556" s="4" t="s">
        <v>2499</v>
      </c>
      <c r="G1556" s="3" t="str">
        <f>IFERROR(VLOOKUP(F1556,'CODE EAN '!F:J,5,0),"")</f>
        <v/>
      </c>
      <c r="H1556" s="4" t="s">
        <v>1300</v>
      </c>
      <c r="I1556" s="7" t="s">
        <v>1301</v>
      </c>
      <c r="J1556" s="3" t="s">
        <v>20</v>
      </c>
      <c r="K1556" s="4" t="s">
        <v>26</v>
      </c>
      <c r="L1556" s="5">
        <f>IFERROR(VLOOKUP(F1556,[1]Feuil5!I:J,2,0),"")</f>
        <v>468776.71</v>
      </c>
      <c r="M1556" s="6">
        <f t="shared" si="34"/>
        <v>70316.506500000003</v>
      </c>
    </row>
    <row r="1557" spans="1:13" hidden="1" x14ac:dyDescent="0.35">
      <c r="A1557" s="3" t="s">
        <v>27</v>
      </c>
      <c r="B1557" s="4" t="s">
        <v>52</v>
      </c>
      <c r="C1557" s="3" t="s">
        <v>53</v>
      </c>
      <c r="D1557" s="3" t="s">
        <v>54</v>
      </c>
      <c r="E1557" s="3" t="s">
        <v>95</v>
      </c>
      <c r="F1557" s="3" t="s">
        <v>2500</v>
      </c>
      <c r="G1557" s="3" t="str">
        <f>IFERROR(VLOOKUP(F1557,'CODE EAN '!F:J,5,0),"")</f>
        <v/>
      </c>
      <c r="H1557" s="3" t="s">
        <v>1712</v>
      </c>
      <c r="I1557" s="4" t="s">
        <v>1712</v>
      </c>
      <c r="J1557" s="3" t="s">
        <v>20</v>
      </c>
      <c r="K1557" s="4" t="s">
        <v>26</v>
      </c>
      <c r="L1557" s="5">
        <f>IFERROR(VLOOKUP(F1557,[1]Feuil5!I:J,2,0),"")</f>
        <v>470788.64</v>
      </c>
      <c r="M1557" s="6">
        <f t="shared" si="34"/>
        <v>70618.296000000002</v>
      </c>
    </row>
    <row r="1558" spans="1:13" hidden="1" x14ac:dyDescent="0.35">
      <c r="A1558" s="3" t="s">
        <v>44</v>
      </c>
      <c r="B1558" s="3" t="s">
        <v>264</v>
      </c>
      <c r="C1558" s="3" t="s">
        <v>835</v>
      </c>
      <c r="D1558" s="3" t="s">
        <v>836</v>
      </c>
      <c r="E1558" s="3" t="s">
        <v>1018</v>
      </c>
      <c r="F1558" s="20" t="s">
        <v>2501</v>
      </c>
      <c r="G1558" s="3" t="str">
        <f>IFERROR(VLOOKUP(F1558,'CODE EAN '!F:J,5,0),"")</f>
        <v/>
      </c>
      <c r="H1558" s="3" t="s">
        <v>2371</v>
      </c>
      <c r="I1558" s="3" t="s">
        <v>291</v>
      </c>
      <c r="J1558" s="3" t="s">
        <v>20</v>
      </c>
      <c r="K1558" s="3" t="s">
        <v>26</v>
      </c>
      <c r="L1558" s="19">
        <v>470791.44000000006</v>
      </c>
      <c r="M1558" s="6">
        <f t="shared" si="34"/>
        <v>70618.716</v>
      </c>
    </row>
    <row r="1559" spans="1:13" x14ac:dyDescent="0.35">
      <c r="A1559" s="3" t="s">
        <v>12</v>
      </c>
      <c r="B1559" s="4" t="s">
        <v>13</v>
      </c>
      <c r="C1559" s="3" t="s">
        <v>963</v>
      </c>
      <c r="D1559" s="4" t="s">
        <v>2061</v>
      </c>
      <c r="E1559" s="4" t="s">
        <v>2062</v>
      </c>
      <c r="F1559" s="14" t="s">
        <v>2502</v>
      </c>
      <c r="G1559" s="3" t="str">
        <f>IFERROR(VLOOKUP(F1559,'CODE EAN '!F:J,5,0),"")</f>
        <v/>
      </c>
      <c r="H1559" s="4" t="s">
        <v>1533</v>
      </c>
      <c r="I1559" s="3" t="s">
        <v>597</v>
      </c>
      <c r="J1559" s="3" t="s">
        <v>20</v>
      </c>
      <c r="K1559" s="3" t="s">
        <v>26</v>
      </c>
      <c r="L1559" s="5">
        <f>IFERROR(VLOOKUP(F1559,[1]Feuil5!I:J,2,0),"")</f>
        <v>470865.45</v>
      </c>
      <c r="M1559" s="6">
        <f t="shared" si="34"/>
        <v>70629.817500000005</v>
      </c>
    </row>
    <row r="1560" spans="1:13" x14ac:dyDescent="0.35">
      <c r="A1560" s="3" t="s">
        <v>12</v>
      </c>
      <c r="B1560" s="3" t="s">
        <v>460</v>
      </c>
      <c r="C1560" s="3" t="s">
        <v>461</v>
      </c>
      <c r="D1560" s="3" t="s">
        <v>1835</v>
      </c>
      <c r="E1560" s="3" t="s">
        <v>1836</v>
      </c>
      <c r="F1560" s="3" t="s">
        <v>2503</v>
      </c>
      <c r="G1560" s="3">
        <f>IFERROR(VLOOKUP(F1560,'CODE EAN '!F:J,5,0),"")</f>
        <v>6111248930289</v>
      </c>
      <c r="H1560" s="3" t="s">
        <v>2357</v>
      </c>
      <c r="I1560" s="7" t="s">
        <v>1839</v>
      </c>
      <c r="J1560" s="3" t="s">
        <v>20</v>
      </c>
      <c r="K1560" s="3" t="s">
        <v>26</v>
      </c>
      <c r="L1560" s="5">
        <f>IFERROR(VLOOKUP(F1560,[1]Feuil5!I:J,2,0),"")</f>
        <v>475705.86</v>
      </c>
      <c r="M1560" s="6">
        <f t="shared" si="34"/>
        <v>71355.879000000001</v>
      </c>
    </row>
    <row r="1561" spans="1:13" x14ac:dyDescent="0.35">
      <c r="A1561" s="3" t="s">
        <v>12</v>
      </c>
      <c r="B1561" s="3" t="s">
        <v>460</v>
      </c>
      <c r="C1561" s="3" t="s">
        <v>461</v>
      </c>
      <c r="D1561" s="3" t="s">
        <v>1835</v>
      </c>
      <c r="E1561" s="3" t="s">
        <v>1836</v>
      </c>
      <c r="F1561" s="3" t="s">
        <v>2503</v>
      </c>
      <c r="G1561" s="3">
        <f>IFERROR(VLOOKUP(F1561,'CODE EAN '!F:J,5,0),"")</f>
        <v>6111248930289</v>
      </c>
      <c r="H1561" s="3" t="s">
        <v>2357</v>
      </c>
      <c r="I1561" s="7" t="s">
        <v>1839</v>
      </c>
      <c r="J1561" s="3" t="s">
        <v>20</v>
      </c>
      <c r="K1561" s="3" t="s">
        <v>26</v>
      </c>
      <c r="L1561" s="5">
        <f>IFERROR(VLOOKUP(F1561,[1]Feuil5!I:J,2,0),"")</f>
        <v>475705.86</v>
      </c>
      <c r="M1561" s="6">
        <f t="shared" si="34"/>
        <v>71355.879000000001</v>
      </c>
    </row>
    <row r="1562" spans="1:13" x14ac:dyDescent="0.35">
      <c r="A1562" s="3" t="s">
        <v>12</v>
      </c>
      <c r="B1562" s="4" t="s">
        <v>78</v>
      </c>
      <c r="C1562" s="4" t="s">
        <v>107</v>
      </c>
      <c r="D1562" s="4" t="s">
        <v>108</v>
      </c>
      <c r="E1562" s="4" t="s">
        <v>310</v>
      </c>
      <c r="F1562" s="4" t="s">
        <v>2504</v>
      </c>
      <c r="G1562" s="3">
        <f>IFERROR(VLOOKUP(F1562,'CODE EAN '!F:J,5,0),"")</f>
        <v>6111242530416</v>
      </c>
      <c r="H1562" s="4" t="s">
        <v>111</v>
      </c>
      <c r="I1562" s="7" t="s">
        <v>112</v>
      </c>
      <c r="J1562" s="3" t="s">
        <v>20</v>
      </c>
      <c r="K1562" s="3" t="s">
        <v>26</v>
      </c>
      <c r="L1562" s="5">
        <f>IFERROR(VLOOKUP(F1562,[1]Feuil5!I:J,2,0),"")</f>
        <v>477073.27</v>
      </c>
      <c r="M1562" s="6">
        <f t="shared" si="34"/>
        <v>71560.9905</v>
      </c>
    </row>
    <row r="1563" spans="1:13" x14ac:dyDescent="0.35">
      <c r="A1563" s="3" t="s">
        <v>12</v>
      </c>
      <c r="B1563" s="4" t="s">
        <v>78</v>
      </c>
      <c r="C1563" s="4" t="s">
        <v>212</v>
      </c>
      <c r="D1563" s="4" t="s">
        <v>604</v>
      </c>
      <c r="E1563" s="4" t="s">
        <v>605</v>
      </c>
      <c r="F1563" s="4" t="s">
        <v>2505</v>
      </c>
      <c r="G1563" s="3">
        <f>IFERROR(VLOOKUP(F1563,'CODE EAN '!F:J,5,0),"")</f>
        <v>6111180005342</v>
      </c>
      <c r="H1563" s="4" t="s">
        <v>373</v>
      </c>
      <c r="I1563" s="3" t="s">
        <v>130</v>
      </c>
      <c r="J1563" s="3" t="s">
        <v>20</v>
      </c>
      <c r="K1563" s="3" t="s">
        <v>26</v>
      </c>
      <c r="L1563" s="5">
        <f>IFERROR(VLOOKUP(F1563,[1]Feuil5!I:J,2,0),"")</f>
        <v>477861.58</v>
      </c>
      <c r="M1563" s="6">
        <f t="shared" si="34"/>
        <v>71679.236999999994</v>
      </c>
    </row>
    <row r="1564" spans="1:13" hidden="1" x14ac:dyDescent="0.35">
      <c r="A1564" s="3" t="s">
        <v>44</v>
      </c>
      <c r="B1564" s="3" t="s">
        <v>264</v>
      </c>
      <c r="C1564" s="3" t="s">
        <v>1016</v>
      </c>
      <c r="D1564" s="3" t="s">
        <v>1159</v>
      </c>
      <c r="E1564" s="3" t="s">
        <v>1160</v>
      </c>
      <c r="F1564" s="3" t="s">
        <v>2506</v>
      </c>
      <c r="G1564" s="3" t="str">
        <f>IFERROR(VLOOKUP(F1564,'CODE EAN '!F:J,5,0),"")</f>
        <v/>
      </c>
      <c r="H1564" s="3" t="s">
        <v>712</v>
      </c>
      <c r="I1564" s="3" t="s">
        <v>713</v>
      </c>
      <c r="J1564" s="3" t="s">
        <v>20</v>
      </c>
      <c r="K1564" s="3" t="s">
        <v>21</v>
      </c>
      <c r="L1564" s="19">
        <v>480000</v>
      </c>
      <c r="M1564" s="6">
        <f t="shared" si="34"/>
        <v>72000</v>
      </c>
    </row>
    <row r="1565" spans="1:13" hidden="1" x14ac:dyDescent="0.35">
      <c r="A1565" s="3" t="s">
        <v>44</v>
      </c>
      <c r="B1565" s="3" t="s">
        <v>117</v>
      </c>
      <c r="C1565" s="3" t="s">
        <v>231</v>
      </c>
      <c r="D1565" s="3" t="s">
        <v>365</v>
      </c>
      <c r="E1565" s="3" t="s">
        <v>366</v>
      </c>
      <c r="F1565" s="3" t="s">
        <v>2507</v>
      </c>
      <c r="G1565" s="3" t="str">
        <f>IFERROR(VLOOKUP(F1565,'CODE EAN '!F:J,5,0),"")</f>
        <v/>
      </c>
      <c r="H1565" s="3" t="s">
        <v>2330</v>
      </c>
      <c r="I1565" s="13" t="s">
        <v>2331</v>
      </c>
      <c r="J1565" s="3" t="s">
        <v>20</v>
      </c>
      <c r="K1565" s="3" t="s">
        <v>26</v>
      </c>
      <c r="L1565" s="19">
        <v>100000</v>
      </c>
      <c r="M1565" s="6">
        <f t="shared" si="34"/>
        <v>15000</v>
      </c>
    </row>
    <row r="1566" spans="1:13" hidden="1" x14ac:dyDescent="0.35">
      <c r="A1566" s="3" t="s">
        <v>44</v>
      </c>
      <c r="B1566" s="3" t="s">
        <v>117</v>
      </c>
      <c r="C1566" s="3" t="s">
        <v>231</v>
      </c>
      <c r="D1566" s="3" t="s">
        <v>365</v>
      </c>
      <c r="E1566" s="3" t="s">
        <v>494</v>
      </c>
      <c r="F1566" s="3" t="s">
        <v>2508</v>
      </c>
      <c r="G1566" s="3" t="str">
        <f>IFERROR(VLOOKUP(F1566,'CODE EAN '!F:J,5,0),"")</f>
        <v/>
      </c>
      <c r="H1566" s="3" t="s">
        <v>2330</v>
      </c>
      <c r="I1566" s="13" t="s">
        <v>2331</v>
      </c>
      <c r="J1566" s="3" t="s">
        <v>20</v>
      </c>
      <c r="K1566" s="3" t="s">
        <v>26</v>
      </c>
      <c r="L1566" s="19">
        <v>100000</v>
      </c>
      <c r="M1566" s="6">
        <f t="shared" si="34"/>
        <v>15000</v>
      </c>
    </row>
    <row r="1567" spans="1:13" hidden="1" x14ac:dyDescent="0.35">
      <c r="A1567" s="3" t="s">
        <v>44</v>
      </c>
      <c r="B1567" s="3" t="s">
        <v>285</v>
      </c>
      <c r="C1567" s="3" t="s">
        <v>741</v>
      </c>
      <c r="D1567" s="3" t="s">
        <v>1830</v>
      </c>
      <c r="E1567" s="3" t="s">
        <v>2509</v>
      </c>
      <c r="F1567" s="9" t="s">
        <v>2510</v>
      </c>
      <c r="G1567" s="3" t="str">
        <f>IFERROR(VLOOKUP(F1567,'CODE EAN '!F:J,5,0),"")</f>
        <v/>
      </c>
      <c r="H1567" s="3" t="s">
        <v>1075</v>
      </c>
      <c r="I1567" s="13" t="s">
        <v>363</v>
      </c>
      <c r="J1567" s="3" t="s">
        <v>20</v>
      </c>
      <c r="K1567" s="3" t="s">
        <v>21</v>
      </c>
      <c r="L1567" s="19">
        <v>480000</v>
      </c>
      <c r="M1567" s="6">
        <f t="shared" si="34"/>
        <v>72000</v>
      </c>
    </row>
    <row r="1568" spans="1:13" hidden="1" x14ac:dyDescent="0.35">
      <c r="A1568" s="3" t="s">
        <v>27</v>
      </c>
      <c r="B1568" s="4" t="s">
        <v>52</v>
      </c>
      <c r="C1568" s="4" t="s">
        <v>662</v>
      </c>
      <c r="D1568" s="4" t="s">
        <v>425</v>
      </c>
      <c r="E1568" s="4" t="s">
        <v>1468</v>
      </c>
      <c r="F1568" s="4" t="s">
        <v>2511</v>
      </c>
      <c r="G1568" s="3" t="str">
        <f>IFERROR(VLOOKUP(F1568,'CODE EAN '!F:J,5,0),"")</f>
        <v/>
      </c>
      <c r="H1568" s="4" t="s">
        <v>1712</v>
      </c>
      <c r="I1568" s="4" t="s">
        <v>1712</v>
      </c>
      <c r="J1568" s="3" t="s">
        <v>20</v>
      </c>
      <c r="K1568" s="4" t="s">
        <v>26</v>
      </c>
      <c r="L1568" s="5">
        <f>IFERROR(VLOOKUP(F1568,[1]Feuil5!I:J,2,0),"")</f>
        <v>480166.8</v>
      </c>
      <c r="M1568" s="6">
        <f t="shared" si="34"/>
        <v>72025.01999999999</v>
      </c>
    </row>
    <row r="1569" spans="1:13" x14ac:dyDescent="0.35">
      <c r="A1569" s="3" t="s">
        <v>12</v>
      </c>
      <c r="B1569" s="4" t="s">
        <v>84</v>
      </c>
      <c r="C1569" s="4" t="s">
        <v>85</v>
      </c>
      <c r="D1569" s="3" t="s">
        <v>86</v>
      </c>
      <c r="E1569" s="4" t="s">
        <v>87</v>
      </c>
      <c r="F1569" s="4" t="s">
        <v>2512</v>
      </c>
      <c r="G1569" s="3">
        <f>IFERROR(VLOOKUP(F1569,'CODE EAN '!F:J,5,0),"")</f>
        <v>3387390326468</v>
      </c>
      <c r="H1569" s="4" t="s">
        <v>89</v>
      </c>
      <c r="I1569" s="7" t="s">
        <v>90</v>
      </c>
      <c r="J1569" s="3" t="s">
        <v>20</v>
      </c>
      <c r="K1569" s="3" t="s">
        <v>26</v>
      </c>
      <c r="L1569" s="5">
        <f>IFERROR(VLOOKUP(F1569,[1]Feuil5!I:J,2,0),"")</f>
        <v>482822.61</v>
      </c>
      <c r="M1569" s="6">
        <f t="shared" si="34"/>
        <v>72423.391499999998</v>
      </c>
    </row>
    <row r="1570" spans="1:13" x14ac:dyDescent="0.35">
      <c r="A1570" s="3" t="s">
        <v>12</v>
      </c>
      <c r="B1570" s="4" t="s">
        <v>78</v>
      </c>
      <c r="C1570" s="3" t="s">
        <v>212</v>
      </c>
      <c r="D1570" s="3" t="s">
        <v>525</v>
      </c>
      <c r="E1570" s="3" t="s">
        <v>2190</v>
      </c>
      <c r="F1570" s="14" t="s">
        <v>2513</v>
      </c>
      <c r="G1570" s="3" t="str">
        <f>IFERROR(VLOOKUP(F1570,'CODE EAN '!F:J,5,0),"")</f>
        <v/>
      </c>
      <c r="H1570" s="3" t="s">
        <v>1533</v>
      </c>
      <c r="I1570" s="3" t="s">
        <v>597</v>
      </c>
      <c r="J1570" s="3" t="s">
        <v>20</v>
      </c>
      <c r="K1570" s="3" t="s">
        <v>26</v>
      </c>
      <c r="L1570" s="5">
        <f>IFERROR(VLOOKUP(F1570,[1]Feuil5!I:J,2,0),"")</f>
        <v>484415.25</v>
      </c>
      <c r="M1570" s="6">
        <f t="shared" si="34"/>
        <v>72662.287499999991</v>
      </c>
    </row>
    <row r="1571" spans="1:13" hidden="1" x14ac:dyDescent="0.35">
      <c r="A1571" s="3" t="s">
        <v>27</v>
      </c>
      <c r="B1571" s="3" t="s">
        <v>251</v>
      </c>
      <c r="C1571" s="3" t="s">
        <v>887</v>
      </c>
      <c r="D1571" s="3" t="s">
        <v>1148</v>
      </c>
      <c r="E1571" s="3" t="s">
        <v>1149</v>
      </c>
      <c r="F1571" s="3" t="s">
        <v>2514</v>
      </c>
      <c r="G1571" s="3" t="str">
        <f>IFERROR(VLOOKUP(F1571,'CODE EAN '!F:J,5,0),"")</f>
        <v/>
      </c>
      <c r="H1571" s="3" t="s">
        <v>83</v>
      </c>
      <c r="I1571" s="7" t="s">
        <v>58</v>
      </c>
      <c r="J1571" s="3" t="s">
        <v>20</v>
      </c>
      <c r="K1571" s="4" t="s">
        <v>26</v>
      </c>
      <c r="L1571" s="5">
        <f>IFERROR(VLOOKUP(F1571,[1]Feuil5!I:J,2,0),"")</f>
        <v>484587.37</v>
      </c>
      <c r="M1571" s="6">
        <f t="shared" si="34"/>
        <v>72688.105499999991</v>
      </c>
    </row>
    <row r="1572" spans="1:13" x14ac:dyDescent="0.35">
      <c r="A1572" s="3" t="s">
        <v>12</v>
      </c>
      <c r="B1572" s="3" t="s">
        <v>13</v>
      </c>
      <c r="C1572" s="4" t="s">
        <v>14</v>
      </c>
      <c r="D1572" s="3" t="s">
        <v>67</v>
      </c>
      <c r="E1572" s="3" t="s">
        <v>68</v>
      </c>
      <c r="F1572" s="14" t="s">
        <v>2515</v>
      </c>
      <c r="G1572" s="3" t="str">
        <f>IFERROR(VLOOKUP(F1572,'CODE EAN '!F:J,5,0),"")</f>
        <v/>
      </c>
      <c r="H1572" s="4" t="s">
        <v>297</v>
      </c>
      <c r="I1572" s="3" t="s">
        <v>298</v>
      </c>
      <c r="J1572" s="3" t="s">
        <v>20</v>
      </c>
      <c r="K1572" s="3" t="s">
        <v>26</v>
      </c>
      <c r="L1572" s="5">
        <f>IFERROR(VLOOKUP(F1572,[1]Feuil5!I:J,2,0),"")</f>
        <v>485146.95</v>
      </c>
      <c r="M1572" s="6">
        <f t="shared" si="34"/>
        <v>72772.042499999996</v>
      </c>
    </row>
    <row r="1573" spans="1:13" x14ac:dyDescent="0.35">
      <c r="A1573" s="3" t="s">
        <v>12</v>
      </c>
      <c r="B1573" s="4" t="s">
        <v>13</v>
      </c>
      <c r="C1573" s="3" t="s">
        <v>963</v>
      </c>
      <c r="D1573" s="4" t="s">
        <v>1904</v>
      </c>
      <c r="E1573" s="4" t="s">
        <v>2393</v>
      </c>
      <c r="F1573" s="4" t="s">
        <v>2516</v>
      </c>
      <c r="G1573" s="3">
        <f>IFERROR(VLOOKUP(F1573,'CODE EAN '!F:J,5,0),"")</f>
        <v>4011100023925</v>
      </c>
      <c r="H1573" s="4" t="s">
        <v>2517</v>
      </c>
      <c r="I1573" s="10" t="s">
        <v>77</v>
      </c>
      <c r="J1573" s="3" t="s">
        <v>20</v>
      </c>
      <c r="K1573" s="3" t="s">
        <v>26</v>
      </c>
      <c r="L1573" s="5">
        <f>IFERROR(VLOOKUP(F1573,[1]Feuil5!I:J,2,0),"")</f>
        <v>488167.26</v>
      </c>
      <c r="M1573" s="6">
        <f t="shared" si="34"/>
        <v>73225.088999999993</v>
      </c>
    </row>
    <row r="1574" spans="1:13" x14ac:dyDescent="0.35">
      <c r="A1574" s="3" t="s">
        <v>12</v>
      </c>
      <c r="B1574" s="4" t="s">
        <v>13</v>
      </c>
      <c r="C1574" s="3" t="s">
        <v>963</v>
      </c>
      <c r="D1574" s="4" t="s">
        <v>2061</v>
      </c>
      <c r="E1574" s="4" t="s">
        <v>2062</v>
      </c>
      <c r="F1574" s="4" t="s">
        <v>2518</v>
      </c>
      <c r="G1574" s="3">
        <f>IFERROR(VLOOKUP(F1574,'CODE EAN '!F:J,5,0),"")</f>
        <v>40111490</v>
      </c>
      <c r="H1574" s="4" t="s">
        <v>2519</v>
      </c>
      <c r="I1574" s="10" t="s">
        <v>77</v>
      </c>
      <c r="J1574" s="3" t="s">
        <v>20</v>
      </c>
      <c r="K1574" s="3" t="s">
        <v>26</v>
      </c>
      <c r="L1574" s="5">
        <f>IFERROR(VLOOKUP(F1574,[1]Feuil5!I:J,2,0),"")</f>
        <v>488970.55</v>
      </c>
      <c r="M1574" s="6">
        <f t="shared" si="34"/>
        <v>73345.58249999999</v>
      </c>
    </row>
    <row r="1575" spans="1:13" x14ac:dyDescent="0.35">
      <c r="A1575" s="3" t="s">
        <v>12</v>
      </c>
      <c r="B1575" s="4" t="s">
        <v>35</v>
      </c>
      <c r="C1575" s="4" t="s">
        <v>36</v>
      </c>
      <c r="D1575" s="4" t="s">
        <v>853</v>
      </c>
      <c r="E1575" s="4" t="s">
        <v>1110</v>
      </c>
      <c r="F1575" s="4" t="s">
        <v>2520</v>
      </c>
      <c r="G1575" s="3">
        <f>IFERROR(VLOOKUP(F1575,'CODE EAN '!F:J,5,0),"")</f>
        <v>6111242042728</v>
      </c>
      <c r="H1575" s="4" t="s">
        <v>2521</v>
      </c>
      <c r="I1575" s="3" t="s">
        <v>994</v>
      </c>
      <c r="J1575" s="3" t="s">
        <v>20</v>
      </c>
      <c r="K1575" s="3" t="s">
        <v>26</v>
      </c>
      <c r="L1575" s="5">
        <f>IFERROR(VLOOKUP(F1575,[1]Feuil5!I:J,2,0),"")</f>
        <v>489384.94</v>
      </c>
      <c r="M1575" s="6">
        <f t="shared" si="34"/>
        <v>73407.740999999995</v>
      </c>
    </row>
    <row r="1576" spans="1:13" hidden="1" x14ac:dyDescent="0.35">
      <c r="A1576" s="3" t="s">
        <v>44</v>
      </c>
      <c r="B1576" s="3" t="s">
        <v>285</v>
      </c>
      <c r="C1576" s="3" t="s">
        <v>741</v>
      </c>
      <c r="D1576" s="3" t="s">
        <v>1423</v>
      </c>
      <c r="E1576" s="3" t="s">
        <v>1231</v>
      </c>
      <c r="F1576" s="20" t="s">
        <v>2522</v>
      </c>
      <c r="G1576" s="3" t="str">
        <f>IFERROR(VLOOKUP(F1576,'CODE EAN '!F:J,5,0),"")</f>
        <v/>
      </c>
      <c r="H1576" s="3" t="s">
        <v>765</v>
      </c>
      <c r="I1576" s="10" t="s">
        <v>77</v>
      </c>
      <c r="J1576" s="3" t="s">
        <v>20</v>
      </c>
      <c r="K1576" s="3" t="s">
        <v>26</v>
      </c>
      <c r="L1576" s="19">
        <v>489584.88</v>
      </c>
      <c r="M1576" s="6">
        <f t="shared" si="34"/>
        <v>73437.732000000004</v>
      </c>
    </row>
    <row r="1577" spans="1:13" hidden="1" x14ac:dyDescent="0.35">
      <c r="A1577" s="3" t="s">
        <v>27</v>
      </c>
      <c r="B1577" s="4" t="s">
        <v>124</v>
      </c>
      <c r="C1577" s="4" t="s">
        <v>1370</v>
      </c>
      <c r="D1577" s="4" t="s">
        <v>1371</v>
      </c>
      <c r="E1577" s="3" t="s">
        <v>1372</v>
      </c>
      <c r="F1577" s="4" t="s">
        <v>2523</v>
      </c>
      <c r="G1577" s="3" t="str">
        <f>IFERROR(VLOOKUP(F1577,'CODE EAN '!F:J,5,0),"")</f>
        <v/>
      </c>
      <c r="H1577" s="4" t="s">
        <v>129</v>
      </c>
      <c r="I1577" s="3" t="s">
        <v>130</v>
      </c>
      <c r="J1577" s="3" t="s">
        <v>20</v>
      </c>
      <c r="K1577" s="4" t="s">
        <v>26</v>
      </c>
      <c r="L1577" s="5">
        <f>IFERROR(VLOOKUP(F1577,[1]Feuil5!I:J,2,0),"")</f>
        <v>493496.05</v>
      </c>
      <c r="M1577" s="6">
        <f t="shared" si="34"/>
        <v>74024.407500000001</v>
      </c>
    </row>
    <row r="1578" spans="1:13" x14ac:dyDescent="0.35">
      <c r="A1578" s="3" t="s">
        <v>12</v>
      </c>
      <c r="B1578" s="4" t="s">
        <v>84</v>
      </c>
      <c r="C1578" s="4" t="s">
        <v>99</v>
      </c>
      <c r="D1578" s="3" t="s">
        <v>100</v>
      </c>
      <c r="E1578" s="4" t="s">
        <v>1396</v>
      </c>
      <c r="F1578" s="4" t="s">
        <v>2524</v>
      </c>
      <c r="G1578" s="3">
        <f>IFERROR(VLOOKUP(F1578,'CODE EAN '!F:J,5,0),"")</f>
        <v>6111184001173</v>
      </c>
      <c r="H1578" s="4" t="s">
        <v>962</v>
      </c>
      <c r="I1578" s="3" t="s">
        <v>130</v>
      </c>
      <c r="J1578" s="3" t="s">
        <v>20</v>
      </c>
      <c r="K1578" s="3" t="s">
        <v>26</v>
      </c>
      <c r="L1578" s="5">
        <f>IFERROR(VLOOKUP(F1578,[1]Feuil5!I:J,2,0),"")</f>
        <v>493532.08</v>
      </c>
      <c r="M1578" s="6">
        <f t="shared" si="34"/>
        <v>74029.812000000005</v>
      </c>
    </row>
    <row r="1579" spans="1:13" x14ac:dyDescent="0.35">
      <c r="A1579" s="3" t="s">
        <v>12</v>
      </c>
      <c r="B1579" s="4" t="s">
        <v>13</v>
      </c>
      <c r="C1579" s="3" t="s">
        <v>963</v>
      </c>
      <c r="D1579" s="3" t="s">
        <v>1471</v>
      </c>
      <c r="E1579" s="3" t="s">
        <v>1472</v>
      </c>
      <c r="F1579" s="3" t="s">
        <v>2525</v>
      </c>
      <c r="G1579" s="3" t="str">
        <f>IFERROR(VLOOKUP(F1579,'CODE EAN '!F:J,5,0),"")</f>
        <v/>
      </c>
      <c r="H1579" s="4" t="s">
        <v>2432</v>
      </c>
      <c r="I1579" s="10" t="s">
        <v>77</v>
      </c>
      <c r="J1579" s="3" t="s">
        <v>20</v>
      </c>
      <c r="K1579" s="3" t="s">
        <v>21</v>
      </c>
      <c r="L1579" s="5">
        <f>IFERROR(VLOOKUP(F1579,[1]Feuil5!I:J,2,0),"")</f>
        <v>494136.25</v>
      </c>
      <c r="M1579" s="6">
        <f t="shared" si="34"/>
        <v>74120.4375</v>
      </c>
    </row>
    <row r="1580" spans="1:13" x14ac:dyDescent="0.35">
      <c r="A1580" s="3" t="s">
        <v>12</v>
      </c>
      <c r="B1580" s="4" t="s">
        <v>13</v>
      </c>
      <c r="C1580" s="4" t="s">
        <v>963</v>
      </c>
      <c r="D1580" s="4" t="s">
        <v>2433</v>
      </c>
      <c r="E1580" s="4" t="s">
        <v>2434</v>
      </c>
      <c r="F1580" s="37" t="s">
        <v>2525</v>
      </c>
      <c r="G1580" s="3" t="str">
        <f>IFERROR(VLOOKUP(F1580,'CODE EAN '!F:J,5,0),"")</f>
        <v/>
      </c>
      <c r="H1580" s="4" t="s">
        <v>2432</v>
      </c>
      <c r="I1580" s="10" t="s">
        <v>77</v>
      </c>
      <c r="J1580" s="3" t="s">
        <v>20</v>
      </c>
      <c r="K1580" s="4" t="s">
        <v>21</v>
      </c>
      <c r="L1580" s="43">
        <f>IFERROR(VLOOKUP(F1580,[1]Feuil5!I:J,2,0),"")</f>
        <v>494136.25</v>
      </c>
      <c r="M1580" s="6">
        <f t="shared" si="34"/>
        <v>74120.4375</v>
      </c>
    </row>
    <row r="1581" spans="1:13" x14ac:dyDescent="0.35">
      <c r="A1581" s="3" t="s">
        <v>12</v>
      </c>
      <c r="B1581" s="3" t="s">
        <v>13</v>
      </c>
      <c r="C1581" s="3" t="s">
        <v>14</v>
      </c>
      <c r="D1581" s="3" t="s">
        <v>22</v>
      </c>
      <c r="E1581" s="3" t="s">
        <v>1707</v>
      </c>
      <c r="F1581" s="3" t="s">
        <v>2526</v>
      </c>
      <c r="G1581" s="3">
        <f>IFERROR(VLOOKUP(F1581,'CODE EAN '!F:J,5,0),"")</f>
        <v>3103220025338</v>
      </c>
      <c r="H1581" s="3" t="s">
        <v>2154</v>
      </c>
      <c r="I1581" s="4" t="s">
        <v>19</v>
      </c>
      <c r="J1581" s="3" t="s">
        <v>20</v>
      </c>
      <c r="K1581" s="3" t="s">
        <v>26</v>
      </c>
      <c r="L1581" s="5">
        <f>IFERROR(VLOOKUP(F1581,[1]Feuil5!I:J,2,0),"")</f>
        <v>494144.43</v>
      </c>
      <c r="M1581" s="6">
        <f t="shared" si="34"/>
        <v>74121.664499999999</v>
      </c>
    </row>
    <row r="1582" spans="1:13" x14ac:dyDescent="0.35">
      <c r="A1582" s="3" t="s">
        <v>12</v>
      </c>
      <c r="B1582" s="3" t="s">
        <v>13</v>
      </c>
      <c r="C1582" s="4" t="s">
        <v>14</v>
      </c>
      <c r="D1582" s="3" t="s">
        <v>22</v>
      </c>
      <c r="E1582" s="4" t="s">
        <v>23</v>
      </c>
      <c r="F1582" s="41" t="s">
        <v>2526</v>
      </c>
      <c r="G1582" s="3">
        <f>IFERROR(VLOOKUP(F1582,'CODE EAN '!F:J,5,0),"")</f>
        <v>3103220025338</v>
      </c>
      <c r="H1582" s="4" t="s">
        <v>2154</v>
      </c>
      <c r="I1582" s="4" t="s">
        <v>19</v>
      </c>
      <c r="J1582" s="3" t="s">
        <v>20</v>
      </c>
      <c r="K1582" s="3" t="s">
        <v>26</v>
      </c>
      <c r="L1582" s="43">
        <f>IFERROR(VLOOKUP(F1582,[1]Feuil5!I:J,2,0),"")</f>
        <v>494144.43</v>
      </c>
      <c r="M1582" s="6">
        <f t="shared" si="34"/>
        <v>74121.664499999999</v>
      </c>
    </row>
    <row r="1583" spans="1:13" x14ac:dyDescent="0.35">
      <c r="A1583" s="3" t="s">
        <v>12</v>
      </c>
      <c r="B1583" s="3" t="s">
        <v>13</v>
      </c>
      <c r="C1583" s="3" t="s">
        <v>14</v>
      </c>
      <c r="D1583" s="3" t="s">
        <v>1775</v>
      </c>
      <c r="E1583" s="3" t="s">
        <v>1776</v>
      </c>
      <c r="F1583" s="3" t="s">
        <v>2527</v>
      </c>
      <c r="G1583" s="3" t="str">
        <f>IFERROR(VLOOKUP(F1583,'CODE EAN '!F:J,5,0),"")</f>
        <v/>
      </c>
      <c r="H1583" s="3" t="s">
        <v>1778</v>
      </c>
      <c r="I1583" s="4" t="s">
        <v>19</v>
      </c>
      <c r="J1583" s="3" t="s">
        <v>20</v>
      </c>
      <c r="K1583" s="3" t="s">
        <v>26</v>
      </c>
      <c r="L1583" s="5">
        <f>IFERROR(VLOOKUP(F1583,[1]Feuil5!I:J,2,0),"")</f>
        <v>494273.94</v>
      </c>
      <c r="M1583" s="6">
        <f t="shared" si="34"/>
        <v>74141.091</v>
      </c>
    </row>
    <row r="1584" spans="1:13" hidden="1" x14ac:dyDescent="0.35">
      <c r="A1584" s="3" t="s">
        <v>27</v>
      </c>
      <c r="B1584" s="4" t="s">
        <v>329</v>
      </c>
      <c r="C1584" s="4" t="s">
        <v>478</v>
      </c>
      <c r="D1584" s="4" t="s">
        <v>331</v>
      </c>
      <c r="E1584" s="4" t="s">
        <v>950</v>
      </c>
      <c r="F1584" s="37" t="s">
        <v>2528</v>
      </c>
      <c r="G1584" s="3" t="str">
        <f>IFERROR(VLOOKUP(F1584,'CODE EAN '!F:J,5,0),"")</f>
        <v/>
      </c>
      <c r="H1584" s="4" t="s">
        <v>1670</v>
      </c>
      <c r="I1584" s="4" t="s">
        <v>859</v>
      </c>
      <c r="J1584" s="3" t="s">
        <v>20</v>
      </c>
      <c r="K1584" s="4" t="s">
        <v>26</v>
      </c>
      <c r="L1584" s="8">
        <f>IFERROR(VLOOKUP(F1584,[1]Feuil5!I:J,2,0),"")</f>
        <v>494291.03</v>
      </c>
      <c r="M1584" s="6">
        <f t="shared" si="34"/>
        <v>74143.654500000004</v>
      </c>
    </row>
    <row r="1585" spans="1:13" x14ac:dyDescent="0.35">
      <c r="A1585" s="3" t="s">
        <v>12</v>
      </c>
      <c r="B1585" s="4" t="s">
        <v>78</v>
      </c>
      <c r="C1585" s="3" t="s">
        <v>607</v>
      </c>
      <c r="D1585" s="3" t="s">
        <v>608</v>
      </c>
      <c r="E1585" s="3" t="s">
        <v>1690</v>
      </c>
      <c r="F1585" s="38" t="s">
        <v>2529</v>
      </c>
      <c r="G1585" s="3">
        <f>IFERROR(VLOOKUP(F1585,'CODE EAN '!F:J,5,0),"")</f>
        <v>6111180000644</v>
      </c>
      <c r="H1585" s="3" t="s">
        <v>373</v>
      </c>
      <c r="I1585" s="4" t="s">
        <v>130</v>
      </c>
      <c r="J1585" s="3" t="s">
        <v>20</v>
      </c>
      <c r="K1585" s="3" t="s">
        <v>26</v>
      </c>
      <c r="L1585" s="43">
        <f>IFERROR(VLOOKUP(F1585,[1]Feuil5!I:J,2,0),"")</f>
        <v>498770.69</v>
      </c>
      <c r="M1585" s="6">
        <f t="shared" si="34"/>
        <v>74815.603499999997</v>
      </c>
    </row>
    <row r="1586" spans="1:13" x14ac:dyDescent="0.35">
      <c r="A1586" s="3" t="s">
        <v>12</v>
      </c>
      <c r="B1586" s="3" t="s">
        <v>13</v>
      </c>
      <c r="C1586" s="3" t="s">
        <v>706</v>
      </c>
      <c r="D1586" s="3" t="s">
        <v>1444</v>
      </c>
      <c r="E1586" s="3" t="s">
        <v>310</v>
      </c>
      <c r="F1586" s="14" t="s">
        <v>2530</v>
      </c>
      <c r="G1586" s="3" t="str">
        <f>IFERROR(VLOOKUP(F1586,'CODE EAN '!F:J,5,0),"")</f>
        <v/>
      </c>
      <c r="H1586" s="3" t="s">
        <v>1533</v>
      </c>
      <c r="I1586" s="3" t="s">
        <v>597</v>
      </c>
      <c r="J1586" s="3" t="s">
        <v>20</v>
      </c>
      <c r="K1586" s="3" t="s">
        <v>26</v>
      </c>
      <c r="L1586" s="43">
        <f>IFERROR(VLOOKUP(F1586,[1]Feuil5!I:J,2,0),"")</f>
        <v>498902.36</v>
      </c>
      <c r="M1586" s="6">
        <f t="shared" si="34"/>
        <v>74835.353999999992</v>
      </c>
    </row>
    <row r="1587" spans="1:13" x14ac:dyDescent="0.35">
      <c r="A1587" s="3" t="s">
        <v>12</v>
      </c>
      <c r="B1587" s="4" t="s">
        <v>182</v>
      </c>
      <c r="C1587" s="4" t="s">
        <v>735</v>
      </c>
      <c r="D1587" s="4" t="s">
        <v>736</v>
      </c>
      <c r="E1587" s="4" t="s">
        <v>2531</v>
      </c>
      <c r="F1587" s="4" t="s">
        <v>2532</v>
      </c>
      <c r="G1587" s="3" t="str">
        <f>IFERROR(VLOOKUP(F1587,'CODE EAN '!F:J,5,0),"")</f>
        <v/>
      </c>
      <c r="H1587" s="4" t="s">
        <v>2533</v>
      </c>
      <c r="I1587" s="7" t="s">
        <v>58</v>
      </c>
      <c r="J1587" s="3" t="s">
        <v>20</v>
      </c>
      <c r="K1587" s="3" t="s">
        <v>21</v>
      </c>
      <c r="L1587" s="43">
        <f>IFERROR(VLOOKUP(F1587,[1]Feuil5!I:J,2,0),"")</f>
        <v>499011.64</v>
      </c>
      <c r="M1587" s="6">
        <f t="shared" si="34"/>
        <v>74851.745999999999</v>
      </c>
    </row>
    <row r="1588" spans="1:13" hidden="1" x14ac:dyDescent="0.35">
      <c r="A1588" s="3" t="s">
        <v>27</v>
      </c>
      <c r="B1588" s="4" t="s">
        <v>251</v>
      </c>
      <c r="C1588" s="4" t="s">
        <v>252</v>
      </c>
      <c r="D1588" s="3" t="s">
        <v>253</v>
      </c>
      <c r="E1588" s="4" t="s">
        <v>254</v>
      </c>
      <c r="F1588" s="37" t="s">
        <v>1368</v>
      </c>
      <c r="G1588" s="3" t="str">
        <f>IFERROR(VLOOKUP(F1588,'CODE EAN '!F:J,5,0),"")</f>
        <v/>
      </c>
      <c r="H1588" s="4" t="s">
        <v>671</v>
      </c>
      <c r="I1588" s="4" t="s">
        <v>672</v>
      </c>
      <c r="J1588" s="3" t="s">
        <v>20</v>
      </c>
      <c r="K1588" s="4" t="s">
        <v>26</v>
      </c>
      <c r="L1588" s="43">
        <v>500000</v>
      </c>
      <c r="M1588" s="6">
        <f t="shared" si="34"/>
        <v>75000</v>
      </c>
    </row>
    <row r="1589" spans="1:13" hidden="1" x14ac:dyDescent="0.35">
      <c r="A1589" s="3" t="s">
        <v>27</v>
      </c>
      <c r="B1589" s="3" t="s">
        <v>28</v>
      </c>
      <c r="C1589" s="3" t="s">
        <v>29</v>
      </c>
      <c r="D1589" s="3" t="s">
        <v>30</v>
      </c>
      <c r="E1589" s="3" t="s">
        <v>31</v>
      </c>
      <c r="F1589" s="38" t="s">
        <v>2534</v>
      </c>
      <c r="G1589" s="3" t="str">
        <f>IFERROR(VLOOKUP(F1589,'CODE EAN '!F:J,5,0),"")</f>
        <v/>
      </c>
      <c r="H1589" s="3" t="s">
        <v>33</v>
      </c>
      <c r="I1589" s="7" t="s">
        <v>34</v>
      </c>
      <c r="J1589" s="3" t="s">
        <v>20</v>
      </c>
      <c r="K1589" s="4" t="s">
        <v>26</v>
      </c>
      <c r="L1589" s="8">
        <v>500000</v>
      </c>
      <c r="M1589" s="6">
        <f t="shared" si="34"/>
        <v>75000</v>
      </c>
    </row>
    <row r="1590" spans="1:13" x14ac:dyDescent="0.35">
      <c r="A1590" s="3" t="s">
        <v>12</v>
      </c>
      <c r="B1590" s="4" t="s">
        <v>35</v>
      </c>
      <c r="C1590" s="4" t="s">
        <v>400</v>
      </c>
      <c r="D1590" s="4" t="s">
        <v>1387</v>
      </c>
      <c r="E1590" s="4" t="s">
        <v>136</v>
      </c>
      <c r="F1590" s="16" t="s">
        <v>2535</v>
      </c>
      <c r="G1590" s="3">
        <f>IFERROR(VLOOKUP(F1590,'CODE EAN '!F:J,5,0),"")</f>
        <v>6221031492105</v>
      </c>
      <c r="H1590" s="4" t="s">
        <v>1389</v>
      </c>
      <c r="I1590" s="7" t="s">
        <v>583</v>
      </c>
      <c r="J1590" s="3" t="s">
        <v>20</v>
      </c>
      <c r="K1590" s="3" t="s">
        <v>26</v>
      </c>
      <c r="L1590" s="43">
        <v>500000</v>
      </c>
      <c r="M1590" s="6">
        <f t="shared" si="34"/>
        <v>75000</v>
      </c>
    </row>
    <row r="1591" spans="1:13" x14ac:dyDescent="0.35">
      <c r="A1591" s="3" t="s">
        <v>12</v>
      </c>
      <c r="B1591" s="4" t="s">
        <v>84</v>
      </c>
      <c r="C1591" s="4" t="s">
        <v>543</v>
      </c>
      <c r="D1591" s="4" t="s">
        <v>2401</v>
      </c>
      <c r="E1591" s="4" t="s">
        <v>545</v>
      </c>
      <c r="F1591" s="37" t="s">
        <v>2536</v>
      </c>
      <c r="G1591" s="3" t="str">
        <f>IFERROR(VLOOKUP(F1591,'CODE EAN '!F:J,5,0),"")</f>
        <v/>
      </c>
      <c r="H1591" s="4" t="s">
        <v>2473</v>
      </c>
      <c r="I1591" s="7" t="s">
        <v>112</v>
      </c>
      <c r="J1591" s="3" t="s">
        <v>20</v>
      </c>
      <c r="K1591" s="3" t="s">
        <v>21</v>
      </c>
      <c r="L1591" s="43">
        <v>500000</v>
      </c>
      <c r="M1591" s="6">
        <f t="shared" si="34"/>
        <v>75000</v>
      </c>
    </row>
    <row r="1592" spans="1:13" x14ac:dyDescent="0.35">
      <c r="A1592" s="3" t="s">
        <v>12</v>
      </c>
      <c r="B1592" s="4" t="s">
        <v>140</v>
      </c>
      <c r="C1592" s="4" t="s">
        <v>318</v>
      </c>
      <c r="D1592" s="4" t="s">
        <v>1578</v>
      </c>
      <c r="E1592" s="4" t="s">
        <v>1579</v>
      </c>
      <c r="F1592" s="37" t="s">
        <v>2537</v>
      </c>
      <c r="G1592" s="3" t="str">
        <f>IFERROR(VLOOKUP(F1592,'CODE EAN '!F:J,5,0),"")</f>
        <v/>
      </c>
      <c r="H1592" s="4" t="s">
        <v>1724</v>
      </c>
      <c r="I1592" s="7" t="s">
        <v>90</v>
      </c>
      <c r="J1592" s="3" t="s">
        <v>20</v>
      </c>
      <c r="K1592" s="3" t="s">
        <v>26</v>
      </c>
      <c r="L1592" s="43">
        <v>500000</v>
      </c>
      <c r="M1592" s="6">
        <f t="shared" si="34"/>
        <v>75000</v>
      </c>
    </row>
    <row r="1593" spans="1:13" x14ac:dyDescent="0.35">
      <c r="A1593" s="3" t="s">
        <v>12</v>
      </c>
      <c r="B1593" s="3" t="s">
        <v>13</v>
      </c>
      <c r="C1593" s="3" t="s">
        <v>706</v>
      </c>
      <c r="D1593" s="3" t="s">
        <v>1444</v>
      </c>
      <c r="E1593" s="3" t="s">
        <v>1725</v>
      </c>
      <c r="F1593" s="38" t="s">
        <v>2538</v>
      </c>
      <c r="G1593" s="3">
        <f>IFERROR(VLOOKUP(F1593,'CODE EAN '!F:J,5,0),"")</f>
        <v>7622210834522</v>
      </c>
      <c r="H1593" s="3" t="s">
        <v>2312</v>
      </c>
      <c r="I1593" s="4" t="s">
        <v>71</v>
      </c>
      <c r="J1593" s="3" t="s">
        <v>20</v>
      </c>
      <c r="K1593" s="3" t="s">
        <v>26</v>
      </c>
      <c r="L1593" s="43">
        <v>500000</v>
      </c>
      <c r="M1593" s="6">
        <f t="shared" si="34"/>
        <v>75000</v>
      </c>
    </row>
    <row r="1594" spans="1:13" hidden="1" x14ac:dyDescent="0.35">
      <c r="A1594" s="3" t="s">
        <v>27</v>
      </c>
      <c r="B1594" s="4" t="s">
        <v>251</v>
      </c>
      <c r="C1594" s="4" t="s">
        <v>1600</v>
      </c>
      <c r="D1594" s="4" t="s">
        <v>2002</v>
      </c>
      <c r="E1594" s="4" t="s">
        <v>2003</v>
      </c>
      <c r="F1594" s="37" t="s">
        <v>2539</v>
      </c>
      <c r="G1594" s="3" t="str">
        <f>IFERROR(VLOOKUP(F1594,'CODE EAN '!F:J,5,0),"")</f>
        <v/>
      </c>
      <c r="H1594" s="4" t="s">
        <v>103</v>
      </c>
      <c r="I1594" s="7" t="s">
        <v>104</v>
      </c>
      <c r="J1594" s="3" t="s">
        <v>20</v>
      </c>
      <c r="K1594" s="4" t="s">
        <v>26</v>
      </c>
      <c r="L1594" s="43">
        <f>IFERROR(VLOOKUP(F1594,[1]Feuil5!I:J,2,0),"")</f>
        <v>500241.11</v>
      </c>
      <c r="M1594" s="6">
        <f t="shared" si="34"/>
        <v>75036.166499999992</v>
      </c>
    </row>
    <row r="1595" spans="1:13" x14ac:dyDescent="0.35">
      <c r="A1595" s="3" t="s">
        <v>12</v>
      </c>
      <c r="B1595" s="4" t="s">
        <v>182</v>
      </c>
      <c r="C1595" s="4" t="s">
        <v>183</v>
      </c>
      <c r="D1595" s="4" t="s">
        <v>184</v>
      </c>
      <c r="E1595" s="4" t="s">
        <v>185</v>
      </c>
      <c r="F1595" s="37" t="s">
        <v>2540</v>
      </c>
      <c r="G1595" s="3">
        <f>IFERROR(VLOOKUP(F1595,'CODE EAN '!F:J,5,0),"")</f>
        <v>6111232001308</v>
      </c>
      <c r="H1595" s="4" t="s">
        <v>2541</v>
      </c>
      <c r="I1595" s="3" t="s">
        <v>1171</v>
      </c>
      <c r="J1595" s="3" t="s">
        <v>20</v>
      </c>
      <c r="K1595" s="3" t="s">
        <v>26</v>
      </c>
      <c r="L1595" s="43">
        <f>IFERROR(VLOOKUP(F1595,[1]Feuil5!I:J,2,0),"")</f>
        <v>501311.15</v>
      </c>
      <c r="M1595" s="6">
        <f t="shared" si="34"/>
        <v>75196.672500000001</v>
      </c>
    </row>
    <row r="1596" spans="1:13" hidden="1" x14ac:dyDescent="0.35">
      <c r="A1596" s="3" t="s">
        <v>44</v>
      </c>
      <c r="B1596" s="4" t="s">
        <v>45</v>
      </c>
      <c r="C1596" s="4" t="s">
        <v>72</v>
      </c>
      <c r="D1596" s="4" t="s">
        <v>931</v>
      </c>
      <c r="E1596" s="4" t="s">
        <v>74</v>
      </c>
      <c r="F1596" s="37" t="s">
        <v>2542</v>
      </c>
      <c r="G1596" s="3" t="str">
        <f>IFERROR(VLOOKUP(F1596,'CODE EAN '!F:J,5,0),"")</f>
        <v/>
      </c>
      <c r="H1596" s="4" t="s">
        <v>76</v>
      </c>
      <c r="I1596" s="10" t="s">
        <v>77</v>
      </c>
      <c r="J1596" s="3" t="s">
        <v>20</v>
      </c>
      <c r="K1596" s="3" t="s">
        <v>26</v>
      </c>
      <c r="L1596" s="43">
        <f>IFERROR(VLOOKUP(F1596,[1]Feuil5!I:J,2,0),"")</f>
        <v>506882.96</v>
      </c>
      <c r="M1596" s="6">
        <f t="shared" si="34"/>
        <v>76032.444000000003</v>
      </c>
    </row>
    <row r="1597" spans="1:13" x14ac:dyDescent="0.35">
      <c r="A1597" s="3" t="s">
        <v>12</v>
      </c>
      <c r="B1597" s="3" t="s">
        <v>78</v>
      </c>
      <c r="C1597" s="3" t="s">
        <v>607</v>
      </c>
      <c r="D1597" s="4" t="s">
        <v>608</v>
      </c>
      <c r="E1597" s="3" t="s">
        <v>2075</v>
      </c>
      <c r="F1597" s="38" t="s">
        <v>2543</v>
      </c>
      <c r="G1597" s="3" t="str">
        <f>IFERROR(VLOOKUP(F1597,'CODE EAN '!F:J,5,0),"")</f>
        <v/>
      </c>
      <c r="H1597" s="3" t="s">
        <v>373</v>
      </c>
      <c r="I1597" s="4" t="s">
        <v>130</v>
      </c>
      <c r="J1597" s="3" t="s">
        <v>20</v>
      </c>
      <c r="K1597" s="4" t="s">
        <v>21</v>
      </c>
      <c r="L1597" s="43">
        <f>IFERROR(VLOOKUP(F1597,[1]Feuil5!I:J,2,0),"")</f>
        <v>507404.55</v>
      </c>
      <c r="M1597" s="6">
        <f t="shared" si="34"/>
        <v>76110.682499999995</v>
      </c>
    </row>
    <row r="1598" spans="1:13" x14ac:dyDescent="0.35">
      <c r="A1598" s="3" t="s">
        <v>12</v>
      </c>
      <c r="B1598" s="3" t="s">
        <v>140</v>
      </c>
      <c r="C1598" s="3" t="s">
        <v>318</v>
      </c>
      <c r="D1598" s="3" t="s">
        <v>1578</v>
      </c>
      <c r="E1598" s="3" t="s">
        <v>1579</v>
      </c>
      <c r="F1598" s="38" t="s">
        <v>2544</v>
      </c>
      <c r="G1598" s="3">
        <f>IFERROR(VLOOKUP(F1598,'CODE EAN '!F:J,5,0),"")</f>
        <v>6111018907800</v>
      </c>
      <c r="H1598" s="3" t="s">
        <v>1724</v>
      </c>
      <c r="I1598" s="7" t="s">
        <v>90</v>
      </c>
      <c r="J1598" s="3" t="s">
        <v>20</v>
      </c>
      <c r="K1598" s="3" t="s">
        <v>26</v>
      </c>
      <c r="L1598" s="43">
        <f>IFERROR(VLOOKUP(F1598,[1]Feuil5!I:J,2,0),"")</f>
        <v>511114.56</v>
      </c>
      <c r="M1598" s="6">
        <f t="shared" si="34"/>
        <v>76667.183999999994</v>
      </c>
    </row>
    <row r="1599" spans="1:13" hidden="1" x14ac:dyDescent="0.35">
      <c r="A1599" s="3" t="s">
        <v>27</v>
      </c>
      <c r="B1599" s="3" t="s">
        <v>124</v>
      </c>
      <c r="C1599" s="3" t="s">
        <v>1370</v>
      </c>
      <c r="D1599" s="3" t="s">
        <v>2258</v>
      </c>
      <c r="E1599" s="3" t="s">
        <v>2259</v>
      </c>
      <c r="F1599" s="38" t="s">
        <v>2545</v>
      </c>
      <c r="G1599" s="3" t="str">
        <f>IFERROR(VLOOKUP(F1599,'CODE EAN '!F:J,5,0),"")</f>
        <v/>
      </c>
      <c r="H1599" s="3" t="s">
        <v>962</v>
      </c>
      <c r="I1599" s="7" t="s">
        <v>130</v>
      </c>
      <c r="J1599" s="3" t="s">
        <v>20</v>
      </c>
      <c r="K1599" s="4" t="s">
        <v>26</v>
      </c>
      <c r="L1599" s="43">
        <f>IFERROR(VLOOKUP(F1599,[1]Feuil5!I:J,2,0),"")</f>
        <v>512323.52</v>
      </c>
      <c r="M1599" s="6">
        <f t="shared" ref="M1599:M1662" si="35">+L1599*15%</f>
        <v>76848.528000000006</v>
      </c>
    </row>
    <row r="1600" spans="1:13" hidden="1" x14ac:dyDescent="0.35">
      <c r="A1600" s="3" t="s">
        <v>27</v>
      </c>
      <c r="B1600" s="4" t="s">
        <v>52</v>
      </c>
      <c r="C1600" s="4" t="s">
        <v>53</v>
      </c>
      <c r="D1600" s="3" t="s">
        <v>54</v>
      </c>
      <c r="E1600" s="4" t="s">
        <v>55</v>
      </c>
      <c r="F1600" s="37" t="s">
        <v>2546</v>
      </c>
      <c r="G1600" s="3" t="str">
        <f>IFERROR(VLOOKUP(F1600,'CODE EAN '!F:J,5,0),"")</f>
        <v/>
      </c>
      <c r="H1600" s="4" t="s">
        <v>428</v>
      </c>
      <c r="I1600" s="7" t="s">
        <v>429</v>
      </c>
      <c r="J1600" s="3" t="s">
        <v>20</v>
      </c>
      <c r="K1600" s="4" t="s">
        <v>26</v>
      </c>
      <c r="L1600" s="43">
        <f>IFERROR(VLOOKUP(F1600,[1]Feuil5!I:J,2,0),"")</f>
        <v>515323.09</v>
      </c>
      <c r="M1600" s="6">
        <f t="shared" si="35"/>
        <v>77298.463499999998</v>
      </c>
    </row>
    <row r="1601" spans="1:13" hidden="1" x14ac:dyDescent="0.35">
      <c r="A1601" s="3" t="s">
        <v>27</v>
      </c>
      <c r="B1601" s="4" t="s">
        <v>251</v>
      </c>
      <c r="C1601" s="4" t="s">
        <v>887</v>
      </c>
      <c r="D1601" s="4" t="s">
        <v>1148</v>
      </c>
      <c r="E1601" s="4" t="s">
        <v>1149</v>
      </c>
      <c r="F1601" s="37" t="s">
        <v>2547</v>
      </c>
      <c r="G1601" s="3" t="str">
        <f>IFERROR(VLOOKUP(F1601,'CODE EAN '!F:J,5,0),"")</f>
        <v/>
      </c>
      <c r="H1601" s="4" t="s">
        <v>1507</v>
      </c>
      <c r="I1601" s="4" t="s">
        <v>859</v>
      </c>
      <c r="J1601" s="3" t="s">
        <v>20</v>
      </c>
      <c r="K1601" s="4" t="s">
        <v>21</v>
      </c>
      <c r="L1601" s="43">
        <f>IFERROR(VLOOKUP(F1601,[1]Feuil5!I:J,2,0),"")</f>
        <v>515557.26</v>
      </c>
      <c r="M1601" s="6">
        <f t="shared" si="35"/>
        <v>77333.588999999993</v>
      </c>
    </row>
    <row r="1602" spans="1:13" x14ac:dyDescent="0.35">
      <c r="A1602" s="3" t="s">
        <v>12</v>
      </c>
      <c r="B1602" s="4" t="s">
        <v>13</v>
      </c>
      <c r="C1602" s="4" t="s">
        <v>14</v>
      </c>
      <c r="D1602" s="4" t="s">
        <v>593</v>
      </c>
      <c r="E1602" s="4" t="s">
        <v>2310</v>
      </c>
      <c r="F1602" s="41" t="s">
        <v>2548</v>
      </c>
      <c r="G1602" s="3" t="str">
        <f>IFERROR(VLOOKUP(F1602,'CODE EAN '!F:J,5,0),"")</f>
        <v/>
      </c>
      <c r="H1602" s="4" t="s">
        <v>1720</v>
      </c>
      <c r="I1602" s="3" t="s">
        <v>597</v>
      </c>
      <c r="J1602" s="3" t="s">
        <v>20</v>
      </c>
      <c r="K1602" s="3" t="s">
        <v>21</v>
      </c>
      <c r="L1602" s="43">
        <f>IFERROR(VLOOKUP(F1602,[1]Feuil5!I:J,2,0),"")</f>
        <v>516036.92</v>
      </c>
      <c r="M1602" s="6">
        <f t="shared" si="35"/>
        <v>77405.538</v>
      </c>
    </row>
    <row r="1603" spans="1:13" x14ac:dyDescent="0.35">
      <c r="A1603" s="3" t="s">
        <v>12</v>
      </c>
      <c r="B1603" s="3" t="s">
        <v>35</v>
      </c>
      <c r="C1603" s="4" t="s">
        <v>36</v>
      </c>
      <c r="D1603" s="3" t="s">
        <v>853</v>
      </c>
      <c r="E1603" s="4" t="s">
        <v>1110</v>
      </c>
      <c r="F1603" s="3" t="s">
        <v>2549</v>
      </c>
      <c r="G1603" s="3">
        <f>IFERROR(VLOOKUP(F1603,'CODE EAN '!F:J,5,0),"")</f>
        <v>6111242042735</v>
      </c>
      <c r="H1603" s="3" t="s">
        <v>2521</v>
      </c>
      <c r="I1603" s="3" t="s">
        <v>994</v>
      </c>
      <c r="J1603" s="3" t="s">
        <v>20</v>
      </c>
      <c r="K1603" s="3" t="s">
        <v>26</v>
      </c>
      <c r="L1603" s="5">
        <f>IFERROR(VLOOKUP(F1603,[1]Feuil5!I:J,2,0),"")</f>
        <v>516501.75</v>
      </c>
      <c r="M1603" s="6">
        <f t="shared" si="35"/>
        <v>77475.262499999997</v>
      </c>
    </row>
    <row r="1604" spans="1:13" x14ac:dyDescent="0.35">
      <c r="A1604" s="3" t="s">
        <v>12</v>
      </c>
      <c r="B1604" s="4" t="s">
        <v>182</v>
      </c>
      <c r="C1604" s="4" t="s">
        <v>183</v>
      </c>
      <c r="D1604" s="4" t="s">
        <v>184</v>
      </c>
      <c r="E1604" s="4" t="s">
        <v>185</v>
      </c>
      <c r="F1604" s="37" t="s">
        <v>2550</v>
      </c>
      <c r="G1604" s="3">
        <f>IFERROR(VLOOKUP(F1604,'CODE EAN '!F:J,5,0),"")</f>
        <v>6111114000399</v>
      </c>
      <c r="H1604" s="4" t="s">
        <v>2551</v>
      </c>
      <c r="I1604" s="10" t="s">
        <v>2552</v>
      </c>
      <c r="J1604" s="3" t="s">
        <v>20</v>
      </c>
      <c r="K1604" s="3" t="s">
        <v>26</v>
      </c>
      <c r="L1604" s="43">
        <f>IFERROR(VLOOKUP(F1604,[1]Feuil5!I:J,2,0),"")</f>
        <v>516701.36</v>
      </c>
      <c r="M1604" s="6">
        <f t="shared" si="35"/>
        <v>77505.203999999998</v>
      </c>
    </row>
    <row r="1605" spans="1:13" hidden="1" x14ac:dyDescent="0.35">
      <c r="A1605" s="3" t="s">
        <v>27</v>
      </c>
      <c r="B1605" s="3" t="s">
        <v>28</v>
      </c>
      <c r="C1605" s="3" t="s">
        <v>29</v>
      </c>
      <c r="D1605" s="3" t="s">
        <v>1349</v>
      </c>
      <c r="E1605" s="3" t="s">
        <v>1881</v>
      </c>
      <c r="F1605" s="3" t="s">
        <v>2553</v>
      </c>
      <c r="G1605" s="3" t="str">
        <f>IFERROR(VLOOKUP(F1605,'CODE EAN '!F:J,5,0),"")</f>
        <v/>
      </c>
      <c r="H1605" s="3" t="s">
        <v>1883</v>
      </c>
      <c r="I1605" s="7" t="s">
        <v>429</v>
      </c>
      <c r="J1605" s="3" t="s">
        <v>20</v>
      </c>
      <c r="K1605" s="4" t="s">
        <v>26</v>
      </c>
      <c r="L1605" s="43">
        <f>IFERROR(VLOOKUP(F1605,[1]Feuil5!I:J,2,0),"")</f>
        <v>518436.95</v>
      </c>
      <c r="M1605" s="6">
        <f t="shared" si="35"/>
        <v>77765.542499999996</v>
      </c>
    </row>
    <row r="1606" spans="1:13" x14ac:dyDescent="0.35">
      <c r="A1606" s="3" t="s">
        <v>12</v>
      </c>
      <c r="B1606" s="4" t="s">
        <v>182</v>
      </c>
      <c r="C1606" s="4" t="s">
        <v>183</v>
      </c>
      <c r="D1606" s="4" t="s">
        <v>678</v>
      </c>
      <c r="E1606" s="4" t="s">
        <v>683</v>
      </c>
      <c r="F1606" s="4" t="s">
        <v>2554</v>
      </c>
      <c r="G1606" s="3">
        <f>IFERROR(VLOOKUP(F1606,'CODE EAN '!F:J,5,0),"")</f>
        <v>8711000360521</v>
      </c>
      <c r="H1606" s="4" t="s">
        <v>2234</v>
      </c>
      <c r="I1606" s="10" t="s">
        <v>77</v>
      </c>
      <c r="J1606" s="3" t="s">
        <v>20</v>
      </c>
      <c r="K1606" s="3" t="s">
        <v>26</v>
      </c>
      <c r="L1606" s="5">
        <f>IFERROR(VLOOKUP(F1606,[1]Feuil5!I:J,2,0),"")</f>
        <v>518461.43</v>
      </c>
      <c r="M1606" s="6">
        <f t="shared" si="35"/>
        <v>77769.214500000002</v>
      </c>
    </row>
    <row r="1607" spans="1:13" hidden="1" x14ac:dyDescent="0.35">
      <c r="A1607" s="3" t="s">
        <v>27</v>
      </c>
      <c r="B1607" s="3" t="s">
        <v>52</v>
      </c>
      <c r="C1607" s="3" t="s">
        <v>662</v>
      </c>
      <c r="D1607" s="3" t="s">
        <v>425</v>
      </c>
      <c r="E1607" s="3" t="s">
        <v>1468</v>
      </c>
      <c r="F1607" s="3" t="s">
        <v>2555</v>
      </c>
      <c r="G1607" s="3" t="str">
        <f>IFERROR(VLOOKUP(F1607,'CODE EAN '!F:J,5,0),"")</f>
        <v/>
      </c>
      <c r="H1607" s="3" t="s">
        <v>428</v>
      </c>
      <c r="I1607" s="7" t="s">
        <v>429</v>
      </c>
      <c r="J1607" s="3" t="s">
        <v>20</v>
      </c>
      <c r="K1607" s="4" t="s">
        <v>26</v>
      </c>
      <c r="L1607" s="5">
        <f>IFERROR(VLOOKUP(F1607,[1]Feuil5!I:J,2,0),"")</f>
        <v>520785.51</v>
      </c>
      <c r="M1607" s="6">
        <f t="shared" si="35"/>
        <v>78117.826499999996</v>
      </c>
    </row>
    <row r="1608" spans="1:13" x14ac:dyDescent="0.35">
      <c r="A1608" s="3" t="s">
        <v>12</v>
      </c>
      <c r="B1608" s="3" t="s">
        <v>84</v>
      </c>
      <c r="C1608" s="3" t="s">
        <v>99</v>
      </c>
      <c r="D1608" s="3" t="s">
        <v>100</v>
      </c>
      <c r="E1608" s="3" t="s">
        <v>1396</v>
      </c>
      <c r="F1608" s="38" t="s">
        <v>2556</v>
      </c>
      <c r="G1608" s="3" t="str">
        <f>IFERROR(VLOOKUP(F1608,'CODE EAN '!F:J,5,0),"")</f>
        <v/>
      </c>
      <c r="H1608" s="3" t="s">
        <v>115</v>
      </c>
      <c r="I1608" s="7" t="s">
        <v>116</v>
      </c>
      <c r="J1608" s="3" t="s">
        <v>20</v>
      </c>
      <c r="K1608" s="3" t="s">
        <v>21</v>
      </c>
      <c r="L1608" s="43">
        <f>IFERROR(VLOOKUP(F1608,[1]Feuil5!I:J,2,0),"")</f>
        <v>520991.83</v>
      </c>
      <c r="M1608" s="6">
        <f t="shared" si="35"/>
        <v>78148.7745</v>
      </c>
    </row>
    <row r="1609" spans="1:13" x14ac:dyDescent="0.35">
      <c r="A1609" s="3" t="s">
        <v>12</v>
      </c>
      <c r="B1609" s="11" t="s">
        <v>84</v>
      </c>
      <c r="C1609" s="11" t="s">
        <v>99</v>
      </c>
      <c r="D1609" s="4" t="s">
        <v>113</v>
      </c>
      <c r="E1609" s="11" t="s">
        <v>1731</v>
      </c>
      <c r="F1609" s="11" t="s">
        <v>2557</v>
      </c>
      <c r="G1609" s="3">
        <f>IFERROR(VLOOKUP(F1609,'CODE EAN '!F:J,5,0),"")</f>
        <v>6111021014106</v>
      </c>
      <c r="H1609" s="11" t="s">
        <v>103</v>
      </c>
      <c r="I1609" s="7" t="s">
        <v>104</v>
      </c>
      <c r="J1609" s="3" t="s">
        <v>20</v>
      </c>
      <c r="K1609" s="3" t="s">
        <v>26</v>
      </c>
      <c r="L1609" s="43">
        <f>IFERROR(VLOOKUP(F1609,[1]Feuil5!I:J,2,0),"")</f>
        <v>521391.7</v>
      </c>
      <c r="M1609" s="6">
        <f t="shared" si="35"/>
        <v>78208.755000000005</v>
      </c>
    </row>
    <row r="1610" spans="1:13" x14ac:dyDescent="0.35">
      <c r="A1610" s="3" t="s">
        <v>12</v>
      </c>
      <c r="B1610" s="4" t="s">
        <v>182</v>
      </c>
      <c r="C1610" s="4" t="s">
        <v>183</v>
      </c>
      <c r="D1610" s="4" t="s">
        <v>184</v>
      </c>
      <c r="E1610" s="4" t="s">
        <v>1193</v>
      </c>
      <c r="F1610" s="37" t="s">
        <v>2558</v>
      </c>
      <c r="G1610" s="3">
        <f>IFERROR(VLOOKUP(F1610,'CODE EAN '!F:J,5,0),"")</f>
        <v>8000070038769</v>
      </c>
      <c r="H1610" s="4" t="s">
        <v>2257</v>
      </c>
      <c r="I1610" s="3" t="s">
        <v>1171</v>
      </c>
      <c r="J1610" s="3" t="s">
        <v>20</v>
      </c>
      <c r="K1610" s="3" t="s">
        <v>26</v>
      </c>
      <c r="L1610" s="43">
        <f>IFERROR(VLOOKUP(F1610,[1]Feuil5!I:J,2,0),"")</f>
        <v>524024.24</v>
      </c>
      <c r="M1610" s="6">
        <f t="shared" si="35"/>
        <v>78603.635999999999</v>
      </c>
    </row>
    <row r="1611" spans="1:13" x14ac:dyDescent="0.35">
      <c r="A1611" s="3" t="s">
        <v>12</v>
      </c>
      <c r="B1611" s="3" t="s">
        <v>35</v>
      </c>
      <c r="C1611" s="3" t="s">
        <v>400</v>
      </c>
      <c r="D1611" s="3" t="s">
        <v>401</v>
      </c>
      <c r="E1611" s="3" t="s">
        <v>2156</v>
      </c>
      <c r="F1611" s="15" t="s">
        <v>2559</v>
      </c>
      <c r="G1611" s="3">
        <f>IFERROR(VLOOKUP(F1611,'CODE EAN '!F:J,5,0),"")</f>
        <v>5053990107339</v>
      </c>
      <c r="H1611" s="3" t="s">
        <v>2158</v>
      </c>
      <c r="I1611" s="10" t="s">
        <v>77</v>
      </c>
      <c r="J1611" s="3" t="s">
        <v>20</v>
      </c>
      <c r="K1611" s="3" t="s">
        <v>26</v>
      </c>
      <c r="L1611" s="43">
        <f>IFERROR(VLOOKUP(F1611,[1]Feuil5!I:J,2,0),"")</f>
        <v>525481.21</v>
      </c>
      <c r="M1611" s="6">
        <f t="shared" si="35"/>
        <v>78822.181499999992</v>
      </c>
    </row>
    <row r="1612" spans="1:13" hidden="1" x14ac:dyDescent="0.35">
      <c r="A1612" s="3" t="s">
        <v>27</v>
      </c>
      <c r="B1612" s="4" t="s">
        <v>124</v>
      </c>
      <c r="C1612" s="4" t="s">
        <v>235</v>
      </c>
      <c r="D1612" s="4" t="s">
        <v>549</v>
      </c>
      <c r="E1612" s="4" t="s">
        <v>310</v>
      </c>
      <c r="F1612" s="16" t="s">
        <v>2560</v>
      </c>
      <c r="G1612" s="3" t="str">
        <f>IFERROR(VLOOKUP(F1612,'CODE EAN '!F:J,5,0),"")</f>
        <v/>
      </c>
      <c r="H1612" s="4" t="s">
        <v>129</v>
      </c>
      <c r="I1612" s="3" t="s">
        <v>130</v>
      </c>
      <c r="J1612" s="3" t="s">
        <v>20</v>
      </c>
      <c r="K1612" s="4" t="s">
        <v>26</v>
      </c>
      <c r="L1612" s="43">
        <f>IFERROR(VLOOKUP(F1612,[1]Feuil5!I:J,2,0),"")</f>
        <v>527193.42000000004</v>
      </c>
      <c r="M1612" s="6">
        <f t="shared" si="35"/>
        <v>79079.013000000006</v>
      </c>
    </row>
    <row r="1613" spans="1:13" x14ac:dyDescent="0.35">
      <c r="A1613" s="3" t="s">
        <v>12</v>
      </c>
      <c r="B1613" s="5" t="s">
        <v>84</v>
      </c>
      <c r="C1613" s="5" t="s">
        <v>99</v>
      </c>
      <c r="D1613" s="3" t="s">
        <v>100</v>
      </c>
      <c r="E1613" s="5" t="s">
        <v>1396</v>
      </c>
      <c r="F1613" s="43" t="s">
        <v>2561</v>
      </c>
      <c r="G1613" s="3">
        <f>IFERROR(VLOOKUP(F1613,'CODE EAN '!F:J,5,0),"")</f>
        <v>6111021012201</v>
      </c>
      <c r="H1613" s="5" t="s">
        <v>103</v>
      </c>
      <c r="I1613" s="7" t="s">
        <v>104</v>
      </c>
      <c r="J1613" s="3" t="s">
        <v>20</v>
      </c>
      <c r="K1613" s="3" t="s">
        <v>26</v>
      </c>
      <c r="L1613" s="43">
        <f>IFERROR(VLOOKUP(F1613,[1]Feuil5!I:J,2,0),"")</f>
        <v>530839.79</v>
      </c>
      <c r="M1613" s="6">
        <f t="shared" si="35"/>
        <v>79625.968500000003</v>
      </c>
    </row>
    <row r="1614" spans="1:13" x14ac:dyDescent="0.35">
      <c r="A1614" s="3" t="s">
        <v>12</v>
      </c>
      <c r="B1614" s="3" t="s">
        <v>182</v>
      </c>
      <c r="C1614" s="3" t="s">
        <v>344</v>
      </c>
      <c r="D1614" s="4" t="s">
        <v>2562</v>
      </c>
      <c r="E1614" s="3" t="s">
        <v>2434</v>
      </c>
      <c r="F1614" s="3" t="s">
        <v>2563</v>
      </c>
      <c r="G1614" s="3">
        <f>IFERROR(VLOOKUP(F1614,'CODE EAN '!F:J,5,0),"")</f>
        <v>6221048700736</v>
      </c>
      <c r="H1614" s="3" t="s">
        <v>2564</v>
      </c>
      <c r="I1614" s="7" t="s">
        <v>360</v>
      </c>
      <c r="J1614" s="3" t="s">
        <v>20</v>
      </c>
      <c r="K1614" s="3" t="s">
        <v>26</v>
      </c>
      <c r="L1614" s="43">
        <f>IFERROR(VLOOKUP(F1614,[1]Feuil5!I:J,2,0),"")</f>
        <v>532233.37</v>
      </c>
      <c r="M1614" s="6">
        <f t="shared" si="35"/>
        <v>79835.005499999999</v>
      </c>
    </row>
    <row r="1615" spans="1:13" x14ac:dyDescent="0.35">
      <c r="A1615" s="3" t="s">
        <v>12</v>
      </c>
      <c r="B1615" s="3" t="s">
        <v>13</v>
      </c>
      <c r="C1615" s="3" t="s">
        <v>14</v>
      </c>
      <c r="D1615" s="3" t="s">
        <v>1775</v>
      </c>
      <c r="E1615" s="3" t="s">
        <v>1776</v>
      </c>
      <c r="F1615" s="3" t="s">
        <v>2565</v>
      </c>
      <c r="G1615" s="3" t="str">
        <f>IFERROR(VLOOKUP(F1615,'CODE EAN '!F:J,5,0),"")</f>
        <v/>
      </c>
      <c r="H1615" s="3" t="s">
        <v>1778</v>
      </c>
      <c r="I1615" s="4" t="s">
        <v>19</v>
      </c>
      <c r="J1615" s="3" t="s">
        <v>20</v>
      </c>
      <c r="K1615" s="3" t="s">
        <v>26</v>
      </c>
      <c r="L1615" s="43">
        <f>IFERROR(VLOOKUP(F1615,[1]Feuil5!I:J,2,0),"")</f>
        <v>532391.81999999995</v>
      </c>
      <c r="M1615" s="6">
        <f t="shared" si="35"/>
        <v>79858.772999999986</v>
      </c>
    </row>
    <row r="1616" spans="1:13" hidden="1" x14ac:dyDescent="0.35">
      <c r="A1616" s="3" t="s">
        <v>27</v>
      </c>
      <c r="B1616" s="4" t="s">
        <v>329</v>
      </c>
      <c r="C1616" s="4" t="s">
        <v>351</v>
      </c>
      <c r="D1616" s="4" t="s">
        <v>331</v>
      </c>
      <c r="E1616" s="4" t="s">
        <v>2018</v>
      </c>
      <c r="F1616" s="37" t="s">
        <v>2566</v>
      </c>
      <c r="G1616" s="3" t="str">
        <f>IFERROR(VLOOKUP(F1616,'CODE EAN '!F:J,5,0),"")</f>
        <v/>
      </c>
      <c r="H1616" s="4" t="s">
        <v>395</v>
      </c>
      <c r="I1616" s="7" t="s">
        <v>41</v>
      </c>
      <c r="J1616" s="3" t="s">
        <v>20</v>
      </c>
      <c r="K1616" s="4" t="s">
        <v>26</v>
      </c>
      <c r="L1616" s="8">
        <f>IFERROR(VLOOKUP(F1616,[1]Feuil5!I:J,2,0),"")</f>
        <v>533736.76</v>
      </c>
      <c r="M1616" s="6">
        <f t="shared" si="35"/>
        <v>80060.513999999996</v>
      </c>
    </row>
    <row r="1617" spans="1:13" x14ac:dyDescent="0.35">
      <c r="A1617" s="3" t="s">
        <v>12</v>
      </c>
      <c r="B1617" s="4" t="s">
        <v>35</v>
      </c>
      <c r="C1617" s="4" t="s">
        <v>400</v>
      </c>
      <c r="D1617" s="4" t="s">
        <v>401</v>
      </c>
      <c r="E1617" s="3" t="s">
        <v>580</v>
      </c>
      <c r="F1617" s="16" t="s">
        <v>2567</v>
      </c>
      <c r="G1617" s="3">
        <f>IFERROR(VLOOKUP(F1617,'CODE EAN '!F:J,5,0),"")</f>
        <v>4018077695452</v>
      </c>
      <c r="H1617" s="4" t="s">
        <v>1939</v>
      </c>
      <c r="I1617" s="3" t="s">
        <v>41</v>
      </c>
      <c r="J1617" s="3" t="s">
        <v>20</v>
      </c>
      <c r="K1617" s="3" t="s">
        <v>26</v>
      </c>
      <c r="L1617" s="43">
        <f>IFERROR(VLOOKUP(F1617,[1]Feuil5!I:J,2,0),"")</f>
        <v>533972.18000000005</v>
      </c>
      <c r="M1617" s="6">
        <f t="shared" si="35"/>
        <v>80095.827000000005</v>
      </c>
    </row>
    <row r="1618" spans="1:13" x14ac:dyDescent="0.35">
      <c r="A1618" s="3" t="s">
        <v>12</v>
      </c>
      <c r="B1618" s="3" t="s">
        <v>182</v>
      </c>
      <c r="C1618" s="3" t="s">
        <v>183</v>
      </c>
      <c r="D1618" s="3" t="s">
        <v>258</v>
      </c>
      <c r="E1618" s="4" t="s">
        <v>2116</v>
      </c>
      <c r="F1618" s="38" t="s">
        <v>2568</v>
      </c>
      <c r="G1618" s="3">
        <f>IFERROR(VLOOKUP(F1618,'CODE EAN '!F:J,5,0),"")</f>
        <v>6111101001354</v>
      </c>
      <c r="H1618" s="3" t="s">
        <v>1170</v>
      </c>
      <c r="I1618" s="3" t="s">
        <v>1171</v>
      </c>
      <c r="J1618" s="3" t="s">
        <v>20</v>
      </c>
      <c r="K1618" s="3" t="s">
        <v>26</v>
      </c>
      <c r="L1618" s="43">
        <f>IFERROR(VLOOKUP(F1618,[1]Feuil5!I:J,2,0),"")</f>
        <v>534930.68999999994</v>
      </c>
      <c r="M1618" s="6">
        <f t="shared" si="35"/>
        <v>80239.603499999983</v>
      </c>
    </row>
    <row r="1619" spans="1:13" hidden="1" x14ac:dyDescent="0.35">
      <c r="A1619" s="3" t="s">
        <v>27</v>
      </c>
      <c r="B1619" s="4" t="s">
        <v>52</v>
      </c>
      <c r="C1619" s="4" t="s">
        <v>53</v>
      </c>
      <c r="D1619" s="3" t="s">
        <v>425</v>
      </c>
      <c r="E1619" s="4" t="s">
        <v>1244</v>
      </c>
      <c r="F1619" s="37" t="s">
        <v>2569</v>
      </c>
      <c r="G1619" s="3" t="str">
        <f>IFERROR(VLOOKUP(F1619,'CODE EAN '!F:J,5,0),"")</f>
        <v/>
      </c>
      <c r="H1619" s="4" t="s">
        <v>915</v>
      </c>
      <c r="I1619" s="4" t="s">
        <v>916</v>
      </c>
      <c r="J1619" s="3" t="s">
        <v>20</v>
      </c>
      <c r="K1619" s="4" t="s">
        <v>26</v>
      </c>
      <c r="L1619" s="43">
        <f>IFERROR(VLOOKUP(F1619,[1]Feuil5!I:J,2,0),"")</f>
        <v>535583.85</v>
      </c>
      <c r="M1619" s="6">
        <f t="shared" si="35"/>
        <v>80337.577499999999</v>
      </c>
    </row>
    <row r="1620" spans="1:13" x14ac:dyDescent="0.35">
      <c r="A1620" s="3" t="s">
        <v>12</v>
      </c>
      <c r="B1620" s="4" t="s">
        <v>78</v>
      </c>
      <c r="C1620" s="3" t="s">
        <v>107</v>
      </c>
      <c r="D1620" s="4" t="s">
        <v>696</v>
      </c>
      <c r="E1620" s="3" t="s">
        <v>704</v>
      </c>
      <c r="F1620" s="38" t="s">
        <v>2570</v>
      </c>
      <c r="G1620" s="3">
        <f>IFERROR(VLOOKUP(F1620,'CODE EAN '!F:J,5,0),"")</f>
        <v>6111031004333</v>
      </c>
      <c r="H1620" s="3" t="s">
        <v>2405</v>
      </c>
      <c r="I1620" s="3" t="s">
        <v>71</v>
      </c>
      <c r="J1620" s="3" t="s">
        <v>20</v>
      </c>
      <c r="K1620" s="3" t="s">
        <v>26</v>
      </c>
      <c r="L1620" s="43">
        <f>IFERROR(VLOOKUP(F1620,[1]Feuil5!I:J,2,0),"")</f>
        <v>536707.14</v>
      </c>
      <c r="M1620" s="6">
        <f t="shared" si="35"/>
        <v>80506.070999999996</v>
      </c>
    </row>
    <row r="1621" spans="1:13" hidden="1" x14ac:dyDescent="0.35">
      <c r="A1621" s="3" t="s">
        <v>27</v>
      </c>
      <c r="B1621" s="3" t="s">
        <v>28</v>
      </c>
      <c r="C1621" s="3" t="s">
        <v>478</v>
      </c>
      <c r="D1621" s="3" t="s">
        <v>674</v>
      </c>
      <c r="E1621" s="3" t="s">
        <v>1120</v>
      </c>
      <c r="F1621" s="38" t="s">
        <v>2571</v>
      </c>
      <c r="G1621" s="3" t="str">
        <f>IFERROR(VLOOKUP(F1621,'CODE EAN '!F:J,5,0),"")</f>
        <v/>
      </c>
      <c r="H1621" s="3" t="s">
        <v>482</v>
      </c>
      <c r="I1621" s="7" t="s">
        <v>58</v>
      </c>
      <c r="J1621" s="3" t="s">
        <v>20</v>
      </c>
      <c r="K1621" s="4" t="s">
        <v>26</v>
      </c>
      <c r="L1621" s="43">
        <f>IFERROR(VLOOKUP(F1621,[1]Feuil5!I:J,2,0),"")</f>
        <v>536883.54</v>
      </c>
      <c r="M1621" s="6">
        <f t="shared" si="35"/>
        <v>80532.531000000003</v>
      </c>
    </row>
    <row r="1622" spans="1:13" hidden="1" x14ac:dyDescent="0.35">
      <c r="A1622" s="3" t="s">
        <v>27</v>
      </c>
      <c r="B1622" s="3" t="s">
        <v>28</v>
      </c>
      <c r="C1622" s="3" t="s">
        <v>29</v>
      </c>
      <c r="D1622" s="3" t="s">
        <v>1349</v>
      </c>
      <c r="E1622" s="4" t="s">
        <v>2304</v>
      </c>
      <c r="F1622" s="38" t="s">
        <v>2572</v>
      </c>
      <c r="G1622" s="3" t="str">
        <f>IFERROR(VLOOKUP(F1622,'CODE EAN '!F:J,5,0),"")</f>
        <v/>
      </c>
      <c r="H1622" s="3" t="s">
        <v>1883</v>
      </c>
      <c r="I1622" s="7" t="s">
        <v>429</v>
      </c>
      <c r="J1622" s="3" t="s">
        <v>20</v>
      </c>
      <c r="K1622" s="4" t="s">
        <v>26</v>
      </c>
      <c r="L1622" s="43">
        <f>IFERROR(VLOOKUP(F1622,[1]Feuil5!I:J,2,0),"")</f>
        <v>536946.80000000005</v>
      </c>
      <c r="M1622" s="6">
        <f t="shared" si="35"/>
        <v>80542.02</v>
      </c>
    </row>
    <row r="1623" spans="1:13" x14ac:dyDescent="0.35">
      <c r="A1623" s="3" t="s">
        <v>12</v>
      </c>
      <c r="B1623" s="4" t="s">
        <v>78</v>
      </c>
      <c r="C1623" s="4" t="s">
        <v>107</v>
      </c>
      <c r="D1623" s="4" t="s">
        <v>696</v>
      </c>
      <c r="E1623" s="3" t="s">
        <v>697</v>
      </c>
      <c r="F1623" s="37" t="s">
        <v>2573</v>
      </c>
      <c r="G1623" s="3">
        <f>IFERROR(VLOOKUP(F1623,'CODE EAN '!F:J,5,0),"")</f>
        <v>6111031004340</v>
      </c>
      <c r="H1623" s="4" t="s">
        <v>2405</v>
      </c>
      <c r="I1623" s="3" t="s">
        <v>71</v>
      </c>
      <c r="J1623" s="3" t="s">
        <v>20</v>
      </c>
      <c r="K1623" s="3" t="s">
        <v>26</v>
      </c>
      <c r="L1623" s="43">
        <f>IFERROR(VLOOKUP(F1623,[1]Feuil5!I:J,2,0),"")</f>
        <v>537096.85</v>
      </c>
      <c r="M1623" s="6">
        <f t="shared" si="35"/>
        <v>80564.527499999997</v>
      </c>
    </row>
    <row r="1624" spans="1:13" x14ac:dyDescent="0.35">
      <c r="A1624" s="3" t="s">
        <v>12</v>
      </c>
      <c r="B1624" s="4" t="s">
        <v>182</v>
      </c>
      <c r="C1624" s="4" t="s">
        <v>183</v>
      </c>
      <c r="D1624" s="4" t="s">
        <v>678</v>
      </c>
      <c r="E1624" s="4" t="s">
        <v>2444</v>
      </c>
      <c r="F1624" s="41" t="s">
        <v>2574</v>
      </c>
      <c r="G1624" s="3" t="str">
        <f>IFERROR(VLOOKUP(F1624,'CODE EAN '!F:J,5,0),"")</f>
        <v/>
      </c>
      <c r="H1624" s="3" t="s">
        <v>2446</v>
      </c>
      <c r="I1624" s="7" t="s">
        <v>90</v>
      </c>
      <c r="J1624" s="3" t="s">
        <v>20</v>
      </c>
      <c r="K1624" s="3" t="s">
        <v>21</v>
      </c>
      <c r="L1624" s="43">
        <f>IFERROR(VLOOKUP(F1624,[1]Feuil5!I:J,2,0),"")</f>
        <v>537930.64</v>
      </c>
      <c r="M1624" s="6">
        <f t="shared" si="35"/>
        <v>80689.596000000005</v>
      </c>
    </row>
    <row r="1625" spans="1:13" hidden="1" x14ac:dyDescent="0.35">
      <c r="A1625" s="3" t="s">
        <v>27</v>
      </c>
      <c r="B1625" s="3" t="s">
        <v>28</v>
      </c>
      <c r="C1625" s="3" t="s">
        <v>29</v>
      </c>
      <c r="D1625" s="3" t="s">
        <v>1349</v>
      </c>
      <c r="E1625" s="3" t="s">
        <v>2575</v>
      </c>
      <c r="F1625" s="38" t="s">
        <v>2576</v>
      </c>
      <c r="G1625" s="3" t="str">
        <f>IFERROR(VLOOKUP(F1625,'CODE EAN '!F:J,5,0),"")</f>
        <v/>
      </c>
      <c r="H1625" s="3" t="s">
        <v>1698</v>
      </c>
      <c r="I1625" s="7" t="s">
        <v>58</v>
      </c>
      <c r="J1625" s="3" t="s">
        <v>20</v>
      </c>
      <c r="K1625" s="4" t="s">
        <v>26</v>
      </c>
      <c r="L1625" s="43">
        <f>IFERROR(VLOOKUP(F1625,[1]Feuil5!I:J,2,0),"")</f>
        <v>542969.59</v>
      </c>
      <c r="M1625" s="6">
        <f t="shared" si="35"/>
        <v>81445.438499999989</v>
      </c>
    </row>
    <row r="1626" spans="1:13" hidden="1" x14ac:dyDescent="0.35">
      <c r="A1626" s="3" t="s">
        <v>27</v>
      </c>
      <c r="B1626" s="3" t="s">
        <v>251</v>
      </c>
      <c r="C1626" s="3" t="s">
        <v>887</v>
      </c>
      <c r="D1626" s="3" t="s">
        <v>888</v>
      </c>
      <c r="E1626" s="3" t="s">
        <v>346</v>
      </c>
      <c r="F1626" s="38" t="s">
        <v>2577</v>
      </c>
      <c r="G1626" s="3" t="str">
        <f>IFERROR(VLOOKUP(F1626,'CODE EAN '!F:J,5,0),"")</f>
        <v/>
      </c>
      <c r="H1626" s="3" t="s">
        <v>334</v>
      </c>
      <c r="I1626" s="7" t="s">
        <v>51</v>
      </c>
      <c r="J1626" s="3" t="s">
        <v>20</v>
      </c>
      <c r="K1626" s="4" t="s">
        <v>26</v>
      </c>
      <c r="L1626" s="43">
        <f>IFERROR(VLOOKUP(F1626,[1]Feuil5!I:J,2,0),"")</f>
        <v>549747.39</v>
      </c>
      <c r="M1626" s="6">
        <f t="shared" si="35"/>
        <v>82462.108500000002</v>
      </c>
    </row>
    <row r="1627" spans="1:13" hidden="1" x14ac:dyDescent="0.35">
      <c r="A1627" s="3" t="s">
        <v>27</v>
      </c>
      <c r="B1627" s="3" t="s">
        <v>124</v>
      </c>
      <c r="C1627" s="3" t="s">
        <v>235</v>
      </c>
      <c r="D1627" s="3" t="s">
        <v>549</v>
      </c>
      <c r="E1627" s="3" t="s">
        <v>310</v>
      </c>
      <c r="F1627" s="38" t="s">
        <v>2578</v>
      </c>
      <c r="G1627" s="3" t="str">
        <f>IFERROR(VLOOKUP(F1627,'CODE EAN '!F:J,5,0),"")</f>
        <v/>
      </c>
      <c r="H1627" s="3" t="s">
        <v>129</v>
      </c>
      <c r="I1627" s="3" t="s">
        <v>130</v>
      </c>
      <c r="J1627" s="3" t="s">
        <v>20</v>
      </c>
      <c r="K1627" s="4" t="s">
        <v>26</v>
      </c>
      <c r="L1627" s="43">
        <f>IFERROR(VLOOKUP(F1627,[1]Feuil5!I:J,2,0),"")</f>
        <v>550719.75</v>
      </c>
      <c r="M1627" s="6">
        <f t="shared" si="35"/>
        <v>82607.962499999994</v>
      </c>
    </row>
    <row r="1628" spans="1:13" x14ac:dyDescent="0.35">
      <c r="A1628" s="3" t="s">
        <v>12</v>
      </c>
      <c r="B1628" s="4" t="s">
        <v>182</v>
      </c>
      <c r="C1628" s="4" t="s">
        <v>183</v>
      </c>
      <c r="D1628" s="4" t="s">
        <v>678</v>
      </c>
      <c r="E1628" s="3" t="s">
        <v>681</v>
      </c>
      <c r="F1628" s="37" t="s">
        <v>2579</v>
      </c>
      <c r="G1628" s="3">
        <f>IFERROR(VLOOKUP(F1628,'CODE EAN '!F:J,5,0),"")</f>
        <v>8711000357934</v>
      </c>
      <c r="H1628" s="4" t="s">
        <v>2234</v>
      </c>
      <c r="I1628" s="10" t="s">
        <v>77</v>
      </c>
      <c r="J1628" s="3" t="s">
        <v>20</v>
      </c>
      <c r="K1628" s="3" t="s">
        <v>26</v>
      </c>
      <c r="L1628" s="43">
        <f>IFERROR(VLOOKUP(F1628,[1]Feuil5!I:J,2,0),"")</f>
        <v>551663.66</v>
      </c>
      <c r="M1628" s="6">
        <f t="shared" si="35"/>
        <v>82749.548999999999</v>
      </c>
    </row>
    <row r="1629" spans="1:13" x14ac:dyDescent="0.35">
      <c r="A1629" s="3" t="s">
        <v>12</v>
      </c>
      <c r="B1629" s="4" t="s">
        <v>78</v>
      </c>
      <c r="C1629" s="12" t="s">
        <v>212</v>
      </c>
      <c r="D1629" s="12" t="s">
        <v>410</v>
      </c>
      <c r="E1629" s="12" t="s">
        <v>411</v>
      </c>
      <c r="F1629" s="41" t="s">
        <v>2580</v>
      </c>
      <c r="G1629" s="3" t="str">
        <f>IFERROR(VLOOKUP(F1629,'CODE EAN '!F:J,5,0),"")</f>
        <v/>
      </c>
      <c r="H1629" s="12" t="s">
        <v>2299</v>
      </c>
      <c r="I1629" s="7" t="s">
        <v>90</v>
      </c>
      <c r="J1629" s="3" t="s">
        <v>20</v>
      </c>
      <c r="K1629" s="3" t="s">
        <v>26</v>
      </c>
      <c r="L1629" s="43">
        <f>IFERROR(VLOOKUP(F1629,[1]Feuil5!I:J,2,0),"")</f>
        <v>552252.51</v>
      </c>
      <c r="M1629" s="6">
        <f t="shared" si="35"/>
        <v>82837.876499999998</v>
      </c>
    </row>
    <row r="1630" spans="1:13" x14ac:dyDescent="0.35">
      <c r="A1630" s="3" t="s">
        <v>12</v>
      </c>
      <c r="B1630" s="3" t="s">
        <v>13</v>
      </c>
      <c r="C1630" s="3" t="s">
        <v>963</v>
      </c>
      <c r="D1630" s="3" t="s">
        <v>1471</v>
      </c>
      <c r="E1630" s="3" t="s">
        <v>1472</v>
      </c>
      <c r="F1630" s="41" t="s">
        <v>2581</v>
      </c>
      <c r="G1630" s="3" t="str">
        <f>IFERROR(VLOOKUP(F1630,'CODE EAN '!F:J,5,0),"")</f>
        <v/>
      </c>
      <c r="H1630" s="3" t="s">
        <v>1533</v>
      </c>
      <c r="I1630" s="3" t="s">
        <v>597</v>
      </c>
      <c r="J1630" s="3" t="s">
        <v>20</v>
      </c>
      <c r="K1630" s="3" t="s">
        <v>26</v>
      </c>
      <c r="L1630" s="43">
        <f>IFERROR(VLOOKUP(F1630,[1]Feuil5!I:J,2,0),"")</f>
        <v>552758.93000000005</v>
      </c>
      <c r="M1630" s="6">
        <f t="shared" si="35"/>
        <v>82913.839500000002</v>
      </c>
    </row>
    <row r="1631" spans="1:13" x14ac:dyDescent="0.35">
      <c r="A1631" s="3" t="s">
        <v>12</v>
      </c>
      <c r="B1631" s="4" t="s">
        <v>78</v>
      </c>
      <c r="C1631" s="4" t="s">
        <v>607</v>
      </c>
      <c r="D1631" s="4" t="s">
        <v>608</v>
      </c>
      <c r="E1631" s="4" t="s">
        <v>1690</v>
      </c>
      <c r="F1631" s="4" t="s">
        <v>2582</v>
      </c>
      <c r="G1631" s="3">
        <f>IFERROR(VLOOKUP(F1631,'CODE EAN '!F:J,5,0),"")</f>
        <v>6111180000651</v>
      </c>
      <c r="H1631" s="4" t="s">
        <v>373</v>
      </c>
      <c r="I1631" s="4" t="s">
        <v>130</v>
      </c>
      <c r="J1631" s="3" t="s">
        <v>20</v>
      </c>
      <c r="K1631" s="3" t="s">
        <v>26</v>
      </c>
      <c r="L1631" s="43">
        <f>IFERROR(VLOOKUP(F1631,[1]Feuil5!I:J,2,0),"")</f>
        <v>558467.79</v>
      </c>
      <c r="M1631" s="6">
        <f t="shared" si="35"/>
        <v>83770.1685</v>
      </c>
    </row>
    <row r="1632" spans="1:13" x14ac:dyDescent="0.35">
      <c r="A1632" s="3" t="s">
        <v>12</v>
      </c>
      <c r="B1632" s="4" t="s">
        <v>78</v>
      </c>
      <c r="C1632" s="3" t="s">
        <v>107</v>
      </c>
      <c r="D1632" s="3" t="s">
        <v>276</v>
      </c>
      <c r="E1632" s="3" t="s">
        <v>697</v>
      </c>
      <c r="F1632" s="3" t="s">
        <v>2583</v>
      </c>
      <c r="G1632" s="3">
        <f>IFERROR(VLOOKUP(F1632,'CODE EAN '!F:J,5,0),"")</f>
        <v>6111259341234</v>
      </c>
      <c r="H1632" s="3" t="s">
        <v>793</v>
      </c>
      <c r="I1632" s="3" t="s">
        <v>112</v>
      </c>
      <c r="J1632" s="3" t="s">
        <v>20</v>
      </c>
      <c r="K1632" s="3" t="s">
        <v>26</v>
      </c>
      <c r="L1632" s="43">
        <f>IFERROR(VLOOKUP(F1632,[1]Feuil5!I:J,2,0),"")</f>
        <v>565408.30000000005</v>
      </c>
      <c r="M1632" s="6">
        <f t="shared" si="35"/>
        <v>84811.24500000001</v>
      </c>
    </row>
    <row r="1633" spans="1:13" x14ac:dyDescent="0.35">
      <c r="A1633" s="3" t="s">
        <v>12</v>
      </c>
      <c r="B1633" s="4" t="s">
        <v>84</v>
      </c>
      <c r="C1633" s="4" t="s">
        <v>99</v>
      </c>
      <c r="D1633" s="3" t="s">
        <v>100</v>
      </c>
      <c r="E1633" s="4" t="s">
        <v>1953</v>
      </c>
      <c r="F1633" s="4" t="s">
        <v>2584</v>
      </c>
      <c r="G1633" s="3" t="str">
        <f>IFERROR(VLOOKUP(F1633,'CODE EAN '!F:J,5,0),"")</f>
        <v/>
      </c>
      <c r="H1633" s="4" t="s">
        <v>115</v>
      </c>
      <c r="I1633" s="7" t="s">
        <v>116</v>
      </c>
      <c r="J1633" s="3" t="s">
        <v>20</v>
      </c>
      <c r="K1633" s="3" t="s">
        <v>21</v>
      </c>
      <c r="L1633" s="43">
        <f>IFERROR(VLOOKUP(F1633,[1]Feuil5!I:J,2,0),"")</f>
        <v>565517.75</v>
      </c>
      <c r="M1633" s="6">
        <f t="shared" si="35"/>
        <v>84827.662499999991</v>
      </c>
    </row>
    <row r="1634" spans="1:13" hidden="1" x14ac:dyDescent="0.35">
      <c r="A1634" s="3" t="s">
        <v>44</v>
      </c>
      <c r="B1634" s="3" t="s">
        <v>264</v>
      </c>
      <c r="C1634" s="3" t="s">
        <v>1016</v>
      </c>
      <c r="D1634" s="3" t="s">
        <v>1921</v>
      </c>
      <c r="E1634" s="3" t="s">
        <v>2271</v>
      </c>
      <c r="F1634" s="20" t="s">
        <v>2585</v>
      </c>
      <c r="G1634" s="3" t="str">
        <f>IFERROR(VLOOKUP(F1634,'CODE EAN '!F:J,5,0),"")</f>
        <v/>
      </c>
      <c r="H1634" s="3" t="s">
        <v>1548</v>
      </c>
      <c r="I1634" s="3" t="s">
        <v>1549</v>
      </c>
      <c r="J1634" s="3"/>
      <c r="K1634" s="3" t="s">
        <v>26</v>
      </c>
      <c r="L1634" s="45">
        <v>567158.64</v>
      </c>
      <c r="M1634" s="6">
        <f t="shared" si="35"/>
        <v>85073.796000000002</v>
      </c>
    </row>
    <row r="1635" spans="1:13" x14ac:dyDescent="0.35">
      <c r="A1635" s="3" t="s">
        <v>12</v>
      </c>
      <c r="B1635" s="3" t="s">
        <v>84</v>
      </c>
      <c r="C1635" s="3" t="s">
        <v>99</v>
      </c>
      <c r="D1635" s="4" t="s">
        <v>928</v>
      </c>
      <c r="E1635" s="3" t="s">
        <v>960</v>
      </c>
      <c r="F1635" s="3" t="s">
        <v>2586</v>
      </c>
      <c r="G1635" s="3">
        <f>IFERROR(VLOOKUP(F1635,'CODE EAN '!F:J,5,0),"")</f>
        <v>6111184001098</v>
      </c>
      <c r="H1635" s="3" t="s">
        <v>962</v>
      </c>
      <c r="I1635" s="3" t="s">
        <v>130</v>
      </c>
      <c r="J1635" s="3" t="s">
        <v>20</v>
      </c>
      <c r="K1635" s="3" t="s">
        <v>26</v>
      </c>
      <c r="L1635" s="43">
        <f>IFERROR(VLOOKUP(F1635,[1]Feuil5!I:J,2,0),"")</f>
        <v>567855.68999999994</v>
      </c>
      <c r="M1635" s="6">
        <f t="shared" si="35"/>
        <v>85178.353499999983</v>
      </c>
    </row>
    <row r="1636" spans="1:13" x14ac:dyDescent="0.35">
      <c r="A1636" s="3" t="s">
        <v>12</v>
      </c>
      <c r="B1636" s="3" t="s">
        <v>140</v>
      </c>
      <c r="C1636" s="3" t="s">
        <v>318</v>
      </c>
      <c r="D1636" s="3" t="s">
        <v>1578</v>
      </c>
      <c r="E1636" s="3" t="s">
        <v>1579</v>
      </c>
      <c r="F1636" s="3" t="s">
        <v>2587</v>
      </c>
      <c r="G1636" s="3">
        <f>IFERROR(VLOOKUP(F1636,'CODE EAN '!F:J,5,0),"")</f>
        <v>6111018907466</v>
      </c>
      <c r="H1636" s="3" t="s">
        <v>2588</v>
      </c>
      <c r="I1636" s="7" t="s">
        <v>90</v>
      </c>
      <c r="J1636" s="3" t="s">
        <v>20</v>
      </c>
      <c r="K1636" s="3" t="s">
        <v>26</v>
      </c>
      <c r="L1636" s="43">
        <f>IFERROR(VLOOKUP(F1636,[1]Feuil5!I:J,2,0),"")</f>
        <v>568229.37</v>
      </c>
      <c r="M1636" s="6">
        <f t="shared" si="35"/>
        <v>85234.405499999993</v>
      </c>
    </row>
    <row r="1637" spans="1:13" hidden="1" x14ac:dyDescent="0.35">
      <c r="A1637" s="3" t="s">
        <v>27</v>
      </c>
      <c r="B1637" s="3" t="s">
        <v>124</v>
      </c>
      <c r="C1637" s="3" t="s">
        <v>125</v>
      </c>
      <c r="D1637" s="3" t="s">
        <v>1375</v>
      </c>
      <c r="E1637" s="3" t="s">
        <v>1375</v>
      </c>
      <c r="F1637" s="14" t="s">
        <v>2589</v>
      </c>
      <c r="G1637" s="3" t="str">
        <f>IFERROR(VLOOKUP(F1637,'CODE EAN '!F:J,5,0),"")</f>
        <v/>
      </c>
      <c r="H1637" s="3" t="s">
        <v>1794</v>
      </c>
      <c r="I1637" s="7" t="s">
        <v>1549</v>
      </c>
      <c r="J1637" s="3" t="s">
        <v>20</v>
      </c>
      <c r="K1637" s="4" t="s">
        <v>26</v>
      </c>
      <c r="L1637" s="43">
        <f>IFERROR(VLOOKUP(F1637,[1]Feuil5!I:J,2,0),"")</f>
        <v>570476.18999999994</v>
      </c>
      <c r="M1637" s="6">
        <f t="shared" si="35"/>
        <v>85571.428499999995</v>
      </c>
    </row>
    <row r="1638" spans="1:13" x14ac:dyDescent="0.35">
      <c r="A1638" s="3" t="s">
        <v>12</v>
      </c>
      <c r="B1638" s="4" t="s">
        <v>78</v>
      </c>
      <c r="C1638" s="3" t="s">
        <v>212</v>
      </c>
      <c r="D1638" s="3" t="s">
        <v>525</v>
      </c>
      <c r="E1638" s="3" t="s">
        <v>2590</v>
      </c>
      <c r="F1638" s="14" t="s">
        <v>2591</v>
      </c>
      <c r="G1638" s="3" t="str">
        <f>IFERROR(VLOOKUP(F1638,'CODE EAN '!F:J,5,0),"")</f>
        <v/>
      </c>
      <c r="H1638" s="3" t="s">
        <v>1533</v>
      </c>
      <c r="I1638" s="3" t="s">
        <v>597</v>
      </c>
      <c r="J1638" s="3" t="s">
        <v>20</v>
      </c>
      <c r="K1638" s="3" t="s">
        <v>26</v>
      </c>
      <c r="L1638" s="43">
        <f>IFERROR(VLOOKUP(F1638,[1]Feuil5!I:J,2,0),"")</f>
        <v>573640.16</v>
      </c>
      <c r="M1638" s="6">
        <f t="shared" si="35"/>
        <v>86046.024000000005</v>
      </c>
    </row>
    <row r="1639" spans="1:13" hidden="1" x14ac:dyDescent="0.35">
      <c r="A1639" s="3" t="s">
        <v>27</v>
      </c>
      <c r="B1639" s="3" t="s">
        <v>329</v>
      </c>
      <c r="C1639" s="3" t="s">
        <v>478</v>
      </c>
      <c r="D1639" s="3" t="s">
        <v>331</v>
      </c>
      <c r="E1639" s="3" t="s">
        <v>950</v>
      </c>
      <c r="F1639" s="3" t="s">
        <v>2592</v>
      </c>
      <c r="G1639" s="3" t="str">
        <f>IFERROR(VLOOKUP(F1639,'CODE EAN '!F:J,5,0),"")</f>
        <v/>
      </c>
      <c r="H1639" s="3" t="s">
        <v>1670</v>
      </c>
      <c r="I1639" s="3" t="s">
        <v>859</v>
      </c>
      <c r="J1639" s="3" t="s">
        <v>20</v>
      </c>
      <c r="K1639" s="4" t="s">
        <v>26</v>
      </c>
      <c r="L1639" s="8">
        <f>IFERROR(VLOOKUP(F1639,[1]Feuil5!I:J,2,0),"")</f>
        <v>577557.12</v>
      </c>
      <c r="M1639" s="6">
        <f t="shared" si="35"/>
        <v>86633.567999999999</v>
      </c>
    </row>
    <row r="1640" spans="1:13" x14ac:dyDescent="0.35">
      <c r="A1640" s="3" t="s">
        <v>12</v>
      </c>
      <c r="B1640" s="4" t="s">
        <v>13</v>
      </c>
      <c r="C1640" s="3" t="s">
        <v>963</v>
      </c>
      <c r="D1640" s="4" t="s">
        <v>2375</v>
      </c>
      <c r="E1640" s="4" t="s">
        <v>2376</v>
      </c>
      <c r="F1640" s="14" t="s">
        <v>2593</v>
      </c>
      <c r="G1640" s="3" t="str">
        <f>IFERROR(VLOOKUP(F1640,'CODE EAN '!F:J,5,0),"")</f>
        <v/>
      </c>
      <c r="H1640" s="4" t="s">
        <v>2378</v>
      </c>
      <c r="I1640" s="3" t="s">
        <v>298</v>
      </c>
      <c r="J1640" s="3" t="s">
        <v>20</v>
      </c>
      <c r="K1640" s="3" t="s">
        <v>26</v>
      </c>
      <c r="L1640" s="43">
        <f>IFERROR(VLOOKUP(F1640,[1]Feuil5!I:J,2,0),"")</f>
        <v>577838.9</v>
      </c>
      <c r="M1640" s="6">
        <f t="shared" si="35"/>
        <v>86675.835000000006</v>
      </c>
    </row>
    <row r="1641" spans="1:13" x14ac:dyDescent="0.35">
      <c r="A1641" s="3" t="s">
        <v>12</v>
      </c>
      <c r="B1641" s="4" t="s">
        <v>84</v>
      </c>
      <c r="C1641" s="4" t="s">
        <v>689</v>
      </c>
      <c r="D1641" s="4" t="s">
        <v>1105</v>
      </c>
      <c r="E1641" s="4" t="s">
        <v>691</v>
      </c>
      <c r="F1641" s="4" t="s">
        <v>2594</v>
      </c>
      <c r="G1641" s="3">
        <f>IFERROR(VLOOKUP(F1641,'CODE EAN '!F:J,5,0),"")</f>
        <v>6111250730860</v>
      </c>
      <c r="H1641" s="4" t="s">
        <v>158</v>
      </c>
      <c r="I1641" s="4" t="s">
        <v>159</v>
      </c>
      <c r="J1641" s="3" t="s">
        <v>20</v>
      </c>
      <c r="K1641" s="3" t="s">
        <v>26</v>
      </c>
      <c r="L1641" s="5">
        <f>IFERROR(VLOOKUP(F1641,[1]Feuil5!I:J,2,0),"")</f>
        <v>581018.66</v>
      </c>
      <c r="M1641" s="6">
        <f t="shared" si="35"/>
        <v>87152.798999999999</v>
      </c>
    </row>
    <row r="1642" spans="1:13" x14ac:dyDescent="0.35">
      <c r="A1642" s="3" t="s">
        <v>12</v>
      </c>
      <c r="B1642" s="3" t="s">
        <v>182</v>
      </c>
      <c r="C1642" s="3" t="s">
        <v>183</v>
      </c>
      <c r="D1642" s="3" t="s">
        <v>184</v>
      </c>
      <c r="E1642" s="3" t="s">
        <v>185</v>
      </c>
      <c r="F1642" s="3" t="s">
        <v>2595</v>
      </c>
      <c r="G1642" s="3">
        <f>IFERROR(VLOOKUP(F1642,'CODE EAN '!F:J,5,0),"")</f>
        <v>6111232001377</v>
      </c>
      <c r="H1642" s="3" t="s">
        <v>1170</v>
      </c>
      <c r="I1642" s="3" t="s">
        <v>1171</v>
      </c>
      <c r="J1642" s="3" t="s">
        <v>20</v>
      </c>
      <c r="K1642" s="3" t="s">
        <v>26</v>
      </c>
      <c r="L1642" s="5">
        <f>IFERROR(VLOOKUP(F1642,[1]Feuil5!I:J,2,0),"")</f>
        <v>583948.86</v>
      </c>
      <c r="M1642" s="6">
        <f t="shared" si="35"/>
        <v>87592.328999999998</v>
      </c>
    </row>
    <row r="1643" spans="1:13" x14ac:dyDescent="0.35">
      <c r="A1643" s="3" t="s">
        <v>12</v>
      </c>
      <c r="B1643" s="3" t="s">
        <v>182</v>
      </c>
      <c r="C1643" s="3" t="s">
        <v>183</v>
      </c>
      <c r="D1643" s="4" t="s">
        <v>678</v>
      </c>
      <c r="E1643" s="3" t="s">
        <v>866</v>
      </c>
      <c r="F1643" s="3" t="s">
        <v>2596</v>
      </c>
      <c r="G1643" s="3">
        <f>IFERROR(VLOOKUP(F1643,'CODE EAN '!F:J,5,0),"")</f>
        <v>8711000360569</v>
      </c>
      <c r="H1643" s="3" t="s">
        <v>2234</v>
      </c>
      <c r="I1643" s="10" t="s">
        <v>77</v>
      </c>
      <c r="J1643" s="3" t="s">
        <v>20</v>
      </c>
      <c r="K1643" s="3" t="s">
        <v>26</v>
      </c>
      <c r="L1643" s="5">
        <f>IFERROR(VLOOKUP(F1643,[1]Feuil5!I:J,2,0),"")</f>
        <v>585147.14</v>
      </c>
      <c r="M1643" s="6">
        <f t="shared" si="35"/>
        <v>87772.070999999996</v>
      </c>
    </row>
    <row r="1644" spans="1:13" hidden="1" x14ac:dyDescent="0.35">
      <c r="A1644" s="3" t="s">
        <v>27</v>
      </c>
      <c r="B1644" s="4" t="s">
        <v>251</v>
      </c>
      <c r="C1644" s="4" t="s">
        <v>1600</v>
      </c>
      <c r="D1644" s="4" t="s">
        <v>1601</v>
      </c>
      <c r="E1644" s="4" t="s">
        <v>2042</v>
      </c>
      <c r="F1644" s="4" t="s">
        <v>2597</v>
      </c>
      <c r="G1644" s="3" t="str">
        <f>IFERROR(VLOOKUP(F1644,'CODE EAN '!F:J,5,0),"")</f>
        <v/>
      </c>
      <c r="H1644" s="4" t="s">
        <v>103</v>
      </c>
      <c r="I1644" s="7" t="s">
        <v>104</v>
      </c>
      <c r="J1644" s="3" t="s">
        <v>20</v>
      </c>
      <c r="K1644" s="4" t="s">
        <v>26</v>
      </c>
      <c r="L1644" s="5">
        <f>IFERROR(VLOOKUP(F1644,[1]Feuil5!I:J,2,0),"")</f>
        <v>589699.86</v>
      </c>
      <c r="M1644" s="6">
        <f t="shared" si="35"/>
        <v>88454.978999999992</v>
      </c>
    </row>
    <row r="1645" spans="1:13" x14ac:dyDescent="0.35">
      <c r="A1645" s="3" t="s">
        <v>12</v>
      </c>
      <c r="B1645" s="4" t="s">
        <v>78</v>
      </c>
      <c r="C1645" s="4" t="s">
        <v>107</v>
      </c>
      <c r="D1645" s="4" t="s">
        <v>189</v>
      </c>
      <c r="E1645" s="4" t="s">
        <v>704</v>
      </c>
      <c r="F1645" s="4" t="s">
        <v>2598</v>
      </c>
      <c r="G1645" s="3">
        <f>IFERROR(VLOOKUP(F1645,'CODE EAN '!F:J,5,0),"")</f>
        <v>6111249960995</v>
      </c>
      <c r="H1645" s="4" t="s">
        <v>885</v>
      </c>
      <c r="I1645" s="3" t="s">
        <v>112</v>
      </c>
      <c r="J1645" s="3" t="s">
        <v>20</v>
      </c>
      <c r="K1645" s="3" t="s">
        <v>26</v>
      </c>
      <c r="L1645" s="5">
        <f>IFERROR(VLOOKUP(F1645,[1]Feuil5!I:J,2,0),"")</f>
        <v>590047.99</v>
      </c>
      <c r="M1645" s="6">
        <f t="shared" si="35"/>
        <v>88507.198499999999</v>
      </c>
    </row>
    <row r="1646" spans="1:13" hidden="1" x14ac:dyDescent="0.35">
      <c r="A1646" s="3" t="s">
        <v>44</v>
      </c>
      <c r="B1646" s="3" t="s">
        <v>264</v>
      </c>
      <c r="C1646" s="3" t="s">
        <v>265</v>
      </c>
      <c r="D1646" s="3" t="s">
        <v>266</v>
      </c>
      <c r="E1646" s="3" t="s">
        <v>267</v>
      </c>
      <c r="F1646" s="20" t="s">
        <v>2599</v>
      </c>
      <c r="G1646" s="3" t="str">
        <f>IFERROR(VLOOKUP(F1646,'CODE EAN '!F:J,5,0),"")</f>
        <v/>
      </c>
      <c r="H1646" s="3" t="s">
        <v>1548</v>
      </c>
      <c r="I1646" s="13" t="s">
        <v>1549</v>
      </c>
      <c r="J1646" s="3" t="s">
        <v>20</v>
      </c>
      <c r="K1646" s="3" t="s">
        <v>26</v>
      </c>
      <c r="L1646" s="19">
        <v>592633.19999999995</v>
      </c>
      <c r="M1646" s="6">
        <f t="shared" si="35"/>
        <v>88894.98</v>
      </c>
    </row>
    <row r="1647" spans="1:13" x14ac:dyDescent="0.35">
      <c r="A1647" s="3" t="s">
        <v>12</v>
      </c>
      <c r="B1647" s="3" t="s">
        <v>13</v>
      </c>
      <c r="C1647" s="4" t="s">
        <v>14</v>
      </c>
      <c r="D1647" s="4" t="s">
        <v>1775</v>
      </c>
      <c r="E1647" s="4" t="s">
        <v>1776</v>
      </c>
      <c r="F1647" s="4" t="s">
        <v>2600</v>
      </c>
      <c r="G1647" s="3">
        <f>IFERROR(VLOOKUP(F1647,'CODE EAN '!F:J,5,0),"")</f>
        <v>80756606</v>
      </c>
      <c r="H1647" s="4" t="s">
        <v>1778</v>
      </c>
      <c r="I1647" s="4" t="s">
        <v>19</v>
      </c>
      <c r="J1647" s="3" t="s">
        <v>20</v>
      </c>
      <c r="K1647" s="3" t="s">
        <v>26</v>
      </c>
      <c r="L1647" s="5">
        <f>IFERROR(VLOOKUP(F1647,[1]Feuil5!I:J,2,0),"")</f>
        <v>594287.35</v>
      </c>
      <c r="M1647" s="6">
        <f t="shared" si="35"/>
        <v>89143.102499999994</v>
      </c>
    </row>
    <row r="1648" spans="1:13" x14ac:dyDescent="0.35">
      <c r="A1648" s="3" t="s">
        <v>12</v>
      </c>
      <c r="B1648" s="3" t="s">
        <v>13</v>
      </c>
      <c r="C1648" s="3" t="s">
        <v>14</v>
      </c>
      <c r="D1648" s="3" t="s">
        <v>1775</v>
      </c>
      <c r="E1648" s="3" t="s">
        <v>1776</v>
      </c>
      <c r="F1648" s="3" t="s">
        <v>2600</v>
      </c>
      <c r="G1648" s="3">
        <f>IFERROR(VLOOKUP(F1648,'CODE EAN '!F:J,5,0),"")</f>
        <v>80756606</v>
      </c>
      <c r="H1648" s="3" t="s">
        <v>1778</v>
      </c>
      <c r="I1648" s="4" t="s">
        <v>19</v>
      </c>
      <c r="J1648" s="3" t="s">
        <v>20</v>
      </c>
      <c r="K1648" s="3" t="s">
        <v>26</v>
      </c>
      <c r="L1648" s="5">
        <f>IFERROR(VLOOKUP(F1648,[1]Feuil5!I:J,2,0),"")</f>
        <v>594287.35</v>
      </c>
      <c r="M1648" s="6">
        <f t="shared" si="35"/>
        <v>89143.102499999994</v>
      </c>
    </row>
    <row r="1649" spans="1:13" hidden="1" x14ac:dyDescent="0.35">
      <c r="A1649" s="3" t="s">
        <v>27</v>
      </c>
      <c r="B1649" s="4" t="s">
        <v>28</v>
      </c>
      <c r="C1649" s="4" t="s">
        <v>478</v>
      </c>
      <c r="D1649" s="4" t="s">
        <v>674</v>
      </c>
      <c r="E1649" s="4" t="s">
        <v>1122</v>
      </c>
      <c r="F1649" s="4" t="s">
        <v>2601</v>
      </c>
      <c r="G1649" s="3" t="str">
        <f>IFERROR(VLOOKUP(F1649,'CODE EAN '!F:J,5,0),"")</f>
        <v/>
      </c>
      <c r="H1649" s="4" t="s">
        <v>482</v>
      </c>
      <c r="I1649" s="7" t="s">
        <v>58</v>
      </c>
      <c r="J1649" s="3" t="s">
        <v>20</v>
      </c>
      <c r="K1649" s="4" t="s">
        <v>26</v>
      </c>
      <c r="L1649" s="5">
        <f>IFERROR(VLOOKUP(F1649,[1]Feuil5!I:J,2,0),"")</f>
        <v>594573.66</v>
      </c>
      <c r="M1649" s="6">
        <f t="shared" si="35"/>
        <v>89186.048999999999</v>
      </c>
    </row>
    <row r="1650" spans="1:13" x14ac:dyDescent="0.35">
      <c r="A1650" s="3" t="s">
        <v>12</v>
      </c>
      <c r="B1650" s="4" t="s">
        <v>78</v>
      </c>
      <c r="C1650" s="3" t="s">
        <v>107</v>
      </c>
      <c r="D1650" s="3" t="s">
        <v>1335</v>
      </c>
      <c r="E1650" s="4" t="s">
        <v>697</v>
      </c>
      <c r="F1650" s="3" t="s">
        <v>2602</v>
      </c>
      <c r="G1650" s="3" t="str">
        <f>IFERROR(VLOOKUP(F1650,'CODE EAN '!F:J,5,0),"")</f>
        <v/>
      </c>
      <c r="H1650" s="4" t="s">
        <v>2496</v>
      </c>
      <c r="I1650" s="4" t="s">
        <v>71</v>
      </c>
      <c r="J1650" s="3" t="s">
        <v>20</v>
      </c>
      <c r="K1650" s="4" t="s">
        <v>26</v>
      </c>
      <c r="L1650" s="5">
        <f>IFERROR(VLOOKUP(F1650,[1]Feuil5!I:J,2,0),"")</f>
        <v>599970.87</v>
      </c>
      <c r="M1650" s="6">
        <f t="shared" si="35"/>
        <v>89995.630499999999</v>
      </c>
    </row>
    <row r="1651" spans="1:13" hidden="1" x14ac:dyDescent="0.35">
      <c r="A1651" s="3" t="s">
        <v>27</v>
      </c>
      <c r="B1651" s="4" t="s">
        <v>251</v>
      </c>
      <c r="C1651" s="4" t="s">
        <v>252</v>
      </c>
      <c r="D1651" s="3" t="s">
        <v>253</v>
      </c>
      <c r="E1651" s="4" t="s">
        <v>498</v>
      </c>
      <c r="F1651" s="4" t="s">
        <v>1368</v>
      </c>
      <c r="G1651" s="3" t="str">
        <f>IFERROR(VLOOKUP(F1651,'CODE EAN '!F:J,5,0),"")</f>
        <v/>
      </c>
      <c r="H1651" s="4" t="s">
        <v>1621</v>
      </c>
      <c r="I1651" s="4" t="s">
        <v>1622</v>
      </c>
      <c r="J1651" s="3" t="s">
        <v>20</v>
      </c>
      <c r="K1651" s="4" t="s">
        <v>26</v>
      </c>
      <c r="L1651" s="5">
        <v>600000</v>
      </c>
      <c r="M1651" s="6">
        <f t="shared" si="35"/>
        <v>90000</v>
      </c>
    </row>
    <row r="1652" spans="1:13" hidden="1" x14ac:dyDescent="0.35">
      <c r="A1652" s="3" t="s">
        <v>27</v>
      </c>
      <c r="B1652" s="3" t="s">
        <v>28</v>
      </c>
      <c r="C1652" s="3" t="s">
        <v>29</v>
      </c>
      <c r="D1652" s="3" t="s">
        <v>30</v>
      </c>
      <c r="E1652" s="3" t="s">
        <v>156</v>
      </c>
      <c r="F1652" s="3" t="s">
        <v>2603</v>
      </c>
      <c r="G1652" s="3" t="str">
        <f>IFERROR(VLOOKUP(F1652,'CODE EAN '!F:J,5,0),"")</f>
        <v/>
      </c>
      <c r="H1652" s="3" t="s">
        <v>33</v>
      </c>
      <c r="I1652" s="7" t="s">
        <v>34</v>
      </c>
      <c r="J1652" s="3" t="s">
        <v>20</v>
      </c>
      <c r="K1652" s="4" t="s">
        <v>26</v>
      </c>
      <c r="L1652" s="5">
        <v>600000</v>
      </c>
      <c r="M1652" s="6">
        <f t="shared" si="35"/>
        <v>90000</v>
      </c>
    </row>
    <row r="1653" spans="1:13" hidden="1" x14ac:dyDescent="0.35">
      <c r="A1653" s="3" t="s">
        <v>27</v>
      </c>
      <c r="B1653" s="4" t="s">
        <v>28</v>
      </c>
      <c r="C1653" s="4" t="s">
        <v>29</v>
      </c>
      <c r="D1653" s="4" t="s">
        <v>30</v>
      </c>
      <c r="E1653" s="4" t="s">
        <v>156</v>
      </c>
      <c r="F1653" s="4" t="s">
        <v>2604</v>
      </c>
      <c r="G1653" s="3" t="str">
        <f>IFERROR(VLOOKUP(F1653,'CODE EAN '!F:J,5,0),"")</f>
        <v/>
      </c>
      <c r="H1653" s="4" t="s">
        <v>33</v>
      </c>
      <c r="I1653" s="7" t="s">
        <v>34</v>
      </c>
      <c r="J1653" s="3" t="s">
        <v>20</v>
      </c>
      <c r="K1653" s="4" t="s">
        <v>26</v>
      </c>
      <c r="L1653" s="5">
        <v>600000</v>
      </c>
      <c r="M1653" s="6">
        <f t="shared" si="35"/>
        <v>90000</v>
      </c>
    </row>
    <row r="1654" spans="1:13" x14ac:dyDescent="0.35">
      <c r="A1654" s="3" t="s">
        <v>12</v>
      </c>
      <c r="B1654" s="4" t="s">
        <v>35</v>
      </c>
      <c r="C1654" s="4" t="s">
        <v>400</v>
      </c>
      <c r="D1654" s="4" t="s">
        <v>401</v>
      </c>
      <c r="E1654" s="3" t="s">
        <v>580</v>
      </c>
      <c r="F1654" s="4" t="s">
        <v>2605</v>
      </c>
      <c r="G1654" s="3">
        <f>IFERROR(VLOOKUP(F1654,'CODE EAN '!F:J,5,0),"")</f>
        <v>4018077678011</v>
      </c>
      <c r="H1654" s="4" t="s">
        <v>1939</v>
      </c>
      <c r="I1654" s="3" t="s">
        <v>41</v>
      </c>
      <c r="J1654" s="3" t="s">
        <v>20</v>
      </c>
      <c r="K1654" s="3" t="s">
        <v>26</v>
      </c>
      <c r="L1654" s="5">
        <v>600000</v>
      </c>
      <c r="M1654" s="6">
        <f t="shared" si="35"/>
        <v>90000</v>
      </c>
    </row>
    <row r="1655" spans="1:13" x14ac:dyDescent="0.35">
      <c r="A1655" s="3" t="s">
        <v>12</v>
      </c>
      <c r="B1655" s="3" t="s">
        <v>13</v>
      </c>
      <c r="C1655" s="3" t="s">
        <v>14</v>
      </c>
      <c r="D1655" s="3" t="s">
        <v>15</v>
      </c>
      <c r="E1655" s="3" t="s">
        <v>16</v>
      </c>
      <c r="F1655" s="3" t="s">
        <v>2606</v>
      </c>
      <c r="G1655" s="3" t="str">
        <f>IFERROR(VLOOKUP(F1655,'CODE EAN '!F:J,5,0),"")</f>
        <v/>
      </c>
      <c r="H1655" s="3" t="s">
        <v>18</v>
      </c>
      <c r="I1655" s="4" t="s">
        <v>19</v>
      </c>
      <c r="J1655" s="3" t="s">
        <v>20</v>
      </c>
      <c r="K1655" s="3" t="s">
        <v>21</v>
      </c>
      <c r="L1655" s="5">
        <v>600000</v>
      </c>
      <c r="M1655" s="6">
        <f t="shared" si="35"/>
        <v>90000</v>
      </c>
    </row>
    <row r="1656" spans="1:13" hidden="1" x14ac:dyDescent="0.35">
      <c r="A1656" s="3" t="s">
        <v>44</v>
      </c>
      <c r="B1656" s="3" t="s">
        <v>264</v>
      </c>
      <c r="C1656" s="3" t="s">
        <v>1016</v>
      </c>
      <c r="D1656" s="3" t="s">
        <v>1159</v>
      </c>
      <c r="E1656" s="3" t="s">
        <v>1160</v>
      </c>
      <c r="F1656" s="3" t="s">
        <v>2607</v>
      </c>
      <c r="G1656" s="3" t="str">
        <f>IFERROR(VLOOKUP(F1656,'CODE EAN '!F:J,5,0),"")</f>
        <v/>
      </c>
      <c r="H1656" s="3" t="s">
        <v>712</v>
      </c>
      <c r="I1656" s="3" t="s">
        <v>713</v>
      </c>
      <c r="J1656" s="3" t="s">
        <v>20</v>
      </c>
      <c r="K1656" s="3" t="s">
        <v>21</v>
      </c>
      <c r="L1656" s="19">
        <v>600000</v>
      </c>
      <c r="M1656" s="6">
        <f t="shared" si="35"/>
        <v>90000</v>
      </c>
    </row>
    <row r="1657" spans="1:13" hidden="1" x14ac:dyDescent="0.35">
      <c r="A1657" s="3" t="s">
        <v>44</v>
      </c>
      <c r="B1657" s="3" t="s">
        <v>264</v>
      </c>
      <c r="C1657" s="3" t="s">
        <v>1016</v>
      </c>
      <c r="D1657" s="3" t="s">
        <v>1159</v>
      </c>
      <c r="E1657" s="3" t="s">
        <v>1160</v>
      </c>
      <c r="F1657" s="3" t="s">
        <v>2608</v>
      </c>
      <c r="G1657" s="3" t="str">
        <f>IFERROR(VLOOKUP(F1657,'CODE EAN '!F:J,5,0),"")</f>
        <v/>
      </c>
      <c r="H1657" s="3" t="s">
        <v>2609</v>
      </c>
      <c r="I1657" s="13" t="s">
        <v>2325</v>
      </c>
      <c r="J1657" s="3" t="s">
        <v>20</v>
      </c>
      <c r="K1657" s="3" t="s">
        <v>26</v>
      </c>
      <c r="L1657" s="19">
        <v>600000</v>
      </c>
      <c r="M1657" s="6">
        <f t="shared" si="35"/>
        <v>90000</v>
      </c>
    </row>
    <row r="1658" spans="1:13" hidden="1" x14ac:dyDescent="0.35">
      <c r="A1658" s="3" t="s">
        <v>44</v>
      </c>
      <c r="B1658" s="3" t="s">
        <v>264</v>
      </c>
      <c r="C1658" s="3" t="s">
        <v>1016</v>
      </c>
      <c r="D1658" s="3" t="s">
        <v>2610</v>
      </c>
      <c r="E1658" s="3" t="s">
        <v>2611</v>
      </c>
      <c r="F1658" s="3" t="s">
        <v>2612</v>
      </c>
      <c r="G1658" s="3" t="str">
        <f>IFERROR(VLOOKUP(F1658,'CODE EAN '!F:J,5,0),"")</f>
        <v/>
      </c>
      <c r="H1658" s="3" t="s">
        <v>2613</v>
      </c>
      <c r="I1658" s="7" t="s">
        <v>200</v>
      </c>
      <c r="J1658" s="3" t="s">
        <v>20</v>
      </c>
      <c r="K1658" s="3" t="s">
        <v>26</v>
      </c>
      <c r="L1658" s="19">
        <v>600000</v>
      </c>
      <c r="M1658" s="6">
        <f t="shared" si="35"/>
        <v>90000</v>
      </c>
    </row>
    <row r="1659" spans="1:13" hidden="1" x14ac:dyDescent="0.35">
      <c r="A1659" s="3" t="s">
        <v>44</v>
      </c>
      <c r="B1659" s="3" t="s">
        <v>264</v>
      </c>
      <c r="C1659" s="3" t="s">
        <v>1016</v>
      </c>
      <c r="D1659" s="3" t="s">
        <v>2610</v>
      </c>
      <c r="E1659" s="3" t="s">
        <v>2611</v>
      </c>
      <c r="F1659" s="3" t="s">
        <v>2614</v>
      </c>
      <c r="G1659" s="3" t="str">
        <f>IFERROR(VLOOKUP(F1659,'CODE EAN '!F:J,5,0),"")</f>
        <v/>
      </c>
      <c r="H1659" s="3" t="s">
        <v>712</v>
      </c>
      <c r="I1659" s="3" t="s">
        <v>713</v>
      </c>
      <c r="J1659" s="3" t="s">
        <v>20</v>
      </c>
      <c r="K1659" s="3" t="s">
        <v>21</v>
      </c>
      <c r="L1659" s="19">
        <v>600000</v>
      </c>
      <c r="M1659" s="6">
        <f t="shared" si="35"/>
        <v>90000</v>
      </c>
    </row>
    <row r="1660" spans="1:13" hidden="1" x14ac:dyDescent="0.35">
      <c r="A1660" s="3" t="s">
        <v>44</v>
      </c>
      <c r="B1660" s="3" t="s">
        <v>264</v>
      </c>
      <c r="C1660" s="3" t="s">
        <v>1016</v>
      </c>
      <c r="D1660" s="3" t="s">
        <v>2610</v>
      </c>
      <c r="E1660" s="3" t="s">
        <v>2611</v>
      </c>
      <c r="F1660" s="3" t="s">
        <v>2615</v>
      </c>
      <c r="G1660" s="3" t="str">
        <f>IFERROR(VLOOKUP(F1660,'CODE EAN '!F:J,5,0),"")</f>
        <v/>
      </c>
      <c r="H1660" s="3" t="s">
        <v>712</v>
      </c>
      <c r="I1660" s="3" t="s">
        <v>713</v>
      </c>
      <c r="J1660" s="3" t="s">
        <v>20</v>
      </c>
      <c r="K1660" s="3" t="s">
        <v>21</v>
      </c>
      <c r="L1660" s="19">
        <v>600000</v>
      </c>
      <c r="M1660" s="6">
        <f t="shared" si="35"/>
        <v>90000</v>
      </c>
    </row>
    <row r="1661" spans="1:13" hidden="1" x14ac:dyDescent="0.35">
      <c r="A1661" s="3" t="s">
        <v>44</v>
      </c>
      <c r="B1661" s="3" t="s">
        <v>264</v>
      </c>
      <c r="C1661" s="3" t="s">
        <v>1016</v>
      </c>
      <c r="D1661" s="3" t="s">
        <v>2610</v>
      </c>
      <c r="E1661" s="3" t="s">
        <v>2611</v>
      </c>
      <c r="F1661" s="3" t="s">
        <v>2616</v>
      </c>
      <c r="G1661" s="3" t="str">
        <f>IFERROR(VLOOKUP(F1661,'CODE EAN '!F:J,5,0),"")</f>
        <v/>
      </c>
      <c r="H1661" s="3" t="s">
        <v>712</v>
      </c>
      <c r="I1661" s="3" t="s">
        <v>713</v>
      </c>
      <c r="J1661" s="3" t="s">
        <v>20</v>
      </c>
      <c r="K1661" s="3" t="s">
        <v>21</v>
      </c>
      <c r="L1661" s="19">
        <v>600000</v>
      </c>
      <c r="M1661" s="6">
        <f t="shared" si="35"/>
        <v>90000</v>
      </c>
    </row>
    <row r="1662" spans="1:13" hidden="1" x14ac:dyDescent="0.35">
      <c r="A1662" s="3" t="s">
        <v>44</v>
      </c>
      <c r="B1662" s="3" t="s">
        <v>264</v>
      </c>
      <c r="C1662" s="3" t="s">
        <v>1016</v>
      </c>
      <c r="D1662" s="3" t="s">
        <v>2610</v>
      </c>
      <c r="E1662" s="3" t="s">
        <v>2611</v>
      </c>
      <c r="F1662" s="3" t="s">
        <v>2617</v>
      </c>
      <c r="G1662" s="3" t="str">
        <f>IFERROR(VLOOKUP(F1662,'CODE EAN '!F:J,5,0),"")</f>
        <v/>
      </c>
      <c r="H1662" s="3" t="s">
        <v>2613</v>
      </c>
      <c r="I1662" s="7" t="s">
        <v>200</v>
      </c>
      <c r="J1662" s="3" t="s">
        <v>20</v>
      </c>
      <c r="K1662" s="3" t="s">
        <v>26</v>
      </c>
      <c r="L1662" s="19">
        <v>600000</v>
      </c>
      <c r="M1662" s="6">
        <f t="shared" si="35"/>
        <v>90000</v>
      </c>
    </row>
    <row r="1663" spans="1:13" hidden="1" x14ac:dyDescent="0.35">
      <c r="A1663" s="3" t="s">
        <v>44</v>
      </c>
      <c r="B1663" s="3" t="s">
        <v>264</v>
      </c>
      <c r="C1663" s="3" t="s">
        <v>1016</v>
      </c>
      <c r="D1663" s="3" t="s">
        <v>2610</v>
      </c>
      <c r="E1663" s="3" t="s">
        <v>2611</v>
      </c>
      <c r="F1663" s="3" t="s">
        <v>2618</v>
      </c>
      <c r="G1663" s="3" t="str">
        <f>IFERROR(VLOOKUP(F1663,'CODE EAN '!F:J,5,0),"")</f>
        <v/>
      </c>
      <c r="H1663" s="3" t="s">
        <v>2613</v>
      </c>
      <c r="I1663" s="7" t="s">
        <v>200</v>
      </c>
      <c r="J1663" s="3" t="s">
        <v>20</v>
      </c>
      <c r="K1663" s="3" t="s">
        <v>26</v>
      </c>
      <c r="L1663" s="19">
        <v>600000</v>
      </c>
      <c r="M1663" s="6">
        <f t="shared" ref="M1663:M1726" si="36">+L1663*15%</f>
        <v>90000</v>
      </c>
    </row>
    <row r="1664" spans="1:13" hidden="1" x14ac:dyDescent="0.35">
      <c r="A1664" s="3" t="s">
        <v>44</v>
      </c>
      <c r="B1664" s="3" t="s">
        <v>60</v>
      </c>
      <c r="C1664" s="3" t="s">
        <v>61</v>
      </c>
      <c r="D1664" s="3" t="s">
        <v>62</v>
      </c>
      <c r="E1664" s="3" t="s">
        <v>63</v>
      </c>
      <c r="F1664" s="3" t="s">
        <v>2619</v>
      </c>
      <c r="G1664" s="3" t="str">
        <f>IFERROR(VLOOKUP(F1664,'CODE EAN '!F:J,5,0),"")</f>
        <v/>
      </c>
      <c r="H1664" s="3" t="s">
        <v>1468</v>
      </c>
      <c r="I1664" s="10" t="s">
        <v>77</v>
      </c>
      <c r="J1664" s="3" t="s">
        <v>20</v>
      </c>
      <c r="K1664" s="3" t="s">
        <v>26</v>
      </c>
      <c r="L1664" s="19">
        <v>600000</v>
      </c>
      <c r="M1664" s="6">
        <f t="shared" si="36"/>
        <v>90000</v>
      </c>
    </row>
    <row r="1665" spans="1:13" hidden="1" x14ac:dyDescent="0.35">
      <c r="A1665" s="3" t="s">
        <v>44</v>
      </c>
      <c r="B1665" s="3" t="s">
        <v>60</v>
      </c>
      <c r="C1665" s="3" t="s">
        <v>61</v>
      </c>
      <c r="D1665" s="3" t="s">
        <v>62</v>
      </c>
      <c r="E1665" s="3" t="s">
        <v>63</v>
      </c>
      <c r="F1665" s="3" t="s">
        <v>2620</v>
      </c>
      <c r="G1665" s="3" t="str">
        <f>IFERROR(VLOOKUP(F1665,'CODE EAN '!F:J,5,0),"")</f>
        <v/>
      </c>
      <c r="H1665" s="3" t="s">
        <v>2621</v>
      </c>
      <c r="I1665" s="10" t="s">
        <v>77</v>
      </c>
      <c r="J1665" s="3" t="s">
        <v>20</v>
      </c>
      <c r="K1665" s="3" t="s">
        <v>26</v>
      </c>
      <c r="L1665" s="19">
        <v>600000</v>
      </c>
      <c r="M1665" s="6">
        <f t="shared" si="36"/>
        <v>90000</v>
      </c>
    </row>
    <row r="1666" spans="1:13" x14ac:dyDescent="0.35">
      <c r="A1666" s="3" t="s">
        <v>12</v>
      </c>
      <c r="B1666" s="11" t="s">
        <v>84</v>
      </c>
      <c r="C1666" s="11" t="s">
        <v>99</v>
      </c>
      <c r="D1666" s="4" t="s">
        <v>113</v>
      </c>
      <c r="E1666" s="11" t="s">
        <v>101</v>
      </c>
      <c r="F1666" s="11" t="s">
        <v>2622</v>
      </c>
      <c r="G1666" s="3">
        <f>IFERROR(VLOOKUP(F1666,'CODE EAN '!F:J,5,0),"")</f>
        <v>6111021013109</v>
      </c>
      <c r="H1666" s="11" t="s">
        <v>103</v>
      </c>
      <c r="I1666" s="7" t="s">
        <v>104</v>
      </c>
      <c r="J1666" s="3" t="s">
        <v>20</v>
      </c>
      <c r="K1666" s="3" t="s">
        <v>26</v>
      </c>
      <c r="L1666" s="5">
        <f>IFERROR(VLOOKUP(F1666,[1]Feuil5!I:J,2,0),"")</f>
        <v>603325.15</v>
      </c>
      <c r="M1666" s="6">
        <f t="shared" si="36"/>
        <v>90498.772500000006</v>
      </c>
    </row>
    <row r="1667" spans="1:13" hidden="1" x14ac:dyDescent="0.35">
      <c r="A1667" s="3" t="s">
        <v>27</v>
      </c>
      <c r="B1667" s="3" t="s">
        <v>251</v>
      </c>
      <c r="C1667" s="3" t="s">
        <v>1600</v>
      </c>
      <c r="D1667" s="3" t="s">
        <v>1601</v>
      </c>
      <c r="E1667" s="3" t="s">
        <v>2093</v>
      </c>
      <c r="F1667" s="3" t="s">
        <v>2623</v>
      </c>
      <c r="G1667" s="3" t="str">
        <f>IFERROR(VLOOKUP(F1667,'CODE EAN '!F:J,5,0),"")</f>
        <v/>
      </c>
      <c r="H1667" s="3" t="s">
        <v>1604</v>
      </c>
      <c r="I1667" s="3" t="s">
        <v>1171</v>
      </c>
      <c r="J1667" s="3" t="s">
        <v>160</v>
      </c>
      <c r="K1667" s="4" t="s">
        <v>26</v>
      </c>
      <c r="L1667" s="5">
        <f>IFERROR(VLOOKUP(F1667,[1]Feuil5!I:J,2,0),"")</f>
        <v>605977.43000000005</v>
      </c>
      <c r="M1667" s="6">
        <f t="shared" si="36"/>
        <v>90896.614500000011</v>
      </c>
    </row>
    <row r="1668" spans="1:13" hidden="1" x14ac:dyDescent="0.35">
      <c r="A1668" s="3" t="s">
        <v>27</v>
      </c>
      <c r="B1668" s="3" t="s">
        <v>124</v>
      </c>
      <c r="C1668" s="3" t="s">
        <v>125</v>
      </c>
      <c r="D1668" s="3" t="s">
        <v>2047</v>
      </c>
      <c r="E1668" s="3" t="s">
        <v>2048</v>
      </c>
      <c r="F1668" s="3" t="s">
        <v>2624</v>
      </c>
      <c r="G1668" s="3" t="str">
        <f>IFERROR(VLOOKUP(F1668,'CODE EAN '!F:J,5,0),"")</f>
        <v/>
      </c>
      <c r="H1668" s="3" t="s">
        <v>2346</v>
      </c>
      <c r="I1668" s="7" t="s">
        <v>2347</v>
      </c>
      <c r="J1668" s="3" t="s">
        <v>20</v>
      </c>
      <c r="K1668" s="4" t="s">
        <v>21</v>
      </c>
      <c r="L1668" s="5">
        <f>IFERROR(VLOOKUP(F1668,[1]Feuil5!I:J,2,0),"")</f>
        <v>608896.01</v>
      </c>
      <c r="M1668" s="6">
        <f t="shared" si="36"/>
        <v>91334.401499999993</v>
      </c>
    </row>
    <row r="1669" spans="1:13" hidden="1" x14ac:dyDescent="0.35">
      <c r="A1669" s="3" t="s">
        <v>44</v>
      </c>
      <c r="B1669" s="3" t="s">
        <v>285</v>
      </c>
      <c r="C1669" s="3" t="s">
        <v>890</v>
      </c>
      <c r="D1669" s="3" t="s">
        <v>891</v>
      </c>
      <c r="E1669" s="3" t="s">
        <v>1231</v>
      </c>
      <c r="F1669" s="20" t="s">
        <v>2625</v>
      </c>
      <c r="G1669" s="3" t="str">
        <f>IFERROR(VLOOKUP(F1669,'CODE EAN '!F:J,5,0),"")</f>
        <v/>
      </c>
      <c r="H1669" s="3" t="s">
        <v>2371</v>
      </c>
      <c r="I1669" s="3" t="s">
        <v>291</v>
      </c>
      <c r="J1669" s="3" t="s">
        <v>20</v>
      </c>
      <c r="K1669" s="3" t="s">
        <v>26</v>
      </c>
      <c r="L1669" s="19">
        <v>610229.39999999991</v>
      </c>
      <c r="M1669" s="6">
        <f t="shared" si="36"/>
        <v>91534.409999999989</v>
      </c>
    </row>
    <row r="1670" spans="1:13" x14ac:dyDescent="0.35">
      <c r="A1670" s="3" t="s">
        <v>12</v>
      </c>
      <c r="B1670" s="4" t="s">
        <v>182</v>
      </c>
      <c r="C1670" s="4" t="s">
        <v>183</v>
      </c>
      <c r="D1670" s="4" t="s">
        <v>184</v>
      </c>
      <c r="E1670" s="4" t="s">
        <v>185</v>
      </c>
      <c r="F1670" s="14" t="s">
        <v>2626</v>
      </c>
      <c r="G1670" s="3" t="str">
        <f>IFERROR(VLOOKUP(F1670,'CODE EAN '!F:J,5,0),"")</f>
        <v/>
      </c>
      <c r="H1670" s="4" t="s">
        <v>2627</v>
      </c>
      <c r="I1670" s="10" t="s">
        <v>1843</v>
      </c>
      <c r="J1670" s="3" t="s">
        <v>20</v>
      </c>
      <c r="K1670" s="3" t="s">
        <v>26</v>
      </c>
      <c r="L1670" s="5">
        <f>IFERROR(VLOOKUP(F1670,[1]Feuil5!I:J,2,0),"")</f>
        <v>611952.17000000004</v>
      </c>
      <c r="M1670" s="6">
        <f t="shared" si="36"/>
        <v>91792.825500000006</v>
      </c>
    </row>
    <row r="1671" spans="1:13" hidden="1" x14ac:dyDescent="0.35">
      <c r="A1671" s="3" t="s">
        <v>44</v>
      </c>
      <c r="B1671" s="3" t="s">
        <v>264</v>
      </c>
      <c r="C1671" s="3" t="s">
        <v>1016</v>
      </c>
      <c r="D1671" s="3" t="s">
        <v>1921</v>
      </c>
      <c r="E1671" s="3" t="s">
        <v>2271</v>
      </c>
      <c r="F1671" s="20" t="s">
        <v>2628</v>
      </c>
      <c r="G1671" s="3" t="str">
        <f>IFERROR(VLOOKUP(F1671,'CODE EAN '!F:J,5,0),"")</f>
        <v/>
      </c>
      <c r="H1671" s="3" t="s">
        <v>1548</v>
      </c>
      <c r="I1671" s="3" t="s">
        <v>1549</v>
      </c>
      <c r="J1671" s="3"/>
      <c r="K1671" s="3" t="s">
        <v>26</v>
      </c>
      <c r="L1671" s="19">
        <v>613631.39999999991</v>
      </c>
      <c r="M1671" s="6">
        <f t="shared" si="36"/>
        <v>92044.709999999977</v>
      </c>
    </row>
    <row r="1672" spans="1:13" hidden="1" x14ac:dyDescent="0.35">
      <c r="A1672" s="3" t="s">
        <v>44</v>
      </c>
      <c r="B1672" s="3" t="s">
        <v>264</v>
      </c>
      <c r="C1672" s="3" t="s">
        <v>1969</v>
      </c>
      <c r="D1672" s="3" t="s">
        <v>1970</v>
      </c>
      <c r="E1672" s="3" t="s">
        <v>1922</v>
      </c>
      <c r="F1672" s="20" t="s">
        <v>2629</v>
      </c>
      <c r="G1672" s="3" t="str">
        <f>IFERROR(VLOOKUP(F1672,'CODE EAN '!F:J,5,0),"")</f>
        <v/>
      </c>
      <c r="H1672" s="3" t="s">
        <v>2322</v>
      </c>
      <c r="I1672" s="7" t="s">
        <v>200</v>
      </c>
      <c r="J1672" s="3" t="s">
        <v>20</v>
      </c>
      <c r="K1672" s="3" t="s">
        <v>21</v>
      </c>
      <c r="L1672" s="19">
        <v>615415.80000000005</v>
      </c>
      <c r="M1672" s="6">
        <f t="shared" si="36"/>
        <v>92312.37000000001</v>
      </c>
    </row>
    <row r="1673" spans="1:13" hidden="1" x14ac:dyDescent="0.35">
      <c r="A1673" s="3" t="s">
        <v>44</v>
      </c>
      <c r="B1673" s="3" t="s">
        <v>264</v>
      </c>
      <c r="C1673" s="3" t="s">
        <v>1016</v>
      </c>
      <c r="D1673" s="3" t="s">
        <v>1159</v>
      </c>
      <c r="E1673" s="3" t="s">
        <v>1160</v>
      </c>
      <c r="F1673" s="20" t="s">
        <v>2630</v>
      </c>
      <c r="G1673" s="3" t="str">
        <f>IFERROR(VLOOKUP(F1673,'CODE EAN '!F:J,5,0),"")</f>
        <v/>
      </c>
      <c r="H1673" s="3" t="s">
        <v>712</v>
      </c>
      <c r="I1673" s="3" t="s">
        <v>713</v>
      </c>
      <c r="J1673" s="3" t="s">
        <v>20</v>
      </c>
      <c r="K1673" s="3" t="s">
        <v>21</v>
      </c>
      <c r="L1673" s="19">
        <v>617238.60000000009</v>
      </c>
      <c r="M1673" s="6">
        <f t="shared" si="36"/>
        <v>92585.790000000008</v>
      </c>
    </row>
    <row r="1674" spans="1:13" x14ac:dyDescent="0.35">
      <c r="A1674" s="3" t="s">
        <v>12</v>
      </c>
      <c r="B1674" s="4" t="s">
        <v>13</v>
      </c>
      <c r="C1674" s="4" t="s">
        <v>963</v>
      </c>
      <c r="D1674" s="4" t="s">
        <v>1471</v>
      </c>
      <c r="E1674" s="4" t="s">
        <v>2631</v>
      </c>
      <c r="F1674" s="14" t="s">
        <v>2632</v>
      </c>
      <c r="G1674" s="3" t="str">
        <f>IFERROR(VLOOKUP(F1674,'CODE EAN '!F:J,5,0),"")</f>
        <v/>
      </c>
      <c r="H1674" s="4" t="s">
        <v>2633</v>
      </c>
      <c r="I1674" s="4" t="s">
        <v>298</v>
      </c>
      <c r="J1674" s="3" t="s">
        <v>20</v>
      </c>
      <c r="K1674" s="4" t="s">
        <v>21</v>
      </c>
      <c r="L1674" s="5">
        <f>IFERROR(VLOOKUP(F1674,[1]Feuil5!I:J,2,0),"")</f>
        <v>617552.93000000005</v>
      </c>
      <c r="M1674" s="6">
        <f t="shared" si="36"/>
        <v>92632.939500000008</v>
      </c>
    </row>
    <row r="1675" spans="1:13" x14ac:dyDescent="0.35">
      <c r="A1675" s="3" t="s">
        <v>12</v>
      </c>
      <c r="B1675" s="3" t="s">
        <v>182</v>
      </c>
      <c r="C1675" s="3" t="s">
        <v>344</v>
      </c>
      <c r="D1675" s="3" t="s">
        <v>345</v>
      </c>
      <c r="E1675" s="3" t="s">
        <v>346</v>
      </c>
      <c r="F1675" s="3" t="s">
        <v>2634</v>
      </c>
      <c r="G1675" s="3">
        <f>IFERROR(VLOOKUP(F1675,'CODE EAN '!F:J,5,0),"")</f>
        <v>6111069000895</v>
      </c>
      <c r="H1675" s="3" t="s">
        <v>348</v>
      </c>
      <c r="I1675" s="7" t="s">
        <v>58</v>
      </c>
      <c r="J1675" s="3" t="s">
        <v>20</v>
      </c>
      <c r="K1675" s="3" t="s">
        <v>26</v>
      </c>
      <c r="L1675" s="5">
        <f>IFERROR(VLOOKUP(F1675,[1]Feuil5!I:J,2,0),"")</f>
        <v>621201.73</v>
      </c>
      <c r="M1675" s="6">
        <f t="shared" si="36"/>
        <v>93180.2595</v>
      </c>
    </row>
    <row r="1676" spans="1:13" hidden="1" x14ac:dyDescent="0.35">
      <c r="A1676" s="3" t="s">
        <v>27</v>
      </c>
      <c r="B1676" s="3" t="s">
        <v>251</v>
      </c>
      <c r="C1676" s="3" t="s">
        <v>252</v>
      </c>
      <c r="D1676" s="3" t="s">
        <v>253</v>
      </c>
      <c r="E1676" s="3" t="s">
        <v>310</v>
      </c>
      <c r="F1676" s="3" t="s">
        <v>2635</v>
      </c>
      <c r="G1676" s="3" t="str">
        <f>IFERROR(VLOOKUP(F1676,'CODE EAN '!F:J,5,0),"")</f>
        <v/>
      </c>
      <c r="H1676" s="3" t="s">
        <v>256</v>
      </c>
      <c r="I1676" s="7" t="s">
        <v>58</v>
      </c>
      <c r="J1676" s="3" t="s">
        <v>20</v>
      </c>
      <c r="K1676" s="4" t="s">
        <v>21</v>
      </c>
      <c r="L1676" s="5">
        <f>IFERROR(VLOOKUP(F1676,[1]Feuil5!I:J,2,0),"")</f>
        <v>621893.52</v>
      </c>
      <c r="M1676" s="6">
        <f t="shared" si="36"/>
        <v>93284.028000000006</v>
      </c>
    </row>
    <row r="1677" spans="1:13" x14ac:dyDescent="0.35">
      <c r="A1677" s="3" t="s">
        <v>12</v>
      </c>
      <c r="B1677" s="3" t="s">
        <v>13</v>
      </c>
      <c r="C1677" s="3" t="s">
        <v>14</v>
      </c>
      <c r="D1677" s="3" t="s">
        <v>67</v>
      </c>
      <c r="E1677" s="3" t="s">
        <v>68</v>
      </c>
      <c r="F1677" s="14" t="s">
        <v>2636</v>
      </c>
      <c r="G1677" s="3" t="str">
        <f>IFERROR(VLOOKUP(F1677,'CODE EAN '!F:J,5,0),"")</f>
        <v/>
      </c>
      <c r="H1677" s="3" t="s">
        <v>297</v>
      </c>
      <c r="I1677" s="3" t="s">
        <v>298</v>
      </c>
      <c r="J1677" s="3" t="s">
        <v>20</v>
      </c>
      <c r="K1677" s="3" t="s">
        <v>26</v>
      </c>
      <c r="L1677" s="5">
        <f>IFERROR(VLOOKUP(F1677,[1]Feuil5!I:J,2,0),"")</f>
        <v>623735.81999999995</v>
      </c>
      <c r="M1677" s="6">
        <f t="shared" si="36"/>
        <v>93560.372999999992</v>
      </c>
    </row>
    <row r="1678" spans="1:13" x14ac:dyDescent="0.35">
      <c r="A1678" s="3" t="s">
        <v>12</v>
      </c>
      <c r="B1678" s="3" t="s">
        <v>13</v>
      </c>
      <c r="C1678" s="3" t="s">
        <v>963</v>
      </c>
      <c r="D1678" s="3" t="s">
        <v>1904</v>
      </c>
      <c r="E1678" s="4" t="s">
        <v>306</v>
      </c>
      <c r="F1678" s="4" t="s">
        <v>2637</v>
      </c>
      <c r="G1678" s="3" t="str">
        <f>IFERROR(VLOOKUP(F1678,'CODE EAN '!F:J,5,0),"")</f>
        <v/>
      </c>
      <c r="H1678" s="4" t="s">
        <v>2638</v>
      </c>
      <c r="I1678" s="10" t="s">
        <v>77</v>
      </c>
      <c r="J1678" s="3" t="s">
        <v>20</v>
      </c>
      <c r="K1678" s="4" t="s">
        <v>21</v>
      </c>
      <c r="L1678" s="5">
        <f>IFERROR(VLOOKUP(F1678,[1]Feuil5!I:J,2,0),"")</f>
        <v>626173.77</v>
      </c>
      <c r="M1678" s="6">
        <f t="shared" si="36"/>
        <v>93926.065499999997</v>
      </c>
    </row>
    <row r="1679" spans="1:13" x14ac:dyDescent="0.35">
      <c r="A1679" s="3" t="s">
        <v>12</v>
      </c>
      <c r="B1679" s="4" t="s">
        <v>35</v>
      </c>
      <c r="C1679" s="4" t="s">
        <v>400</v>
      </c>
      <c r="D1679" s="4" t="s">
        <v>401</v>
      </c>
      <c r="E1679" s="3" t="s">
        <v>580</v>
      </c>
      <c r="F1679" s="4" t="s">
        <v>2639</v>
      </c>
      <c r="G1679" s="3">
        <f>IFERROR(VLOOKUP(F1679,'CODE EAN '!F:J,5,0),"")</f>
        <v>6221031497933</v>
      </c>
      <c r="H1679" s="4" t="s">
        <v>582</v>
      </c>
      <c r="I1679" s="7" t="s">
        <v>583</v>
      </c>
      <c r="J1679" s="3" t="s">
        <v>20</v>
      </c>
      <c r="K1679" s="3" t="s">
        <v>26</v>
      </c>
      <c r="L1679" s="5">
        <f>IFERROR(VLOOKUP(F1679,[1]Feuil5!I:J,2,0),"")</f>
        <v>626325.57999999996</v>
      </c>
      <c r="M1679" s="6">
        <f t="shared" si="36"/>
        <v>93948.836999999985</v>
      </c>
    </row>
    <row r="1680" spans="1:13" x14ac:dyDescent="0.35">
      <c r="A1680" s="3" t="s">
        <v>12</v>
      </c>
      <c r="B1680" s="3" t="s">
        <v>84</v>
      </c>
      <c r="C1680" s="3" t="s">
        <v>543</v>
      </c>
      <c r="D1680" s="3" t="s">
        <v>2237</v>
      </c>
      <c r="E1680" s="3" t="s">
        <v>2238</v>
      </c>
      <c r="F1680" s="14" t="s">
        <v>2640</v>
      </c>
      <c r="G1680" s="3" t="str">
        <f>IFERROR(VLOOKUP(F1680,'CODE EAN '!F:J,5,0),"")</f>
        <v/>
      </c>
      <c r="H1680" s="3" t="s">
        <v>2641</v>
      </c>
      <c r="I1680" s="3" t="s">
        <v>146</v>
      </c>
      <c r="J1680" s="3" t="s">
        <v>20</v>
      </c>
      <c r="K1680" s="3" t="s">
        <v>26</v>
      </c>
      <c r="L1680" s="5">
        <f>IFERROR(VLOOKUP(F1680,[1]Feuil5!I:J,2,0),"")</f>
        <v>629404.73</v>
      </c>
      <c r="M1680" s="6">
        <f t="shared" si="36"/>
        <v>94410.709499999997</v>
      </c>
    </row>
    <row r="1681" spans="1:13" x14ac:dyDescent="0.35">
      <c r="A1681" s="3" t="s">
        <v>12</v>
      </c>
      <c r="B1681" s="4" t="s">
        <v>182</v>
      </c>
      <c r="C1681" s="4" t="s">
        <v>183</v>
      </c>
      <c r="D1681" s="4" t="s">
        <v>678</v>
      </c>
      <c r="E1681" s="4" t="s">
        <v>2444</v>
      </c>
      <c r="F1681" s="14" t="s">
        <v>2642</v>
      </c>
      <c r="G1681" s="3" t="str">
        <f>IFERROR(VLOOKUP(F1681,'CODE EAN '!F:J,5,0),"")</f>
        <v/>
      </c>
      <c r="H1681" s="3" t="s">
        <v>2446</v>
      </c>
      <c r="I1681" s="7" t="s">
        <v>90</v>
      </c>
      <c r="J1681" s="3" t="s">
        <v>20</v>
      </c>
      <c r="K1681" s="3" t="s">
        <v>21</v>
      </c>
      <c r="L1681" s="5">
        <f>IFERROR(VLOOKUP(F1681,[1]Feuil5!I:J,2,0),"")</f>
        <v>632927.03</v>
      </c>
      <c r="M1681" s="6">
        <f t="shared" si="36"/>
        <v>94939.054499999998</v>
      </c>
    </row>
    <row r="1682" spans="1:13" x14ac:dyDescent="0.35">
      <c r="A1682" s="3" t="s">
        <v>12</v>
      </c>
      <c r="B1682" s="4" t="s">
        <v>182</v>
      </c>
      <c r="C1682" s="4" t="s">
        <v>344</v>
      </c>
      <c r="D1682" s="4" t="s">
        <v>2562</v>
      </c>
      <c r="E1682" s="4" t="s">
        <v>2434</v>
      </c>
      <c r="F1682" s="4" t="s">
        <v>2643</v>
      </c>
      <c r="G1682" s="3">
        <f>IFERROR(VLOOKUP(F1682,'CODE EAN '!F:J,5,0),"")</f>
        <v>6221048700705</v>
      </c>
      <c r="H1682" s="4" t="s">
        <v>2564</v>
      </c>
      <c r="I1682" s="7" t="s">
        <v>360</v>
      </c>
      <c r="J1682" s="3" t="s">
        <v>20</v>
      </c>
      <c r="K1682" s="3" t="s">
        <v>26</v>
      </c>
      <c r="L1682" s="5">
        <f>IFERROR(VLOOKUP(F1682,[1]Feuil5!I:J,2,0),"")</f>
        <v>634626.46</v>
      </c>
      <c r="M1682" s="6">
        <f t="shared" si="36"/>
        <v>95193.968999999997</v>
      </c>
    </row>
    <row r="1683" spans="1:13" hidden="1" x14ac:dyDescent="0.35">
      <c r="A1683" s="3" t="s">
        <v>27</v>
      </c>
      <c r="B1683" s="3" t="s">
        <v>52</v>
      </c>
      <c r="C1683" s="3" t="s">
        <v>53</v>
      </c>
      <c r="D1683" s="3" t="s">
        <v>425</v>
      </c>
      <c r="E1683" s="4" t="s">
        <v>1244</v>
      </c>
      <c r="F1683" s="3" t="s">
        <v>2644</v>
      </c>
      <c r="G1683" s="3" t="str">
        <f>IFERROR(VLOOKUP(F1683,'CODE EAN '!F:J,5,0),"")</f>
        <v/>
      </c>
      <c r="H1683" s="3" t="s">
        <v>428</v>
      </c>
      <c r="I1683" s="7" t="s">
        <v>429</v>
      </c>
      <c r="J1683" s="3" t="s">
        <v>20</v>
      </c>
      <c r="K1683" s="4" t="s">
        <v>26</v>
      </c>
      <c r="L1683" s="5">
        <f>IFERROR(VLOOKUP(F1683,[1]Feuil5!I:J,2,0),"")</f>
        <v>636892.31999999995</v>
      </c>
      <c r="M1683" s="6">
        <f t="shared" si="36"/>
        <v>95533.847999999984</v>
      </c>
    </row>
    <row r="1684" spans="1:13" x14ac:dyDescent="0.35">
      <c r="A1684" s="3" t="s">
        <v>12</v>
      </c>
      <c r="B1684" s="3" t="s">
        <v>35</v>
      </c>
      <c r="C1684" s="3" t="s">
        <v>400</v>
      </c>
      <c r="D1684" s="3" t="s">
        <v>401</v>
      </c>
      <c r="E1684" s="3" t="s">
        <v>2156</v>
      </c>
      <c r="F1684" s="3" t="s">
        <v>2645</v>
      </c>
      <c r="G1684" s="3">
        <f>IFERROR(VLOOKUP(F1684,'CODE EAN '!F:J,5,0),"")</f>
        <v>5053990107384</v>
      </c>
      <c r="H1684" s="3" t="s">
        <v>2158</v>
      </c>
      <c r="I1684" s="10" t="s">
        <v>77</v>
      </c>
      <c r="J1684" s="3" t="s">
        <v>20</v>
      </c>
      <c r="K1684" s="3" t="s">
        <v>26</v>
      </c>
      <c r="L1684" s="5">
        <f>IFERROR(VLOOKUP(F1684,[1]Feuil5!I:J,2,0),"")</f>
        <v>641047.21</v>
      </c>
      <c r="M1684" s="6">
        <f t="shared" si="36"/>
        <v>96157.081499999986</v>
      </c>
    </row>
    <row r="1685" spans="1:13" hidden="1" x14ac:dyDescent="0.35">
      <c r="A1685" s="3" t="s">
        <v>27</v>
      </c>
      <c r="B1685" s="4" t="s">
        <v>124</v>
      </c>
      <c r="C1685" s="4" t="s">
        <v>235</v>
      </c>
      <c r="D1685" s="4" t="s">
        <v>549</v>
      </c>
      <c r="E1685" s="4" t="s">
        <v>310</v>
      </c>
      <c r="F1685" s="37" t="s">
        <v>2646</v>
      </c>
      <c r="G1685" s="3" t="str">
        <f>IFERROR(VLOOKUP(F1685,'CODE EAN '!F:J,5,0),"")</f>
        <v/>
      </c>
      <c r="H1685" s="4" t="s">
        <v>129</v>
      </c>
      <c r="I1685" s="3" t="s">
        <v>130</v>
      </c>
      <c r="J1685" s="3" t="s">
        <v>20</v>
      </c>
      <c r="K1685" s="4" t="s">
        <v>26</v>
      </c>
      <c r="L1685" s="43">
        <f>IFERROR(VLOOKUP(F1685,[1]Feuil5!I:J,2,0),"")</f>
        <v>642816.75</v>
      </c>
      <c r="M1685" s="6">
        <f t="shared" si="36"/>
        <v>96422.512499999997</v>
      </c>
    </row>
    <row r="1686" spans="1:13" x14ac:dyDescent="0.35">
      <c r="A1686" s="3" t="s">
        <v>12</v>
      </c>
      <c r="B1686" s="3" t="s">
        <v>13</v>
      </c>
      <c r="C1686" s="3" t="s">
        <v>14</v>
      </c>
      <c r="D1686" s="3" t="s">
        <v>1775</v>
      </c>
      <c r="E1686" s="3" t="s">
        <v>1776</v>
      </c>
      <c r="F1686" s="3" t="s">
        <v>2647</v>
      </c>
      <c r="G1686" s="3" t="str">
        <f>IFERROR(VLOOKUP(F1686,'CODE EAN '!F:J,5,0),"")</f>
        <v/>
      </c>
      <c r="H1686" s="3" t="s">
        <v>1778</v>
      </c>
      <c r="I1686" s="4" t="s">
        <v>19</v>
      </c>
      <c r="J1686" s="3" t="s">
        <v>20</v>
      </c>
      <c r="K1686" s="3" t="s">
        <v>26</v>
      </c>
      <c r="L1686" s="43">
        <f>IFERROR(VLOOKUP(F1686,[1]Feuil5!I:J,2,0),"")</f>
        <v>644097.17000000004</v>
      </c>
      <c r="M1686" s="6">
        <f t="shared" si="36"/>
        <v>96614.575500000006</v>
      </c>
    </row>
    <row r="1687" spans="1:13" hidden="1" x14ac:dyDescent="0.35">
      <c r="A1687" s="3" t="s">
        <v>27</v>
      </c>
      <c r="B1687" s="3" t="s">
        <v>124</v>
      </c>
      <c r="C1687" s="3" t="s">
        <v>235</v>
      </c>
      <c r="D1687" s="3" t="s">
        <v>236</v>
      </c>
      <c r="E1687" s="4" t="s">
        <v>237</v>
      </c>
      <c r="F1687" s="3" t="s">
        <v>2648</v>
      </c>
      <c r="G1687" s="3" t="str">
        <f>IFERROR(VLOOKUP(F1687,'CODE EAN '!F:J,5,0),"")</f>
        <v/>
      </c>
      <c r="H1687" s="3" t="s">
        <v>129</v>
      </c>
      <c r="I1687" s="3" t="s">
        <v>130</v>
      </c>
      <c r="J1687" s="3" t="s">
        <v>20</v>
      </c>
      <c r="K1687" s="4" t="s">
        <v>26</v>
      </c>
      <c r="L1687" s="5">
        <f>IFERROR(VLOOKUP(F1687,[1]Feuil5!I:J,2,0),"")</f>
        <v>645152.98</v>
      </c>
      <c r="M1687" s="6">
        <f t="shared" si="36"/>
        <v>96772.947</v>
      </c>
    </row>
    <row r="1688" spans="1:13" x14ac:dyDescent="0.35">
      <c r="A1688" s="3" t="s">
        <v>12</v>
      </c>
      <c r="B1688" s="4" t="s">
        <v>182</v>
      </c>
      <c r="C1688" s="4" t="s">
        <v>183</v>
      </c>
      <c r="D1688" s="4" t="s">
        <v>678</v>
      </c>
      <c r="E1688" s="3" t="s">
        <v>681</v>
      </c>
      <c r="F1688" s="4" t="s">
        <v>2649</v>
      </c>
      <c r="G1688" s="3">
        <f>IFERROR(VLOOKUP(F1688,'CODE EAN '!F:J,5,0),"")</f>
        <v>8711000891643</v>
      </c>
      <c r="H1688" s="4" t="s">
        <v>2234</v>
      </c>
      <c r="I1688" s="10" t="s">
        <v>77</v>
      </c>
      <c r="J1688" s="3" t="s">
        <v>20</v>
      </c>
      <c r="K1688" s="3" t="s">
        <v>26</v>
      </c>
      <c r="L1688" s="5">
        <f>IFERROR(VLOOKUP(F1688,[1]Feuil5!I:J,2,0),"")</f>
        <v>647250.94999999995</v>
      </c>
      <c r="M1688" s="6">
        <f t="shared" si="36"/>
        <v>97087.642499999987</v>
      </c>
    </row>
    <row r="1689" spans="1:13" x14ac:dyDescent="0.35">
      <c r="A1689" s="3" t="s">
        <v>12</v>
      </c>
      <c r="B1689" s="4" t="s">
        <v>78</v>
      </c>
      <c r="C1689" s="3" t="s">
        <v>107</v>
      </c>
      <c r="D1689" s="3" t="s">
        <v>324</v>
      </c>
      <c r="E1689" s="4" t="s">
        <v>1005</v>
      </c>
      <c r="F1689" s="3" t="s">
        <v>2650</v>
      </c>
      <c r="G1689" s="3">
        <f>IFERROR(VLOOKUP(F1689,'CODE EAN '!F:J,5,0),"")</f>
        <v>5410126716016</v>
      </c>
      <c r="H1689" s="3" t="s">
        <v>2222</v>
      </c>
      <c r="I1689" s="7" t="s">
        <v>360</v>
      </c>
      <c r="J1689" s="3" t="s">
        <v>20</v>
      </c>
      <c r="K1689" s="3" t="s">
        <v>26</v>
      </c>
      <c r="L1689" s="5">
        <f>IFERROR(VLOOKUP(F1689,[1]Feuil5!I:J,2,0),"")</f>
        <v>649207.94999999995</v>
      </c>
      <c r="M1689" s="6">
        <f t="shared" si="36"/>
        <v>97381.19249999999</v>
      </c>
    </row>
    <row r="1690" spans="1:13" x14ac:dyDescent="0.35">
      <c r="A1690" s="3" t="s">
        <v>12</v>
      </c>
      <c r="B1690" s="3" t="s">
        <v>84</v>
      </c>
      <c r="C1690" s="3" t="s">
        <v>85</v>
      </c>
      <c r="D1690" s="3" t="s">
        <v>86</v>
      </c>
      <c r="E1690" s="3" t="s">
        <v>87</v>
      </c>
      <c r="F1690" s="3" t="s">
        <v>2651</v>
      </c>
      <c r="G1690" s="3">
        <f>IFERROR(VLOOKUP(F1690,'CODE EAN '!F:J,5,0),"")</f>
        <v>7613035783171</v>
      </c>
      <c r="H1690" s="3" t="s">
        <v>89</v>
      </c>
      <c r="I1690" s="7" t="s">
        <v>90</v>
      </c>
      <c r="J1690" s="3" t="s">
        <v>20</v>
      </c>
      <c r="K1690" s="3" t="s">
        <v>26</v>
      </c>
      <c r="L1690" s="5">
        <v>650000</v>
      </c>
      <c r="M1690" s="6">
        <f t="shared" si="36"/>
        <v>97500</v>
      </c>
    </row>
    <row r="1691" spans="1:13" hidden="1" x14ac:dyDescent="0.35">
      <c r="A1691" s="3" t="s">
        <v>27</v>
      </c>
      <c r="B1691" s="4" t="s">
        <v>52</v>
      </c>
      <c r="C1691" s="4" t="s">
        <v>53</v>
      </c>
      <c r="D1691" s="4" t="s">
        <v>54</v>
      </c>
      <c r="E1691" s="4" t="s">
        <v>95</v>
      </c>
      <c r="F1691" s="4" t="s">
        <v>2652</v>
      </c>
      <c r="G1691" s="3" t="str">
        <f>IFERROR(VLOOKUP(F1691,'CODE EAN '!F:J,5,0),"")</f>
        <v/>
      </c>
      <c r="H1691" s="4" t="s">
        <v>428</v>
      </c>
      <c r="I1691" s="7" t="s">
        <v>429</v>
      </c>
      <c r="J1691" s="3" t="s">
        <v>20</v>
      </c>
      <c r="K1691" s="4" t="s">
        <v>26</v>
      </c>
      <c r="L1691" s="43">
        <f>IFERROR(VLOOKUP(F1691,[1]Feuil5!I:J,2,0),"")</f>
        <v>651451.27</v>
      </c>
      <c r="M1691" s="6">
        <f t="shared" si="36"/>
        <v>97717.690499999997</v>
      </c>
    </row>
    <row r="1692" spans="1:13" x14ac:dyDescent="0.35">
      <c r="A1692" s="3" t="s">
        <v>12</v>
      </c>
      <c r="B1692" s="4" t="s">
        <v>35</v>
      </c>
      <c r="C1692" s="4" t="s">
        <v>400</v>
      </c>
      <c r="D1692" s="3" t="s">
        <v>1387</v>
      </c>
      <c r="E1692" s="4" t="s">
        <v>136</v>
      </c>
      <c r="F1692" s="14" t="s">
        <v>2653</v>
      </c>
      <c r="G1692" s="3" t="str">
        <f>IFERROR(VLOOKUP(F1692,'CODE EAN '!F:J,5,0),"")</f>
        <v/>
      </c>
      <c r="H1692" s="4" t="s">
        <v>1389</v>
      </c>
      <c r="I1692" s="7" t="s">
        <v>583</v>
      </c>
      <c r="J1692" s="3" t="s">
        <v>20</v>
      </c>
      <c r="K1692" s="3" t="s">
        <v>26</v>
      </c>
      <c r="L1692" s="43">
        <f>IFERROR(VLOOKUP(F1692,[1]Feuil5!I:J,2,0),"")</f>
        <v>654738.9</v>
      </c>
      <c r="M1692" s="6">
        <f t="shared" si="36"/>
        <v>98210.835000000006</v>
      </c>
    </row>
    <row r="1693" spans="1:13" hidden="1" x14ac:dyDescent="0.35">
      <c r="A1693" s="3" t="s">
        <v>27</v>
      </c>
      <c r="B1693" s="4" t="s">
        <v>52</v>
      </c>
      <c r="C1693" s="4" t="s">
        <v>443</v>
      </c>
      <c r="D1693" s="4" t="s">
        <v>425</v>
      </c>
      <c r="E1693" s="4" t="s">
        <v>634</v>
      </c>
      <c r="F1693" s="4" t="s">
        <v>2654</v>
      </c>
      <c r="G1693" s="3" t="str">
        <f>IFERROR(VLOOKUP(F1693,'CODE EAN '!F:J,5,0),"")</f>
        <v/>
      </c>
      <c r="H1693" s="4" t="s">
        <v>623</v>
      </c>
      <c r="I1693" s="7" t="s">
        <v>624</v>
      </c>
      <c r="J1693" s="3" t="s">
        <v>20</v>
      </c>
      <c r="K1693" s="4" t="s">
        <v>26</v>
      </c>
      <c r="L1693" s="5">
        <f>IFERROR(VLOOKUP(F1693,[1]Feuil5!I:J,2,0),"")</f>
        <v>657468.39</v>
      </c>
      <c r="M1693" s="6">
        <f t="shared" si="36"/>
        <v>98620.258499999996</v>
      </c>
    </row>
    <row r="1694" spans="1:13" hidden="1" x14ac:dyDescent="0.35">
      <c r="A1694" s="3" t="s">
        <v>27</v>
      </c>
      <c r="B1694" s="4" t="s">
        <v>124</v>
      </c>
      <c r="C1694" s="4" t="s">
        <v>235</v>
      </c>
      <c r="D1694" s="4" t="s">
        <v>1616</v>
      </c>
      <c r="E1694" s="4" t="s">
        <v>310</v>
      </c>
      <c r="F1694" s="4" t="s">
        <v>2655</v>
      </c>
      <c r="G1694" s="3" t="str">
        <f>IFERROR(VLOOKUP(F1694,'CODE EAN '!F:J,5,0),"")</f>
        <v/>
      </c>
      <c r="H1694" s="4" t="s">
        <v>129</v>
      </c>
      <c r="I1694" s="3" t="s">
        <v>130</v>
      </c>
      <c r="J1694" s="3" t="s">
        <v>20</v>
      </c>
      <c r="K1694" s="4" t="s">
        <v>26</v>
      </c>
      <c r="L1694" s="5">
        <f>IFERROR(VLOOKUP(F1694,[1]Feuil5!I:J,2,0),"")</f>
        <v>657690.19999999995</v>
      </c>
      <c r="M1694" s="6">
        <f t="shared" si="36"/>
        <v>98653.529999999984</v>
      </c>
    </row>
    <row r="1695" spans="1:13" x14ac:dyDescent="0.35">
      <c r="A1695" s="3" t="s">
        <v>12</v>
      </c>
      <c r="B1695" s="3" t="s">
        <v>84</v>
      </c>
      <c r="C1695" s="3" t="s">
        <v>85</v>
      </c>
      <c r="D1695" s="3" t="s">
        <v>995</v>
      </c>
      <c r="E1695" s="4" t="s">
        <v>1313</v>
      </c>
      <c r="F1695" s="14" t="s">
        <v>2656</v>
      </c>
      <c r="G1695" s="3" t="str">
        <f>IFERROR(VLOOKUP(F1695,'CODE EAN '!F:J,5,0),"")</f>
        <v/>
      </c>
      <c r="H1695" s="3" t="s">
        <v>1590</v>
      </c>
      <c r="I1695" s="3" t="s">
        <v>1590</v>
      </c>
      <c r="J1695" s="3" t="s">
        <v>20</v>
      </c>
      <c r="K1695" s="3" t="s">
        <v>26</v>
      </c>
      <c r="L1695" s="5">
        <f>IFERROR(VLOOKUP(F1695,[1]Feuil5!I:J,2,0),"")</f>
        <v>666478.6</v>
      </c>
      <c r="M1695" s="6">
        <f t="shared" si="36"/>
        <v>99971.79</v>
      </c>
    </row>
    <row r="1696" spans="1:13" hidden="1" x14ac:dyDescent="0.35">
      <c r="A1696" s="3" t="s">
        <v>27</v>
      </c>
      <c r="B1696" s="4" t="s">
        <v>28</v>
      </c>
      <c r="C1696" s="4" t="s">
        <v>478</v>
      </c>
      <c r="D1696" s="4" t="s">
        <v>1984</v>
      </c>
      <c r="E1696" s="4" t="s">
        <v>1985</v>
      </c>
      <c r="F1696" s="4" t="s">
        <v>2657</v>
      </c>
      <c r="G1696" s="3" t="str">
        <f>IFERROR(VLOOKUP(F1696,'CODE EAN '!F:J,5,0),"")</f>
        <v/>
      </c>
      <c r="H1696" s="4" t="s">
        <v>1235</v>
      </c>
      <c r="I1696" s="7" t="s">
        <v>58</v>
      </c>
      <c r="J1696" s="3" t="s">
        <v>20</v>
      </c>
      <c r="K1696" s="4" t="s">
        <v>26</v>
      </c>
      <c r="L1696" s="43">
        <f>IFERROR(VLOOKUP(F1696,[1]Feuil5!I:J,2,0),"")</f>
        <v>668086.43000000005</v>
      </c>
      <c r="M1696" s="6">
        <f t="shared" si="36"/>
        <v>100212.9645</v>
      </c>
    </row>
    <row r="1697" spans="1:13" x14ac:dyDescent="0.35">
      <c r="A1697" s="3" t="s">
        <v>12</v>
      </c>
      <c r="B1697" s="4" t="s">
        <v>140</v>
      </c>
      <c r="C1697" s="4" t="s">
        <v>318</v>
      </c>
      <c r="D1697" s="4" t="s">
        <v>1578</v>
      </c>
      <c r="E1697" s="4" t="s">
        <v>1579</v>
      </c>
      <c r="F1697" s="14" t="s">
        <v>2658</v>
      </c>
      <c r="G1697" s="3" t="str">
        <f>IFERROR(VLOOKUP(F1697,'CODE EAN '!F:J,5,0),"")</f>
        <v/>
      </c>
      <c r="H1697" s="4" t="s">
        <v>2659</v>
      </c>
      <c r="I1697" s="4" t="s">
        <v>323</v>
      </c>
      <c r="J1697" s="3" t="s">
        <v>20</v>
      </c>
      <c r="K1697" s="3" t="s">
        <v>26</v>
      </c>
      <c r="L1697" s="5">
        <f>IFERROR(VLOOKUP(F1697,[1]Feuil5!I:J,2,0),"")</f>
        <v>670787.51</v>
      </c>
      <c r="M1697" s="6">
        <f t="shared" si="36"/>
        <v>100618.1265</v>
      </c>
    </row>
    <row r="1698" spans="1:13" x14ac:dyDescent="0.35">
      <c r="A1698" s="3" t="s">
        <v>12</v>
      </c>
      <c r="B1698" s="4" t="s">
        <v>182</v>
      </c>
      <c r="C1698" s="4" t="s">
        <v>183</v>
      </c>
      <c r="D1698" s="4" t="s">
        <v>678</v>
      </c>
      <c r="E1698" s="4" t="s">
        <v>2444</v>
      </c>
      <c r="F1698" s="14" t="s">
        <v>2660</v>
      </c>
      <c r="G1698" s="3" t="str">
        <f>IFERROR(VLOOKUP(F1698,'CODE EAN '!F:J,5,0),"")</f>
        <v/>
      </c>
      <c r="H1698" s="3" t="s">
        <v>2446</v>
      </c>
      <c r="I1698" s="7" t="s">
        <v>90</v>
      </c>
      <c r="J1698" s="3" t="s">
        <v>20</v>
      </c>
      <c r="K1698" s="3" t="s">
        <v>21</v>
      </c>
      <c r="L1698" s="5">
        <f>IFERROR(VLOOKUP(F1698,[1]Feuil5!I:J,2,0),"")</f>
        <v>670818.88</v>
      </c>
      <c r="M1698" s="6">
        <f t="shared" si="36"/>
        <v>100622.83199999999</v>
      </c>
    </row>
    <row r="1699" spans="1:13" x14ac:dyDescent="0.35">
      <c r="A1699" s="3" t="s">
        <v>12</v>
      </c>
      <c r="B1699" s="4" t="s">
        <v>13</v>
      </c>
      <c r="C1699" s="3" t="s">
        <v>963</v>
      </c>
      <c r="D1699" s="4" t="s">
        <v>1904</v>
      </c>
      <c r="E1699" s="4" t="s">
        <v>2393</v>
      </c>
      <c r="F1699" s="4" t="s">
        <v>2661</v>
      </c>
      <c r="G1699" s="3">
        <f>IFERROR(VLOOKUP(F1699,'CODE EAN '!F:J,5,0),"")</f>
        <v>4011100037915</v>
      </c>
      <c r="H1699" s="4" t="s">
        <v>2662</v>
      </c>
      <c r="I1699" s="10" t="s">
        <v>77</v>
      </c>
      <c r="J1699" s="3" t="s">
        <v>20</v>
      </c>
      <c r="K1699" s="3" t="s">
        <v>26</v>
      </c>
      <c r="L1699" s="5">
        <f>IFERROR(VLOOKUP(F1699,[1]Feuil5!I:J,2,0),"")</f>
        <v>672007.39</v>
      </c>
      <c r="M1699" s="6">
        <f t="shared" si="36"/>
        <v>100801.1085</v>
      </c>
    </row>
    <row r="1700" spans="1:13" x14ac:dyDescent="0.35">
      <c r="A1700" s="3" t="s">
        <v>12</v>
      </c>
      <c r="B1700" s="3" t="s">
        <v>13</v>
      </c>
      <c r="C1700" s="3" t="s">
        <v>14</v>
      </c>
      <c r="D1700" s="3" t="s">
        <v>1775</v>
      </c>
      <c r="E1700" s="3" t="s">
        <v>1776</v>
      </c>
      <c r="F1700" s="3" t="s">
        <v>2663</v>
      </c>
      <c r="G1700" s="3" t="str">
        <f>IFERROR(VLOOKUP(F1700,'CODE EAN '!F:J,5,0),"")</f>
        <v/>
      </c>
      <c r="H1700" s="3" t="s">
        <v>1778</v>
      </c>
      <c r="I1700" s="4" t="s">
        <v>19</v>
      </c>
      <c r="J1700" s="3" t="s">
        <v>20</v>
      </c>
      <c r="K1700" s="3" t="s">
        <v>26</v>
      </c>
      <c r="L1700" s="5">
        <f>IFERROR(VLOOKUP(F1700,[1]Feuil5!I:J,2,0),"")</f>
        <v>678123.27</v>
      </c>
      <c r="M1700" s="6">
        <f t="shared" si="36"/>
        <v>101718.4905</v>
      </c>
    </row>
    <row r="1701" spans="1:13" x14ac:dyDescent="0.35">
      <c r="A1701" s="3" t="s">
        <v>12</v>
      </c>
      <c r="B1701" s="3" t="s">
        <v>182</v>
      </c>
      <c r="C1701" s="3" t="s">
        <v>344</v>
      </c>
      <c r="D1701" s="3" t="s">
        <v>658</v>
      </c>
      <c r="E1701" s="4" t="s">
        <v>1127</v>
      </c>
      <c r="F1701" s="38" t="s">
        <v>2664</v>
      </c>
      <c r="G1701" s="3">
        <f>IFERROR(VLOOKUP(F1701,'CODE EAN '!F:J,5,0),"")</f>
        <v>6111069003049</v>
      </c>
      <c r="H1701" s="3" t="s">
        <v>661</v>
      </c>
      <c r="I1701" s="7" t="s">
        <v>58</v>
      </c>
      <c r="J1701" s="3" t="s">
        <v>20</v>
      </c>
      <c r="K1701" s="3" t="s">
        <v>26</v>
      </c>
      <c r="L1701" s="43">
        <f>IFERROR(VLOOKUP(F1701,[1]Feuil5!I:J,2,0),"")</f>
        <v>692031.99</v>
      </c>
      <c r="M1701" s="6">
        <f t="shared" si="36"/>
        <v>103804.79849999999</v>
      </c>
    </row>
    <row r="1702" spans="1:13" x14ac:dyDescent="0.35">
      <c r="A1702" s="3" t="s">
        <v>12</v>
      </c>
      <c r="B1702" s="4" t="s">
        <v>78</v>
      </c>
      <c r="C1702" s="3" t="s">
        <v>107</v>
      </c>
      <c r="D1702" s="3" t="s">
        <v>276</v>
      </c>
      <c r="E1702" s="3" t="s">
        <v>697</v>
      </c>
      <c r="F1702" t="s">
        <v>2665</v>
      </c>
      <c r="G1702" s="3" t="str">
        <f>IFERROR(VLOOKUP(F1702,'CODE EAN '!F:J,5,0),"")</f>
        <v/>
      </c>
      <c r="H1702" s="3" t="s">
        <v>2112</v>
      </c>
      <c r="I1702" s="3" t="s">
        <v>71</v>
      </c>
      <c r="J1702" s="3" t="s">
        <v>20</v>
      </c>
      <c r="K1702" s="3" t="s">
        <v>26</v>
      </c>
      <c r="L1702" s="43">
        <f>IFERROR(VLOOKUP(F1702,[1]Feuil5!I:J,2,0),"")</f>
        <v>694013.13</v>
      </c>
      <c r="M1702" s="6">
        <f t="shared" si="36"/>
        <v>104101.96949999999</v>
      </c>
    </row>
    <row r="1703" spans="1:13" hidden="1" x14ac:dyDescent="0.35">
      <c r="A1703" s="3" t="s">
        <v>27</v>
      </c>
      <c r="B1703" s="4" t="s">
        <v>251</v>
      </c>
      <c r="C1703" s="4" t="s">
        <v>252</v>
      </c>
      <c r="D1703" s="3" t="s">
        <v>253</v>
      </c>
      <c r="E1703" s="4" t="s">
        <v>310</v>
      </c>
      <c r="F1703" s="4" t="s">
        <v>2666</v>
      </c>
      <c r="G1703" s="3" t="str">
        <f>IFERROR(VLOOKUP(F1703,'CODE EAN '!F:J,5,0),"")</f>
        <v/>
      </c>
      <c r="H1703" s="4" t="s">
        <v>1792</v>
      </c>
      <c r="I1703" s="7" t="s">
        <v>116</v>
      </c>
      <c r="J1703" s="3" t="s">
        <v>20</v>
      </c>
      <c r="K1703" s="4" t="s">
        <v>21</v>
      </c>
      <c r="L1703" s="43">
        <f>IFERROR(VLOOKUP(F1703,[1]Feuil5!I:J,2,0),"")</f>
        <v>694575.42</v>
      </c>
      <c r="M1703" s="6">
        <f t="shared" si="36"/>
        <v>104186.31300000001</v>
      </c>
    </row>
    <row r="1704" spans="1:13" hidden="1" x14ac:dyDescent="0.35">
      <c r="A1704" s="3" t="s">
        <v>27</v>
      </c>
      <c r="B1704" s="4" t="s">
        <v>251</v>
      </c>
      <c r="C1704" s="4" t="s">
        <v>252</v>
      </c>
      <c r="D1704" s="3" t="s">
        <v>253</v>
      </c>
      <c r="E1704" s="4" t="s">
        <v>1522</v>
      </c>
      <c r="F1704" s="4" t="s">
        <v>2667</v>
      </c>
      <c r="G1704" s="3" t="str">
        <f>IFERROR(VLOOKUP(F1704,'CODE EAN '!F:J,5,0),"")</f>
        <v/>
      </c>
      <c r="H1704" s="4" t="s">
        <v>1792</v>
      </c>
      <c r="I1704" s="7" t="s">
        <v>116</v>
      </c>
      <c r="J1704" s="3" t="s">
        <v>20</v>
      </c>
      <c r="K1704" s="4" t="s">
        <v>21</v>
      </c>
      <c r="L1704" s="43">
        <f>IFERROR(VLOOKUP(F1704,[1]Feuil5!I:J,2,0),"")</f>
        <v>697076.66</v>
      </c>
      <c r="M1704" s="6">
        <f t="shared" si="36"/>
        <v>104561.499</v>
      </c>
    </row>
    <row r="1705" spans="1:13" hidden="1" x14ac:dyDescent="0.35">
      <c r="A1705" s="3" t="s">
        <v>27</v>
      </c>
      <c r="B1705" s="3" t="s">
        <v>124</v>
      </c>
      <c r="C1705" s="3" t="s">
        <v>573</v>
      </c>
      <c r="D1705" s="3" t="s">
        <v>574</v>
      </c>
      <c r="E1705" s="3" t="s">
        <v>575</v>
      </c>
      <c r="F1705" s="3" t="s">
        <v>2668</v>
      </c>
      <c r="G1705" s="3" t="str">
        <f>IFERROR(VLOOKUP(F1705,'CODE EAN '!F:J,5,0),"")</f>
        <v/>
      </c>
      <c r="H1705" s="3" t="s">
        <v>2669</v>
      </c>
      <c r="I1705" s="7" t="s">
        <v>2670</v>
      </c>
      <c r="J1705" s="3" t="s">
        <v>20</v>
      </c>
      <c r="K1705" s="4" t="s">
        <v>26</v>
      </c>
      <c r="L1705" s="43">
        <f>IFERROR(VLOOKUP(F1705,[1]Feuil5!I:J,2,0),"")</f>
        <v>697795.71</v>
      </c>
      <c r="M1705" s="6">
        <f t="shared" si="36"/>
        <v>104669.35649999999</v>
      </c>
    </row>
    <row r="1706" spans="1:13" x14ac:dyDescent="0.35">
      <c r="A1706" s="3" t="s">
        <v>12</v>
      </c>
      <c r="B1706" s="3" t="s">
        <v>35</v>
      </c>
      <c r="C1706" s="3" t="s">
        <v>400</v>
      </c>
      <c r="D1706" s="3" t="s">
        <v>401</v>
      </c>
      <c r="E1706" s="3" t="s">
        <v>580</v>
      </c>
      <c r="F1706" s="3" t="s">
        <v>2671</v>
      </c>
      <c r="G1706" s="3">
        <f>IFERROR(VLOOKUP(F1706,'CODE EAN '!F:J,5,0),"")</f>
        <v>4018077675607</v>
      </c>
      <c r="H1706" s="4" t="s">
        <v>1939</v>
      </c>
      <c r="I1706" s="4" t="s">
        <v>41</v>
      </c>
      <c r="J1706" s="3" t="s">
        <v>20</v>
      </c>
      <c r="K1706" s="3" t="s">
        <v>26</v>
      </c>
      <c r="L1706" s="43">
        <v>700000</v>
      </c>
      <c r="M1706" s="6">
        <f t="shared" si="36"/>
        <v>105000</v>
      </c>
    </row>
    <row r="1707" spans="1:13" x14ac:dyDescent="0.35">
      <c r="A1707" s="3" t="s">
        <v>12</v>
      </c>
      <c r="B1707" s="3" t="s">
        <v>84</v>
      </c>
      <c r="C1707" s="3" t="s">
        <v>543</v>
      </c>
      <c r="D1707" s="3" t="s">
        <v>544</v>
      </c>
      <c r="E1707" s="3" t="s">
        <v>545</v>
      </c>
      <c r="F1707" s="3" t="s">
        <v>2672</v>
      </c>
      <c r="G1707" s="3">
        <f>IFERROR(VLOOKUP(F1707,'CODE EAN '!F:J,5,0),"")</f>
        <v>6111259344068</v>
      </c>
      <c r="H1707" s="3" t="s">
        <v>2473</v>
      </c>
      <c r="I1707" s="7" t="s">
        <v>112</v>
      </c>
      <c r="J1707" s="3" t="s">
        <v>20</v>
      </c>
      <c r="K1707" s="3" t="s">
        <v>26</v>
      </c>
      <c r="L1707" s="8">
        <v>700000</v>
      </c>
      <c r="M1707" s="6">
        <f t="shared" si="36"/>
        <v>105000</v>
      </c>
    </row>
    <row r="1708" spans="1:13" x14ac:dyDescent="0.35">
      <c r="A1708" s="3" t="s">
        <v>12</v>
      </c>
      <c r="B1708" s="3" t="s">
        <v>84</v>
      </c>
      <c r="C1708" s="3" t="s">
        <v>543</v>
      </c>
      <c r="D1708" s="3" t="s">
        <v>544</v>
      </c>
      <c r="E1708" s="3" t="s">
        <v>652</v>
      </c>
      <c r="F1708" s="3" t="s">
        <v>2673</v>
      </c>
      <c r="G1708" s="3">
        <f>IFERROR(VLOOKUP(F1708,'CODE EAN '!F:J,5,0),"")</f>
        <v>6111259344075</v>
      </c>
      <c r="H1708" s="3" t="s">
        <v>2473</v>
      </c>
      <c r="I1708" s="7" t="s">
        <v>112</v>
      </c>
      <c r="J1708" s="3" t="s">
        <v>20</v>
      </c>
      <c r="K1708" s="3" t="s">
        <v>26</v>
      </c>
      <c r="L1708" s="8">
        <v>700000</v>
      </c>
      <c r="M1708" s="6">
        <f t="shared" si="36"/>
        <v>105000</v>
      </c>
    </row>
    <row r="1709" spans="1:13" x14ac:dyDescent="0.35">
      <c r="A1709" s="3" t="s">
        <v>12</v>
      </c>
      <c r="B1709" s="3" t="s">
        <v>140</v>
      </c>
      <c r="C1709" s="3" t="s">
        <v>318</v>
      </c>
      <c r="D1709" s="3" t="s">
        <v>53</v>
      </c>
      <c r="E1709" s="3" t="s">
        <v>85</v>
      </c>
      <c r="F1709" s="3" t="s">
        <v>2674</v>
      </c>
      <c r="G1709" s="3">
        <f>IFERROR(VLOOKUP(F1709,'CODE EAN '!F:J,5,0),"")</f>
        <v>6111018101024</v>
      </c>
      <c r="H1709" s="3" t="s">
        <v>2675</v>
      </c>
      <c r="I1709" s="7" t="s">
        <v>90</v>
      </c>
      <c r="J1709" s="3" t="s">
        <v>20</v>
      </c>
      <c r="K1709" s="3" t="s">
        <v>26</v>
      </c>
      <c r="L1709" s="43">
        <v>700000</v>
      </c>
      <c r="M1709" s="6">
        <f t="shared" si="36"/>
        <v>105000</v>
      </c>
    </row>
    <row r="1710" spans="1:13" x14ac:dyDescent="0.35">
      <c r="A1710" s="3" t="s">
        <v>12</v>
      </c>
      <c r="B1710" s="4" t="s">
        <v>140</v>
      </c>
      <c r="C1710" s="4" t="s">
        <v>318</v>
      </c>
      <c r="D1710" s="4" t="s">
        <v>53</v>
      </c>
      <c r="E1710" s="4" t="s">
        <v>896</v>
      </c>
      <c r="F1710" s="4" t="s">
        <v>2676</v>
      </c>
      <c r="G1710" s="3">
        <f>IFERROR(VLOOKUP(F1710,'CODE EAN '!F:J,5,0),"")</f>
        <v>6111018907589</v>
      </c>
      <c r="H1710" s="4" t="s">
        <v>2675</v>
      </c>
      <c r="I1710" s="7" t="s">
        <v>90</v>
      </c>
      <c r="J1710" s="3" t="s">
        <v>20</v>
      </c>
      <c r="K1710" s="3" t="s">
        <v>26</v>
      </c>
      <c r="L1710" s="43">
        <v>700000</v>
      </c>
      <c r="M1710" s="6">
        <f t="shared" si="36"/>
        <v>105000</v>
      </c>
    </row>
    <row r="1711" spans="1:13" x14ac:dyDescent="0.35">
      <c r="A1711" s="3" t="s">
        <v>12</v>
      </c>
      <c r="B1711" s="3" t="s">
        <v>140</v>
      </c>
      <c r="C1711" s="3" t="s">
        <v>318</v>
      </c>
      <c r="D1711" s="3" t="s">
        <v>53</v>
      </c>
      <c r="E1711" s="3" t="s">
        <v>896</v>
      </c>
      <c r="F1711" s="3" t="s">
        <v>2677</v>
      </c>
      <c r="G1711" s="3">
        <f>IFERROR(VLOOKUP(F1711,'CODE EAN '!F:J,5,0),"")</f>
        <v>744713</v>
      </c>
      <c r="H1711" s="3" t="s">
        <v>2675</v>
      </c>
      <c r="I1711" s="7" t="s">
        <v>90</v>
      </c>
      <c r="J1711" s="3" t="s">
        <v>20</v>
      </c>
      <c r="K1711" s="3" t="s">
        <v>26</v>
      </c>
      <c r="L1711" s="43">
        <v>700000</v>
      </c>
      <c r="M1711" s="6">
        <f t="shared" si="36"/>
        <v>105000</v>
      </c>
    </row>
    <row r="1712" spans="1:13" x14ac:dyDescent="0.35">
      <c r="A1712" s="3" t="s">
        <v>12</v>
      </c>
      <c r="B1712" s="3" t="s">
        <v>140</v>
      </c>
      <c r="C1712" s="3" t="s">
        <v>318</v>
      </c>
      <c r="D1712" s="3" t="s">
        <v>53</v>
      </c>
      <c r="E1712" s="3" t="s">
        <v>689</v>
      </c>
      <c r="F1712" s="3" t="s">
        <v>2678</v>
      </c>
      <c r="G1712" s="3">
        <f>IFERROR(VLOOKUP(F1712,'CODE EAN '!F:J,5,0),"")</f>
        <v>6111018907602</v>
      </c>
      <c r="H1712" s="3" t="s">
        <v>2675</v>
      </c>
      <c r="I1712" s="7" t="s">
        <v>90</v>
      </c>
      <c r="J1712" s="3" t="s">
        <v>20</v>
      </c>
      <c r="K1712" s="3" t="s">
        <v>26</v>
      </c>
      <c r="L1712" s="43">
        <v>700000</v>
      </c>
      <c r="M1712" s="6">
        <f t="shared" si="36"/>
        <v>105000</v>
      </c>
    </row>
    <row r="1713" spans="1:13" x14ac:dyDescent="0.35">
      <c r="A1713" s="3" t="s">
        <v>12</v>
      </c>
      <c r="B1713" s="4" t="s">
        <v>182</v>
      </c>
      <c r="C1713" s="4" t="s">
        <v>344</v>
      </c>
      <c r="D1713" s="4" t="s">
        <v>345</v>
      </c>
      <c r="E1713" s="4" t="s">
        <v>346</v>
      </c>
      <c r="F1713" s="4" t="s">
        <v>2679</v>
      </c>
      <c r="G1713" s="3">
        <f>IFERROR(VLOOKUP(F1713,'CODE EAN '!F:J,5,0),"")</f>
        <v>6111069010474</v>
      </c>
      <c r="H1713" s="4" t="s">
        <v>348</v>
      </c>
      <c r="I1713" s="7" t="s">
        <v>58</v>
      </c>
      <c r="J1713" s="3" t="s">
        <v>20</v>
      </c>
      <c r="K1713" s="3" t="s">
        <v>26</v>
      </c>
      <c r="L1713" s="43">
        <f>IFERROR(VLOOKUP(F1713,[1]Feuil5!I:J,2,0),"")</f>
        <v>700338.2</v>
      </c>
      <c r="M1713" s="6">
        <f t="shared" si="36"/>
        <v>105050.73</v>
      </c>
    </row>
    <row r="1714" spans="1:13" x14ac:dyDescent="0.35">
      <c r="A1714" s="3" t="s">
        <v>12</v>
      </c>
      <c r="B1714" s="4" t="s">
        <v>182</v>
      </c>
      <c r="C1714" s="4" t="s">
        <v>183</v>
      </c>
      <c r="D1714" s="4" t="s">
        <v>184</v>
      </c>
      <c r="E1714" s="4" t="s">
        <v>1193</v>
      </c>
      <c r="F1714" s="4" t="s">
        <v>2680</v>
      </c>
      <c r="G1714" s="3">
        <f>IFERROR(VLOOKUP(F1714,'CODE EAN '!F:J,5,0),"")</f>
        <v>6111232001346</v>
      </c>
      <c r="H1714" s="4" t="s">
        <v>1170</v>
      </c>
      <c r="I1714" s="3" t="s">
        <v>1171</v>
      </c>
      <c r="J1714" s="3" t="s">
        <v>20</v>
      </c>
      <c r="K1714" s="3" t="s">
        <v>26</v>
      </c>
      <c r="L1714" s="43">
        <f>IFERROR(VLOOKUP(F1714,[1]Feuil5!I:J,2,0),"")</f>
        <v>700918.76</v>
      </c>
      <c r="M1714" s="6">
        <f t="shared" si="36"/>
        <v>105137.814</v>
      </c>
    </row>
    <row r="1715" spans="1:13" x14ac:dyDescent="0.35">
      <c r="A1715" s="3" t="s">
        <v>12</v>
      </c>
      <c r="B1715" s="4" t="s">
        <v>84</v>
      </c>
      <c r="C1715" s="4" t="s">
        <v>85</v>
      </c>
      <c r="D1715" s="3" t="s">
        <v>995</v>
      </c>
      <c r="E1715" s="4" t="s">
        <v>2423</v>
      </c>
      <c r="F1715" s="37" t="s">
        <v>2681</v>
      </c>
      <c r="G1715" s="3">
        <f>IFERROR(VLOOKUP(F1715,'CODE EAN '!F:J,5,0),"")</f>
        <v>3033710061983</v>
      </c>
      <c r="H1715" s="4" t="s">
        <v>2682</v>
      </c>
      <c r="I1715" s="7" t="s">
        <v>90</v>
      </c>
      <c r="J1715" s="3" t="s">
        <v>20</v>
      </c>
      <c r="K1715" s="3" t="s">
        <v>26</v>
      </c>
      <c r="L1715" s="8">
        <f>IFERROR(VLOOKUP(F1715,[1]Feuil5!I:J,2,0),"")</f>
        <v>701996.43</v>
      </c>
      <c r="M1715" s="6">
        <f t="shared" si="36"/>
        <v>105299.4645</v>
      </c>
    </row>
    <row r="1716" spans="1:13" x14ac:dyDescent="0.35">
      <c r="A1716" s="3" t="s">
        <v>12</v>
      </c>
      <c r="B1716" s="4" t="s">
        <v>13</v>
      </c>
      <c r="C1716" s="4" t="s">
        <v>706</v>
      </c>
      <c r="D1716" s="4" t="s">
        <v>849</v>
      </c>
      <c r="E1716" s="4" t="s">
        <v>1771</v>
      </c>
      <c r="F1716" s="37" t="s">
        <v>2683</v>
      </c>
      <c r="G1716" s="3">
        <f>IFERROR(VLOOKUP(F1716,'CODE EAN '!F:J,5,0),"")</f>
        <v>7622210834614</v>
      </c>
      <c r="H1716" s="4" t="s">
        <v>2312</v>
      </c>
      <c r="I1716" s="4" t="s">
        <v>71</v>
      </c>
      <c r="J1716" s="3" t="s">
        <v>20</v>
      </c>
      <c r="K1716" s="3" t="s">
        <v>26</v>
      </c>
      <c r="L1716" s="43">
        <f>IFERROR(VLOOKUP(F1716,[1]Feuil5!I:J,2,0),"")</f>
        <v>703461.93</v>
      </c>
      <c r="M1716" s="6">
        <f t="shared" si="36"/>
        <v>105519.2895</v>
      </c>
    </row>
    <row r="1717" spans="1:13" x14ac:dyDescent="0.35">
      <c r="A1717" s="3" t="s">
        <v>12</v>
      </c>
      <c r="B1717" s="3" t="s">
        <v>182</v>
      </c>
      <c r="C1717" s="3" t="s">
        <v>344</v>
      </c>
      <c r="D1717" s="3" t="s">
        <v>345</v>
      </c>
      <c r="E1717" s="3" t="s">
        <v>346</v>
      </c>
      <c r="F1717" s="41" t="s">
        <v>2684</v>
      </c>
      <c r="G1717" s="3" t="str">
        <f>IFERROR(VLOOKUP(F1717,'CODE EAN '!F:J,5,0),"")</f>
        <v/>
      </c>
      <c r="H1717" s="3" t="s">
        <v>2078</v>
      </c>
      <c r="I1717" s="10" t="s">
        <v>2079</v>
      </c>
      <c r="J1717" s="3" t="s">
        <v>20</v>
      </c>
      <c r="K1717" s="3" t="s">
        <v>21</v>
      </c>
      <c r="L1717" s="43">
        <f>IFERROR(VLOOKUP(F1717,[1]Feuil5!I:J,2,0),"")</f>
        <v>703529.54</v>
      </c>
      <c r="M1717" s="6">
        <f t="shared" si="36"/>
        <v>105529.431</v>
      </c>
    </row>
    <row r="1718" spans="1:13" hidden="1" x14ac:dyDescent="0.35">
      <c r="A1718" s="3" t="s">
        <v>27</v>
      </c>
      <c r="B1718" s="4" t="s">
        <v>251</v>
      </c>
      <c r="C1718" s="4" t="s">
        <v>252</v>
      </c>
      <c r="D1718" s="3" t="s">
        <v>253</v>
      </c>
      <c r="E1718" s="4" t="s">
        <v>310</v>
      </c>
      <c r="F1718" s="4" t="s">
        <v>2685</v>
      </c>
      <c r="G1718" s="3" t="str">
        <f>IFERROR(VLOOKUP(F1718,'CODE EAN '!F:J,5,0),"")</f>
        <v/>
      </c>
      <c r="H1718" s="4" t="s">
        <v>1792</v>
      </c>
      <c r="I1718" s="7" t="s">
        <v>116</v>
      </c>
      <c r="J1718" s="3" t="s">
        <v>20</v>
      </c>
      <c r="K1718" s="4" t="s">
        <v>21</v>
      </c>
      <c r="L1718" s="43">
        <f>IFERROR(VLOOKUP(F1718,[1]Feuil5!I:J,2,0),"")</f>
        <v>706963.06</v>
      </c>
      <c r="M1718" s="6">
        <f t="shared" si="36"/>
        <v>106044.459</v>
      </c>
    </row>
    <row r="1719" spans="1:13" x14ac:dyDescent="0.35">
      <c r="A1719" s="3" t="s">
        <v>12</v>
      </c>
      <c r="B1719" s="4" t="s">
        <v>182</v>
      </c>
      <c r="C1719" s="4" t="s">
        <v>1022</v>
      </c>
      <c r="D1719" s="4" t="s">
        <v>1023</v>
      </c>
      <c r="E1719" s="3" t="s">
        <v>1024</v>
      </c>
      <c r="F1719" s="4" t="s">
        <v>2686</v>
      </c>
      <c r="G1719" s="3">
        <f>IFERROR(VLOOKUP(F1719,'CODE EAN '!F:J,5,0),"")</f>
        <v>6111180007339</v>
      </c>
      <c r="H1719" s="4" t="s">
        <v>1104</v>
      </c>
      <c r="I1719" s="3" t="s">
        <v>130</v>
      </c>
      <c r="J1719" s="3" t="s">
        <v>20</v>
      </c>
      <c r="K1719" s="3" t="s">
        <v>26</v>
      </c>
      <c r="L1719" s="43">
        <f>IFERROR(VLOOKUP(F1719,[1]Feuil5!I:J,2,0),"")</f>
        <v>708806.49</v>
      </c>
      <c r="M1719" s="6">
        <f t="shared" si="36"/>
        <v>106320.97349999999</v>
      </c>
    </row>
    <row r="1720" spans="1:13" hidden="1" x14ac:dyDescent="0.35">
      <c r="A1720" s="3" t="s">
        <v>27</v>
      </c>
      <c r="B1720" s="4" t="s">
        <v>251</v>
      </c>
      <c r="C1720" s="4" t="s">
        <v>252</v>
      </c>
      <c r="D1720" s="3" t="s">
        <v>253</v>
      </c>
      <c r="E1720" s="4" t="s">
        <v>574</v>
      </c>
      <c r="F1720" s="4" t="s">
        <v>2687</v>
      </c>
      <c r="G1720" s="3" t="str">
        <f>IFERROR(VLOOKUP(F1720,'CODE EAN '!F:J,5,0),"")</f>
        <v/>
      </c>
      <c r="H1720" s="4" t="s">
        <v>1792</v>
      </c>
      <c r="I1720" s="7" t="s">
        <v>116</v>
      </c>
      <c r="J1720" s="3" t="s">
        <v>20</v>
      </c>
      <c r="K1720" s="4" t="s">
        <v>26</v>
      </c>
      <c r="L1720" s="5">
        <f>IFERROR(VLOOKUP(F1720,[1]Feuil5!I:J,2,0),"")</f>
        <v>713905.56</v>
      </c>
      <c r="M1720" s="6">
        <f t="shared" si="36"/>
        <v>107085.834</v>
      </c>
    </row>
    <row r="1721" spans="1:13" hidden="1" x14ac:dyDescent="0.35">
      <c r="A1721" s="3" t="s">
        <v>44</v>
      </c>
      <c r="B1721" s="3" t="s">
        <v>264</v>
      </c>
      <c r="C1721" s="3" t="s">
        <v>1016</v>
      </c>
      <c r="D1721" s="3" t="s">
        <v>1921</v>
      </c>
      <c r="E1721" s="3" t="s">
        <v>2688</v>
      </c>
      <c r="F1721" s="3" t="s">
        <v>2689</v>
      </c>
      <c r="G1721" s="3" t="str">
        <f>IFERROR(VLOOKUP(F1721,'CODE EAN '!F:J,5,0),"")</f>
        <v/>
      </c>
      <c r="H1721" s="3" t="s">
        <v>712</v>
      </c>
      <c r="I1721" s="3" t="s">
        <v>713</v>
      </c>
      <c r="J1721" s="3" t="s">
        <v>20</v>
      </c>
      <c r="K1721" s="3" t="s">
        <v>26</v>
      </c>
      <c r="L1721" s="45">
        <v>720000</v>
      </c>
      <c r="M1721" s="6">
        <f t="shared" si="36"/>
        <v>108000</v>
      </c>
    </row>
    <row r="1722" spans="1:13" hidden="1" x14ac:dyDescent="0.35">
      <c r="A1722" s="3" t="s">
        <v>44</v>
      </c>
      <c r="B1722" s="3" t="s">
        <v>60</v>
      </c>
      <c r="C1722" s="3" t="s">
        <v>61</v>
      </c>
      <c r="D1722" s="3" t="s">
        <v>62</v>
      </c>
      <c r="E1722" s="3" t="s">
        <v>63</v>
      </c>
      <c r="F1722" s="4" t="s">
        <v>2690</v>
      </c>
      <c r="G1722" s="3" t="str">
        <f>IFERROR(VLOOKUP(F1722,'CODE EAN '!F:J,5,0),"")</f>
        <v/>
      </c>
      <c r="H1722" s="3" t="s">
        <v>2621</v>
      </c>
      <c r="I1722" s="10" t="s">
        <v>77</v>
      </c>
      <c r="J1722" s="3" t="s">
        <v>20</v>
      </c>
      <c r="K1722" s="3" t="s">
        <v>26</v>
      </c>
      <c r="L1722" s="45">
        <v>720000</v>
      </c>
      <c r="M1722" s="6">
        <f t="shared" si="36"/>
        <v>108000</v>
      </c>
    </row>
    <row r="1723" spans="1:13" x14ac:dyDescent="0.35">
      <c r="A1723" s="3" t="s">
        <v>12</v>
      </c>
      <c r="B1723" s="3" t="s">
        <v>35</v>
      </c>
      <c r="C1723" s="3" t="s">
        <v>400</v>
      </c>
      <c r="D1723" s="3" t="s">
        <v>401</v>
      </c>
      <c r="E1723" s="3" t="s">
        <v>580</v>
      </c>
      <c r="F1723" s="3" t="s">
        <v>2691</v>
      </c>
      <c r="G1723" s="3">
        <f>IFERROR(VLOOKUP(F1723,'CODE EAN '!F:J,5,0),"")</f>
        <v>4017100713903</v>
      </c>
      <c r="H1723" s="3" t="s">
        <v>1939</v>
      </c>
      <c r="I1723" s="3" t="s">
        <v>41</v>
      </c>
      <c r="J1723" s="3" t="s">
        <v>20</v>
      </c>
      <c r="K1723" s="3" t="s">
        <v>26</v>
      </c>
      <c r="L1723" s="43">
        <f>IFERROR(VLOOKUP(F1723,[1]Feuil5!I:J,2,0),"")</f>
        <v>720408.16</v>
      </c>
      <c r="M1723" s="6">
        <f t="shared" si="36"/>
        <v>108061.224</v>
      </c>
    </row>
    <row r="1724" spans="1:13" x14ac:dyDescent="0.35">
      <c r="A1724" s="3" t="s">
        <v>12</v>
      </c>
      <c r="B1724" s="4" t="s">
        <v>78</v>
      </c>
      <c r="C1724" s="3" t="s">
        <v>607</v>
      </c>
      <c r="D1724" s="3" t="s">
        <v>608</v>
      </c>
      <c r="E1724" s="3" t="s">
        <v>1690</v>
      </c>
      <c r="F1724" s="3" t="s">
        <v>2692</v>
      </c>
      <c r="G1724" s="3">
        <f>IFERROR(VLOOKUP(F1724,'CODE EAN '!F:J,5,0),"")</f>
        <v>6111180004024</v>
      </c>
      <c r="H1724" s="3" t="s">
        <v>373</v>
      </c>
      <c r="I1724" s="4" t="s">
        <v>130</v>
      </c>
      <c r="J1724" s="3" t="s">
        <v>20</v>
      </c>
      <c r="K1724" s="3" t="s">
        <v>26</v>
      </c>
      <c r="L1724" s="5">
        <f>IFERROR(VLOOKUP(F1724,[1]Feuil5!I:J,2,0),"")</f>
        <v>721639.84</v>
      </c>
      <c r="M1724" s="6">
        <f t="shared" si="36"/>
        <v>108245.976</v>
      </c>
    </row>
    <row r="1725" spans="1:13" hidden="1" x14ac:dyDescent="0.35">
      <c r="A1725" s="3" t="s">
        <v>44</v>
      </c>
      <c r="B1725" s="3" t="s">
        <v>264</v>
      </c>
      <c r="C1725" s="3" t="s">
        <v>835</v>
      </c>
      <c r="D1725" s="3" t="s">
        <v>836</v>
      </c>
      <c r="E1725" s="3" t="s">
        <v>1018</v>
      </c>
      <c r="F1725" s="20" t="s">
        <v>2693</v>
      </c>
      <c r="G1725" s="3" t="str">
        <f>IFERROR(VLOOKUP(F1725,'CODE EAN '!F:J,5,0),"")</f>
        <v/>
      </c>
      <c r="H1725" s="3" t="s">
        <v>2371</v>
      </c>
      <c r="I1725" s="3" t="s">
        <v>291</v>
      </c>
      <c r="J1725" s="3" t="s">
        <v>20</v>
      </c>
      <c r="K1725" s="3" t="s">
        <v>26</v>
      </c>
      <c r="L1725" s="19">
        <v>722747.39999999991</v>
      </c>
      <c r="M1725" s="6">
        <f t="shared" si="36"/>
        <v>108412.10999999999</v>
      </c>
    </row>
    <row r="1726" spans="1:13" hidden="1" x14ac:dyDescent="0.35">
      <c r="A1726" s="3" t="s">
        <v>44</v>
      </c>
      <c r="B1726" s="3" t="s">
        <v>60</v>
      </c>
      <c r="C1726" s="3" t="s">
        <v>61</v>
      </c>
      <c r="D1726" s="3" t="s">
        <v>147</v>
      </c>
      <c r="E1726" s="4" t="s">
        <v>148</v>
      </c>
      <c r="F1726" s="4" t="s">
        <v>2694</v>
      </c>
      <c r="G1726" s="3" t="str">
        <f>IFERROR(VLOOKUP(F1726,'CODE EAN '!F:J,5,0),"")</f>
        <v/>
      </c>
      <c r="H1726" s="3" t="s">
        <v>150</v>
      </c>
      <c r="I1726" s="13" t="s">
        <v>151</v>
      </c>
      <c r="J1726" s="3" t="s">
        <v>20</v>
      </c>
      <c r="K1726" s="3" t="s">
        <v>26</v>
      </c>
      <c r="L1726" s="5">
        <f>IFERROR(VLOOKUP(F1726,[1]Feuil5!I:J,2,0),"")</f>
        <v>723169.92</v>
      </c>
      <c r="M1726" s="6">
        <f t="shared" si="36"/>
        <v>108475.488</v>
      </c>
    </row>
    <row r="1727" spans="1:13" hidden="1" x14ac:dyDescent="0.35">
      <c r="A1727" s="3" t="s">
        <v>44</v>
      </c>
      <c r="B1727" s="3" t="s">
        <v>264</v>
      </c>
      <c r="C1727" s="3" t="s">
        <v>1016</v>
      </c>
      <c r="D1727" s="3" t="s">
        <v>1159</v>
      </c>
      <c r="E1727" s="3" t="s">
        <v>1160</v>
      </c>
      <c r="F1727" s="20" t="s">
        <v>2695</v>
      </c>
      <c r="G1727" s="3" t="str">
        <f>IFERROR(VLOOKUP(F1727,'CODE EAN '!F:J,5,0),"")</f>
        <v/>
      </c>
      <c r="H1727" s="3" t="s">
        <v>2609</v>
      </c>
      <c r="I1727" s="13" t="s">
        <v>2325</v>
      </c>
      <c r="J1727" s="3" t="s">
        <v>20</v>
      </c>
      <c r="K1727" s="3" t="s">
        <v>26</v>
      </c>
      <c r="L1727" s="19">
        <v>723631.55999999994</v>
      </c>
      <c r="M1727" s="6">
        <f t="shared" ref="M1727:M1790" si="37">+L1727*15%</f>
        <v>108544.73399999998</v>
      </c>
    </row>
    <row r="1728" spans="1:13" hidden="1" x14ac:dyDescent="0.35">
      <c r="A1728" s="3" t="s">
        <v>27</v>
      </c>
      <c r="B1728" s="4" t="s">
        <v>251</v>
      </c>
      <c r="C1728" s="4" t="s">
        <v>252</v>
      </c>
      <c r="D1728" s="3" t="s">
        <v>253</v>
      </c>
      <c r="E1728" s="4" t="s">
        <v>254</v>
      </c>
      <c r="F1728" s="4" t="s">
        <v>2696</v>
      </c>
      <c r="G1728" s="3" t="str">
        <f>IFERROR(VLOOKUP(F1728,'CODE EAN '!F:J,5,0),"")</f>
        <v/>
      </c>
      <c r="H1728" s="4" t="s">
        <v>1995</v>
      </c>
      <c r="I1728" s="7" t="s">
        <v>1475</v>
      </c>
      <c r="J1728" s="3" t="s">
        <v>20</v>
      </c>
      <c r="K1728" s="4" t="s">
        <v>26</v>
      </c>
      <c r="L1728" s="5">
        <f>IFERROR(VLOOKUP(F1728,[1]Feuil5!I:J,2,0),"")</f>
        <v>724644.3</v>
      </c>
      <c r="M1728" s="6">
        <f t="shared" si="37"/>
        <v>108696.645</v>
      </c>
    </row>
    <row r="1729" spans="1:13" x14ac:dyDescent="0.35">
      <c r="A1729" s="3" t="s">
        <v>12</v>
      </c>
      <c r="B1729" s="4" t="s">
        <v>78</v>
      </c>
      <c r="C1729" s="4" t="s">
        <v>212</v>
      </c>
      <c r="D1729" s="4" t="s">
        <v>2085</v>
      </c>
      <c r="E1729" s="4" t="s">
        <v>2085</v>
      </c>
      <c r="F1729" s="28" t="s">
        <v>2697</v>
      </c>
      <c r="G1729" s="3" t="str">
        <f>IFERROR(VLOOKUP(F1729,'CODE EAN '!F:J,5,0),"")</f>
        <v/>
      </c>
      <c r="H1729" s="4" t="s">
        <v>373</v>
      </c>
      <c r="I1729" s="3" t="s">
        <v>130</v>
      </c>
      <c r="J1729" s="3" t="s">
        <v>20</v>
      </c>
      <c r="K1729" s="3" t="s">
        <v>21</v>
      </c>
      <c r="L1729" s="5">
        <f>IFERROR(VLOOKUP(F1729,[1]Feuil5!I:J,2,0),"")</f>
        <v>726368.36</v>
      </c>
      <c r="M1729" s="6">
        <f t="shared" si="37"/>
        <v>108955.254</v>
      </c>
    </row>
    <row r="1730" spans="1:13" hidden="1" x14ac:dyDescent="0.35">
      <c r="A1730" s="3" t="s">
        <v>27</v>
      </c>
      <c r="B1730" s="4" t="s">
        <v>28</v>
      </c>
      <c r="C1730" s="4" t="s">
        <v>29</v>
      </c>
      <c r="D1730" s="4" t="s">
        <v>30</v>
      </c>
      <c r="E1730" s="4" t="s">
        <v>31</v>
      </c>
      <c r="F1730" s="4" t="s">
        <v>2698</v>
      </c>
      <c r="G1730" s="3" t="str">
        <f>IFERROR(VLOOKUP(F1730,'CODE EAN '!F:J,5,0),"")</f>
        <v/>
      </c>
      <c r="H1730" s="4" t="s">
        <v>1300</v>
      </c>
      <c r="I1730" s="7" t="s">
        <v>1301</v>
      </c>
      <c r="J1730" s="3" t="s">
        <v>20</v>
      </c>
      <c r="K1730" s="4" t="s">
        <v>26</v>
      </c>
      <c r="L1730" s="43">
        <f>IFERROR(VLOOKUP(F1730,[1]Feuil5!I:J,2,0),"")</f>
        <v>726992.4</v>
      </c>
      <c r="M1730" s="6">
        <f t="shared" si="37"/>
        <v>109048.86</v>
      </c>
    </row>
    <row r="1731" spans="1:13" x14ac:dyDescent="0.35">
      <c r="A1731" s="3" t="s">
        <v>12</v>
      </c>
      <c r="B1731" s="3" t="s">
        <v>35</v>
      </c>
      <c r="C1731" s="4" t="s">
        <v>36</v>
      </c>
      <c r="D1731" s="3" t="s">
        <v>853</v>
      </c>
      <c r="E1731" s="4" t="s">
        <v>1110</v>
      </c>
      <c r="F1731" s="14" t="s">
        <v>2699</v>
      </c>
      <c r="G1731" s="3">
        <f>IFERROR(VLOOKUP(F1731,'CODE EAN '!F:J,5,0),"")</f>
        <v>6111242042711</v>
      </c>
      <c r="H1731" s="3" t="s">
        <v>2521</v>
      </c>
      <c r="I1731" s="3" t="s">
        <v>994</v>
      </c>
      <c r="J1731" s="3" t="s">
        <v>20</v>
      </c>
      <c r="K1731" s="3" t="s">
        <v>26</v>
      </c>
      <c r="L1731" s="5">
        <f>IFERROR(VLOOKUP(F1731,[1]Feuil5!I:J,2,0),"")</f>
        <v>745217.22</v>
      </c>
      <c r="M1731" s="6">
        <f t="shared" si="37"/>
        <v>111782.583</v>
      </c>
    </row>
    <row r="1732" spans="1:13" x14ac:dyDescent="0.35">
      <c r="A1732" s="3" t="s">
        <v>12</v>
      </c>
      <c r="B1732" s="4" t="s">
        <v>35</v>
      </c>
      <c r="C1732" s="4" t="s">
        <v>36</v>
      </c>
      <c r="D1732" s="4" t="s">
        <v>853</v>
      </c>
      <c r="E1732" s="4" t="s">
        <v>1110</v>
      </c>
      <c r="F1732" s="4" t="s">
        <v>2699</v>
      </c>
      <c r="G1732" s="3">
        <f>IFERROR(VLOOKUP(F1732,'CODE EAN '!F:J,5,0),"")</f>
        <v>6111242042711</v>
      </c>
      <c r="H1732" s="4" t="s">
        <v>2521</v>
      </c>
      <c r="I1732" s="3" t="s">
        <v>994</v>
      </c>
      <c r="J1732" s="3" t="s">
        <v>20</v>
      </c>
      <c r="K1732" s="3" t="s">
        <v>26</v>
      </c>
      <c r="L1732" s="5">
        <f>IFERROR(VLOOKUP(F1732,[1]Feuil5!I:J,2,0),"")</f>
        <v>745217.22</v>
      </c>
      <c r="M1732" s="6">
        <f t="shared" si="37"/>
        <v>111782.583</v>
      </c>
    </row>
    <row r="1733" spans="1:13" x14ac:dyDescent="0.35">
      <c r="A1733" s="3" t="s">
        <v>12</v>
      </c>
      <c r="B1733" s="4" t="s">
        <v>182</v>
      </c>
      <c r="C1733" s="4" t="s">
        <v>735</v>
      </c>
      <c r="D1733" s="4" t="s">
        <v>736</v>
      </c>
      <c r="E1733" s="4" t="s">
        <v>1781</v>
      </c>
      <c r="F1733" s="4" t="s">
        <v>2700</v>
      </c>
      <c r="G1733" s="3">
        <f>IFERROR(VLOOKUP(F1733,'CODE EAN '!F:J,5,0),"")</f>
        <v>5601001016301</v>
      </c>
      <c r="H1733" s="4" t="s">
        <v>1202</v>
      </c>
      <c r="I1733" s="7" t="s">
        <v>90</v>
      </c>
      <c r="J1733" s="3" t="s">
        <v>20</v>
      </c>
      <c r="K1733" s="3" t="s">
        <v>26</v>
      </c>
      <c r="L1733" s="5">
        <f>IFERROR(VLOOKUP(F1733,[1]Feuil5!I:J,2,0),"")</f>
        <v>745633.38</v>
      </c>
      <c r="M1733" s="6">
        <f t="shared" si="37"/>
        <v>111845.007</v>
      </c>
    </row>
    <row r="1734" spans="1:13" hidden="1" x14ac:dyDescent="0.35">
      <c r="A1734" s="3" t="s">
        <v>27</v>
      </c>
      <c r="B1734" s="3" t="s">
        <v>251</v>
      </c>
      <c r="C1734" s="3" t="s">
        <v>252</v>
      </c>
      <c r="D1734" s="3" t="s">
        <v>253</v>
      </c>
      <c r="E1734" s="3" t="s">
        <v>310</v>
      </c>
      <c r="F1734" s="38" t="s">
        <v>2701</v>
      </c>
      <c r="G1734" s="3" t="str">
        <f>IFERROR(VLOOKUP(F1734,'CODE EAN '!F:J,5,0),"")</f>
        <v/>
      </c>
      <c r="H1734" s="3" t="s">
        <v>1792</v>
      </c>
      <c r="I1734" s="7" t="s">
        <v>116</v>
      </c>
      <c r="J1734" s="3" t="s">
        <v>20</v>
      </c>
      <c r="K1734" s="4" t="s">
        <v>21</v>
      </c>
      <c r="L1734" s="43">
        <f>IFERROR(VLOOKUP(F1734,[1]Feuil5!I:J,2,0),"")</f>
        <v>746193.6</v>
      </c>
      <c r="M1734" s="6">
        <f t="shared" si="37"/>
        <v>111929.04</v>
      </c>
    </row>
    <row r="1735" spans="1:13" hidden="1" x14ac:dyDescent="0.35">
      <c r="A1735" s="3" t="s">
        <v>27</v>
      </c>
      <c r="B1735" s="4" t="s">
        <v>251</v>
      </c>
      <c r="C1735" s="4" t="s">
        <v>252</v>
      </c>
      <c r="D1735" s="3" t="s">
        <v>253</v>
      </c>
      <c r="E1735" s="4" t="s">
        <v>574</v>
      </c>
      <c r="F1735" s="4" t="s">
        <v>2702</v>
      </c>
      <c r="G1735" s="3" t="str">
        <f>IFERROR(VLOOKUP(F1735,'CODE EAN '!F:J,5,0),"")</f>
        <v/>
      </c>
      <c r="H1735" s="4" t="s">
        <v>256</v>
      </c>
      <c r="I1735" s="7" t="s">
        <v>58</v>
      </c>
      <c r="J1735" s="3" t="s">
        <v>20</v>
      </c>
      <c r="K1735" s="4" t="s">
        <v>26</v>
      </c>
      <c r="L1735" s="5">
        <f>IFERROR(VLOOKUP(F1735,[1]Feuil5!I:J,2,0),"")</f>
        <v>747901.83</v>
      </c>
      <c r="M1735" s="6">
        <f t="shared" si="37"/>
        <v>112185.27449999998</v>
      </c>
    </row>
    <row r="1736" spans="1:13" hidden="1" x14ac:dyDescent="0.35">
      <c r="A1736" s="3" t="s">
        <v>44</v>
      </c>
      <c r="B1736" s="3" t="s">
        <v>264</v>
      </c>
      <c r="C1736" s="3" t="s">
        <v>1016</v>
      </c>
      <c r="D1736" s="3" t="s">
        <v>1921</v>
      </c>
      <c r="E1736" s="3" t="s">
        <v>2271</v>
      </c>
      <c r="F1736" s="23" t="s">
        <v>2703</v>
      </c>
      <c r="G1736" s="3" t="str">
        <f>IFERROR(VLOOKUP(F1736,'CODE EAN '!F:J,5,0),"")</f>
        <v/>
      </c>
      <c r="H1736" s="3" t="s">
        <v>2704</v>
      </c>
      <c r="I1736" s="3" t="s">
        <v>291</v>
      </c>
      <c r="J1736" s="3" t="s">
        <v>20</v>
      </c>
      <c r="K1736" s="3" t="s">
        <v>26</v>
      </c>
      <c r="L1736" s="27">
        <v>752433.72</v>
      </c>
      <c r="M1736" s="6">
        <f t="shared" si="37"/>
        <v>112865.05799999999</v>
      </c>
    </row>
    <row r="1737" spans="1:13" hidden="1" x14ac:dyDescent="0.35">
      <c r="A1737" s="3" t="s">
        <v>44</v>
      </c>
      <c r="B1737" s="3" t="s">
        <v>264</v>
      </c>
      <c r="C1737" s="3" t="s">
        <v>265</v>
      </c>
      <c r="D1737" s="3" t="s">
        <v>266</v>
      </c>
      <c r="E1737" s="3" t="s">
        <v>450</v>
      </c>
      <c r="F1737" s="42" t="s">
        <v>2705</v>
      </c>
      <c r="G1737" s="3" t="str">
        <f>IFERROR(VLOOKUP(F1737,'CODE EAN '!F:J,5,0),"")</f>
        <v/>
      </c>
      <c r="H1737" s="3" t="s">
        <v>269</v>
      </c>
      <c r="I1737" s="13" t="s">
        <v>270</v>
      </c>
      <c r="J1737" s="3" t="s">
        <v>20</v>
      </c>
      <c r="K1737" s="3" t="s">
        <v>26</v>
      </c>
      <c r="L1737" s="45">
        <v>753638.39999999991</v>
      </c>
      <c r="M1737" s="6">
        <f t="shared" si="37"/>
        <v>113045.75999999998</v>
      </c>
    </row>
    <row r="1738" spans="1:13" x14ac:dyDescent="0.35">
      <c r="A1738" s="3" t="s">
        <v>12</v>
      </c>
      <c r="B1738" s="4" t="s">
        <v>84</v>
      </c>
      <c r="C1738" s="4" t="s">
        <v>99</v>
      </c>
      <c r="D1738" s="3" t="s">
        <v>100</v>
      </c>
      <c r="E1738" s="4" t="s">
        <v>2399</v>
      </c>
      <c r="F1738" s="4" t="s">
        <v>2706</v>
      </c>
      <c r="G1738" s="3">
        <f>IFERROR(VLOOKUP(F1738,'CODE EAN '!F:J,5,0),"")</f>
        <v>6111184001548</v>
      </c>
      <c r="H1738" s="4" t="s">
        <v>962</v>
      </c>
      <c r="I1738" s="3" t="s">
        <v>130</v>
      </c>
      <c r="J1738" s="3" t="s">
        <v>20</v>
      </c>
      <c r="K1738" s="3" t="s">
        <v>26</v>
      </c>
      <c r="L1738" s="5">
        <f>IFERROR(VLOOKUP(F1738,[1]Feuil5!I:J,2,0),"")</f>
        <v>758317.63</v>
      </c>
      <c r="M1738" s="6">
        <f t="shared" si="37"/>
        <v>113747.64449999999</v>
      </c>
    </row>
    <row r="1739" spans="1:13" hidden="1" x14ac:dyDescent="0.35">
      <c r="A1739" s="3" t="s">
        <v>27</v>
      </c>
      <c r="B1739" s="4" t="s">
        <v>28</v>
      </c>
      <c r="C1739" s="4" t="s">
        <v>478</v>
      </c>
      <c r="D1739" s="4" t="s">
        <v>917</v>
      </c>
      <c r="E1739" s="4" t="s">
        <v>918</v>
      </c>
      <c r="F1739" s="4" t="s">
        <v>2707</v>
      </c>
      <c r="G1739" s="3" t="str">
        <f>IFERROR(VLOOKUP(F1739,'CODE EAN '!F:J,5,0),"")</f>
        <v/>
      </c>
      <c r="H1739" s="4" t="s">
        <v>482</v>
      </c>
      <c r="I1739" s="7" t="s">
        <v>58</v>
      </c>
      <c r="J1739" s="3" t="s">
        <v>20</v>
      </c>
      <c r="K1739" s="4" t="s">
        <v>26</v>
      </c>
      <c r="L1739" s="5">
        <f>IFERROR(VLOOKUP(F1739,[1]Feuil5!I:J,2,0),"")</f>
        <v>760514.8</v>
      </c>
      <c r="M1739" s="6">
        <f t="shared" si="37"/>
        <v>114077.22</v>
      </c>
    </row>
    <row r="1740" spans="1:13" x14ac:dyDescent="0.35">
      <c r="A1740" s="3" t="s">
        <v>12</v>
      </c>
      <c r="B1740" s="3" t="s">
        <v>35</v>
      </c>
      <c r="C1740" s="3" t="s">
        <v>400</v>
      </c>
      <c r="D1740" s="3" t="s">
        <v>401</v>
      </c>
      <c r="E1740" s="3" t="s">
        <v>580</v>
      </c>
      <c r="F1740" s="3" t="s">
        <v>2708</v>
      </c>
      <c r="G1740" s="3">
        <f>IFERROR(VLOOKUP(F1740,'CODE EAN '!F:J,5,0),"")</f>
        <v>4018077720901</v>
      </c>
      <c r="H1740" s="3" t="s">
        <v>1939</v>
      </c>
      <c r="I1740" s="3" t="s">
        <v>41</v>
      </c>
      <c r="J1740" s="3" t="s">
        <v>20</v>
      </c>
      <c r="K1740" s="3" t="s">
        <v>26</v>
      </c>
      <c r="L1740" s="5">
        <f>IFERROR(VLOOKUP(F1740,[1]Feuil5!I:J,2,0),"")</f>
        <v>763506.13</v>
      </c>
      <c r="M1740" s="6">
        <f t="shared" si="37"/>
        <v>114525.9195</v>
      </c>
    </row>
    <row r="1741" spans="1:13" hidden="1" x14ac:dyDescent="0.35">
      <c r="A1741" s="3" t="s">
        <v>44</v>
      </c>
      <c r="B1741" s="3" t="s">
        <v>264</v>
      </c>
      <c r="C1741" s="3" t="s">
        <v>1016</v>
      </c>
      <c r="D1741" s="3" t="s">
        <v>1159</v>
      </c>
      <c r="E1741" s="3" t="s">
        <v>1160</v>
      </c>
      <c r="F1741" s="20" t="s">
        <v>2709</v>
      </c>
      <c r="G1741" s="3" t="str">
        <f>IFERROR(VLOOKUP(F1741,'CODE EAN '!F:J,5,0),"")</f>
        <v/>
      </c>
      <c r="H1741" s="3" t="s">
        <v>1162</v>
      </c>
      <c r="I1741" s="3" t="s">
        <v>291</v>
      </c>
      <c r="J1741" s="3" t="s">
        <v>20</v>
      </c>
      <c r="K1741" s="3" t="s">
        <v>21</v>
      </c>
      <c r="L1741" s="19">
        <v>764676.60000000009</v>
      </c>
      <c r="M1741" s="6">
        <f t="shared" si="37"/>
        <v>114701.49</v>
      </c>
    </row>
    <row r="1742" spans="1:13" x14ac:dyDescent="0.35">
      <c r="A1742" s="3" t="s">
        <v>12</v>
      </c>
      <c r="B1742" s="3" t="s">
        <v>84</v>
      </c>
      <c r="C1742" s="3" t="s">
        <v>543</v>
      </c>
      <c r="D1742" s="3" t="s">
        <v>2237</v>
      </c>
      <c r="E1742" s="3" t="s">
        <v>2710</v>
      </c>
      <c r="F1742" s="14" t="s">
        <v>2711</v>
      </c>
      <c r="G1742" s="3" t="str">
        <f>IFERROR(VLOOKUP(F1742,'CODE EAN '!F:J,5,0),"")</f>
        <v/>
      </c>
      <c r="H1742" s="3" t="s">
        <v>2641</v>
      </c>
      <c r="I1742" s="3" t="s">
        <v>146</v>
      </c>
      <c r="J1742" s="3" t="s">
        <v>20</v>
      </c>
      <c r="K1742" s="3" t="s">
        <v>26</v>
      </c>
      <c r="L1742" s="43">
        <f>IFERROR(VLOOKUP(F1742,[1]Feuil5!I:J,2,0),"")</f>
        <v>765319.03</v>
      </c>
      <c r="M1742" s="6">
        <f t="shared" si="37"/>
        <v>114797.8545</v>
      </c>
    </row>
    <row r="1743" spans="1:13" x14ac:dyDescent="0.35">
      <c r="A1743" s="3" t="s">
        <v>12</v>
      </c>
      <c r="B1743" s="4" t="s">
        <v>13</v>
      </c>
      <c r="C1743" s="3" t="s">
        <v>963</v>
      </c>
      <c r="D1743" s="3" t="s">
        <v>2061</v>
      </c>
      <c r="E1743" s="4" t="s">
        <v>2062</v>
      </c>
      <c r="F1743" s="3" t="s">
        <v>2712</v>
      </c>
      <c r="G1743" s="3" t="str">
        <f>IFERROR(VLOOKUP(F1743,'CODE EAN '!F:J,5,0),"")</f>
        <v/>
      </c>
      <c r="H1743" s="4" t="s">
        <v>2713</v>
      </c>
      <c r="I1743" s="10" t="s">
        <v>77</v>
      </c>
      <c r="J1743" s="3" t="s">
        <v>20</v>
      </c>
      <c r="K1743" s="3" t="s">
        <v>26</v>
      </c>
      <c r="L1743" s="43">
        <f>IFERROR(VLOOKUP(F1743,[1]Feuil5!I:J,2,0),"")</f>
        <v>768867.7</v>
      </c>
      <c r="M1743" s="6">
        <f t="shared" si="37"/>
        <v>115330.15499999998</v>
      </c>
    </row>
    <row r="1744" spans="1:13" x14ac:dyDescent="0.35">
      <c r="A1744" s="3" t="s">
        <v>12</v>
      </c>
      <c r="B1744" s="4" t="s">
        <v>13</v>
      </c>
      <c r="C1744" s="4" t="s">
        <v>963</v>
      </c>
      <c r="D1744" s="4" t="s">
        <v>1471</v>
      </c>
      <c r="E1744" s="4" t="s">
        <v>2631</v>
      </c>
      <c r="F1744" s="4" t="s">
        <v>2712</v>
      </c>
      <c r="G1744" s="3" t="str">
        <f>IFERROR(VLOOKUP(F1744,'CODE EAN '!F:J,5,0),"")</f>
        <v/>
      </c>
      <c r="H1744" s="4" t="s">
        <v>2713</v>
      </c>
      <c r="I1744" s="10" t="s">
        <v>77</v>
      </c>
      <c r="J1744" s="3" t="s">
        <v>20</v>
      </c>
      <c r="K1744" s="4" t="s">
        <v>21</v>
      </c>
      <c r="L1744" s="43">
        <f>IFERROR(VLOOKUP(F1744,[1]Feuil5!I:J,2,0),"")</f>
        <v>768867.7</v>
      </c>
      <c r="M1744" s="6">
        <f t="shared" si="37"/>
        <v>115330.15499999998</v>
      </c>
    </row>
    <row r="1745" spans="1:13" hidden="1" x14ac:dyDescent="0.35">
      <c r="A1745" s="3" t="s">
        <v>27</v>
      </c>
      <c r="B1745" s="3" t="s">
        <v>52</v>
      </c>
      <c r="C1745" s="3" t="s">
        <v>443</v>
      </c>
      <c r="D1745" s="3" t="s">
        <v>425</v>
      </c>
      <c r="E1745" s="3" t="s">
        <v>555</v>
      </c>
      <c r="F1745" s="3" t="s">
        <v>2714</v>
      </c>
      <c r="G1745" s="3" t="str">
        <f>IFERROR(VLOOKUP(F1745,'CODE EAN '!F:J,5,0),"")</f>
        <v/>
      </c>
      <c r="H1745" s="3" t="s">
        <v>623</v>
      </c>
      <c r="I1745" s="7" t="s">
        <v>624</v>
      </c>
      <c r="J1745" s="3" t="s">
        <v>20</v>
      </c>
      <c r="K1745" s="4" t="s">
        <v>26</v>
      </c>
      <c r="L1745" s="5">
        <f>IFERROR(VLOOKUP(F1745,[1]Feuil5!I:J,2,0),"")</f>
        <v>770576.67</v>
      </c>
      <c r="M1745" s="6">
        <f t="shared" si="37"/>
        <v>115586.50050000001</v>
      </c>
    </row>
    <row r="1746" spans="1:13" x14ac:dyDescent="0.35">
      <c r="A1746" s="3" t="s">
        <v>12</v>
      </c>
      <c r="B1746" s="4" t="s">
        <v>78</v>
      </c>
      <c r="C1746" s="3" t="s">
        <v>607</v>
      </c>
      <c r="D1746" s="3" t="s">
        <v>608</v>
      </c>
      <c r="E1746" s="3" t="s">
        <v>1690</v>
      </c>
      <c r="F1746" s="3" t="s">
        <v>2715</v>
      </c>
      <c r="G1746" s="3">
        <f>IFERROR(VLOOKUP(F1746,'CODE EAN '!F:J,5,0),"")</f>
        <v>6111180000613</v>
      </c>
      <c r="H1746" s="3" t="s">
        <v>373</v>
      </c>
      <c r="I1746" s="4" t="s">
        <v>130</v>
      </c>
      <c r="J1746" s="3" t="s">
        <v>20</v>
      </c>
      <c r="K1746" s="3" t="s">
        <v>26</v>
      </c>
      <c r="L1746" s="5">
        <f>IFERROR(VLOOKUP(F1746,[1]Feuil5!I:J,2,0),"")</f>
        <v>772037.72</v>
      </c>
      <c r="M1746" s="6">
        <f t="shared" si="37"/>
        <v>115805.658</v>
      </c>
    </row>
    <row r="1747" spans="1:13" x14ac:dyDescent="0.35">
      <c r="A1747" s="3" t="s">
        <v>12</v>
      </c>
      <c r="B1747" s="4" t="s">
        <v>84</v>
      </c>
      <c r="C1747" s="4" t="s">
        <v>85</v>
      </c>
      <c r="D1747" s="3" t="s">
        <v>995</v>
      </c>
      <c r="E1747" s="4" t="s">
        <v>2423</v>
      </c>
      <c r="F1747" s="29" t="s">
        <v>2716</v>
      </c>
      <c r="G1747" s="3" t="str">
        <f>IFERROR(VLOOKUP(F1747,'CODE EAN '!F:J,5,0),"")</f>
        <v/>
      </c>
      <c r="H1747" s="4" t="s">
        <v>1202</v>
      </c>
      <c r="I1747" s="7" t="s">
        <v>90</v>
      </c>
      <c r="J1747" s="3" t="s">
        <v>20</v>
      </c>
      <c r="K1747" s="3" t="s">
        <v>26</v>
      </c>
      <c r="L1747" s="5">
        <v>840000</v>
      </c>
      <c r="M1747" s="6">
        <f t="shared" si="37"/>
        <v>126000</v>
      </c>
    </row>
    <row r="1748" spans="1:13" x14ac:dyDescent="0.35">
      <c r="A1748" s="3" t="s">
        <v>12</v>
      </c>
      <c r="B1748" s="4" t="s">
        <v>84</v>
      </c>
      <c r="C1748" s="4" t="s">
        <v>85</v>
      </c>
      <c r="D1748" s="3" t="s">
        <v>995</v>
      </c>
      <c r="E1748" s="4" t="s">
        <v>2423</v>
      </c>
      <c r="F1748" s="49" t="s">
        <v>2717</v>
      </c>
      <c r="G1748" s="3" t="str">
        <f>IFERROR(VLOOKUP(F1748,'CODE EAN '!F:J,5,0),"")</f>
        <v/>
      </c>
      <c r="H1748" s="4" t="s">
        <v>1202</v>
      </c>
      <c r="I1748" s="7" t="s">
        <v>90</v>
      </c>
      <c r="J1748" s="3" t="s">
        <v>20</v>
      </c>
      <c r="K1748" s="3" t="s">
        <v>26</v>
      </c>
      <c r="L1748" s="5">
        <v>575000</v>
      </c>
      <c r="M1748" s="6">
        <f t="shared" si="37"/>
        <v>86250</v>
      </c>
    </row>
    <row r="1749" spans="1:13" x14ac:dyDescent="0.35">
      <c r="A1749" s="3" t="s">
        <v>12</v>
      </c>
      <c r="B1749" s="4" t="s">
        <v>84</v>
      </c>
      <c r="C1749" s="4" t="s">
        <v>85</v>
      </c>
      <c r="D1749" s="3" t="s">
        <v>995</v>
      </c>
      <c r="E1749" s="4" t="s">
        <v>2423</v>
      </c>
      <c r="F1749" s="29" t="s">
        <v>2718</v>
      </c>
      <c r="G1749" s="3" t="str">
        <f>IFERROR(VLOOKUP(F1749,'CODE EAN '!F:J,5,0),"")</f>
        <v/>
      </c>
      <c r="H1749" s="4" t="s">
        <v>1202</v>
      </c>
      <c r="I1749" s="7" t="s">
        <v>90</v>
      </c>
      <c r="J1749" s="3" t="s">
        <v>20</v>
      </c>
      <c r="K1749" s="3" t="s">
        <v>26</v>
      </c>
      <c r="L1749" s="5">
        <v>703000</v>
      </c>
      <c r="M1749" s="6">
        <f t="shared" si="37"/>
        <v>105450</v>
      </c>
    </row>
    <row r="1750" spans="1:13" x14ac:dyDescent="0.35">
      <c r="A1750" s="3" t="s">
        <v>12</v>
      </c>
      <c r="B1750" s="3" t="s">
        <v>84</v>
      </c>
      <c r="C1750" s="3" t="s">
        <v>85</v>
      </c>
      <c r="D1750" s="3" t="s">
        <v>1003</v>
      </c>
      <c r="E1750" s="4" t="s">
        <v>737</v>
      </c>
      <c r="F1750" s="3" t="s">
        <v>2716</v>
      </c>
      <c r="G1750" s="3" t="str">
        <f>IFERROR(VLOOKUP(F1750,'CODE EAN '!F:J,5,0),"")</f>
        <v/>
      </c>
      <c r="H1750" s="4" t="s">
        <v>2719</v>
      </c>
      <c r="I1750" s="7" t="s">
        <v>90</v>
      </c>
      <c r="J1750" s="3" t="s">
        <v>20</v>
      </c>
      <c r="K1750" s="3" t="s">
        <v>26</v>
      </c>
      <c r="L1750" s="5">
        <f>IFERROR(VLOOKUP(F1750,[1]Feuil5!I:J,2,0),"")</f>
        <v>773299.94</v>
      </c>
      <c r="M1750" s="6">
        <f t="shared" si="37"/>
        <v>115994.99099999999</v>
      </c>
    </row>
    <row r="1751" spans="1:13" x14ac:dyDescent="0.35">
      <c r="A1751" s="3" t="s">
        <v>12</v>
      </c>
      <c r="B1751" s="3" t="s">
        <v>182</v>
      </c>
      <c r="C1751" s="3" t="s">
        <v>183</v>
      </c>
      <c r="D1751" s="4" t="s">
        <v>678</v>
      </c>
      <c r="E1751" s="3" t="s">
        <v>679</v>
      </c>
      <c r="F1751" s="3" t="s">
        <v>2720</v>
      </c>
      <c r="G1751" s="3">
        <f>IFERROR(VLOOKUP(F1751,'CODE EAN '!F:J,5,0),"")</f>
        <v>8711000360583</v>
      </c>
      <c r="H1751" s="3" t="s">
        <v>2234</v>
      </c>
      <c r="I1751" s="10" t="s">
        <v>77</v>
      </c>
      <c r="J1751" s="3" t="s">
        <v>20</v>
      </c>
      <c r="K1751" s="3" t="s">
        <v>26</v>
      </c>
      <c r="L1751" s="5">
        <f>IFERROR(VLOOKUP(F1751,[1]Feuil5!I:J,2,0),"")</f>
        <v>776133.61</v>
      </c>
      <c r="M1751" s="6">
        <f t="shared" si="37"/>
        <v>116420.04149999999</v>
      </c>
    </row>
    <row r="1752" spans="1:13" hidden="1" x14ac:dyDescent="0.35">
      <c r="A1752" s="3" t="s">
        <v>27</v>
      </c>
      <c r="B1752" s="3" t="s">
        <v>251</v>
      </c>
      <c r="C1752" s="3" t="s">
        <v>252</v>
      </c>
      <c r="D1752" s="3" t="s">
        <v>253</v>
      </c>
      <c r="E1752" s="3" t="s">
        <v>574</v>
      </c>
      <c r="F1752" s="3" t="s">
        <v>2721</v>
      </c>
      <c r="G1752" s="3" t="str">
        <f>IFERROR(VLOOKUP(F1752,'CODE EAN '!F:J,5,0),"")</f>
        <v/>
      </c>
      <c r="H1752" s="3" t="s">
        <v>1792</v>
      </c>
      <c r="I1752" s="7" t="s">
        <v>116</v>
      </c>
      <c r="J1752" s="3" t="s">
        <v>20</v>
      </c>
      <c r="K1752" s="4" t="s">
        <v>26</v>
      </c>
      <c r="L1752" s="5">
        <f>IFERROR(VLOOKUP(F1752,[1]Feuil5!I:J,2,0),"")</f>
        <v>776348.07</v>
      </c>
      <c r="M1752" s="6">
        <f t="shared" si="37"/>
        <v>116452.21049999999</v>
      </c>
    </row>
    <row r="1753" spans="1:13" x14ac:dyDescent="0.35">
      <c r="A1753" s="3" t="s">
        <v>12</v>
      </c>
      <c r="B1753" s="3" t="s">
        <v>35</v>
      </c>
      <c r="C1753" s="3" t="s">
        <v>400</v>
      </c>
      <c r="D1753" s="3" t="s">
        <v>401</v>
      </c>
      <c r="E1753" s="3" t="s">
        <v>580</v>
      </c>
      <c r="F1753" s="14" t="s">
        <v>2722</v>
      </c>
      <c r="G1753" s="3" t="str">
        <f>IFERROR(VLOOKUP(F1753,'CODE EAN '!F:J,5,0),"")</f>
        <v/>
      </c>
      <c r="H1753" s="3" t="s">
        <v>993</v>
      </c>
      <c r="I1753" s="3" t="s">
        <v>994</v>
      </c>
      <c r="J1753" s="3" t="s">
        <v>20</v>
      </c>
      <c r="K1753" s="3" t="s">
        <v>26</v>
      </c>
      <c r="L1753" s="5">
        <f>IFERROR(VLOOKUP(F1753,[1]Feuil5!I:J,2,0),"")</f>
        <v>776414.03</v>
      </c>
      <c r="M1753" s="6">
        <f t="shared" si="37"/>
        <v>116462.1045</v>
      </c>
    </row>
    <row r="1754" spans="1:13" hidden="1" x14ac:dyDescent="0.35">
      <c r="A1754" s="3" t="s">
        <v>27</v>
      </c>
      <c r="B1754" s="4" t="s">
        <v>251</v>
      </c>
      <c r="C1754" s="4" t="s">
        <v>252</v>
      </c>
      <c r="D1754" s="3" t="s">
        <v>253</v>
      </c>
      <c r="E1754" s="4" t="s">
        <v>254</v>
      </c>
      <c r="F1754" s="4" t="s">
        <v>2723</v>
      </c>
      <c r="G1754" s="3" t="str">
        <f>IFERROR(VLOOKUP(F1754,'CODE EAN '!F:J,5,0),"")</f>
        <v/>
      </c>
      <c r="H1754" s="4" t="s">
        <v>1995</v>
      </c>
      <c r="I1754" s="7" t="s">
        <v>1475</v>
      </c>
      <c r="J1754" s="3" t="s">
        <v>20</v>
      </c>
      <c r="K1754" s="4" t="s">
        <v>26</v>
      </c>
      <c r="L1754" s="5">
        <f>IFERROR(VLOOKUP(F1754,[1]Feuil5!I:J,2,0),"")</f>
        <v>788939.79</v>
      </c>
      <c r="M1754" s="6">
        <f t="shared" si="37"/>
        <v>118340.9685</v>
      </c>
    </row>
    <row r="1755" spans="1:13" hidden="1" x14ac:dyDescent="0.35">
      <c r="A1755" s="3" t="s">
        <v>27</v>
      </c>
      <c r="B1755" s="3" t="s">
        <v>251</v>
      </c>
      <c r="C1755" s="3" t="s">
        <v>1600</v>
      </c>
      <c r="D1755" s="3" t="s">
        <v>1601</v>
      </c>
      <c r="E1755" s="3" t="s">
        <v>1602</v>
      </c>
      <c r="F1755" s="3" t="s">
        <v>2724</v>
      </c>
      <c r="G1755" s="3" t="str">
        <f>IFERROR(VLOOKUP(F1755,'CODE EAN '!F:J,5,0),"")</f>
        <v/>
      </c>
      <c r="H1755" s="3" t="s">
        <v>103</v>
      </c>
      <c r="I1755" s="7" t="s">
        <v>104</v>
      </c>
      <c r="J1755" s="3" t="s">
        <v>20</v>
      </c>
      <c r="K1755" s="4" t="s">
        <v>26</v>
      </c>
      <c r="L1755" s="5">
        <f>IFERROR(VLOOKUP(F1755,[1]Feuil5!I:J,2,0),"")</f>
        <v>794078.52</v>
      </c>
      <c r="M1755" s="6">
        <f t="shared" si="37"/>
        <v>119111.77799999999</v>
      </c>
    </row>
    <row r="1756" spans="1:13" hidden="1" x14ac:dyDescent="0.35">
      <c r="A1756" s="3" t="s">
        <v>27</v>
      </c>
      <c r="B1756" s="4" t="s">
        <v>251</v>
      </c>
      <c r="C1756" s="4" t="s">
        <v>252</v>
      </c>
      <c r="D1756" s="3" t="s">
        <v>253</v>
      </c>
      <c r="E1756" s="4" t="s">
        <v>254</v>
      </c>
      <c r="F1756" s="14" t="s">
        <v>2725</v>
      </c>
      <c r="G1756" s="3" t="str">
        <f>IFERROR(VLOOKUP(F1756,'CODE EAN '!F:J,5,0),"")</f>
        <v/>
      </c>
      <c r="H1756" s="4" t="s">
        <v>500</v>
      </c>
      <c r="I1756" s="7" t="s">
        <v>501</v>
      </c>
      <c r="J1756" s="3" t="s">
        <v>20</v>
      </c>
      <c r="K1756" s="4" t="s">
        <v>26</v>
      </c>
      <c r="L1756" s="5">
        <f>IFERROR(VLOOKUP(F1756,[1]Feuil5!I:J,2,0),"")</f>
        <v>796165.52</v>
      </c>
      <c r="M1756" s="6">
        <f t="shared" si="37"/>
        <v>119424.82799999999</v>
      </c>
    </row>
    <row r="1757" spans="1:13" x14ac:dyDescent="0.35">
      <c r="A1757" s="3" t="s">
        <v>12</v>
      </c>
      <c r="B1757" s="3" t="s">
        <v>35</v>
      </c>
      <c r="C1757" s="4" t="s">
        <v>400</v>
      </c>
      <c r="D1757" s="3" t="s">
        <v>401</v>
      </c>
      <c r="E1757" s="3" t="s">
        <v>402</v>
      </c>
      <c r="F1757" s="14" t="s">
        <v>2726</v>
      </c>
      <c r="G1757" s="3" t="str">
        <f>IFERROR(VLOOKUP(F1757,'CODE EAN '!F:J,5,0),"")</f>
        <v/>
      </c>
      <c r="H1757" s="3" t="s">
        <v>1395</v>
      </c>
      <c r="I1757" s="3" t="s">
        <v>994</v>
      </c>
      <c r="J1757" s="3" t="s">
        <v>20</v>
      </c>
      <c r="K1757" s="3" t="s">
        <v>26</v>
      </c>
      <c r="L1757" s="5">
        <f>IFERROR(VLOOKUP(F1757,[1]Feuil5!I:J,2,0),"")</f>
        <v>796646.05</v>
      </c>
      <c r="M1757" s="6">
        <f t="shared" si="37"/>
        <v>119496.9075</v>
      </c>
    </row>
    <row r="1758" spans="1:13" x14ac:dyDescent="0.35">
      <c r="A1758" s="3" t="s">
        <v>12</v>
      </c>
      <c r="B1758" s="3" t="s">
        <v>35</v>
      </c>
      <c r="C1758" s="3" t="s">
        <v>91</v>
      </c>
      <c r="D1758" s="3" t="s">
        <v>92</v>
      </c>
      <c r="E1758" s="3" t="s">
        <v>93</v>
      </c>
      <c r="F1758" s="3" t="s">
        <v>2727</v>
      </c>
      <c r="G1758" s="3">
        <f>IFERROR(VLOOKUP(F1758,'CODE EAN '!F:J,5,0),"")</f>
        <v>7622210049414</v>
      </c>
      <c r="H1758" s="3" t="s">
        <v>2151</v>
      </c>
      <c r="I1758" s="3" t="s">
        <v>71</v>
      </c>
      <c r="J1758" s="3" t="s">
        <v>20</v>
      </c>
      <c r="K1758" s="3" t="s">
        <v>26</v>
      </c>
      <c r="L1758" s="5">
        <v>800000</v>
      </c>
      <c r="M1758" s="6">
        <f t="shared" si="37"/>
        <v>120000</v>
      </c>
    </row>
    <row r="1759" spans="1:13" x14ac:dyDescent="0.35">
      <c r="A1759" s="3" t="s">
        <v>12</v>
      </c>
      <c r="B1759" s="4" t="s">
        <v>78</v>
      </c>
      <c r="C1759" s="12" t="s">
        <v>107</v>
      </c>
      <c r="D1759" s="12" t="s">
        <v>108</v>
      </c>
      <c r="E1759" s="12" t="s">
        <v>306</v>
      </c>
      <c r="F1759" s="12" t="s">
        <v>2728</v>
      </c>
      <c r="G1759" s="3">
        <f>IFERROR(VLOOKUP(F1759,'CODE EAN '!F:J,5,0),"")</f>
        <v>3362600017633</v>
      </c>
      <c r="H1759" s="12" t="s">
        <v>308</v>
      </c>
      <c r="I1759" s="7" t="s">
        <v>309</v>
      </c>
      <c r="J1759" s="3" t="s">
        <v>20</v>
      </c>
      <c r="K1759" s="3" t="s">
        <v>26</v>
      </c>
      <c r="L1759" s="5">
        <v>800000</v>
      </c>
      <c r="M1759" s="6">
        <f t="shared" si="37"/>
        <v>120000</v>
      </c>
    </row>
    <row r="1760" spans="1:13" x14ac:dyDescent="0.35">
      <c r="A1760" s="3" t="s">
        <v>12</v>
      </c>
      <c r="B1760" s="4" t="s">
        <v>78</v>
      </c>
      <c r="C1760" s="12" t="s">
        <v>107</v>
      </c>
      <c r="D1760" s="12" t="s">
        <v>108</v>
      </c>
      <c r="E1760" s="12" t="s">
        <v>310</v>
      </c>
      <c r="F1760" s="12" t="s">
        <v>2729</v>
      </c>
      <c r="G1760" s="3">
        <f>IFERROR(VLOOKUP(F1760,'CODE EAN '!F:J,5,0),"")</f>
        <v>3362600007924</v>
      </c>
      <c r="H1760" s="12" t="s">
        <v>308</v>
      </c>
      <c r="I1760" s="7" t="s">
        <v>309</v>
      </c>
      <c r="J1760" s="3" t="s">
        <v>20</v>
      </c>
      <c r="K1760" s="3" t="s">
        <v>26</v>
      </c>
      <c r="L1760" s="5">
        <v>800000</v>
      </c>
      <c r="M1760" s="6">
        <f t="shared" si="37"/>
        <v>120000</v>
      </c>
    </row>
    <row r="1761" spans="1:13" x14ac:dyDescent="0.35">
      <c r="A1761" s="3" t="s">
        <v>12</v>
      </c>
      <c r="B1761" s="3" t="s">
        <v>13</v>
      </c>
      <c r="C1761" s="4" t="s">
        <v>14</v>
      </c>
      <c r="D1761" s="3" t="s">
        <v>67</v>
      </c>
      <c r="E1761" s="3" t="s">
        <v>68</v>
      </c>
      <c r="F1761" s="4" t="s">
        <v>2730</v>
      </c>
      <c r="G1761" s="3">
        <f>IFERROR(VLOOKUP(F1761,'CODE EAN '!F:J,5,0),"")</f>
        <v>7622210765529</v>
      </c>
      <c r="H1761" s="4" t="s">
        <v>70</v>
      </c>
      <c r="I1761" s="3" t="s">
        <v>71</v>
      </c>
      <c r="J1761" s="3" t="s">
        <v>20</v>
      </c>
      <c r="K1761" s="3" t="s">
        <v>26</v>
      </c>
      <c r="L1761" s="5">
        <v>800000</v>
      </c>
      <c r="M1761" s="6">
        <f t="shared" si="37"/>
        <v>120000</v>
      </c>
    </row>
    <row r="1762" spans="1:13" x14ac:dyDescent="0.35">
      <c r="A1762" s="3" t="s">
        <v>12</v>
      </c>
      <c r="B1762" s="4" t="s">
        <v>78</v>
      </c>
      <c r="C1762" s="4" t="s">
        <v>107</v>
      </c>
      <c r="D1762" s="4" t="s">
        <v>189</v>
      </c>
      <c r="E1762" s="4" t="s">
        <v>190</v>
      </c>
      <c r="F1762" s="14" t="s">
        <v>2731</v>
      </c>
      <c r="G1762" s="3" t="str">
        <f>IFERROR(VLOOKUP(F1762,'CODE EAN '!F:J,5,0),"")</f>
        <v/>
      </c>
      <c r="H1762" s="4" t="s">
        <v>2732</v>
      </c>
      <c r="I1762" s="3" t="s">
        <v>71</v>
      </c>
      <c r="J1762" s="3" t="s">
        <v>20</v>
      </c>
      <c r="K1762" s="3" t="s">
        <v>26</v>
      </c>
      <c r="L1762" s="43">
        <f>IFERROR(VLOOKUP(F1762,[1]Feuil5!I:J,2,0),"")</f>
        <v>807396.38</v>
      </c>
      <c r="M1762" s="6">
        <f t="shared" si="37"/>
        <v>121109.45699999999</v>
      </c>
    </row>
    <row r="1763" spans="1:13" hidden="1" x14ac:dyDescent="0.35">
      <c r="A1763" s="3" t="s">
        <v>27</v>
      </c>
      <c r="B1763" s="4" t="s">
        <v>28</v>
      </c>
      <c r="C1763" s="4" t="s">
        <v>29</v>
      </c>
      <c r="D1763" s="4" t="s">
        <v>1349</v>
      </c>
      <c r="E1763" s="4" t="s">
        <v>1350</v>
      </c>
      <c r="F1763" s="4" t="s">
        <v>2733</v>
      </c>
      <c r="G1763" s="3" t="str">
        <f>IFERROR(VLOOKUP(F1763,'CODE EAN '!F:J,5,0),"")</f>
        <v/>
      </c>
      <c r="H1763" s="4" t="s">
        <v>1352</v>
      </c>
      <c r="I1763" s="7" t="s">
        <v>360</v>
      </c>
      <c r="J1763" s="3" t="s">
        <v>20</v>
      </c>
      <c r="K1763" s="4" t="s">
        <v>21</v>
      </c>
      <c r="L1763" s="5">
        <f>IFERROR(VLOOKUP(F1763,[1]Feuil5!I:J,2,0),"")</f>
        <v>811719.14</v>
      </c>
      <c r="M1763" s="6">
        <f t="shared" si="37"/>
        <v>121757.871</v>
      </c>
    </row>
    <row r="1764" spans="1:13" hidden="1" x14ac:dyDescent="0.35">
      <c r="A1764" s="3" t="s">
        <v>27</v>
      </c>
      <c r="B1764" s="4" t="s">
        <v>28</v>
      </c>
      <c r="C1764" s="4" t="s">
        <v>29</v>
      </c>
      <c r="D1764" s="4" t="s">
        <v>1349</v>
      </c>
      <c r="E1764" s="4" t="s">
        <v>1350</v>
      </c>
      <c r="F1764" s="4" t="s">
        <v>2734</v>
      </c>
      <c r="G1764" s="3" t="str">
        <f>IFERROR(VLOOKUP(F1764,'CODE EAN '!F:J,5,0),"")</f>
        <v/>
      </c>
      <c r="H1764" s="4" t="s">
        <v>2735</v>
      </c>
      <c r="I1764" s="7" t="s">
        <v>859</v>
      </c>
      <c r="J1764" s="3" t="s">
        <v>20</v>
      </c>
      <c r="K1764" s="4" t="s">
        <v>26</v>
      </c>
      <c r="L1764" s="5">
        <f>IFERROR(VLOOKUP(F1764,[1]Feuil5!I:J,2,0),"")</f>
        <v>815038.74</v>
      </c>
      <c r="M1764" s="6">
        <f t="shared" si="37"/>
        <v>122255.81099999999</v>
      </c>
    </row>
    <row r="1765" spans="1:13" x14ac:dyDescent="0.35">
      <c r="A1765" s="3" t="s">
        <v>12</v>
      </c>
      <c r="B1765" s="4" t="s">
        <v>78</v>
      </c>
      <c r="C1765" s="3" t="s">
        <v>107</v>
      </c>
      <c r="D1765" s="3" t="s">
        <v>189</v>
      </c>
      <c r="E1765" s="3" t="s">
        <v>697</v>
      </c>
      <c r="F1765" s="14" t="s">
        <v>2736</v>
      </c>
      <c r="G1765" s="3" t="str">
        <f>IFERROR(VLOOKUP(F1765,'CODE EAN '!F:J,5,0),"")</f>
        <v/>
      </c>
      <c r="H1765" s="3" t="s">
        <v>2737</v>
      </c>
      <c r="I1765" s="3" t="s">
        <v>71</v>
      </c>
      <c r="J1765" s="3" t="s">
        <v>20</v>
      </c>
      <c r="K1765" s="3" t="s">
        <v>26</v>
      </c>
      <c r="L1765" s="5">
        <f>IFERROR(VLOOKUP(F1765,[1]Feuil5!I:J,2,0),"")</f>
        <v>815847.18</v>
      </c>
      <c r="M1765" s="6">
        <f t="shared" si="37"/>
        <v>122377.077</v>
      </c>
    </row>
    <row r="1766" spans="1:13" hidden="1" x14ac:dyDescent="0.35">
      <c r="A1766" s="3" t="s">
        <v>27</v>
      </c>
      <c r="B1766" s="4" t="s">
        <v>52</v>
      </c>
      <c r="C1766" s="4" t="s">
        <v>662</v>
      </c>
      <c r="D1766" s="4" t="s">
        <v>425</v>
      </c>
      <c r="E1766" s="4" t="s">
        <v>1468</v>
      </c>
      <c r="F1766" s="4" t="s">
        <v>2738</v>
      </c>
      <c r="G1766" s="3" t="str">
        <f>IFERROR(VLOOKUP(F1766,'CODE EAN '!F:J,5,0),"")</f>
        <v/>
      </c>
      <c r="H1766" s="4" t="s">
        <v>428</v>
      </c>
      <c r="I1766" s="7" t="s">
        <v>429</v>
      </c>
      <c r="J1766" s="3" t="s">
        <v>20</v>
      </c>
      <c r="K1766" s="4" t="s">
        <v>26</v>
      </c>
      <c r="L1766" s="43">
        <f>IFERROR(VLOOKUP(F1766,[1]Feuil5!I:J,2,0),"")</f>
        <v>821991.75</v>
      </c>
      <c r="M1766" s="6">
        <f t="shared" si="37"/>
        <v>123298.7625</v>
      </c>
    </row>
    <row r="1767" spans="1:13" x14ac:dyDescent="0.35">
      <c r="A1767" s="3" t="s">
        <v>12</v>
      </c>
      <c r="B1767" s="4" t="s">
        <v>78</v>
      </c>
      <c r="C1767" s="4" t="s">
        <v>107</v>
      </c>
      <c r="D1767" s="4" t="s">
        <v>189</v>
      </c>
      <c r="E1767" s="3" t="s">
        <v>697</v>
      </c>
      <c r="F1767" s="4" t="s">
        <v>2739</v>
      </c>
      <c r="G1767" s="3">
        <f>IFERROR(VLOOKUP(F1767,'CODE EAN '!F:J,5,0),"")</f>
        <v>6111249960971</v>
      </c>
      <c r="H1767" s="4" t="s">
        <v>885</v>
      </c>
      <c r="I1767" s="3" t="s">
        <v>112</v>
      </c>
      <c r="J1767" s="3" t="s">
        <v>20</v>
      </c>
      <c r="K1767" s="3" t="s">
        <v>26</v>
      </c>
      <c r="L1767" s="43">
        <f>IFERROR(VLOOKUP(F1767,[1]Feuil5!I:J,2,0),"")</f>
        <v>827017.48</v>
      </c>
      <c r="M1767" s="6">
        <f t="shared" si="37"/>
        <v>124052.62199999999</v>
      </c>
    </row>
    <row r="1768" spans="1:13" x14ac:dyDescent="0.35">
      <c r="A1768" s="3" t="s">
        <v>12</v>
      </c>
      <c r="B1768" s="4" t="s">
        <v>13</v>
      </c>
      <c r="C1768" s="3" t="s">
        <v>963</v>
      </c>
      <c r="D1768" s="3" t="s">
        <v>2061</v>
      </c>
      <c r="E1768" s="4" t="s">
        <v>2062</v>
      </c>
      <c r="F1768" s="3" t="s">
        <v>2740</v>
      </c>
      <c r="G1768" s="3" t="str">
        <f>IFERROR(VLOOKUP(F1768,'CODE EAN '!F:J,5,0),"")</f>
        <v/>
      </c>
      <c r="H1768" s="4" t="s">
        <v>2713</v>
      </c>
      <c r="I1768" s="10" t="s">
        <v>77</v>
      </c>
      <c r="J1768" s="3" t="s">
        <v>20</v>
      </c>
      <c r="K1768" s="3" t="s">
        <v>26</v>
      </c>
      <c r="L1768" s="5">
        <f>IFERROR(VLOOKUP(F1768,[1]Feuil5!I:J,2,0),"")</f>
        <v>832233.34</v>
      </c>
      <c r="M1768" s="6">
        <f t="shared" si="37"/>
        <v>124835.00099999999</v>
      </c>
    </row>
    <row r="1769" spans="1:13" x14ac:dyDescent="0.35">
      <c r="A1769" s="3" t="s">
        <v>12</v>
      </c>
      <c r="B1769" s="3" t="s">
        <v>13</v>
      </c>
      <c r="C1769" s="3" t="s">
        <v>963</v>
      </c>
      <c r="D1769" s="3" t="s">
        <v>1471</v>
      </c>
      <c r="E1769" s="3" t="s">
        <v>2631</v>
      </c>
      <c r="F1769" s="3" t="s">
        <v>2740</v>
      </c>
      <c r="G1769" s="3" t="str">
        <f>IFERROR(VLOOKUP(F1769,'CODE EAN '!F:J,5,0),"")</f>
        <v/>
      </c>
      <c r="H1769" s="3" t="s">
        <v>2713</v>
      </c>
      <c r="I1769" s="10" t="s">
        <v>77</v>
      </c>
      <c r="J1769" s="3" t="s">
        <v>20</v>
      </c>
      <c r="K1769" s="4" t="s">
        <v>21</v>
      </c>
      <c r="L1769" s="5">
        <f>IFERROR(VLOOKUP(F1769,[1]Feuil5!I:J,2,0),"")</f>
        <v>832233.34</v>
      </c>
      <c r="M1769" s="6">
        <f t="shared" si="37"/>
        <v>124835.00099999999</v>
      </c>
    </row>
    <row r="1770" spans="1:13" x14ac:dyDescent="0.35">
      <c r="A1770" s="3" t="s">
        <v>12</v>
      </c>
      <c r="B1770" s="4" t="s">
        <v>78</v>
      </c>
      <c r="C1770" s="4" t="s">
        <v>107</v>
      </c>
      <c r="D1770" s="3" t="s">
        <v>276</v>
      </c>
      <c r="E1770" s="3" t="s">
        <v>697</v>
      </c>
      <c r="F1770" s="14" t="s">
        <v>2741</v>
      </c>
      <c r="G1770" s="3" t="str">
        <f>IFERROR(VLOOKUP(F1770,'CODE EAN '!F:J,5,0),"")</f>
        <v/>
      </c>
      <c r="H1770" s="3" t="s">
        <v>885</v>
      </c>
      <c r="I1770" s="3" t="s">
        <v>112</v>
      </c>
      <c r="J1770" s="3" t="s">
        <v>20</v>
      </c>
      <c r="K1770" s="3" t="s">
        <v>26</v>
      </c>
      <c r="L1770" s="5">
        <f>IFERROR(VLOOKUP(F1770,[1]Feuil5!I:J,2,0),"")</f>
        <v>833346.6</v>
      </c>
      <c r="M1770" s="6">
        <f t="shared" si="37"/>
        <v>125001.98999999999</v>
      </c>
    </row>
    <row r="1771" spans="1:13" hidden="1" x14ac:dyDescent="0.35">
      <c r="A1771" s="3" t="s">
        <v>44</v>
      </c>
      <c r="B1771" s="3" t="s">
        <v>60</v>
      </c>
      <c r="C1771" s="3" t="s">
        <v>61</v>
      </c>
      <c r="D1771" s="3" t="s">
        <v>62</v>
      </c>
      <c r="E1771" s="3" t="s">
        <v>63</v>
      </c>
      <c r="F1771" s="20" t="s">
        <v>2742</v>
      </c>
      <c r="G1771" s="3" t="str">
        <f>IFERROR(VLOOKUP(F1771,'CODE EAN '!F:J,5,0),"")</f>
        <v/>
      </c>
      <c r="H1771" s="3" t="s">
        <v>1468</v>
      </c>
      <c r="I1771" s="10" t="s">
        <v>77</v>
      </c>
      <c r="J1771" s="3" t="s">
        <v>20</v>
      </c>
      <c r="K1771" s="3" t="s">
        <v>26</v>
      </c>
      <c r="L1771" s="19">
        <v>840000</v>
      </c>
      <c r="M1771" s="6">
        <f t="shared" si="37"/>
        <v>126000</v>
      </c>
    </row>
    <row r="1772" spans="1:13" hidden="1" x14ac:dyDescent="0.35">
      <c r="A1772" s="3" t="s">
        <v>44</v>
      </c>
      <c r="B1772" s="3" t="s">
        <v>285</v>
      </c>
      <c r="C1772" s="3" t="s">
        <v>741</v>
      </c>
      <c r="D1772" s="3" t="s">
        <v>1423</v>
      </c>
      <c r="E1772" s="3" t="s">
        <v>1424</v>
      </c>
      <c r="F1772" s="3" t="s">
        <v>2743</v>
      </c>
      <c r="G1772" s="3" t="str">
        <f>IFERROR(VLOOKUP(F1772,'CODE EAN '!F:J,5,0),"")</f>
        <v/>
      </c>
      <c r="H1772" s="3" t="s">
        <v>2324</v>
      </c>
      <c r="I1772" s="3" t="s">
        <v>2325</v>
      </c>
      <c r="J1772" s="3" t="s">
        <v>20</v>
      </c>
      <c r="K1772" s="3" t="s">
        <v>26</v>
      </c>
      <c r="L1772" s="19">
        <v>840000</v>
      </c>
      <c r="M1772" s="6">
        <f t="shared" si="37"/>
        <v>126000</v>
      </c>
    </row>
    <row r="1773" spans="1:13" hidden="1" x14ac:dyDescent="0.35">
      <c r="A1773" s="3" t="s">
        <v>44</v>
      </c>
      <c r="B1773" s="3" t="s">
        <v>285</v>
      </c>
      <c r="C1773" s="3" t="s">
        <v>741</v>
      </c>
      <c r="D1773" s="3" t="s">
        <v>1423</v>
      </c>
      <c r="E1773" s="3" t="s">
        <v>1427</v>
      </c>
      <c r="F1773" s="3" t="s">
        <v>2743</v>
      </c>
      <c r="G1773" s="3" t="str">
        <f>IFERROR(VLOOKUP(F1773,'CODE EAN '!F:J,5,0),"")</f>
        <v/>
      </c>
      <c r="H1773" s="3" t="s">
        <v>2324</v>
      </c>
      <c r="I1773" s="3" t="s">
        <v>2325</v>
      </c>
      <c r="J1773" s="3" t="s">
        <v>20</v>
      </c>
      <c r="K1773" s="3" t="s">
        <v>26</v>
      </c>
      <c r="L1773" s="19">
        <v>840000</v>
      </c>
      <c r="M1773" s="6">
        <f t="shared" si="37"/>
        <v>126000</v>
      </c>
    </row>
    <row r="1774" spans="1:13" hidden="1" x14ac:dyDescent="0.35">
      <c r="A1774" s="3" t="s">
        <v>44</v>
      </c>
      <c r="B1774" s="3" t="s">
        <v>285</v>
      </c>
      <c r="C1774" s="3" t="s">
        <v>741</v>
      </c>
      <c r="D1774" s="3" t="s">
        <v>1423</v>
      </c>
      <c r="E1774" s="3" t="s">
        <v>1231</v>
      </c>
      <c r="F1774" s="3" t="s">
        <v>2743</v>
      </c>
      <c r="G1774" s="3" t="str">
        <f>IFERROR(VLOOKUP(F1774,'CODE EAN '!F:J,5,0),"")</f>
        <v/>
      </c>
      <c r="H1774" s="3" t="s">
        <v>2324</v>
      </c>
      <c r="I1774" s="3" t="s">
        <v>2325</v>
      </c>
      <c r="J1774" s="3" t="s">
        <v>20</v>
      </c>
      <c r="K1774" s="3" t="s">
        <v>26</v>
      </c>
      <c r="L1774" s="19">
        <v>840000</v>
      </c>
      <c r="M1774" s="6">
        <f t="shared" si="37"/>
        <v>126000</v>
      </c>
    </row>
    <row r="1775" spans="1:13" hidden="1" x14ac:dyDescent="0.35">
      <c r="A1775" s="3" t="s">
        <v>27</v>
      </c>
      <c r="B1775" s="3" t="s">
        <v>52</v>
      </c>
      <c r="C1775" s="3" t="s">
        <v>53</v>
      </c>
      <c r="D1775" s="3" t="s">
        <v>425</v>
      </c>
      <c r="E1775" s="3" t="s">
        <v>426</v>
      </c>
      <c r="F1775" s="30" t="s">
        <v>2744</v>
      </c>
      <c r="G1775" s="3" t="str">
        <f>IFERROR(VLOOKUP(F1775,'CODE EAN '!F:J,5,0),"")</f>
        <v/>
      </c>
      <c r="H1775" s="4" t="s">
        <v>428</v>
      </c>
      <c r="I1775" s="7" t="s">
        <v>429</v>
      </c>
      <c r="J1775" s="3" t="s">
        <v>20</v>
      </c>
      <c r="K1775" s="4" t="s">
        <v>26</v>
      </c>
      <c r="L1775" s="5">
        <f>IFERROR(VLOOKUP(F1775,[1]Feuil5!I:J,2,0),"")</f>
        <v>855825.57</v>
      </c>
      <c r="M1775" s="6">
        <f t="shared" si="37"/>
        <v>128373.83549999999</v>
      </c>
    </row>
    <row r="1776" spans="1:13" hidden="1" x14ac:dyDescent="0.35">
      <c r="A1776" s="3" t="s">
        <v>27</v>
      </c>
      <c r="B1776" s="4" t="s">
        <v>28</v>
      </c>
      <c r="C1776" s="4" t="s">
        <v>478</v>
      </c>
      <c r="D1776" s="4" t="s">
        <v>917</v>
      </c>
      <c r="E1776" s="4" t="s">
        <v>1519</v>
      </c>
      <c r="F1776" s="4" t="s">
        <v>2745</v>
      </c>
      <c r="G1776" s="3" t="str">
        <f>IFERROR(VLOOKUP(F1776,'CODE EAN '!F:J,5,0),"")</f>
        <v/>
      </c>
      <c r="H1776" s="4" t="s">
        <v>482</v>
      </c>
      <c r="I1776" s="7" t="s">
        <v>58</v>
      </c>
      <c r="J1776" s="3" t="s">
        <v>20</v>
      </c>
      <c r="K1776" s="4" t="s">
        <v>26</v>
      </c>
      <c r="L1776" s="43">
        <f>IFERROR(VLOOKUP(F1776,[1]Feuil5!I:J,2,0),"")</f>
        <v>856286.81</v>
      </c>
      <c r="M1776" s="6">
        <f t="shared" si="37"/>
        <v>128443.0215</v>
      </c>
    </row>
    <row r="1777" spans="1:13" x14ac:dyDescent="0.35">
      <c r="A1777" s="3" t="s">
        <v>12</v>
      </c>
      <c r="B1777" s="4" t="s">
        <v>78</v>
      </c>
      <c r="C1777" s="3" t="s">
        <v>607</v>
      </c>
      <c r="D1777" s="3" t="s">
        <v>608</v>
      </c>
      <c r="E1777" s="3" t="s">
        <v>1690</v>
      </c>
      <c r="F1777" s="3" t="s">
        <v>2746</v>
      </c>
      <c r="G1777" s="3">
        <f>IFERROR(VLOOKUP(F1777,'CODE EAN '!F:J,5,0),"")</f>
        <v>6111180000668</v>
      </c>
      <c r="H1777" s="3" t="s">
        <v>373</v>
      </c>
      <c r="I1777" s="4" t="s">
        <v>130</v>
      </c>
      <c r="J1777" s="3" t="s">
        <v>20</v>
      </c>
      <c r="K1777" s="3" t="s">
        <v>26</v>
      </c>
      <c r="L1777" s="43">
        <f>IFERROR(VLOOKUP(F1777,[1]Feuil5!I:J,2,0),"")</f>
        <v>862828.72</v>
      </c>
      <c r="M1777" s="6">
        <f t="shared" si="37"/>
        <v>129424.30799999999</v>
      </c>
    </row>
    <row r="1778" spans="1:13" x14ac:dyDescent="0.35">
      <c r="A1778" s="3" t="s">
        <v>12</v>
      </c>
      <c r="B1778" s="4" t="s">
        <v>78</v>
      </c>
      <c r="C1778" s="3" t="s">
        <v>212</v>
      </c>
      <c r="D1778" s="3" t="s">
        <v>525</v>
      </c>
      <c r="E1778" s="3" t="s">
        <v>526</v>
      </c>
      <c r="F1778" s="14" t="s">
        <v>2747</v>
      </c>
      <c r="G1778" s="3" t="str">
        <f>IFERROR(VLOOKUP(F1778,'CODE EAN '!F:J,5,0),"")</f>
        <v/>
      </c>
      <c r="H1778" s="3" t="s">
        <v>1533</v>
      </c>
      <c r="I1778" s="3" t="s">
        <v>597</v>
      </c>
      <c r="J1778" s="3" t="s">
        <v>20</v>
      </c>
      <c r="K1778" s="3" t="s">
        <v>26</v>
      </c>
      <c r="L1778" s="43">
        <f>IFERROR(VLOOKUP(F1778,[1]Feuil5!I:J,2,0),"")</f>
        <v>865098.42</v>
      </c>
      <c r="M1778" s="6">
        <f t="shared" si="37"/>
        <v>129764.76300000001</v>
      </c>
    </row>
    <row r="1779" spans="1:13" x14ac:dyDescent="0.35">
      <c r="A1779" s="3" t="s">
        <v>12</v>
      </c>
      <c r="B1779" s="4" t="s">
        <v>78</v>
      </c>
      <c r="C1779" s="4" t="s">
        <v>212</v>
      </c>
      <c r="D1779" s="4" t="s">
        <v>525</v>
      </c>
      <c r="E1779" s="4" t="s">
        <v>526</v>
      </c>
      <c r="F1779" s="14" t="s">
        <v>2747</v>
      </c>
      <c r="G1779" s="3" t="str">
        <f>IFERROR(VLOOKUP(F1779,'CODE EAN '!F:J,5,0),"")</f>
        <v/>
      </c>
      <c r="H1779" s="4" t="s">
        <v>1533</v>
      </c>
      <c r="I1779" s="3" t="s">
        <v>597</v>
      </c>
      <c r="J1779" s="3" t="s">
        <v>20</v>
      </c>
      <c r="K1779" s="3" t="s">
        <v>26</v>
      </c>
      <c r="L1779" s="5">
        <f>IFERROR(VLOOKUP(F1779,[1]Feuil5!I:J,2,0),"")</f>
        <v>865098.42</v>
      </c>
      <c r="M1779" s="6">
        <f t="shared" si="37"/>
        <v>129764.76300000001</v>
      </c>
    </row>
    <row r="1780" spans="1:13" hidden="1" x14ac:dyDescent="0.35">
      <c r="A1780" s="3" t="s">
        <v>27</v>
      </c>
      <c r="B1780" s="4" t="s">
        <v>28</v>
      </c>
      <c r="C1780" s="4" t="s">
        <v>29</v>
      </c>
      <c r="D1780" s="4" t="s">
        <v>2051</v>
      </c>
      <c r="E1780" s="4" t="s">
        <v>310</v>
      </c>
      <c r="F1780" s="4" t="s">
        <v>2748</v>
      </c>
      <c r="G1780" s="3" t="str">
        <f>IFERROR(VLOOKUP(F1780,'CODE EAN '!F:J,5,0),"")</f>
        <v/>
      </c>
      <c r="H1780" s="4" t="s">
        <v>2749</v>
      </c>
      <c r="I1780" s="10" t="s">
        <v>77</v>
      </c>
      <c r="J1780" s="3" t="s">
        <v>20</v>
      </c>
      <c r="K1780" s="4" t="s">
        <v>26</v>
      </c>
      <c r="L1780" s="5">
        <f>IFERROR(VLOOKUP(F1780,[1]Feuil5!I:J,2,0),"")</f>
        <v>869508.84</v>
      </c>
      <c r="M1780" s="6">
        <f t="shared" si="37"/>
        <v>130426.32599999999</v>
      </c>
    </row>
    <row r="1781" spans="1:13" hidden="1" x14ac:dyDescent="0.35">
      <c r="A1781" s="3" t="s">
        <v>27</v>
      </c>
      <c r="B1781" s="3" t="s">
        <v>124</v>
      </c>
      <c r="C1781" s="3" t="s">
        <v>235</v>
      </c>
      <c r="D1781" s="3" t="s">
        <v>549</v>
      </c>
      <c r="E1781" s="3" t="s">
        <v>310</v>
      </c>
      <c r="F1781" s="3" t="s">
        <v>2750</v>
      </c>
      <c r="G1781" s="3" t="str">
        <f>IFERROR(VLOOKUP(F1781,'CODE EAN '!F:J,5,0),"")</f>
        <v/>
      </c>
      <c r="H1781" s="3" t="s">
        <v>129</v>
      </c>
      <c r="I1781" s="3" t="s">
        <v>130</v>
      </c>
      <c r="J1781" s="3" t="s">
        <v>20</v>
      </c>
      <c r="K1781" s="4" t="s">
        <v>26</v>
      </c>
      <c r="L1781" s="5">
        <f>IFERROR(VLOOKUP(F1781,[1]Feuil5!I:J,2,0),"")</f>
        <v>871150.61</v>
      </c>
      <c r="M1781" s="6">
        <f t="shared" si="37"/>
        <v>130672.59149999999</v>
      </c>
    </row>
    <row r="1782" spans="1:13" x14ac:dyDescent="0.35">
      <c r="A1782" s="3" t="s">
        <v>12</v>
      </c>
      <c r="B1782" s="4" t="s">
        <v>35</v>
      </c>
      <c r="C1782" s="4" t="s">
        <v>400</v>
      </c>
      <c r="D1782" s="4" t="s">
        <v>401</v>
      </c>
      <c r="E1782" s="3" t="s">
        <v>580</v>
      </c>
      <c r="F1782" s="4" t="s">
        <v>2751</v>
      </c>
      <c r="G1782" s="3">
        <f>IFERROR(VLOOKUP(F1782,'CODE EAN '!F:J,5,0),"")</f>
        <v>6221031498114</v>
      </c>
      <c r="H1782" s="4" t="s">
        <v>582</v>
      </c>
      <c r="I1782" s="7" t="s">
        <v>583</v>
      </c>
      <c r="J1782" s="3" t="s">
        <v>20</v>
      </c>
      <c r="K1782" s="3" t="s">
        <v>26</v>
      </c>
      <c r="L1782" s="43">
        <f>IFERROR(VLOOKUP(F1782,[1]Feuil5!I:J,2,0),"")</f>
        <v>874446.02</v>
      </c>
      <c r="M1782" s="6">
        <f t="shared" si="37"/>
        <v>131166.90299999999</v>
      </c>
    </row>
    <row r="1783" spans="1:13" hidden="1" x14ac:dyDescent="0.35">
      <c r="A1783" s="3" t="s">
        <v>27</v>
      </c>
      <c r="B1783" s="4" t="s">
        <v>52</v>
      </c>
      <c r="C1783" s="4" t="s">
        <v>53</v>
      </c>
      <c r="D1783" s="4" t="s">
        <v>54</v>
      </c>
      <c r="E1783" s="4" t="s">
        <v>95</v>
      </c>
      <c r="F1783" s="4" t="s">
        <v>2752</v>
      </c>
      <c r="G1783" s="3" t="str">
        <f>IFERROR(VLOOKUP(F1783,'CODE EAN '!F:J,5,0),"")</f>
        <v/>
      </c>
      <c r="H1783" s="4" t="s">
        <v>428</v>
      </c>
      <c r="I1783" s="7" t="s">
        <v>429</v>
      </c>
      <c r="J1783" s="3" t="s">
        <v>20</v>
      </c>
      <c r="K1783" s="4" t="s">
        <v>26</v>
      </c>
      <c r="L1783" s="43">
        <f>IFERROR(VLOOKUP(F1783,[1]Feuil5!I:J,2,0),"")</f>
        <v>879478.35</v>
      </c>
      <c r="M1783" s="6">
        <f t="shared" si="37"/>
        <v>131921.7525</v>
      </c>
    </row>
    <row r="1784" spans="1:13" hidden="1" x14ac:dyDescent="0.35">
      <c r="A1784" s="3" t="s">
        <v>27</v>
      </c>
      <c r="B1784" s="4" t="s">
        <v>251</v>
      </c>
      <c r="C1784" s="4" t="s">
        <v>887</v>
      </c>
      <c r="D1784" s="4" t="s">
        <v>888</v>
      </c>
      <c r="E1784" s="4" t="s">
        <v>346</v>
      </c>
      <c r="F1784" s="4" t="s">
        <v>2753</v>
      </c>
      <c r="G1784" s="3" t="str">
        <f>IFERROR(VLOOKUP(F1784,'CODE EAN '!F:J,5,0),"")</f>
        <v/>
      </c>
      <c r="H1784" s="4" t="s">
        <v>1507</v>
      </c>
      <c r="I1784" s="4" t="s">
        <v>859</v>
      </c>
      <c r="J1784" s="3" t="s">
        <v>20</v>
      </c>
      <c r="K1784" s="4" t="s">
        <v>21</v>
      </c>
      <c r="L1784" s="43">
        <f>IFERROR(VLOOKUP(F1784,[1]Feuil5!I:J,2,0),"")</f>
        <v>880536.35</v>
      </c>
      <c r="M1784" s="6">
        <f t="shared" si="37"/>
        <v>132080.45249999998</v>
      </c>
    </row>
    <row r="1785" spans="1:13" x14ac:dyDescent="0.35">
      <c r="A1785" s="3" t="s">
        <v>12</v>
      </c>
      <c r="B1785" s="4" t="s">
        <v>78</v>
      </c>
      <c r="C1785" s="3" t="s">
        <v>212</v>
      </c>
      <c r="D1785" s="3" t="s">
        <v>525</v>
      </c>
      <c r="E1785" s="3" t="s">
        <v>521</v>
      </c>
      <c r="F1785" s="3" t="s">
        <v>2754</v>
      </c>
      <c r="G1785" s="3">
        <f>IFERROR(VLOOKUP(F1785,'CODE EAN '!F:J,5,0),"")</f>
        <v>6111017045152</v>
      </c>
      <c r="H1785" s="3" t="s">
        <v>1533</v>
      </c>
      <c r="I1785" s="3" t="s">
        <v>597</v>
      </c>
      <c r="J1785" s="3" t="s">
        <v>20</v>
      </c>
      <c r="K1785" s="3" t="s">
        <v>26</v>
      </c>
      <c r="L1785" s="43">
        <f>IFERROR(VLOOKUP(F1785,[1]Feuil5!I:J,2,0),"")</f>
        <v>885992.14</v>
      </c>
      <c r="M1785" s="6">
        <f t="shared" si="37"/>
        <v>132898.821</v>
      </c>
    </row>
    <row r="1786" spans="1:13" x14ac:dyDescent="0.35">
      <c r="A1786" s="3" t="s">
        <v>12</v>
      </c>
      <c r="B1786" s="4" t="s">
        <v>78</v>
      </c>
      <c r="C1786" s="4" t="s">
        <v>212</v>
      </c>
      <c r="D1786" s="4" t="s">
        <v>604</v>
      </c>
      <c r="E1786" s="4" t="s">
        <v>2037</v>
      </c>
      <c r="F1786" s="4" t="s">
        <v>2755</v>
      </c>
      <c r="G1786" s="3">
        <f>IFERROR(VLOOKUP(F1786,'CODE EAN '!F:J,5,0),"")</f>
        <v>6111180006059</v>
      </c>
      <c r="H1786" s="4" t="s">
        <v>373</v>
      </c>
      <c r="I1786" s="3" t="s">
        <v>130</v>
      </c>
      <c r="J1786" s="3" t="s">
        <v>20</v>
      </c>
      <c r="K1786" s="3" t="s">
        <v>26</v>
      </c>
      <c r="L1786" s="43">
        <f>IFERROR(VLOOKUP(F1786,[1]Feuil5!I:J,2,0),"")</f>
        <v>891620.37</v>
      </c>
      <c r="M1786" s="6">
        <f t="shared" si="37"/>
        <v>133743.05549999999</v>
      </c>
    </row>
    <row r="1787" spans="1:13" hidden="1" x14ac:dyDescent="0.35">
      <c r="A1787" s="3" t="s">
        <v>285</v>
      </c>
      <c r="B1787" s="3" t="s">
        <v>60</v>
      </c>
      <c r="C1787" s="3" t="s">
        <v>286</v>
      </c>
      <c r="D1787" s="3" t="s">
        <v>287</v>
      </c>
      <c r="E1787" s="3" t="s">
        <v>781</v>
      </c>
      <c r="F1787" s="20" t="s">
        <v>2756</v>
      </c>
      <c r="G1787" s="3" t="str">
        <f>IFERROR(VLOOKUP(F1787,'CODE EAN '!F:J,5,0),"")</f>
        <v/>
      </c>
      <c r="H1787" s="3" t="s">
        <v>783</v>
      </c>
      <c r="I1787" s="13" t="s">
        <v>151</v>
      </c>
      <c r="J1787" s="3" t="s">
        <v>20</v>
      </c>
      <c r="K1787" s="3" t="s">
        <v>26</v>
      </c>
      <c r="L1787" s="45">
        <v>893601.60000000009</v>
      </c>
      <c r="M1787" s="6">
        <f t="shared" si="37"/>
        <v>134040.24000000002</v>
      </c>
    </row>
    <row r="1788" spans="1:13" hidden="1" x14ac:dyDescent="0.35">
      <c r="A1788" s="3" t="s">
        <v>27</v>
      </c>
      <c r="B1788" s="3" t="s">
        <v>251</v>
      </c>
      <c r="C1788" s="3" t="s">
        <v>1600</v>
      </c>
      <c r="D1788" s="3" t="s">
        <v>2002</v>
      </c>
      <c r="E1788" s="3" t="s">
        <v>2003</v>
      </c>
      <c r="F1788" s="3" t="s">
        <v>2757</v>
      </c>
      <c r="G1788" s="3" t="str">
        <f>IFERROR(VLOOKUP(F1788,'CODE EAN '!F:J,5,0),"")</f>
        <v/>
      </c>
      <c r="H1788" s="3" t="s">
        <v>103</v>
      </c>
      <c r="I1788" s="7" t="s">
        <v>104</v>
      </c>
      <c r="J1788" s="3" t="s">
        <v>20</v>
      </c>
      <c r="K1788" s="4" t="s">
        <v>26</v>
      </c>
      <c r="L1788" s="43">
        <f>IFERROR(VLOOKUP(F1788,[1]Feuil5!I:J,2,0),"")</f>
        <v>898769.28</v>
      </c>
      <c r="M1788" s="6">
        <f t="shared" si="37"/>
        <v>134815.39199999999</v>
      </c>
    </row>
    <row r="1789" spans="1:13" hidden="1" x14ac:dyDescent="0.35">
      <c r="A1789" s="3" t="s">
        <v>44</v>
      </c>
      <c r="B1789" s="3" t="s">
        <v>285</v>
      </c>
      <c r="C1789" s="3" t="s">
        <v>741</v>
      </c>
      <c r="D1789" s="3" t="s">
        <v>746</v>
      </c>
      <c r="E1789" s="3" t="s">
        <v>743</v>
      </c>
      <c r="F1789" s="9" t="s">
        <v>2758</v>
      </c>
      <c r="G1789" s="3" t="str">
        <f>IFERROR(VLOOKUP(F1789,'CODE EAN '!F:J,5,0),"")</f>
        <v/>
      </c>
      <c r="H1789" s="3" t="s">
        <v>2337</v>
      </c>
      <c r="I1789" s="13" t="s">
        <v>1973</v>
      </c>
      <c r="J1789" s="3" t="s">
        <v>20</v>
      </c>
      <c r="K1789" s="3" t="s">
        <v>26</v>
      </c>
      <c r="L1789" s="45">
        <v>900000</v>
      </c>
      <c r="M1789" s="6">
        <f t="shared" si="37"/>
        <v>135000</v>
      </c>
    </row>
    <row r="1790" spans="1:13" x14ac:dyDescent="0.35">
      <c r="A1790" s="3" t="s">
        <v>12</v>
      </c>
      <c r="B1790" s="4" t="s">
        <v>78</v>
      </c>
      <c r="C1790" s="4" t="s">
        <v>212</v>
      </c>
      <c r="D1790" s="4" t="s">
        <v>785</v>
      </c>
      <c r="E1790" s="4" t="s">
        <v>2759</v>
      </c>
      <c r="F1790" s="4" t="s">
        <v>2760</v>
      </c>
      <c r="G1790" s="3">
        <f>IFERROR(VLOOKUP(F1790,'CODE EAN '!F:J,5,0),"")</f>
        <v>6111005400000</v>
      </c>
      <c r="H1790" s="4" t="s">
        <v>647</v>
      </c>
      <c r="I1790" s="7" t="s">
        <v>58</v>
      </c>
      <c r="J1790" s="3" t="s">
        <v>20</v>
      </c>
      <c r="K1790" s="3" t="s">
        <v>26</v>
      </c>
      <c r="L1790" s="43">
        <f>IFERROR(VLOOKUP(F1790,[1]Feuil5!I:J,2,0),"")</f>
        <v>908233.9</v>
      </c>
      <c r="M1790" s="6">
        <f t="shared" si="37"/>
        <v>136235.08499999999</v>
      </c>
    </row>
    <row r="1791" spans="1:13" x14ac:dyDescent="0.35">
      <c r="A1791" s="3" t="s">
        <v>12</v>
      </c>
      <c r="B1791" s="4" t="s">
        <v>35</v>
      </c>
      <c r="C1791" s="4" t="s">
        <v>400</v>
      </c>
      <c r="D1791" s="4" t="s">
        <v>401</v>
      </c>
      <c r="E1791" s="4" t="s">
        <v>402</v>
      </c>
      <c r="F1791" s="14" t="s">
        <v>2761</v>
      </c>
      <c r="G1791" s="3" t="str">
        <f>IFERROR(VLOOKUP(F1791,'CODE EAN '!F:J,5,0),"")</f>
        <v/>
      </c>
      <c r="H1791" s="4" t="s">
        <v>1395</v>
      </c>
      <c r="I1791" s="3" t="s">
        <v>994</v>
      </c>
      <c r="J1791" s="3" t="s">
        <v>20</v>
      </c>
      <c r="K1791" s="3" t="s">
        <v>26</v>
      </c>
      <c r="L1791" s="43">
        <f>IFERROR(VLOOKUP(F1791,[1]Feuil5!I:J,2,0),"")</f>
        <v>913303.27</v>
      </c>
      <c r="M1791" s="6">
        <f t="shared" ref="M1791:M1854" si="38">+L1791*15%</f>
        <v>136995.49049999999</v>
      </c>
    </row>
    <row r="1792" spans="1:13" x14ac:dyDescent="0.35">
      <c r="A1792" s="3" t="s">
        <v>12</v>
      </c>
      <c r="B1792" s="4" t="s">
        <v>78</v>
      </c>
      <c r="C1792" s="4" t="s">
        <v>607</v>
      </c>
      <c r="D1792" s="4" t="s">
        <v>608</v>
      </c>
      <c r="E1792" s="4" t="s">
        <v>1690</v>
      </c>
      <c r="F1792" s="4" t="s">
        <v>2762</v>
      </c>
      <c r="G1792" s="3">
        <f>IFERROR(VLOOKUP(F1792,'CODE EAN '!F:J,5,0),"")</f>
        <v>6111180000491</v>
      </c>
      <c r="H1792" s="4" t="s">
        <v>373</v>
      </c>
      <c r="I1792" s="4" t="s">
        <v>130</v>
      </c>
      <c r="J1792" s="3" t="s">
        <v>20</v>
      </c>
      <c r="K1792" s="3" t="s">
        <v>26</v>
      </c>
      <c r="L1792" s="5">
        <f>IFERROR(VLOOKUP(F1792,[1]Feuil5!I:J,2,0),"")</f>
        <v>917880.56</v>
      </c>
      <c r="M1792" s="6">
        <f t="shared" si="38"/>
        <v>137682.084</v>
      </c>
    </row>
    <row r="1793" spans="1:13" x14ac:dyDescent="0.35">
      <c r="A1793" s="3" t="s">
        <v>12</v>
      </c>
      <c r="B1793" s="3" t="s">
        <v>13</v>
      </c>
      <c r="C1793" s="4" t="s">
        <v>14</v>
      </c>
      <c r="D1793" s="4" t="s">
        <v>1775</v>
      </c>
      <c r="E1793" s="4" t="s">
        <v>1776</v>
      </c>
      <c r="F1793" s="4" t="s">
        <v>2763</v>
      </c>
      <c r="G1793" s="3">
        <f>IFERROR(VLOOKUP(F1793,'CODE EAN '!F:J,5,0),"")</f>
        <v>7622210751928</v>
      </c>
      <c r="H1793" s="4" t="s">
        <v>2764</v>
      </c>
      <c r="I1793" s="4" t="s">
        <v>71</v>
      </c>
      <c r="J1793" s="3" t="s">
        <v>20</v>
      </c>
      <c r="K1793" s="3" t="s">
        <v>26</v>
      </c>
      <c r="L1793" s="5">
        <f>IFERROR(VLOOKUP(F1793,[1]Feuil5!I:J,2,0),"")</f>
        <v>926575.88</v>
      </c>
      <c r="M1793" s="6">
        <f t="shared" si="38"/>
        <v>138986.38199999998</v>
      </c>
    </row>
    <row r="1794" spans="1:13" x14ac:dyDescent="0.35">
      <c r="A1794" s="3" t="s">
        <v>12</v>
      </c>
      <c r="B1794" s="3" t="s">
        <v>13</v>
      </c>
      <c r="C1794" s="3" t="s">
        <v>706</v>
      </c>
      <c r="D1794" s="3" t="s">
        <v>707</v>
      </c>
      <c r="E1794" s="3" t="s">
        <v>1769</v>
      </c>
      <c r="F1794" s="14" t="s">
        <v>2765</v>
      </c>
      <c r="G1794" s="3" t="str">
        <f>IFERROR(VLOOKUP(F1794,'CODE EAN '!F:J,5,0),"")</f>
        <v/>
      </c>
      <c r="H1794" s="3" t="s">
        <v>1533</v>
      </c>
      <c r="I1794" s="3" t="s">
        <v>597</v>
      </c>
      <c r="J1794" s="3" t="s">
        <v>20</v>
      </c>
      <c r="K1794" s="3" t="s">
        <v>26</v>
      </c>
      <c r="L1794" s="5">
        <f>IFERROR(VLOOKUP(F1794,[1]Feuil5!I:J,2,0),"")</f>
        <v>927056.62</v>
      </c>
      <c r="M1794" s="6">
        <f t="shared" si="38"/>
        <v>139058.49299999999</v>
      </c>
    </row>
    <row r="1795" spans="1:13" hidden="1" x14ac:dyDescent="0.35">
      <c r="A1795" s="3" t="s">
        <v>27</v>
      </c>
      <c r="B1795" s="4" t="s">
        <v>52</v>
      </c>
      <c r="C1795" s="4" t="s">
        <v>53</v>
      </c>
      <c r="D1795" s="4" t="s">
        <v>425</v>
      </c>
      <c r="E1795" s="4" t="s">
        <v>426</v>
      </c>
      <c r="F1795" s="4" t="s">
        <v>2766</v>
      </c>
      <c r="G1795" s="3" t="str">
        <f>IFERROR(VLOOKUP(F1795,'CODE EAN '!F:J,5,0),"")</f>
        <v/>
      </c>
      <c r="H1795" s="4" t="s">
        <v>915</v>
      </c>
      <c r="I1795" s="7" t="s">
        <v>916</v>
      </c>
      <c r="J1795" s="3" t="s">
        <v>20</v>
      </c>
      <c r="K1795" s="4" t="s">
        <v>26</v>
      </c>
      <c r="L1795" s="43">
        <f>IFERROR(VLOOKUP(F1795,[1]Feuil5!I:J,2,0),"")</f>
        <v>936277.28</v>
      </c>
      <c r="M1795" s="6">
        <f t="shared" si="38"/>
        <v>140441.592</v>
      </c>
    </row>
    <row r="1796" spans="1:13" x14ac:dyDescent="0.35">
      <c r="A1796" s="3" t="s">
        <v>12</v>
      </c>
      <c r="B1796" s="4" t="s">
        <v>182</v>
      </c>
      <c r="C1796" s="4" t="s">
        <v>183</v>
      </c>
      <c r="D1796" s="4" t="s">
        <v>258</v>
      </c>
      <c r="E1796" s="4" t="s">
        <v>259</v>
      </c>
      <c r="F1796" s="4" t="s">
        <v>2767</v>
      </c>
      <c r="G1796" s="3">
        <f>IFERROR(VLOOKUP(F1796,'CODE EAN '!F:J,5,0),"")</f>
        <v>6111101001446</v>
      </c>
      <c r="H1796" s="4" t="s">
        <v>1170</v>
      </c>
      <c r="I1796" s="3" t="s">
        <v>1171</v>
      </c>
      <c r="J1796" s="3" t="s">
        <v>20</v>
      </c>
      <c r="K1796" s="3" t="s">
        <v>26</v>
      </c>
      <c r="L1796" s="43">
        <f>IFERROR(VLOOKUP(F1796,[1]Feuil5!I:J,2,0),"")</f>
        <v>936944.6</v>
      </c>
      <c r="M1796" s="6">
        <f t="shared" si="38"/>
        <v>140541.69</v>
      </c>
    </row>
    <row r="1797" spans="1:13" x14ac:dyDescent="0.35">
      <c r="A1797" s="3" t="s">
        <v>12</v>
      </c>
      <c r="B1797" s="4" t="s">
        <v>13</v>
      </c>
      <c r="C1797" s="4" t="s">
        <v>706</v>
      </c>
      <c r="D1797" s="4" t="s">
        <v>849</v>
      </c>
      <c r="E1797" s="4" t="s">
        <v>850</v>
      </c>
      <c r="F1797" s="14" t="s">
        <v>2768</v>
      </c>
      <c r="G1797" s="3" t="str">
        <f>IFERROR(VLOOKUP(F1797,'CODE EAN '!F:J,5,0),"")</f>
        <v/>
      </c>
      <c r="H1797" s="4" t="s">
        <v>1533</v>
      </c>
      <c r="I1797" s="3" t="s">
        <v>597</v>
      </c>
      <c r="J1797" s="3" t="s">
        <v>20</v>
      </c>
      <c r="K1797" s="3" t="s">
        <v>26</v>
      </c>
      <c r="L1797" s="43">
        <f>IFERROR(VLOOKUP(F1797,[1]Feuil5!I:J,2,0),"")</f>
        <v>940874.22</v>
      </c>
      <c r="M1797" s="6">
        <f t="shared" si="38"/>
        <v>141131.133</v>
      </c>
    </row>
    <row r="1798" spans="1:13" x14ac:dyDescent="0.35">
      <c r="A1798" s="3" t="s">
        <v>12</v>
      </c>
      <c r="B1798" s="3" t="s">
        <v>13</v>
      </c>
      <c r="C1798" s="4" t="s">
        <v>14</v>
      </c>
      <c r="D1798" s="4" t="s">
        <v>1775</v>
      </c>
      <c r="E1798" s="4" t="s">
        <v>1484</v>
      </c>
      <c r="F1798" s="4" t="s">
        <v>2769</v>
      </c>
      <c r="G1798" s="3">
        <f>IFERROR(VLOOKUP(F1798,'CODE EAN '!F:J,5,0),"")</f>
        <v>7622201118655</v>
      </c>
      <c r="H1798" s="4" t="s">
        <v>2764</v>
      </c>
      <c r="I1798" s="4" t="s">
        <v>71</v>
      </c>
      <c r="J1798" s="3" t="s">
        <v>20</v>
      </c>
      <c r="K1798" s="3" t="s">
        <v>26</v>
      </c>
      <c r="L1798" s="43">
        <f>IFERROR(VLOOKUP(F1798,[1]Feuil5!I:J,2,0),"")</f>
        <v>942134.55</v>
      </c>
      <c r="M1798" s="6">
        <f t="shared" si="38"/>
        <v>141320.1825</v>
      </c>
    </row>
    <row r="1799" spans="1:13" x14ac:dyDescent="0.35">
      <c r="A1799" s="3" t="s">
        <v>12</v>
      </c>
      <c r="B1799" s="4" t="s">
        <v>78</v>
      </c>
      <c r="C1799" s="3" t="s">
        <v>107</v>
      </c>
      <c r="D1799" s="3" t="s">
        <v>276</v>
      </c>
      <c r="E1799" s="3" t="s">
        <v>697</v>
      </c>
      <c r="F1799" s="14" t="s">
        <v>2770</v>
      </c>
      <c r="G1799" s="3" t="str">
        <f>IFERROR(VLOOKUP(F1799,'CODE EAN '!F:J,5,0),"")</f>
        <v/>
      </c>
      <c r="H1799" s="3" t="s">
        <v>2112</v>
      </c>
      <c r="I1799" s="3" t="s">
        <v>71</v>
      </c>
      <c r="J1799" s="3" t="s">
        <v>20</v>
      </c>
      <c r="K1799" s="3" t="s">
        <v>26</v>
      </c>
      <c r="L1799" s="43">
        <f>IFERROR(VLOOKUP(F1799,[1]Feuil5!I:J,2,0),"")</f>
        <v>945333.43</v>
      </c>
      <c r="M1799" s="6">
        <f t="shared" si="38"/>
        <v>141800.01449999999</v>
      </c>
    </row>
    <row r="1800" spans="1:13" x14ac:dyDescent="0.35">
      <c r="A1800" s="3" t="s">
        <v>12</v>
      </c>
      <c r="B1800" s="3" t="s">
        <v>35</v>
      </c>
      <c r="C1800" s="3" t="s">
        <v>400</v>
      </c>
      <c r="D1800" s="3" t="s">
        <v>1387</v>
      </c>
      <c r="E1800" s="4" t="s">
        <v>136</v>
      </c>
      <c r="F1800" s="3" t="s">
        <v>2771</v>
      </c>
      <c r="G1800" s="3">
        <f>IFERROR(VLOOKUP(F1800,'CODE EAN '!F:J,5,0),"")</f>
        <v>6221031497995</v>
      </c>
      <c r="H1800" s="3" t="s">
        <v>1389</v>
      </c>
      <c r="I1800" s="7" t="s">
        <v>583</v>
      </c>
      <c r="J1800" s="3" t="s">
        <v>20</v>
      </c>
      <c r="K1800" s="3" t="s">
        <v>26</v>
      </c>
      <c r="L1800" s="43">
        <f>IFERROR(VLOOKUP(F1800,[1]Feuil5!I:J,2,0),"")</f>
        <v>952926.26</v>
      </c>
      <c r="M1800" s="6">
        <f t="shared" si="38"/>
        <v>142938.93899999998</v>
      </c>
    </row>
    <row r="1801" spans="1:13" x14ac:dyDescent="0.35">
      <c r="A1801" s="3" t="s">
        <v>12</v>
      </c>
      <c r="B1801" s="4" t="s">
        <v>35</v>
      </c>
      <c r="C1801" s="4" t="s">
        <v>400</v>
      </c>
      <c r="D1801" s="4" t="s">
        <v>1387</v>
      </c>
      <c r="E1801" s="4" t="s">
        <v>136</v>
      </c>
      <c r="F1801" s="14" t="s">
        <v>2771</v>
      </c>
      <c r="G1801" s="3">
        <f>IFERROR(VLOOKUP(F1801,'CODE EAN '!F:J,5,0),"")</f>
        <v>6221031497995</v>
      </c>
      <c r="H1801" s="4" t="s">
        <v>1389</v>
      </c>
      <c r="I1801" s="7" t="s">
        <v>583</v>
      </c>
      <c r="J1801" s="3" t="s">
        <v>20</v>
      </c>
      <c r="K1801" s="3" t="s">
        <v>26</v>
      </c>
      <c r="L1801" s="5">
        <f>IFERROR(VLOOKUP(F1801,[1]Feuil5!I:J,2,0),"")</f>
        <v>952926.26</v>
      </c>
      <c r="M1801" s="6">
        <f t="shared" si="38"/>
        <v>142938.93899999998</v>
      </c>
    </row>
    <row r="1802" spans="1:13" x14ac:dyDescent="0.35">
      <c r="A1802" s="3" t="s">
        <v>12</v>
      </c>
      <c r="B1802" s="4" t="s">
        <v>182</v>
      </c>
      <c r="C1802" s="4" t="s">
        <v>344</v>
      </c>
      <c r="D1802" s="4" t="s">
        <v>345</v>
      </c>
      <c r="E1802" s="4" t="s">
        <v>346</v>
      </c>
      <c r="F1802" s="14" t="s">
        <v>2772</v>
      </c>
      <c r="G1802" s="3" t="str">
        <f>IFERROR(VLOOKUP(F1802,'CODE EAN '!F:J,5,0),"")</f>
        <v/>
      </c>
      <c r="H1802" s="4" t="s">
        <v>2078</v>
      </c>
      <c r="I1802" s="10" t="s">
        <v>2079</v>
      </c>
      <c r="J1802" s="3" t="s">
        <v>20</v>
      </c>
      <c r="K1802" s="3" t="s">
        <v>21</v>
      </c>
      <c r="L1802" s="5">
        <f>IFERROR(VLOOKUP(F1802,[1]Feuil5!I:J,2,0),"")</f>
        <v>959524.71</v>
      </c>
      <c r="M1802" s="6">
        <f t="shared" si="38"/>
        <v>143928.7065</v>
      </c>
    </row>
    <row r="1803" spans="1:13" x14ac:dyDescent="0.35">
      <c r="A1803" s="3" t="s">
        <v>12</v>
      </c>
      <c r="B1803" s="3" t="s">
        <v>35</v>
      </c>
      <c r="C1803" s="3" t="s">
        <v>400</v>
      </c>
      <c r="D1803" s="3" t="s">
        <v>401</v>
      </c>
      <c r="E1803" s="3" t="s">
        <v>2156</v>
      </c>
      <c r="F1803" s="3" t="s">
        <v>2773</v>
      </c>
      <c r="G1803" s="3">
        <f>IFERROR(VLOOKUP(F1803,'CODE EAN '!F:J,5,0),"")</f>
        <v>5053990106981</v>
      </c>
      <c r="H1803" s="3" t="s">
        <v>2158</v>
      </c>
      <c r="I1803" s="10" t="s">
        <v>77</v>
      </c>
      <c r="J1803" s="3" t="s">
        <v>20</v>
      </c>
      <c r="K1803" s="3" t="s">
        <v>26</v>
      </c>
      <c r="L1803" s="5">
        <f>IFERROR(VLOOKUP(F1803,[1]Feuil5!I:J,2,0),"")</f>
        <v>960017.16</v>
      </c>
      <c r="M1803" s="6">
        <f t="shared" si="38"/>
        <v>144002.57399999999</v>
      </c>
    </row>
    <row r="1804" spans="1:13" x14ac:dyDescent="0.35">
      <c r="A1804" s="3" t="s">
        <v>12</v>
      </c>
      <c r="B1804" s="14" t="s">
        <v>13</v>
      </c>
      <c r="C1804" s="14" t="s">
        <v>706</v>
      </c>
      <c r="D1804" s="14" t="s">
        <v>849</v>
      </c>
      <c r="E1804" s="14" t="s">
        <v>896</v>
      </c>
      <c r="F1804" s="14" t="s">
        <v>2774</v>
      </c>
      <c r="G1804" s="3" t="str">
        <f>IFERROR(VLOOKUP(F1804,'CODE EAN '!F:J,5,0),"")</f>
        <v/>
      </c>
      <c r="H1804" s="3" t="s">
        <v>2312</v>
      </c>
      <c r="I1804" s="4" t="s">
        <v>71</v>
      </c>
      <c r="J1804" s="3"/>
      <c r="K1804" s="3" t="s">
        <v>26</v>
      </c>
      <c r="L1804" s="22">
        <v>960902.58</v>
      </c>
      <c r="M1804" s="6">
        <f t="shared" si="38"/>
        <v>144135.38699999999</v>
      </c>
    </row>
    <row r="1805" spans="1:13" x14ac:dyDescent="0.35">
      <c r="A1805" s="3" t="s">
        <v>12</v>
      </c>
      <c r="B1805" s="4" t="s">
        <v>35</v>
      </c>
      <c r="C1805" s="4" t="s">
        <v>400</v>
      </c>
      <c r="D1805" s="4" t="s">
        <v>401</v>
      </c>
      <c r="E1805" s="3" t="s">
        <v>580</v>
      </c>
      <c r="F1805" s="4" t="s">
        <v>2775</v>
      </c>
      <c r="G1805" s="3">
        <f>IFERROR(VLOOKUP(F1805,'CODE EAN '!F:J,5,0),"")</f>
        <v>6221031497919</v>
      </c>
      <c r="H1805" s="4" t="s">
        <v>582</v>
      </c>
      <c r="I1805" s="7" t="s">
        <v>583</v>
      </c>
      <c r="J1805" s="3" t="s">
        <v>20</v>
      </c>
      <c r="K1805" s="3" t="s">
        <v>26</v>
      </c>
      <c r="L1805" s="5">
        <f>IFERROR(VLOOKUP(F1805,[1]Feuil5!I:J,2,0),"")</f>
        <v>961584.54</v>
      </c>
      <c r="M1805" s="6">
        <f t="shared" si="38"/>
        <v>144237.68100000001</v>
      </c>
    </row>
    <row r="1806" spans="1:13" x14ac:dyDescent="0.35">
      <c r="A1806" s="3" t="s">
        <v>12</v>
      </c>
      <c r="B1806" s="12" t="s">
        <v>182</v>
      </c>
      <c r="C1806" s="12" t="s">
        <v>344</v>
      </c>
      <c r="D1806" s="12" t="s">
        <v>345</v>
      </c>
      <c r="E1806" s="12" t="s">
        <v>1641</v>
      </c>
      <c r="F1806" s="12" t="s">
        <v>2776</v>
      </c>
      <c r="G1806" s="3">
        <f>IFERROR(VLOOKUP(F1806,'CODE EAN '!F:J,5,0),"")</f>
        <v>6111101001002</v>
      </c>
      <c r="H1806" s="12" t="s">
        <v>2777</v>
      </c>
      <c r="I1806" s="10" t="s">
        <v>1660</v>
      </c>
      <c r="J1806" s="3" t="s">
        <v>20</v>
      </c>
      <c r="K1806" s="3" t="s">
        <v>26</v>
      </c>
      <c r="L1806" s="5">
        <f>IFERROR(VLOOKUP(F1806,[1]Feuil5!I:J,2,0),"")</f>
        <v>963583.47</v>
      </c>
      <c r="M1806" s="6">
        <f t="shared" si="38"/>
        <v>144537.52049999998</v>
      </c>
    </row>
    <row r="1807" spans="1:13" hidden="1" x14ac:dyDescent="0.35">
      <c r="A1807" s="3" t="s">
        <v>27</v>
      </c>
      <c r="B1807" s="3" t="s">
        <v>28</v>
      </c>
      <c r="C1807" s="3" t="s">
        <v>29</v>
      </c>
      <c r="D1807" s="3" t="s">
        <v>1349</v>
      </c>
      <c r="E1807" s="4" t="s">
        <v>2304</v>
      </c>
      <c r="F1807" s="3" t="s">
        <v>2778</v>
      </c>
      <c r="G1807" s="3" t="str">
        <f>IFERROR(VLOOKUP(F1807,'CODE EAN '!F:J,5,0),"")</f>
        <v/>
      </c>
      <c r="H1807" s="3" t="s">
        <v>1698</v>
      </c>
      <c r="I1807" s="7" t="s">
        <v>58</v>
      </c>
      <c r="J1807" s="3" t="s">
        <v>20</v>
      </c>
      <c r="K1807" s="4" t="s">
        <v>26</v>
      </c>
      <c r="L1807" s="5">
        <f>IFERROR(VLOOKUP(F1807,[1]Feuil5!I:J,2,0),"")</f>
        <v>963995.78</v>
      </c>
      <c r="M1807" s="6">
        <f t="shared" si="38"/>
        <v>144599.367</v>
      </c>
    </row>
    <row r="1808" spans="1:13" x14ac:dyDescent="0.35">
      <c r="A1808" s="3" t="s">
        <v>12</v>
      </c>
      <c r="B1808" s="3" t="s">
        <v>35</v>
      </c>
      <c r="C1808" s="3" t="s">
        <v>400</v>
      </c>
      <c r="D1808" s="3" t="s">
        <v>401</v>
      </c>
      <c r="E1808" s="3" t="s">
        <v>580</v>
      </c>
      <c r="F1808" s="3" t="s">
        <v>2779</v>
      </c>
      <c r="G1808" s="3">
        <f>IFERROR(VLOOKUP(F1808,'CODE EAN '!F:J,5,0),"")</f>
        <v>6221031497926</v>
      </c>
      <c r="H1808" s="3" t="s">
        <v>582</v>
      </c>
      <c r="I1808" s="7" t="s">
        <v>583</v>
      </c>
      <c r="J1808" s="3" t="s">
        <v>20</v>
      </c>
      <c r="K1808" s="3" t="s">
        <v>26</v>
      </c>
      <c r="L1808" s="5">
        <f>IFERROR(VLOOKUP(F1808,[1]Feuil5!I:J,2,0),"")</f>
        <v>964820.37</v>
      </c>
      <c r="M1808" s="6">
        <f t="shared" si="38"/>
        <v>144723.05549999999</v>
      </c>
    </row>
    <row r="1809" spans="1:13" x14ac:dyDescent="0.35">
      <c r="A1809" s="3" t="s">
        <v>12</v>
      </c>
      <c r="B1809" s="3" t="s">
        <v>13</v>
      </c>
      <c r="C1809" s="3" t="s">
        <v>706</v>
      </c>
      <c r="D1809" s="3" t="s">
        <v>895</v>
      </c>
      <c r="E1809" s="3" t="s">
        <v>2780</v>
      </c>
      <c r="F1809" s="14" t="s">
        <v>2781</v>
      </c>
      <c r="G1809" s="3" t="str">
        <f>IFERROR(VLOOKUP(F1809,'CODE EAN '!F:J,5,0),"")</f>
        <v/>
      </c>
      <c r="H1809" s="3" t="s">
        <v>1533</v>
      </c>
      <c r="I1809" s="3" t="s">
        <v>597</v>
      </c>
      <c r="J1809" s="3" t="s">
        <v>20</v>
      </c>
      <c r="K1809" s="3" t="s">
        <v>26</v>
      </c>
      <c r="L1809" s="43">
        <f>IFERROR(VLOOKUP(F1809,[1]Feuil5!I:J,2,0),"")</f>
        <v>977542.3</v>
      </c>
      <c r="M1809" s="6">
        <f t="shared" si="38"/>
        <v>146631.345</v>
      </c>
    </row>
    <row r="1810" spans="1:13" x14ac:dyDescent="0.35">
      <c r="A1810" s="3" t="s">
        <v>12</v>
      </c>
      <c r="B1810" s="3" t="s">
        <v>13</v>
      </c>
      <c r="C1810" s="3" t="s">
        <v>14</v>
      </c>
      <c r="D1810" s="3" t="s">
        <v>1775</v>
      </c>
      <c r="E1810" s="3" t="s">
        <v>1776</v>
      </c>
      <c r="F1810" s="3" t="s">
        <v>2782</v>
      </c>
      <c r="G1810" s="3">
        <f>IFERROR(VLOOKUP(F1810,'CODE EAN '!F:J,5,0),"")</f>
        <v>7622201118617</v>
      </c>
      <c r="H1810" s="3" t="s">
        <v>2764</v>
      </c>
      <c r="I1810" s="4" t="s">
        <v>71</v>
      </c>
      <c r="J1810" s="3" t="s">
        <v>20</v>
      </c>
      <c r="K1810" s="3" t="s">
        <v>26</v>
      </c>
      <c r="L1810" s="5">
        <f>IFERROR(VLOOKUP(F1810,[1]Feuil5!I:J,2,0),"")</f>
        <v>978199.98</v>
      </c>
      <c r="M1810" s="6">
        <f t="shared" si="38"/>
        <v>146729.997</v>
      </c>
    </row>
    <row r="1811" spans="1:13" x14ac:dyDescent="0.35">
      <c r="A1811" s="3" t="s">
        <v>12</v>
      </c>
      <c r="B1811" s="4" t="s">
        <v>78</v>
      </c>
      <c r="C1811" s="4" t="s">
        <v>107</v>
      </c>
      <c r="D1811" s="4" t="s">
        <v>276</v>
      </c>
      <c r="E1811" s="3" t="s">
        <v>697</v>
      </c>
      <c r="F1811" s="4" t="s">
        <v>2783</v>
      </c>
      <c r="G1811" s="3">
        <f>IFERROR(VLOOKUP(F1811,'CODE EAN '!F:J,5,0),"")</f>
        <v>6111259341241</v>
      </c>
      <c r="H1811" s="4" t="s">
        <v>793</v>
      </c>
      <c r="I1811" s="3" t="s">
        <v>112</v>
      </c>
      <c r="J1811" s="3" t="s">
        <v>20</v>
      </c>
      <c r="K1811" s="3" t="s">
        <v>26</v>
      </c>
      <c r="L1811" s="5">
        <f>IFERROR(VLOOKUP(F1811,[1]Feuil5!I:J,2,0),"")</f>
        <v>979635.07</v>
      </c>
      <c r="M1811" s="6">
        <f t="shared" si="38"/>
        <v>146945.26049999997</v>
      </c>
    </row>
    <row r="1812" spans="1:13" x14ac:dyDescent="0.35">
      <c r="A1812" s="3" t="s">
        <v>12</v>
      </c>
      <c r="B1812" s="4" t="s">
        <v>13</v>
      </c>
      <c r="C1812" s="3" t="s">
        <v>963</v>
      </c>
      <c r="D1812" s="3" t="s">
        <v>1471</v>
      </c>
      <c r="E1812" s="3" t="s">
        <v>1472</v>
      </c>
      <c r="F1812" s="14" t="s">
        <v>2784</v>
      </c>
      <c r="G1812" s="3" t="str">
        <f>IFERROR(VLOOKUP(F1812,'CODE EAN '!F:J,5,0),"")</f>
        <v/>
      </c>
      <c r="H1812" s="4" t="s">
        <v>2785</v>
      </c>
      <c r="I1812" s="3" t="s">
        <v>298</v>
      </c>
      <c r="J1812" s="3" t="s">
        <v>20</v>
      </c>
      <c r="K1812" s="3" t="s">
        <v>26</v>
      </c>
      <c r="L1812" s="5">
        <f>IFERROR(VLOOKUP(F1812,[1]Feuil5!I:J,2,0),"")</f>
        <v>980077.98</v>
      </c>
      <c r="M1812" s="6">
        <f t="shared" si="38"/>
        <v>147011.69699999999</v>
      </c>
    </row>
    <row r="1813" spans="1:13" hidden="1" x14ac:dyDescent="0.35">
      <c r="A1813" s="3" t="s">
        <v>27</v>
      </c>
      <c r="B1813" s="4" t="s">
        <v>251</v>
      </c>
      <c r="C1813" s="4" t="s">
        <v>252</v>
      </c>
      <c r="D1813" s="3" t="s">
        <v>253</v>
      </c>
      <c r="E1813" s="4" t="s">
        <v>574</v>
      </c>
      <c r="F1813" s="4" t="s">
        <v>2786</v>
      </c>
      <c r="G1813" s="3" t="str">
        <f>IFERROR(VLOOKUP(F1813,'CODE EAN '!F:J,5,0),"")</f>
        <v/>
      </c>
      <c r="H1813" s="4" t="s">
        <v>1792</v>
      </c>
      <c r="I1813" s="7" t="s">
        <v>116</v>
      </c>
      <c r="J1813" s="3" t="s">
        <v>20</v>
      </c>
      <c r="K1813" s="4" t="s">
        <v>26</v>
      </c>
      <c r="L1813" s="5">
        <f>IFERROR(VLOOKUP(F1813,[1]Feuil5!I:J,2,0),"")</f>
        <v>982259.62</v>
      </c>
      <c r="M1813" s="6">
        <f t="shared" si="38"/>
        <v>147338.943</v>
      </c>
    </row>
    <row r="1814" spans="1:13" x14ac:dyDescent="0.35">
      <c r="A1814" s="3" t="s">
        <v>12</v>
      </c>
      <c r="B1814" s="4" t="s">
        <v>78</v>
      </c>
      <c r="C1814" s="3" t="s">
        <v>107</v>
      </c>
      <c r="D1814" s="3" t="s">
        <v>276</v>
      </c>
      <c r="E1814" s="3" t="s">
        <v>697</v>
      </c>
      <c r="F1814" s="3" t="s">
        <v>2787</v>
      </c>
      <c r="G1814" s="3">
        <f>IFERROR(VLOOKUP(F1814,'CODE EAN '!F:J,5,0),"")</f>
        <v>6111259341289</v>
      </c>
      <c r="H1814" s="3" t="s">
        <v>793</v>
      </c>
      <c r="I1814" s="3" t="s">
        <v>112</v>
      </c>
      <c r="J1814" s="3" t="s">
        <v>20</v>
      </c>
      <c r="K1814" s="3" t="s">
        <v>26</v>
      </c>
      <c r="L1814" s="5">
        <f>IFERROR(VLOOKUP(F1814,[1]Feuil5!I:J,2,0),"")</f>
        <v>995790.31</v>
      </c>
      <c r="M1814" s="6">
        <f t="shared" si="38"/>
        <v>149368.5465</v>
      </c>
    </row>
    <row r="1815" spans="1:13" x14ac:dyDescent="0.35">
      <c r="A1815" s="3" t="s">
        <v>12</v>
      </c>
      <c r="B1815" s="4" t="s">
        <v>182</v>
      </c>
      <c r="C1815" s="4" t="s">
        <v>735</v>
      </c>
      <c r="D1815" s="4" t="s">
        <v>1721</v>
      </c>
      <c r="E1815" s="4" t="s">
        <v>1722</v>
      </c>
      <c r="F1815" s="4" t="s">
        <v>2788</v>
      </c>
      <c r="G1815" s="3">
        <f>IFERROR(VLOOKUP(F1815,'CODE EAN '!F:J,5,0),"")</f>
        <v>6111018100423</v>
      </c>
      <c r="H1815" s="4" t="s">
        <v>1724</v>
      </c>
      <c r="I1815" s="7" t="s">
        <v>90</v>
      </c>
      <c r="J1815" s="3" t="s">
        <v>20</v>
      </c>
      <c r="K1815" s="3" t="s">
        <v>26</v>
      </c>
      <c r="L1815" s="5">
        <v>1000000</v>
      </c>
      <c r="M1815" s="6">
        <f t="shared" si="38"/>
        <v>150000</v>
      </c>
    </row>
    <row r="1816" spans="1:13" x14ac:dyDescent="0.35">
      <c r="A1816" s="3" t="s">
        <v>12</v>
      </c>
      <c r="B1816" s="4" t="s">
        <v>78</v>
      </c>
      <c r="C1816" s="3" t="s">
        <v>107</v>
      </c>
      <c r="D1816" s="3" t="s">
        <v>189</v>
      </c>
      <c r="E1816" s="3" t="s">
        <v>190</v>
      </c>
      <c r="F1816" s="3" t="s">
        <v>2789</v>
      </c>
      <c r="G1816" s="3">
        <f>IFERROR(VLOOKUP(F1816,'CODE EAN '!F:J,5,0),"")</f>
        <v>2005421</v>
      </c>
      <c r="H1816" s="3" t="s">
        <v>2737</v>
      </c>
      <c r="I1816" s="3" t="s">
        <v>71</v>
      </c>
      <c r="J1816" s="3" t="s">
        <v>20</v>
      </c>
      <c r="K1816" s="3" t="s">
        <v>26</v>
      </c>
      <c r="L1816" s="5">
        <v>1000000</v>
      </c>
      <c r="M1816" s="6">
        <f t="shared" si="38"/>
        <v>150000</v>
      </c>
    </row>
    <row r="1817" spans="1:13" x14ac:dyDescent="0.35">
      <c r="A1817" s="3" t="s">
        <v>12</v>
      </c>
      <c r="B1817" s="4" t="s">
        <v>78</v>
      </c>
      <c r="C1817" s="3" t="s">
        <v>107</v>
      </c>
      <c r="D1817" s="3" t="s">
        <v>324</v>
      </c>
      <c r="E1817" s="3" t="s">
        <v>92</v>
      </c>
      <c r="F1817" s="14" t="s">
        <v>2790</v>
      </c>
      <c r="G1817" s="3" t="str">
        <f>IFERROR(VLOOKUP(F1817,'CODE EAN '!F:J,5,0),"")</f>
        <v/>
      </c>
      <c r="H1817" s="3" t="s">
        <v>2791</v>
      </c>
      <c r="I1817" s="3" t="s">
        <v>71</v>
      </c>
      <c r="J1817" s="3" t="s">
        <v>20</v>
      </c>
      <c r="K1817" s="3" t="s">
        <v>26</v>
      </c>
      <c r="L1817" s="5">
        <v>1000000</v>
      </c>
      <c r="M1817" s="6">
        <f t="shared" si="38"/>
        <v>150000</v>
      </c>
    </row>
    <row r="1818" spans="1:13" x14ac:dyDescent="0.35">
      <c r="A1818" s="3" t="s">
        <v>12</v>
      </c>
      <c r="B1818" s="3" t="s">
        <v>13</v>
      </c>
      <c r="C1818" s="3" t="s">
        <v>14</v>
      </c>
      <c r="D1818" s="3" t="s">
        <v>1775</v>
      </c>
      <c r="E1818" s="3" t="s">
        <v>1776</v>
      </c>
      <c r="F1818" s="3" t="s">
        <v>2792</v>
      </c>
      <c r="G1818" s="3">
        <f>IFERROR(VLOOKUP(F1818,'CODE EAN '!F:J,5,0),"")</f>
        <v>1335209</v>
      </c>
      <c r="H1818" s="3" t="s">
        <v>2764</v>
      </c>
      <c r="I1818" s="4" t="s">
        <v>71</v>
      </c>
      <c r="J1818" s="3" t="s">
        <v>20</v>
      </c>
      <c r="K1818" s="3" t="s">
        <v>26</v>
      </c>
      <c r="L1818" s="5">
        <v>1000000</v>
      </c>
      <c r="M1818" s="6">
        <f t="shared" si="38"/>
        <v>150000</v>
      </c>
    </row>
    <row r="1819" spans="1:13" x14ac:dyDescent="0.35">
      <c r="A1819" s="3" t="s">
        <v>12</v>
      </c>
      <c r="B1819" s="3" t="s">
        <v>13</v>
      </c>
      <c r="C1819" s="4" t="s">
        <v>14</v>
      </c>
      <c r="D1819" s="4" t="s">
        <v>1775</v>
      </c>
      <c r="E1819" s="4" t="s">
        <v>1776</v>
      </c>
      <c r="F1819" s="4" t="s">
        <v>2793</v>
      </c>
      <c r="G1819" s="3">
        <f>IFERROR(VLOOKUP(F1819,'CODE EAN '!F:J,5,0),"")</f>
        <v>7622210327338</v>
      </c>
      <c r="H1819" s="4" t="s">
        <v>2764</v>
      </c>
      <c r="I1819" s="4" t="s">
        <v>71</v>
      </c>
      <c r="J1819" s="3" t="s">
        <v>20</v>
      </c>
      <c r="K1819" s="3" t="s">
        <v>26</v>
      </c>
      <c r="L1819" s="5">
        <v>1000000</v>
      </c>
      <c r="M1819" s="6">
        <f t="shared" si="38"/>
        <v>150000</v>
      </c>
    </row>
    <row r="1820" spans="1:13" x14ac:dyDescent="0.35">
      <c r="A1820" s="3" t="s">
        <v>12</v>
      </c>
      <c r="B1820" s="3" t="s">
        <v>13</v>
      </c>
      <c r="C1820" s="3" t="s">
        <v>14</v>
      </c>
      <c r="D1820" s="3" t="s">
        <v>1775</v>
      </c>
      <c r="E1820" s="3" t="s">
        <v>1776</v>
      </c>
      <c r="F1820" s="3" t="s">
        <v>2794</v>
      </c>
      <c r="G1820" s="3">
        <f>IFERROR(VLOOKUP(F1820,'CODE EAN '!F:J,5,0),"")</f>
        <v>7622210722263</v>
      </c>
      <c r="H1820" s="3" t="s">
        <v>2764</v>
      </c>
      <c r="I1820" s="4" t="s">
        <v>71</v>
      </c>
      <c r="J1820" s="3" t="s">
        <v>20</v>
      </c>
      <c r="K1820" s="3" t="s">
        <v>26</v>
      </c>
      <c r="L1820" s="5">
        <v>1000000</v>
      </c>
      <c r="M1820" s="6">
        <f t="shared" si="38"/>
        <v>150000</v>
      </c>
    </row>
    <row r="1821" spans="1:13" x14ac:dyDescent="0.35">
      <c r="A1821" s="3" t="s">
        <v>12</v>
      </c>
      <c r="B1821" s="3" t="s">
        <v>13</v>
      </c>
      <c r="C1821" s="4" t="s">
        <v>14</v>
      </c>
      <c r="D1821" s="4" t="s">
        <v>1775</v>
      </c>
      <c r="E1821" s="4" t="s">
        <v>1776</v>
      </c>
      <c r="F1821" s="4" t="s">
        <v>2795</v>
      </c>
      <c r="G1821" s="3">
        <f>IFERROR(VLOOKUP(F1821,'CODE EAN '!F:J,5,0),"")</f>
        <v>7622210513908</v>
      </c>
      <c r="H1821" s="4" t="s">
        <v>2796</v>
      </c>
      <c r="I1821" s="4" t="s">
        <v>71</v>
      </c>
      <c r="J1821" s="3" t="s">
        <v>20</v>
      </c>
      <c r="K1821" s="3" t="s">
        <v>26</v>
      </c>
      <c r="L1821" s="43">
        <v>1000000</v>
      </c>
      <c r="M1821" s="6">
        <f t="shared" si="38"/>
        <v>150000</v>
      </c>
    </row>
    <row r="1822" spans="1:13" x14ac:dyDescent="0.35">
      <c r="A1822" s="3" t="s">
        <v>12</v>
      </c>
      <c r="B1822" s="3" t="s">
        <v>13</v>
      </c>
      <c r="C1822" s="3" t="s">
        <v>14</v>
      </c>
      <c r="D1822" s="3" t="s">
        <v>1775</v>
      </c>
      <c r="E1822" s="3" t="s">
        <v>1776</v>
      </c>
      <c r="F1822" s="3" t="s">
        <v>2797</v>
      </c>
      <c r="G1822" s="3">
        <f>IFERROR(VLOOKUP(F1822,'CODE EAN '!F:J,5,0),"")</f>
        <v>7622201430535</v>
      </c>
      <c r="H1822" s="3" t="s">
        <v>2796</v>
      </c>
      <c r="I1822" s="4" t="s">
        <v>71</v>
      </c>
      <c r="J1822" s="3" t="s">
        <v>20</v>
      </c>
      <c r="K1822" s="3" t="s">
        <v>26</v>
      </c>
      <c r="L1822" s="43">
        <v>1000000</v>
      </c>
      <c r="M1822" s="6">
        <f t="shared" si="38"/>
        <v>150000</v>
      </c>
    </row>
    <row r="1823" spans="1:13" x14ac:dyDescent="0.35">
      <c r="A1823" s="3" t="s">
        <v>12</v>
      </c>
      <c r="B1823" s="3" t="s">
        <v>13</v>
      </c>
      <c r="C1823" s="4" t="s">
        <v>14</v>
      </c>
      <c r="D1823" s="4" t="s">
        <v>1775</v>
      </c>
      <c r="E1823" s="4" t="s">
        <v>1776</v>
      </c>
      <c r="F1823" s="4" t="s">
        <v>2798</v>
      </c>
      <c r="G1823" s="3">
        <f>IFERROR(VLOOKUP(F1823,'CODE EAN '!F:J,5,0),"")</f>
        <v>1348372</v>
      </c>
      <c r="H1823" s="4" t="s">
        <v>2796</v>
      </c>
      <c r="I1823" s="4" t="s">
        <v>71</v>
      </c>
      <c r="J1823" s="3" t="s">
        <v>20</v>
      </c>
      <c r="K1823" s="3" t="s">
        <v>26</v>
      </c>
      <c r="L1823" s="5">
        <v>1000000</v>
      </c>
      <c r="M1823" s="6">
        <f t="shared" si="38"/>
        <v>150000</v>
      </c>
    </row>
    <row r="1824" spans="1:13" x14ac:dyDescent="0.35">
      <c r="A1824" s="3" t="s">
        <v>12</v>
      </c>
      <c r="B1824" s="3" t="s">
        <v>13</v>
      </c>
      <c r="C1824" s="4" t="s">
        <v>14</v>
      </c>
      <c r="D1824" s="3" t="s">
        <v>67</v>
      </c>
      <c r="E1824" s="3" t="s">
        <v>68</v>
      </c>
      <c r="F1824" s="4" t="s">
        <v>2799</v>
      </c>
      <c r="G1824" s="3">
        <f>IFERROR(VLOOKUP(F1824,'CODE EAN '!F:J,5,0),"")</f>
        <v>1859451</v>
      </c>
      <c r="H1824" s="4" t="s">
        <v>70</v>
      </c>
      <c r="I1824" s="3" t="s">
        <v>71</v>
      </c>
      <c r="J1824" s="3" t="s">
        <v>20</v>
      </c>
      <c r="K1824" s="3" t="s">
        <v>26</v>
      </c>
      <c r="L1824" s="5">
        <v>1000000</v>
      </c>
      <c r="M1824" s="6">
        <f t="shared" si="38"/>
        <v>150000</v>
      </c>
    </row>
    <row r="1825" spans="1:13" x14ac:dyDescent="0.35">
      <c r="A1825" s="3" t="s">
        <v>12</v>
      </c>
      <c r="B1825" s="4" t="s">
        <v>182</v>
      </c>
      <c r="C1825" s="4" t="s">
        <v>344</v>
      </c>
      <c r="D1825" s="4" t="s">
        <v>345</v>
      </c>
      <c r="E1825" s="4" t="s">
        <v>346</v>
      </c>
      <c r="F1825" s="4" t="s">
        <v>2800</v>
      </c>
      <c r="G1825" s="3">
        <f>IFERROR(VLOOKUP(F1825,'CODE EAN '!F:J,5,0),"")</f>
        <v>6111251730869</v>
      </c>
      <c r="H1825" s="4" t="s">
        <v>2801</v>
      </c>
      <c r="I1825" s="10" t="s">
        <v>1660</v>
      </c>
      <c r="J1825" s="3" t="s">
        <v>20</v>
      </c>
      <c r="K1825" s="3" t="s">
        <v>26</v>
      </c>
      <c r="L1825" s="5">
        <f>IFERROR(VLOOKUP(F1825,[1]Feuil5!I:J,2,0),"")</f>
        <v>1000524.32</v>
      </c>
      <c r="M1825" s="6">
        <f t="shared" si="38"/>
        <v>150078.64799999999</v>
      </c>
    </row>
    <row r="1826" spans="1:13" x14ac:dyDescent="0.35">
      <c r="A1826" s="3" t="s">
        <v>12</v>
      </c>
      <c r="B1826" s="4" t="s">
        <v>78</v>
      </c>
      <c r="C1826" s="3" t="s">
        <v>107</v>
      </c>
      <c r="D1826" s="3" t="s">
        <v>189</v>
      </c>
      <c r="E1826" s="3" t="s">
        <v>190</v>
      </c>
      <c r="F1826" s="14" t="s">
        <v>2802</v>
      </c>
      <c r="G1826" s="3" t="str">
        <f>IFERROR(VLOOKUP(F1826,'CODE EAN '!F:J,5,0),"")</f>
        <v/>
      </c>
      <c r="H1826" s="3" t="s">
        <v>2732</v>
      </c>
      <c r="I1826" s="3" t="s">
        <v>71</v>
      </c>
      <c r="J1826" s="3" t="s">
        <v>20</v>
      </c>
      <c r="K1826" s="3" t="s">
        <v>26</v>
      </c>
      <c r="L1826" s="5">
        <f>IFERROR(VLOOKUP(F1826,[1]Feuil5!I:J,2,0),"")</f>
        <v>1009551.25</v>
      </c>
      <c r="M1826" s="6">
        <f t="shared" si="38"/>
        <v>151432.6875</v>
      </c>
    </row>
    <row r="1827" spans="1:13" x14ac:dyDescent="0.35">
      <c r="A1827" s="3" t="s">
        <v>12</v>
      </c>
      <c r="B1827" s="3" t="s">
        <v>35</v>
      </c>
      <c r="C1827" s="4" t="s">
        <v>400</v>
      </c>
      <c r="D1827" s="3" t="s">
        <v>401</v>
      </c>
      <c r="E1827" s="3" t="s">
        <v>402</v>
      </c>
      <c r="F1827" s="14" t="s">
        <v>2803</v>
      </c>
      <c r="G1827" s="3" t="str">
        <f>IFERROR(VLOOKUP(F1827,'CODE EAN '!F:J,5,0),"")</f>
        <v/>
      </c>
      <c r="H1827" s="3" t="s">
        <v>1395</v>
      </c>
      <c r="I1827" s="3" t="s">
        <v>994</v>
      </c>
      <c r="J1827" s="3" t="s">
        <v>20</v>
      </c>
      <c r="K1827" s="3" t="s">
        <v>26</v>
      </c>
      <c r="L1827" s="5">
        <f>IFERROR(VLOOKUP(F1827,[1]Feuil5!I:J,2,0),"")</f>
        <v>1012717.57</v>
      </c>
      <c r="M1827" s="6">
        <f t="shared" si="38"/>
        <v>151907.63549999997</v>
      </c>
    </row>
    <row r="1828" spans="1:13" hidden="1" x14ac:dyDescent="0.35">
      <c r="A1828" s="3" t="s">
        <v>27</v>
      </c>
      <c r="B1828" s="3" t="s">
        <v>251</v>
      </c>
      <c r="C1828" s="3" t="s">
        <v>1600</v>
      </c>
      <c r="D1828" s="3" t="s">
        <v>2002</v>
      </c>
      <c r="E1828" s="3" t="s">
        <v>2460</v>
      </c>
      <c r="F1828" s="3" t="s">
        <v>2804</v>
      </c>
      <c r="G1828" s="3" t="str">
        <f>IFERROR(VLOOKUP(F1828,'CODE EAN '!F:J,5,0),"")</f>
        <v/>
      </c>
      <c r="H1828" s="3" t="s">
        <v>103</v>
      </c>
      <c r="I1828" s="7" t="s">
        <v>104</v>
      </c>
      <c r="J1828" s="3" t="s">
        <v>20</v>
      </c>
      <c r="K1828" s="4" t="s">
        <v>26</v>
      </c>
      <c r="L1828" s="5">
        <f>IFERROR(VLOOKUP(F1828,[1]Feuil5!I:J,2,0),"")</f>
        <v>1015478.9</v>
      </c>
      <c r="M1828" s="6">
        <f t="shared" si="38"/>
        <v>152321.83499999999</v>
      </c>
    </row>
    <row r="1829" spans="1:13" x14ac:dyDescent="0.35">
      <c r="A1829" s="3" t="s">
        <v>12</v>
      </c>
      <c r="B1829" s="4" t="s">
        <v>78</v>
      </c>
      <c r="C1829" s="4" t="s">
        <v>107</v>
      </c>
      <c r="D1829" s="3" t="s">
        <v>276</v>
      </c>
      <c r="E1829" s="3" t="s">
        <v>697</v>
      </c>
      <c r="F1829" s="14" t="s">
        <v>2060</v>
      </c>
      <c r="G1829" s="3" t="str">
        <f>IFERROR(VLOOKUP(F1829,'CODE EAN '!F:J,5,0),"")</f>
        <v/>
      </c>
      <c r="H1829" s="3" t="s">
        <v>885</v>
      </c>
      <c r="I1829" s="3" t="s">
        <v>112</v>
      </c>
      <c r="J1829" s="3" t="s">
        <v>20</v>
      </c>
      <c r="K1829" s="3" t="s">
        <v>26</v>
      </c>
      <c r="L1829" s="5">
        <f>IFERROR(VLOOKUP(F1829,[1]Feuil5!I:J,2,0),"")</f>
        <v>1017890.39</v>
      </c>
      <c r="M1829" s="6">
        <f t="shared" si="38"/>
        <v>152683.55849999998</v>
      </c>
    </row>
    <row r="1830" spans="1:13" hidden="1" x14ac:dyDescent="0.35">
      <c r="A1830" s="3" t="s">
        <v>27</v>
      </c>
      <c r="B1830" s="3" t="s">
        <v>251</v>
      </c>
      <c r="C1830" s="3" t="s">
        <v>887</v>
      </c>
      <c r="D1830" s="3" t="s">
        <v>888</v>
      </c>
      <c r="E1830" s="3" t="s">
        <v>346</v>
      </c>
      <c r="F1830" s="3" t="s">
        <v>2805</v>
      </c>
      <c r="G1830" s="3" t="str">
        <f>IFERROR(VLOOKUP(F1830,'CODE EAN '!F:J,5,0),"")</f>
        <v/>
      </c>
      <c r="H1830" s="3" t="s">
        <v>2084</v>
      </c>
      <c r="I1830" s="4" t="s">
        <v>1102</v>
      </c>
      <c r="J1830" s="3" t="s">
        <v>20</v>
      </c>
      <c r="K1830" s="4" t="s">
        <v>21</v>
      </c>
      <c r="L1830" s="5">
        <f>IFERROR(VLOOKUP(F1830,[1]Feuil5!I:J,2,0),"")</f>
        <v>1021698.79</v>
      </c>
      <c r="M1830" s="6">
        <f t="shared" si="38"/>
        <v>153254.81849999999</v>
      </c>
    </row>
    <row r="1831" spans="1:13" hidden="1" x14ac:dyDescent="0.35">
      <c r="A1831" s="3" t="s">
        <v>27</v>
      </c>
      <c r="B1831" s="3" t="s">
        <v>124</v>
      </c>
      <c r="C1831" s="3" t="s">
        <v>125</v>
      </c>
      <c r="D1831" s="3" t="s">
        <v>1375</v>
      </c>
      <c r="E1831" s="3" t="s">
        <v>1375</v>
      </c>
      <c r="F1831" s="14" t="s">
        <v>2806</v>
      </c>
      <c r="G1831" s="3" t="str">
        <f>IFERROR(VLOOKUP(F1831,'CODE EAN '!F:J,5,0),"")</f>
        <v/>
      </c>
      <c r="H1831" s="3" t="s">
        <v>1573</v>
      </c>
      <c r="I1831" s="7" t="s">
        <v>1549</v>
      </c>
      <c r="J1831" s="3" t="s">
        <v>20</v>
      </c>
      <c r="K1831" s="4" t="s">
        <v>26</v>
      </c>
      <c r="L1831" s="5">
        <f>IFERROR(VLOOKUP(F1831,[1]Feuil5!I:J,2,0),"")</f>
        <v>1034019.5</v>
      </c>
      <c r="M1831" s="6">
        <f t="shared" si="38"/>
        <v>155102.92499999999</v>
      </c>
    </row>
    <row r="1832" spans="1:13" hidden="1" x14ac:dyDescent="0.35">
      <c r="A1832" s="3" t="s">
        <v>27</v>
      </c>
      <c r="B1832" s="4" t="s">
        <v>124</v>
      </c>
      <c r="C1832" s="4" t="s">
        <v>573</v>
      </c>
      <c r="D1832" s="4" t="s">
        <v>574</v>
      </c>
      <c r="E1832" s="4" t="s">
        <v>575</v>
      </c>
      <c r="F1832" s="4" t="s">
        <v>2807</v>
      </c>
      <c r="G1832" s="3" t="str">
        <f>IFERROR(VLOOKUP(F1832,'CODE EAN '!F:J,5,0),"")</f>
        <v/>
      </c>
      <c r="H1832" s="4" t="s">
        <v>2669</v>
      </c>
      <c r="I1832" s="7" t="s">
        <v>2670</v>
      </c>
      <c r="J1832" s="3" t="s">
        <v>20</v>
      </c>
      <c r="K1832" s="4" t="s">
        <v>26</v>
      </c>
      <c r="L1832" s="5">
        <f>IFERROR(VLOOKUP(F1832,[1]Feuil5!I:J,2,0),"")</f>
        <v>1036196.55</v>
      </c>
      <c r="M1832" s="6">
        <f t="shared" si="38"/>
        <v>155429.48250000001</v>
      </c>
    </row>
    <row r="1833" spans="1:13" hidden="1" x14ac:dyDescent="0.35">
      <c r="A1833" s="3" t="s">
        <v>27</v>
      </c>
      <c r="B1833" s="3" t="s">
        <v>251</v>
      </c>
      <c r="C1833" s="3" t="s">
        <v>1600</v>
      </c>
      <c r="D1833" s="3" t="s">
        <v>1601</v>
      </c>
      <c r="E1833" s="3" t="s">
        <v>2093</v>
      </c>
      <c r="F1833" s="3" t="s">
        <v>2808</v>
      </c>
      <c r="G1833" s="3" t="str">
        <f>IFERROR(VLOOKUP(F1833,'CODE EAN '!F:J,5,0),"")</f>
        <v/>
      </c>
      <c r="H1833" s="3" t="s">
        <v>103</v>
      </c>
      <c r="I1833" s="7" t="s">
        <v>104</v>
      </c>
      <c r="J1833" s="3" t="s">
        <v>20</v>
      </c>
      <c r="K1833" s="4" t="s">
        <v>26</v>
      </c>
      <c r="L1833" s="5">
        <f>IFERROR(VLOOKUP(F1833,[1]Feuil5!I:J,2,0),"")</f>
        <v>1038386.16</v>
      </c>
      <c r="M1833" s="6">
        <f t="shared" si="38"/>
        <v>155757.924</v>
      </c>
    </row>
    <row r="1834" spans="1:13" x14ac:dyDescent="0.35">
      <c r="A1834" s="3" t="s">
        <v>12</v>
      </c>
      <c r="B1834" s="4" t="s">
        <v>35</v>
      </c>
      <c r="C1834" s="4" t="s">
        <v>400</v>
      </c>
      <c r="D1834" s="4" t="s">
        <v>401</v>
      </c>
      <c r="E1834" s="3" t="s">
        <v>580</v>
      </c>
      <c r="F1834" s="14" t="s">
        <v>2809</v>
      </c>
      <c r="G1834" s="3" t="str">
        <f>IFERROR(VLOOKUP(F1834,'CODE EAN '!F:J,5,0),"")</f>
        <v/>
      </c>
      <c r="H1834" s="4" t="s">
        <v>993</v>
      </c>
      <c r="I1834" s="3" t="s">
        <v>994</v>
      </c>
      <c r="J1834" s="3" t="s">
        <v>20</v>
      </c>
      <c r="K1834" s="3" t="s">
        <v>26</v>
      </c>
      <c r="L1834" s="5">
        <f>IFERROR(VLOOKUP(F1834,[1]Feuil5!I:J,2,0),"")</f>
        <v>1049857.97</v>
      </c>
      <c r="M1834" s="6">
        <f t="shared" si="38"/>
        <v>157478.6955</v>
      </c>
    </row>
    <row r="1835" spans="1:13" x14ac:dyDescent="0.35">
      <c r="A1835" s="3" t="s">
        <v>12</v>
      </c>
      <c r="B1835" s="3" t="s">
        <v>35</v>
      </c>
      <c r="C1835" s="3" t="s">
        <v>400</v>
      </c>
      <c r="D1835" s="3" t="s">
        <v>401</v>
      </c>
      <c r="E1835" s="3" t="s">
        <v>580</v>
      </c>
      <c r="F1835" s="14" t="s">
        <v>2810</v>
      </c>
      <c r="G1835" s="3" t="str">
        <f>IFERROR(VLOOKUP(F1835,'CODE EAN '!F:J,5,0),"")</f>
        <v/>
      </c>
      <c r="H1835" s="3" t="s">
        <v>993</v>
      </c>
      <c r="I1835" s="3" t="s">
        <v>994</v>
      </c>
      <c r="J1835" s="3" t="s">
        <v>20</v>
      </c>
      <c r="K1835" s="3" t="s">
        <v>26</v>
      </c>
      <c r="L1835" s="5">
        <f>IFERROR(VLOOKUP(F1835,[1]Feuil5!I:J,2,0),"")</f>
        <v>1050674.51</v>
      </c>
      <c r="M1835" s="6">
        <f t="shared" si="38"/>
        <v>157601.1765</v>
      </c>
    </row>
    <row r="1836" spans="1:13" hidden="1" x14ac:dyDescent="0.35">
      <c r="A1836" s="3" t="s">
        <v>27</v>
      </c>
      <c r="B1836" s="3" t="s">
        <v>52</v>
      </c>
      <c r="C1836" s="3" t="s">
        <v>53</v>
      </c>
      <c r="D1836" s="3" t="s">
        <v>425</v>
      </c>
      <c r="E1836" s="3" t="s">
        <v>426</v>
      </c>
      <c r="F1836" s="3" t="s">
        <v>2811</v>
      </c>
      <c r="G1836" s="3" t="str">
        <f>IFERROR(VLOOKUP(F1836,'CODE EAN '!F:J,5,0),"")</f>
        <v/>
      </c>
      <c r="H1836" s="3" t="s">
        <v>1712</v>
      </c>
      <c r="I1836" s="7" t="s">
        <v>1712</v>
      </c>
      <c r="J1836" s="3" t="s">
        <v>20</v>
      </c>
      <c r="K1836" s="4" t="s">
        <v>26</v>
      </c>
      <c r="L1836" s="5">
        <f>IFERROR(VLOOKUP(F1836,[1]Feuil5!I:J,2,0),"")</f>
        <v>1051017.44</v>
      </c>
      <c r="M1836" s="6">
        <f t="shared" si="38"/>
        <v>157652.61599999998</v>
      </c>
    </row>
    <row r="1837" spans="1:13" hidden="1" x14ac:dyDescent="0.35">
      <c r="A1837" s="3" t="s">
        <v>27</v>
      </c>
      <c r="B1837" s="4" t="s">
        <v>251</v>
      </c>
      <c r="C1837" s="3" t="s">
        <v>252</v>
      </c>
      <c r="D1837" s="3" t="s">
        <v>253</v>
      </c>
      <c r="E1837" s="3" t="s">
        <v>254</v>
      </c>
      <c r="F1837" s="3" t="s">
        <v>2812</v>
      </c>
      <c r="G1837" s="3" t="str">
        <f>IFERROR(VLOOKUP(F1837,'CODE EAN '!F:J,5,0),"")</f>
        <v/>
      </c>
      <c r="H1837" s="3" t="s">
        <v>1792</v>
      </c>
      <c r="I1837" s="7" t="s">
        <v>116</v>
      </c>
      <c r="J1837" s="3" t="s">
        <v>20</v>
      </c>
      <c r="K1837" s="4" t="s">
        <v>26</v>
      </c>
      <c r="L1837" s="5">
        <f>IFERROR(VLOOKUP(F1837,[1]Feuil5!I:J,2,0),"")</f>
        <v>1054442.58</v>
      </c>
      <c r="M1837" s="6">
        <f t="shared" si="38"/>
        <v>158166.38700000002</v>
      </c>
    </row>
    <row r="1838" spans="1:13" x14ac:dyDescent="0.35">
      <c r="A1838" s="3" t="s">
        <v>12</v>
      </c>
      <c r="B1838" s="3" t="s">
        <v>13</v>
      </c>
      <c r="C1838" s="4" t="s">
        <v>14</v>
      </c>
      <c r="D1838" s="4" t="s">
        <v>1775</v>
      </c>
      <c r="E1838" s="4" t="s">
        <v>1776</v>
      </c>
      <c r="F1838" s="4" t="s">
        <v>2813</v>
      </c>
      <c r="G1838" s="3">
        <f>IFERROR(VLOOKUP(F1838,'CODE EAN '!F:J,5,0),"")</f>
        <v>7622210751881</v>
      </c>
      <c r="H1838" s="4" t="s">
        <v>2764</v>
      </c>
      <c r="I1838" s="4" t="s">
        <v>71</v>
      </c>
      <c r="J1838" s="3" t="s">
        <v>20</v>
      </c>
      <c r="K1838" s="3" t="s">
        <v>26</v>
      </c>
      <c r="L1838" s="5">
        <f>IFERROR(VLOOKUP(F1838,[1]Feuil5!I:J,2,0),"")</f>
        <v>1063073.5</v>
      </c>
      <c r="M1838" s="6">
        <f t="shared" si="38"/>
        <v>159461.02499999999</v>
      </c>
    </row>
    <row r="1839" spans="1:13" x14ac:dyDescent="0.35">
      <c r="A1839" s="3" t="s">
        <v>12</v>
      </c>
      <c r="B1839" s="14" t="s">
        <v>13</v>
      </c>
      <c r="C1839" s="14" t="s">
        <v>706</v>
      </c>
      <c r="D1839" s="14" t="s">
        <v>1444</v>
      </c>
      <c r="E1839" s="14" t="s">
        <v>1725</v>
      </c>
      <c r="F1839" s="14" t="s">
        <v>2814</v>
      </c>
      <c r="G1839" s="3" t="str">
        <f>IFERROR(VLOOKUP(F1839,'CODE EAN '!F:J,5,0),"")</f>
        <v/>
      </c>
      <c r="H1839" s="3" t="s">
        <v>2312</v>
      </c>
      <c r="I1839" s="4" t="s">
        <v>71</v>
      </c>
      <c r="J1839" s="3"/>
      <c r="K1839" s="3" t="s">
        <v>26</v>
      </c>
      <c r="L1839" s="22">
        <v>1070691.79</v>
      </c>
      <c r="M1839" s="6">
        <f t="shared" si="38"/>
        <v>160603.76850000001</v>
      </c>
    </row>
    <row r="1840" spans="1:13" hidden="1" x14ac:dyDescent="0.35">
      <c r="A1840" s="3" t="s">
        <v>285</v>
      </c>
      <c r="B1840" s="3" t="s">
        <v>60</v>
      </c>
      <c r="C1840" s="3" t="s">
        <v>286</v>
      </c>
      <c r="D1840" s="3" t="s">
        <v>287</v>
      </c>
      <c r="E1840" s="3" t="s">
        <v>435</v>
      </c>
      <c r="F1840" s="4" t="s">
        <v>2815</v>
      </c>
      <c r="G1840" s="3" t="str">
        <f>IFERROR(VLOOKUP(F1840,'CODE EAN '!F:J,5,0),"")</f>
        <v/>
      </c>
      <c r="H1840" s="3" t="s">
        <v>2302</v>
      </c>
      <c r="I1840" s="3" t="s">
        <v>291</v>
      </c>
      <c r="J1840" s="3" t="s">
        <v>20</v>
      </c>
      <c r="K1840" s="3" t="s">
        <v>26</v>
      </c>
      <c r="L1840" s="19">
        <v>1080000</v>
      </c>
      <c r="M1840" s="6">
        <f t="shared" si="38"/>
        <v>162000</v>
      </c>
    </row>
    <row r="1841" spans="1:13" x14ac:dyDescent="0.35">
      <c r="A1841" s="3" t="s">
        <v>12</v>
      </c>
      <c r="B1841" s="3" t="s">
        <v>182</v>
      </c>
      <c r="C1841" s="3" t="s">
        <v>183</v>
      </c>
      <c r="D1841" s="3" t="s">
        <v>258</v>
      </c>
      <c r="E1841" s="4" t="s">
        <v>259</v>
      </c>
      <c r="F1841" s="14" t="s">
        <v>2816</v>
      </c>
      <c r="G1841" s="3" t="str">
        <f>IFERROR(VLOOKUP(F1841,'CODE EAN '!F:J,5,0),"")</f>
        <v/>
      </c>
      <c r="H1841" s="3" t="s">
        <v>2467</v>
      </c>
      <c r="I1841" s="7" t="s">
        <v>90</v>
      </c>
      <c r="J1841" s="3" t="s">
        <v>20</v>
      </c>
      <c r="K1841" s="3" t="s">
        <v>26</v>
      </c>
      <c r="L1841" s="5">
        <f>IFERROR(VLOOKUP(F1841,[1]Feuil5!I:J,2,0),"")</f>
        <v>1082254.28</v>
      </c>
      <c r="M1841" s="6">
        <f t="shared" si="38"/>
        <v>162338.14199999999</v>
      </c>
    </row>
    <row r="1842" spans="1:13" hidden="1" x14ac:dyDescent="0.35">
      <c r="A1842" s="3" t="s">
        <v>27</v>
      </c>
      <c r="B1842" s="3" t="s">
        <v>124</v>
      </c>
      <c r="C1842" s="3" t="s">
        <v>125</v>
      </c>
      <c r="D1842" s="3" t="s">
        <v>1375</v>
      </c>
      <c r="E1842" s="3" t="s">
        <v>1375</v>
      </c>
      <c r="F1842" s="14" t="s">
        <v>2817</v>
      </c>
      <c r="G1842" s="3" t="str">
        <f>IFERROR(VLOOKUP(F1842,'CODE EAN '!F:J,5,0),"")</f>
        <v/>
      </c>
      <c r="H1842" s="3" t="s">
        <v>1705</v>
      </c>
      <c r="I1842" s="7" t="s">
        <v>1627</v>
      </c>
      <c r="J1842" s="3" t="s">
        <v>20</v>
      </c>
      <c r="K1842" s="4" t="s">
        <v>26</v>
      </c>
      <c r="L1842" s="5">
        <f>IFERROR(VLOOKUP(F1842,[1]Feuil5!I:J,2,0),"")</f>
        <v>1082901.81</v>
      </c>
      <c r="M1842" s="6">
        <f t="shared" si="38"/>
        <v>162435.2715</v>
      </c>
    </row>
    <row r="1843" spans="1:13" hidden="1" x14ac:dyDescent="0.35">
      <c r="A1843" s="3" t="s">
        <v>27</v>
      </c>
      <c r="B1843" s="3" t="s">
        <v>28</v>
      </c>
      <c r="C1843" s="3" t="s">
        <v>29</v>
      </c>
      <c r="D1843" s="3" t="s">
        <v>2051</v>
      </c>
      <c r="E1843" s="3" t="s">
        <v>310</v>
      </c>
      <c r="F1843" s="3" t="s">
        <v>2818</v>
      </c>
      <c r="G1843" s="3" t="str">
        <f>IFERROR(VLOOKUP(F1843,'CODE EAN '!F:J,5,0),"")</f>
        <v/>
      </c>
      <c r="H1843" s="3" t="s">
        <v>2749</v>
      </c>
      <c r="I1843" s="10" t="s">
        <v>77</v>
      </c>
      <c r="J1843" s="3" t="s">
        <v>20</v>
      </c>
      <c r="K1843" s="4" t="s">
        <v>26</v>
      </c>
      <c r="L1843" s="5">
        <f>IFERROR(VLOOKUP(F1843,[1]Feuil5!I:J,2,0),"")</f>
        <v>1084132.7</v>
      </c>
      <c r="M1843" s="6">
        <f t="shared" si="38"/>
        <v>162619.905</v>
      </c>
    </row>
    <row r="1844" spans="1:13" x14ac:dyDescent="0.35">
      <c r="A1844" s="3" t="s">
        <v>12</v>
      </c>
      <c r="B1844" s="4" t="s">
        <v>35</v>
      </c>
      <c r="C1844" s="4" t="s">
        <v>400</v>
      </c>
      <c r="D1844" s="4" t="s">
        <v>401</v>
      </c>
      <c r="E1844" s="3" t="s">
        <v>580</v>
      </c>
      <c r="F1844" s="14" t="s">
        <v>2819</v>
      </c>
      <c r="G1844" s="3" t="str">
        <f>IFERROR(VLOOKUP(F1844,'CODE EAN '!F:J,5,0),"")</f>
        <v/>
      </c>
      <c r="H1844" s="4" t="s">
        <v>993</v>
      </c>
      <c r="I1844" s="3" t="s">
        <v>994</v>
      </c>
      <c r="J1844" s="3" t="s">
        <v>20</v>
      </c>
      <c r="K1844" s="3" t="s">
        <v>26</v>
      </c>
      <c r="L1844" s="5">
        <f>IFERROR(VLOOKUP(F1844,[1]Feuil5!I:J,2,0),"")</f>
        <v>1088005.3400000001</v>
      </c>
      <c r="M1844" s="6">
        <f t="shared" si="38"/>
        <v>163200.80100000001</v>
      </c>
    </row>
    <row r="1845" spans="1:13" x14ac:dyDescent="0.35">
      <c r="A1845" s="3" t="s">
        <v>12</v>
      </c>
      <c r="B1845" s="3" t="s">
        <v>13</v>
      </c>
      <c r="C1845" s="3" t="s">
        <v>14</v>
      </c>
      <c r="D1845" s="3" t="s">
        <v>1775</v>
      </c>
      <c r="E1845" s="3" t="s">
        <v>1776</v>
      </c>
      <c r="F1845" s="3" t="s">
        <v>2820</v>
      </c>
      <c r="G1845" s="3">
        <f>IFERROR(VLOOKUP(F1845,'CODE EAN '!F:J,5,0),"")</f>
        <v>7622201118570</v>
      </c>
      <c r="H1845" s="3" t="s">
        <v>2764</v>
      </c>
      <c r="I1845" s="4" t="s">
        <v>71</v>
      </c>
      <c r="J1845" s="3" t="s">
        <v>20</v>
      </c>
      <c r="K1845" s="3" t="s">
        <v>26</v>
      </c>
      <c r="L1845" s="5">
        <f>IFERROR(VLOOKUP(F1845,[1]Feuil5!I:J,2,0),"")</f>
        <v>1088508.23</v>
      </c>
      <c r="M1845" s="6">
        <f t="shared" si="38"/>
        <v>163276.23449999999</v>
      </c>
    </row>
    <row r="1846" spans="1:13" x14ac:dyDescent="0.35">
      <c r="A1846" s="3" t="s">
        <v>12</v>
      </c>
      <c r="B1846" s="14" t="s">
        <v>13</v>
      </c>
      <c r="C1846" s="14" t="s">
        <v>706</v>
      </c>
      <c r="D1846" s="14" t="s">
        <v>849</v>
      </c>
      <c r="E1846" s="14" t="s">
        <v>2310</v>
      </c>
      <c r="F1846" s="14" t="s">
        <v>2821</v>
      </c>
      <c r="G1846" s="3" t="str">
        <f>IFERROR(VLOOKUP(F1846,'CODE EAN '!F:J,5,0),"")</f>
        <v/>
      </c>
      <c r="H1846" s="3" t="s">
        <v>2312</v>
      </c>
      <c r="I1846" s="4" t="s">
        <v>71</v>
      </c>
      <c r="J1846" s="3"/>
      <c r="K1846" s="3" t="s">
        <v>26</v>
      </c>
      <c r="L1846" s="22">
        <v>1098798.26</v>
      </c>
      <c r="M1846" s="6">
        <f t="shared" si="38"/>
        <v>164819.739</v>
      </c>
    </row>
    <row r="1847" spans="1:13" x14ac:dyDescent="0.35">
      <c r="A1847" s="3" t="s">
        <v>12</v>
      </c>
      <c r="B1847" s="3" t="s">
        <v>35</v>
      </c>
      <c r="C1847" s="3" t="s">
        <v>400</v>
      </c>
      <c r="D1847" s="3" t="s">
        <v>401</v>
      </c>
      <c r="E1847" s="3" t="s">
        <v>580</v>
      </c>
      <c r="F1847" s="14" t="s">
        <v>2822</v>
      </c>
      <c r="G1847" s="3" t="str">
        <f>IFERROR(VLOOKUP(F1847,'CODE EAN '!F:J,5,0),"")</f>
        <v/>
      </c>
      <c r="H1847" s="3" t="s">
        <v>993</v>
      </c>
      <c r="I1847" s="3" t="s">
        <v>994</v>
      </c>
      <c r="J1847" s="3" t="s">
        <v>20</v>
      </c>
      <c r="K1847" s="3" t="s">
        <v>26</v>
      </c>
      <c r="L1847" s="5">
        <f>IFERROR(VLOOKUP(F1847,[1]Feuil5!I:J,2,0),"")</f>
        <v>1103809.07</v>
      </c>
      <c r="M1847" s="6">
        <f t="shared" si="38"/>
        <v>165571.36050000001</v>
      </c>
    </row>
    <row r="1848" spans="1:13" x14ac:dyDescent="0.35">
      <c r="A1848" s="3" t="s">
        <v>12</v>
      </c>
      <c r="B1848" s="14" t="s">
        <v>13</v>
      </c>
      <c r="C1848" s="14" t="s">
        <v>706</v>
      </c>
      <c r="D1848" s="14" t="s">
        <v>1444</v>
      </c>
      <c r="E1848" s="14" t="s">
        <v>237</v>
      </c>
      <c r="F1848" s="14" t="s">
        <v>2823</v>
      </c>
      <c r="G1848" s="3" t="str">
        <f>IFERROR(VLOOKUP(F1848,'CODE EAN '!F:J,5,0),"")</f>
        <v/>
      </c>
      <c r="H1848" s="3" t="s">
        <v>2312</v>
      </c>
      <c r="I1848" s="4" t="s">
        <v>71</v>
      </c>
      <c r="J1848" s="3"/>
      <c r="K1848" s="3" t="s">
        <v>26</v>
      </c>
      <c r="L1848" s="22">
        <v>1108203.1100000001</v>
      </c>
      <c r="M1848" s="6">
        <f t="shared" si="38"/>
        <v>166230.46650000001</v>
      </c>
    </row>
    <row r="1849" spans="1:13" x14ac:dyDescent="0.35">
      <c r="A1849" s="3" t="s">
        <v>12</v>
      </c>
      <c r="B1849" s="4" t="s">
        <v>13</v>
      </c>
      <c r="C1849" s="4" t="s">
        <v>706</v>
      </c>
      <c r="D1849" s="4" t="s">
        <v>895</v>
      </c>
      <c r="E1849" s="4" t="s">
        <v>511</v>
      </c>
      <c r="F1849" s="14" t="s">
        <v>2824</v>
      </c>
      <c r="G1849" s="3" t="str">
        <f>IFERROR(VLOOKUP(F1849,'CODE EAN '!F:J,5,0),"")</f>
        <v/>
      </c>
      <c r="H1849" s="4" t="s">
        <v>1533</v>
      </c>
      <c r="I1849" s="3" t="s">
        <v>597</v>
      </c>
      <c r="J1849" s="3" t="s">
        <v>20</v>
      </c>
      <c r="K1849" s="3" t="s">
        <v>26</v>
      </c>
      <c r="L1849" s="5">
        <f>IFERROR(VLOOKUP(F1849,[1]Feuil5!I:J,2,0),"")</f>
        <v>1111357.3999999999</v>
      </c>
      <c r="M1849" s="6">
        <f t="shared" si="38"/>
        <v>166703.60999999999</v>
      </c>
    </row>
    <row r="1850" spans="1:13" x14ac:dyDescent="0.35">
      <c r="A1850" s="3" t="s">
        <v>12</v>
      </c>
      <c r="B1850" s="4" t="s">
        <v>78</v>
      </c>
      <c r="C1850" s="3" t="s">
        <v>107</v>
      </c>
      <c r="D1850" s="3" t="s">
        <v>276</v>
      </c>
      <c r="E1850" s="3" t="s">
        <v>697</v>
      </c>
      <c r="F1850" s="3" t="s">
        <v>2825</v>
      </c>
      <c r="G1850" s="3">
        <f>IFERROR(VLOOKUP(F1850,'CODE EAN '!F:J,5,0),"")</f>
        <v>6111031004692</v>
      </c>
      <c r="H1850" s="3" t="s">
        <v>2112</v>
      </c>
      <c r="I1850" s="3" t="s">
        <v>71</v>
      </c>
      <c r="J1850" s="3" t="s">
        <v>20</v>
      </c>
      <c r="K1850" s="3" t="s">
        <v>26</v>
      </c>
      <c r="L1850" s="5">
        <f>IFERROR(VLOOKUP(F1850,[1]Feuil5!I:J,2,0),"")</f>
        <v>1121147.07</v>
      </c>
      <c r="M1850" s="6">
        <f t="shared" si="38"/>
        <v>168172.06049999999</v>
      </c>
    </row>
    <row r="1851" spans="1:13" x14ac:dyDescent="0.35">
      <c r="A1851" s="3" t="s">
        <v>12</v>
      </c>
      <c r="B1851" s="3" t="s">
        <v>13</v>
      </c>
      <c r="C1851" s="3" t="s">
        <v>14</v>
      </c>
      <c r="D1851" s="3" t="s">
        <v>1775</v>
      </c>
      <c r="E1851" s="3" t="s">
        <v>1776</v>
      </c>
      <c r="F1851" s="3" t="s">
        <v>2826</v>
      </c>
      <c r="G1851" s="3">
        <f>IFERROR(VLOOKUP(F1851,'CODE EAN '!F:J,5,0),"")</f>
        <v>7622201430573</v>
      </c>
      <c r="H1851" s="3" t="s">
        <v>2796</v>
      </c>
      <c r="I1851" s="4" t="s">
        <v>71</v>
      </c>
      <c r="J1851" s="3" t="s">
        <v>20</v>
      </c>
      <c r="K1851" s="3" t="s">
        <v>26</v>
      </c>
      <c r="L1851" s="5">
        <f>IFERROR(VLOOKUP(F1851,[1]Feuil5!I:J,2,0),"")</f>
        <v>1123471.0900000001</v>
      </c>
      <c r="M1851" s="6">
        <f t="shared" si="38"/>
        <v>168520.6635</v>
      </c>
    </row>
    <row r="1852" spans="1:13" hidden="1" x14ac:dyDescent="0.35">
      <c r="A1852" s="3" t="s">
        <v>44</v>
      </c>
      <c r="B1852" s="3" t="s">
        <v>264</v>
      </c>
      <c r="C1852" s="3" t="s">
        <v>1016</v>
      </c>
      <c r="D1852" s="3" t="s">
        <v>1921</v>
      </c>
      <c r="E1852" s="3" t="s">
        <v>2688</v>
      </c>
      <c r="F1852" s="20" t="s">
        <v>2827</v>
      </c>
      <c r="G1852" s="3" t="str">
        <f>IFERROR(VLOOKUP(F1852,'CODE EAN '!F:J,5,0),"")</f>
        <v/>
      </c>
      <c r="H1852" s="3" t="s">
        <v>712</v>
      </c>
      <c r="I1852" s="3" t="s">
        <v>713</v>
      </c>
      <c r="J1852" s="3" t="s">
        <v>20</v>
      </c>
      <c r="K1852" s="3" t="s">
        <v>26</v>
      </c>
      <c r="L1852" s="19">
        <v>1132399.7999999998</v>
      </c>
      <c r="M1852" s="6">
        <f t="shared" si="38"/>
        <v>169859.96999999997</v>
      </c>
    </row>
    <row r="1853" spans="1:13" hidden="1" x14ac:dyDescent="0.35">
      <c r="A1853" s="3" t="s">
        <v>27</v>
      </c>
      <c r="B1853" s="3" t="s">
        <v>251</v>
      </c>
      <c r="C1853" s="3" t="s">
        <v>887</v>
      </c>
      <c r="D1853" s="3" t="s">
        <v>888</v>
      </c>
      <c r="E1853" s="3" t="s">
        <v>346</v>
      </c>
      <c r="F1853" s="3" t="s">
        <v>2828</v>
      </c>
      <c r="G1853" s="3" t="str">
        <f>IFERROR(VLOOKUP(F1853,'CODE EAN '!F:J,5,0),"")</f>
        <v/>
      </c>
      <c r="H1853" s="3" t="s">
        <v>83</v>
      </c>
      <c r="I1853" s="7" t="s">
        <v>58</v>
      </c>
      <c r="J1853" s="3" t="s">
        <v>20</v>
      </c>
      <c r="K1853" s="4" t="s">
        <v>26</v>
      </c>
      <c r="L1853" s="5">
        <f>IFERROR(VLOOKUP(F1853,[1]Feuil5!I:J,2,0),"")</f>
        <v>1140564.19</v>
      </c>
      <c r="M1853" s="6">
        <f t="shared" si="38"/>
        <v>171084.62849999999</v>
      </c>
    </row>
    <row r="1854" spans="1:13" x14ac:dyDescent="0.35">
      <c r="A1854" s="3" t="s">
        <v>12</v>
      </c>
      <c r="B1854" s="4" t="s">
        <v>78</v>
      </c>
      <c r="C1854" s="4" t="s">
        <v>107</v>
      </c>
      <c r="D1854" s="4" t="s">
        <v>189</v>
      </c>
      <c r="E1854" s="4" t="s">
        <v>190</v>
      </c>
      <c r="F1854" s="14" t="s">
        <v>2829</v>
      </c>
      <c r="G1854" s="3" t="str">
        <f>IFERROR(VLOOKUP(F1854,'CODE EAN '!F:J,5,0),"")</f>
        <v/>
      </c>
      <c r="H1854" s="4" t="s">
        <v>2830</v>
      </c>
      <c r="I1854" s="4" t="s">
        <v>112</v>
      </c>
      <c r="J1854" s="3" t="s">
        <v>20</v>
      </c>
      <c r="K1854" s="4" t="s">
        <v>26</v>
      </c>
      <c r="L1854" s="5">
        <f>IFERROR(VLOOKUP(F1854,[1]Feuil5!I:J,2,0),"")</f>
        <v>1143889.1100000001</v>
      </c>
      <c r="M1854" s="6">
        <f t="shared" si="38"/>
        <v>171583.3665</v>
      </c>
    </row>
    <row r="1855" spans="1:13" x14ac:dyDescent="0.35">
      <c r="A1855" s="3" t="s">
        <v>12</v>
      </c>
      <c r="B1855" s="3" t="s">
        <v>182</v>
      </c>
      <c r="C1855" s="3" t="s">
        <v>344</v>
      </c>
      <c r="D1855" s="3" t="s">
        <v>345</v>
      </c>
      <c r="E1855" s="3" t="s">
        <v>346</v>
      </c>
      <c r="F1855" s="3" t="s">
        <v>2831</v>
      </c>
      <c r="G1855" s="3" t="str">
        <f>IFERROR(VLOOKUP(F1855,'CODE EAN '!F:J,5,0),"")</f>
        <v/>
      </c>
      <c r="H1855" s="3" t="s">
        <v>2832</v>
      </c>
      <c r="I1855" s="7" t="s">
        <v>58</v>
      </c>
      <c r="J1855" s="3" t="s">
        <v>20</v>
      </c>
      <c r="K1855" s="3" t="s">
        <v>21</v>
      </c>
      <c r="L1855" s="5">
        <f>IFERROR(VLOOKUP(F1855,[1]Feuil5!I:J,2,0),"")</f>
        <v>1143900.31</v>
      </c>
      <c r="M1855" s="6">
        <f t="shared" ref="M1855:M1918" si="39">+L1855*15%</f>
        <v>171585.0465</v>
      </c>
    </row>
    <row r="1856" spans="1:13" x14ac:dyDescent="0.35">
      <c r="A1856" s="3" t="s">
        <v>12</v>
      </c>
      <c r="B1856" s="3" t="s">
        <v>84</v>
      </c>
      <c r="C1856" s="3" t="s">
        <v>85</v>
      </c>
      <c r="D1856" s="4" t="s">
        <v>1644</v>
      </c>
      <c r="E1856" s="3" t="s">
        <v>2833</v>
      </c>
      <c r="F1856" s="14" t="s">
        <v>2834</v>
      </c>
      <c r="G1856" s="3">
        <f>IFERROR(VLOOKUP(F1856,'CODE EAN '!F:J,5,0),"")</f>
        <v>5900617029300</v>
      </c>
      <c r="H1856" s="3" t="s">
        <v>145</v>
      </c>
      <c r="I1856" s="3" t="s">
        <v>146</v>
      </c>
      <c r="J1856" s="3" t="s">
        <v>20</v>
      </c>
      <c r="K1856" s="3" t="s">
        <v>26</v>
      </c>
      <c r="L1856" s="5">
        <f>IFERROR(VLOOKUP(F1856,[1]Feuil5!I:J,2,0),"")</f>
        <v>1165883.54</v>
      </c>
      <c r="M1856" s="6">
        <f t="shared" si="39"/>
        <v>174882.53099999999</v>
      </c>
    </row>
    <row r="1857" spans="1:13" x14ac:dyDescent="0.35">
      <c r="A1857" s="3" t="s">
        <v>12</v>
      </c>
      <c r="B1857" s="4" t="s">
        <v>84</v>
      </c>
      <c r="C1857" s="4" t="s">
        <v>85</v>
      </c>
      <c r="D1857" s="4" t="s">
        <v>1644</v>
      </c>
      <c r="E1857" s="4" t="s">
        <v>2835</v>
      </c>
      <c r="F1857" s="4" t="s">
        <v>2834</v>
      </c>
      <c r="G1857" s="3">
        <f>IFERROR(VLOOKUP(F1857,'CODE EAN '!F:J,5,0),"")</f>
        <v>5900617029300</v>
      </c>
      <c r="H1857" s="4" t="s">
        <v>145</v>
      </c>
      <c r="I1857" s="3" t="s">
        <v>146</v>
      </c>
      <c r="J1857" s="3" t="s">
        <v>20</v>
      </c>
      <c r="K1857" s="3" t="s">
        <v>26</v>
      </c>
      <c r="L1857" s="5">
        <f>IFERROR(VLOOKUP(F1857,[1]Feuil5!I:J,2,0),"")</f>
        <v>1165883.54</v>
      </c>
      <c r="M1857" s="6">
        <f t="shared" si="39"/>
        <v>174882.53099999999</v>
      </c>
    </row>
    <row r="1858" spans="1:13" x14ac:dyDescent="0.35">
      <c r="A1858" s="3" t="s">
        <v>12</v>
      </c>
      <c r="B1858" s="3" t="s">
        <v>13</v>
      </c>
      <c r="C1858" s="3" t="s">
        <v>963</v>
      </c>
      <c r="D1858" s="3" t="s">
        <v>2061</v>
      </c>
      <c r="E1858" s="4" t="s">
        <v>2062</v>
      </c>
      <c r="F1858" s="31" t="s">
        <v>2836</v>
      </c>
      <c r="G1858" s="3">
        <f>IFERROR(VLOOKUP(F1858,'CODE EAN '!F:J,5,0),"")</f>
        <v>40111445</v>
      </c>
      <c r="H1858" s="3" t="s">
        <v>2519</v>
      </c>
      <c r="I1858" s="10" t="s">
        <v>77</v>
      </c>
      <c r="J1858" s="3" t="s">
        <v>20</v>
      </c>
      <c r="K1858" s="3" t="s">
        <v>26</v>
      </c>
      <c r="L1858" s="5">
        <f>IFERROR(VLOOKUP(F1858,[1]Feuil5!I:J,2,0),"")</f>
        <v>1168336.18</v>
      </c>
      <c r="M1858" s="6">
        <f t="shared" si="39"/>
        <v>175250.427</v>
      </c>
    </row>
    <row r="1859" spans="1:13" x14ac:dyDescent="0.35">
      <c r="A1859" s="3" t="s">
        <v>12</v>
      </c>
      <c r="B1859" s="3" t="s">
        <v>13</v>
      </c>
      <c r="C1859" s="3" t="s">
        <v>963</v>
      </c>
      <c r="D1859" s="3" t="s">
        <v>2061</v>
      </c>
      <c r="E1859" s="4" t="s">
        <v>2062</v>
      </c>
      <c r="F1859" s="3" t="s">
        <v>2836</v>
      </c>
      <c r="G1859" s="3">
        <f>IFERROR(VLOOKUP(F1859,'CODE EAN '!F:J,5,0),"")</f>
        <v>40111445</v>
      </c>
      <c r="H1859" s="3" t="s">
        <v>2519</v>
      </c>
      <c r="I1859" s="10" t="s">
        <v>77</v>
      </c>
      <c r="J1859" s="3" t="s">
        <v>20</v>
      </c>
      <c r="K1859" s="3" t="s">
        <v>26</v>
      </c>
      <c r="L1859" s="5">
        <f>IFERROR(VLOOKUP(F1859,[1]Feuil5!I:J,2,0),"")</f>
        <v>1168336.18</v>
      </c>
      <c r="M1859" s="6">
        <f t="shared" si="39"/>
        <v>175250.427</v>
      </c>
    </row>
    <row r="1860" spans="1:13" hidden="1" x14ac:dyDescent="0.35">
      <c r="A1860" s="3" t="s">
        <v>27</v>
      </c>
      <c r="B1860" s="3" t="s">
        <v>52</v>
      </c>
      <c r="C1860" s="3" t="s">
        <v>53</v>
      </c>
      <c r="D1860" s="3" t="s">
        <v>425</v>
      </c>
      <c r="E1860" s="3" t="s">
        <v>1244</v>
      </c>
      <c r="F1860" s="3" t="s">
        <v>2837</v>
      </c>
      <c r="G1860" s="3" t="str">
        <f>IFERROR(VLOOKUP(F1860,'CODE EAN '!F:J,5,0),"")</f>
        <v/>
      </c>
      <c r="H1860" s="3" t="s">
        <v>1712</v>
      </c>
      <c r="I1860" s="7" t="s">
        <v>1712</v>
      </c>
      <c r="J1860" s="3" t="s">
        <v>20</v>
      </c>
      <c r="K1860" s="4" t="s">
        <v>26</v>
      </c>
      <c r="L1860" s="5">
        <f>IFERROR(VLOOKUP(F1860,[1]Feuil5!I:J,2,0),"")</f>
        <v>1174560.69</v>
      </c>
      <c r="M1860" s="6">
        <f t="shared" si="39"/>
        <v>176184.1035</v>
      </c>
    </row>
    <row r="1861" spans="1:13" hidden="1" x14ac:dyDescent="0.35">
      <c r="A1861" s="3" t="s">
        <v>27</v>
      </c>
      <c r="B1861" s="3" t="s">
        <v>124</v>
      </c>
      <c r="C1861" s="3" t="s">
        <v>125</v>
      </c>
      <c r="D1861" s="3" t="s">
        <v>1375</v>
      </c>
      <c r="E1861" s="3" t="s">
        <v>1375</v>
      </c>
      <c r="F1861" s="14" t="s">
        <v>2838</v>
      </c>
      <c r="G1861" s="3" t="str">
        <f>IFERROR(VLOOKUP(F1861,'CODE EAN '!F:J,5,0),"")</f>
        <v/>
      </c>
      <c r="H1861" s="3" t="s">
        <v>1901</v>
      </c>
      <c r="I1861" s="7" t="s">
        <v>1627</v>
      </c>
      <c r="J1861" s="3" t="s">
        <v>20</v>
      </c>
      <c r="K1861" s="4" t="s">
        <v>26</v>
      </c>
      <c r="L1861" s="5">
        <f>IFERROR(VLOOKUP(F1861,[1]Feuil5!I:J,2,0),"")</f>
        <v>1176840.6000000001</v>
      </c>
      <c r="M1861" s="6">
        <f t="shared" si="39"/>
        <v>176526.09</v>
      </c>
    </row>
    <row r="1862" spans="1:13" x14ac:dyDescent="0.35">
      <c r="A1862" s="3" t="s">
        <v>12</v>
      </c>
      <c r="B1862" s="4" t="s">
        <v>78</v>
      </c>
      <c r="C1862" s="4" t="s">
        <v>107</v>
      </c>
      <c r="D1862" s="4" t="s">
        <v>189</v>
      </c>
      <c r="E1862" s="3" t="s">
        <v>697</v>
      </c>
      <c r="F1862" s="14" t="s">
        <v>2839</v>
      </c>
      <c r="G1862" s="3" t="str">
        <f>IFERROR(VLOOKUP(F1862,'CODE EAN '!F:J,5,0),"")</f>
        <v/>
      </c>
      <c r="H1862" s="4" t="s">
        <v>2737</v>
      </c>
      <c r="I1862" s="3" t="s">
        <v>71</v>
      </c>
      <c r="J1862" s="3" t="s">
        <v>20</v>
      </c>
      <c r="K1862" s="3" t="s">
        <v>26</v>
      </c>
      <c r="L1862" s="5">
        <f>IFERROR(VLOOKUP(F1862,[1]Feuil5!I:J,2,0),"")</f>
        <v>1186875.9099999999</v>
      </c>
      <c r="M1862" s="6">
        <f t="shared" si="39"/>
        <v>178031.38649999999</v>
      </c>
    </row>
    <row r="1863" spans="1:13" x14ac:dyDescent="0.35">
      <c r="A1863" s="3" t="s">
        <v>12</v>
      </c>
      <c r="B1863" s="3" t="s">
        <v>13</v>
      </c>
      <c r="C1863" s="3" t="s">
        <v>963</v>
      </c>
      <c r="D1863" s="3" t="s">
        <v>1904</v>
      </c>
      <c r="E1863" s="4" t="s">
        <v>1905</v>
      </c>
      <c r="F1863" s="3" t="s">
        <v>2840</v>
      </c>
      <c r="G1863" s="3">
        <f>IFERROR(VLOOKUP(F1863,'CODE EAN '!F:J,5,0),"")</f>
        <v>5000159459228</v>
      </c>
      <c r="H1863" s="3" t="s">
        <v>2638</v>
      </c>
      <c r="I1863" s="10" t="s">
        <v>77</v>
      </c>
      <c r="J1863" s="3" t="s">
        <v>20</v>
      </c>
      <c r="K1863" s="3" t="s">
        <v>26</v>
      </c>
      <c r="L1863" s="5">
        <f>IFERROR(VLOOKUP(F1863,[1]Feuil5!I:J,2,0),"")</f>
        <v>1189912.3600000001</v>
      </c>
      <c r="M1863" s="6">
        <f t="shared" si="39"/>
        <v>178486.85400000002</v>
      </c>
    </row>
    <row r="1864" spans="1:13" hidden="1" x14ac:dyDescent="0.35">
      <c r="A1864" s="3" t="s">
        <v>44</v>
      </c>
      <c r="B1864" s="3" t="s">
        <v>285</v>
      </c>
      <c r="C1864" s="3" t="s">
        <v>890</v>
      </c>
      <c r="D1864" s="3" t="s">
        <v>891</v>
      </c>
      <c r="E1864" s="3" t="s">
        <v>892</v>
      </c>
      <c r="F1864" s="20" t="s">
        <v>2841</v>
      </c>
      <c r="G1864" s="3" t="str">
        <f>IFERROR(VLOOKUP(F1864,'CODE EAN '!F:J,5,0),"")</f>
        <v/>
      </c>
      <c r="H1864" s="3" t="s">
        <v>2371</v>
      </c>
      <c r="I1864" s="3" t="s">
        <v>291</v>
      </c>
      <c r="J1864" s="3" t="s">
        <v>20</v>
      </c>
      <c r="K1864" s="3" t="s">
        <v>26</v>
      </c>
      <c r="L1864" s="19">
        <v>1198720.7999999998</v>
      </c>
      <c r="M1864" s="6">
        <f t="shared" si="39"/>
        <v>179808.11999999997</v>
      </c>
    </row>
    <row r="1865" spans="1:13" hidden="1" x14ac:dyDescent="0.35">
      <c r="A1865" s="3" t="s">
        <v>27</v>
      </c>
      <c r="B1865" s="4" t="s">
        <v>52</v>
      </c>
      <c r="C1865" s="4" t="s">
        <v>53</v>
      </c>
      <c r="D1865" s="4" t="s">
        <v>425</v>
      </c>
      <c r="E1865" s="4" t="s">
        <v>426</v>
      </c>
      <c r="F1865" s="4" t="s">
        <v>2842</v>
      </c>
      <c r="G1865" s="3" t="str">
        <f>IFERROR(VLOOKUP(F1865,'CODE EAN '!F:J,5,0),"")</f>
        <v/>
      </c>
      <c r="H1865" s="4" t="s">
        <v>428</v>
      </c>
      <c r="I1865" s="7" t="s">
        <v>429</v>
      </c>
      <c r="J1865" s="3" t="s">
        <v>20</v>
      </c>
      <c r="K1865" s="4" t="s">
        <v>26</v>
      </c>
      <c r="L1865" s="5">
        <f>IFERROR(VLOOKUP(F1865,[1]Feuil5!I:J,2,0),"")</f>
        <v>1199078.6399999999</v>
      </c>
      <c r="M1865" s="6">
        <f t="shared" si="39"/>
        <v>179861.79599999997</v>
      </c>
    </row>
    <row r="1866" spans="1:13" hidden="1" x14ac:dyDescent="0.35">
      <c r="A1866" s="3" t="s">
        <v>44</v>
      </c>
      <c r="B1866" s="3" t="s">
        <v>264</v>
      </c>
      <c r="C1866" s="3" t="s">
        <v>1969</v>
      </c>
      <c r="D1866" s="3" t="s">
        <v>2843</v>
      </c>
      <c r="E1866" s="3" t="s">
        <v>1922</v>
      </c>
      <c r="F1866" s="3" t="s">
        <v>2844</v>
      </c>
      <c r="G1866" s="3" t="str">
        <f>IFERROR(VLOOKUP(F1866,'CODE EAN '!F:J,5,0),"")</f>
        <v/>
      </c>
      <c r="H1866" s="3" t="s">
        <v>2845</v>
      </c>
      <c r="I1866" s="3" t="s">
        <v>291</v>
      </c>
      <c r="J1866" s="3" t="s">
        <v>20</v>
      </c>
      <c r="K1866" s="3" t="s">
        <v>21</v>
      </c>
      <c r="L1866" s="19">
        <v>1200000</v>
      </c>
      <c r="M1866" s="6">
        <f t="shared" si="39"/>
        <v>180000</v>
      </c>
    </row>
    <row r="1867" spans="1:13" hidden="1" x14ac:dyDescent="0.35">
      <c r="A1867" s="3" t="s">
        <v>44</v>
      </c>
      <c r="B1867" s="3" t="s">
        <v>264</v>
      </c>
      <c r="C1867" s="3" t="s">
        <v>1969</v>
      </c>
      <c r="D1867" s="3" t="s">
        <v>2843</v>
      </c>
      <c r="E1867" s="3" t="s">
        <v>1922</v>
      </c>
      <c r="F1867" s="3" t="s">
        <v>2846</v>
      </c>
      <c r="G1867" s="3" t="str">
        <f>IFERROR(VLOOKUP(F1867,'CODE EAN '!F:J,5,0),"")</f>
        <v/>
      </c>
      <c r="H1867" s="3" t="s">
        <v>2845</v>
      </c>
      <c r="I1867" s="3" t="s">
        <v>291</v>
      </c>
      <c r="J1867" s="3" t="s">
        <v>20</v>
      </c>
      <c r="K1867" s="3" t="s">
        <v>21</v>
      </c>
      <c r="L1867" s="19">
        <v>1200000</v>
      </c>
      <c r="M1867" s="6">
        <f t="shared" si="39"/>
        <v>180000</v>
      </c>
    </row>
    <row r="1868" spans="1:13" x14ac:dyDescent="0.35">
      <c r="A1868" s="3" t="s">
        <v>12</v>
      </c>
      <c r="B1868" s="3" t="s">
        <v>182</v>
      </c>
      <c r="C1868" s="3" t="s">
        <v>735</v>
      </c>
      <c r="D1868" s="3" t="s">
        <v>736</v>
      </c>
      <c r="E1868" s="3" t="s">
        <v>2531</v>
      </c>
      <c r="F1868" s="3" t="s">
        <v>2847</v>
      </c>
      <c r="G1868" s="3">
        <f>IFERROR(VLOOKUP(F1868,'CODE EAN '!F:J,5,0),"")</f>
        <v>8716200334808</v>
      </c>
      <c r="H1868" s="3" t="s">
        <v>2533</v>
      </c>
      <c r="I1868" s="7" t="s">
        <v>58</v>
      </c>
      <c r="J1868" s="3" t="s">
        <v>20</v>
      </c>
      <c r="K1868" s="3" t="s">
        <v>26</v>
      </c>
      <c r="L1868" s="43">
        <f>IFERROR(VLOOKUP(F1868,[1]Feuil5!I:J,2,0),"")</f>
        <v>1211954.3</v>
      </c>
      <c r="M1868" s="6">
        <f t="shared" si="39"/>
        <v>181793.14499999999</v>
      </c>
    </row>
    <row r="1869" spans="1:13" x14ac:dyDescent="0.35">
      <c r="A1869" s="3" t="s">
        <v>12</v>
      </c>
      <c r="B1869" s="11" t="s">
        <v>84</v>
      </c>
      <c r="C1869" s="11" t="s">
        <v>99</v>
      </c>
      <c r="D1869" s="3" t="s">
        <v>100</v>
      </c>
      <c r="E1869" s="11" t="s">
        <v>1396</v>
      </c>
      <c r="F1869" s="11" t="s">
        <v>2848</v>
      </c>
      <c r="G1869" s="3">
        <f>IFERROR(VLOOKUP(F1869,'CODE EAN '!F:J,5,0),"")</f>
        <v>6111021013208</v>
      </c>
      <c r="H1869" s="11" t="s">
        <v>103</v>
      </c>
      <c r="I1869" s="7" t="s">
        <v>104</v>
      </c>
      <c r="J1869" s="3" t="s">
        <v>20</v>
      </c>
      <c r="K1869" s="3" t="s">
        <v>26</v>
      </c>
      <c r="L1869" s="8">
        <f>IFERROR(VLOOKUP(F1869,[1]Feuil5!I:J,2,0),"")</f>
        <v>1235092.45</v>
      </c>
      <c r="M1869" s="6">
        <f t="shared" si="39"/>
        <v>185263.86749999999</v>
      </c>
    </row>
    <row r="1870" spans="1:13" x14ac:dyDescent="0.35">
      <c r="A1870" s="3" t="s">
        <v>12</v>
      </c>
      <c r="B1870" s="5" t="s">
        <v>84</v>
      </c>
      <c r="C1870" s="5" t="s">
        <v>99</v>
      </c>
      <c r="D1870" s="3" t="s">
        <v>100</v>
      </c>
      <c r="E1870" s="5" t="s">
        <v>1731</v>
      </c>
      <c r="F1870" s="5" t="s">
        <v>2849</v>
      </c>
      <c r="G1870" s="3">
        <f>IFERROR(VLOOKUP(F1870,'CODE EAN '!F:J,5,0),"")</f>
        <v>6111021014205</v>
      </c>
      <c r="H1870" s="5" t="s">
        <v>103</v>
      </c>
      <c r="I1870" s="7" t="s">
        <v>104</v>
      </c>
      <c r="J1870" s="3" t="s">
        <v>20</v>
      </c>
      <c r="K1870" s="3" t="s">
        <v>26</v>
      </c>
      <c r="L1870" s="8">
        <f>IFERROR(VLOOKUP(F1870,[1]Feuil5!I:J,2,0),"")</f>
        <v>1241175.95</v>
      </c>
      <c r="M1870" s="6">
        <f t="shared" si="39"/>
        <v>186176.39249999999</v>
      </c>
    </row>
    <row r="1871" spans="1:13" x14ac:dyDescent="0.35">
      <c r="A1871" s="3" t="s">
        <v>12</v>
      </c>
      <c r="B1871" s="3" t="s">
        <v>460</v>
      </c>
      <c r="C1871" s="3" t="s">
        <v>1781</v>
      </c>
      <c r="D1871" s="3" t="s">
        <v>1630</v>
      </c>
      <c r="E1871" s="3" t="s">
        <v>1783</v>
      </c>
      <c r="F1871" s="3" t="s">
        <v>2850</v>
      </c>
      <c r="G1871" s="3">
        <f>IFERROR(VLOOKUP(F1871,'CODE EAN '!F:J,5,0),"")</f>
        <v>6111248930357</v>
      </c>
      <c r="H1871" s="3" t="s">
        <v>1838</v>
      </c>
      <c r="I1871" s="7" t="s">
        <v>1839</v>
      </c>
      <c r="J1871" s="3" t="s">
        <v>20</v>
      </c>
      <c r="K1871" s="3" t="s">
        <v>26</v>
      </c>
      <c r="L1871" s="8">
        <f>IFERROR(VLOOKUP(F1871,[1]Feuil5!I:J,2,0),"")</f>
        <v>1242625.77</v>
      </c>
      <c r="M1871" s="6">
        <f t="shared" si="39"/>
        <v>186393.86549999999</v>
      </c>
    </row>
    <row r="1872" spans="1:13" x14ac:dyDescent="0.35">
      <c r="A1872" s="3" t="s">
        <v>12</v>
      </c>
      <c r="B1872" s="4" t="s">
        <v>78</v>
      </c>
      <c r="C1872" s="4" t="s">
        <v>212</v>
      </c>
      <c r="D1872" s="4" t="s">
        <v>2085</v>
      </c>
      <c r="E1872" s="4" t="s">
        <v>2085</v>
      </c>
      <c r="F1872" s="4" t="s">
        <v>2851</v>
      </c>
      <c r="G1872" s="3">
        <f>IFERROR(VLOOKUP(F1872,'CODE EAN '!F:J,5,0),"")</f>
        <v>6111005210111</v>
      </c>
      <c r="H1872" s="4" t="s">
        <v>647</v>
      </c>
      <c r="I1872" s="7" t="s">
        <v>58</v>
      </c>
      <c r="J1872" s="3" t="s">
        <v>20</v>
      </c>
      <c r="K1872" s="3" t="s">
        <v>26</v>
      </c>
      <c r="L1872" s="5">
        <f>IFERROR(VLOOKUP(F1872,[1]Feuil5!I:J,2,0),"")</f>
        <v>1246095.3799999999</v>
      </c>
      <c r="M1872" s="6">
        <f t="shared" si="39"/>
        <v>186914.30699999997</v>
      </c>
    </row>
    <row r="1873" spans="1:13" x14ac:dyDescent="0.35">
      <c r="A1873" s="3" t="s">
        <v>12</v>
      </c>
      <c r="B1873" s="4" t="s">
        <v>78</v>
      </c>
      <c r="C1873" s="3" t="s">
        <v>212</v>
      </c>
      <c r="D1873" s="3" t="s">
        <v>525</v>
      </c>
      <c r="E1873" s="3" t="s">
        <v>2190</v>
      </c>
      <c r="F1873" s="14" t="s">
        <v>2852</v>
      </c>
      <c r="G1873" s="3">
        <f>IFERROR(VLOOKUP(F1873,'CODE EAN '!F:J,5,0),"")</f>
        <v>6111017042236</v>
      </c>
      <c r="H1873" s="3" t="s">
        <v>1533</v>
      </c>
      <c r="I1873" s="3" t="s">
        <v>597</v>
      </c>
      <c r="J1873" s="3" t="s">
        <v>20</v>
      </c>
      <c r="K1873" s="3" t="s">
        <v>26</v>
      </c>
      <c r="L1873" s="22">
        <v>1246586.44</v>
      </c>
      <c r="M1873" s="6">
        <f t="shared" si="39"/>
        <v>186987.96599999999</v>
      </c>
    </row>
    <row r="1874" spans="1:13" x14ac:dyDescent="0.35">
      <c r="A1874" s="3" t="s">
        <v>12</v>
      </c>
      <c r="B1874" s="4" t="s">
        <v>13</v>
      </c>
      <c r="C1874" s="4" t="s">
        <v>706</v>
      </c>
      <c r="D1874" s="4" t="s">
        <v>707</v>
      </c>
      <c r="E1874" s="4" t="s">
        <v>2853</v>
      </c>
      <c r="F1874" s="4" t="s">
        <v>2852</v>
      </c>
      <c r="G1874" s="3">
        <f>IFERROR(VLOOKUP(F1874,'CODE EAN '!F:J,5,0),"")</f>
        <v>6111017042236</v>
      </c>
      <c r="H1874" s="4" t="s">
        <v>1533</v>
      </c>
      <c r="I1874" s="3" t="s">
        <v>597</v>
      </c>
      <c r="J1874" s="3" t="s">
        <v>20</v>
      </c>
      <c r="K1874" s="3" t="s">
        <v>26</v>
      </c>
      <c r="L1874" s="5">
        <f>IFERROR(VLOOKUP(F1874,[1]Feuil5!I:J,2,0),"")</f>
        <v>1246586.44</v>
      </c>
      <c r="M1874" s="6">
        <f t="shared" si="39"/>
        <v>186987.96599999999</v>
      </c>
    </row>
    <row r="1875" spans="1:13" x14ac:dyDescent="0.35">
      <c r="A1875" s="3" t="s">
        <v>12</v>
      </c>
      <c r="B1875" s="4" t="s">
        <v>35</v>
      </c>
      <c r="C1875" s="4" t="s">
        <v>400</v>
      </c>
      <c r="D1875" s="4" t="s">
        <v>401</v>
      </c>
      <c r="E1875" s="3" t="s">
        <v>580</v>
      </c>
      <c r="F1875" s="14" t="s">
        <v>2854</v>
      </c>
      <c r="G1875" s="3" t="str">
        <f>IFERROR(VLOOKUP(F1875,'CODE EAN '!F:J,5,0),"")</f>
        <v/>
      </c>
      <c r="H1875" s="4" t="s">
        <v>993</v>
      </c>
      <c r="I1875" s="3" t="s">
        <v>994</v>
      </c>
      <c r="J1875" s="3" t="s">
        <v>20</v>
      </c>
      <c r="K1875" s="3" t="s">
        <v>26</v>
      </c>
      <c r="L1875" s="43">
        <f>IFERROR(VLOOKUP(F1875,[1]Feuil5!I:J,2,0),"")</f>
        <v>1263664.3600000001</v>
      </c>
      <c r="M1875" s="6">
        <f t="shared" si="39"/>
        <v>189549.65400000001</v>
      </c>
    </row>
    <row r="1876" spans="1:13" x14ac:dyDescent="0.35">
      <c r="A1876" s="3" t="s">
        <v>12</v>
      </c>
      <c r="B1876" s="3" t="s">
        <v>35</v>
      </c>
      <c r="C1876" s="4" t="s">
        <v>502</v>
      </c>
      <c r="D1876" s="4" t="s">
        <v>503</v>
      </c>
      <c r="E1876" s="4" t="s">
        <v>136</v>
      </c>
      <c r="F1876" s="3" t="s">
        <v>2855</v>
      </c>
      <c r="G1876" s="3">
        <f>IFERROR(VLOOKUP(F1876,'CODE EAN '!F:J,5,0),"")</f>
        <v>8410199001153</v>
      </c>
      <c r="H1876" s="3" t="s">
        <v>1392</v>
      </c>
      <c r="I1876" s="7" t="s">
        <v>583</v>
      </c>
      <c r="J1876" s="3" t="s">
        <v>20</v>
      </c>
      <c r="K1876" s="3" t="s">
        <v>26</v>
      </c>
      <c r="L1876" s="43">
        <f>IFERROR(VLOOKUP(F1876,[1]Feuil5!I:J,2,0),"")</f>
        <v>1266523.22</v>
      </c>
      <c r="M1876" s="6">
        <f t="shared" si="39"/>
        <v>189978.48299999998</v>
      </c>
    </row>
    <row r="1877" spans="1:13" x14ac:dyDescent="0.35">
      <c r="A1877" s="3" t="s">
        <v>12</v>
      </c>
      <c r="B1877" s="4" t="s">
        <v>13</v>
      </c>
      <c r="C1877" s="3" t="s">
        <v>963</v>
      </c>
      <c r="D1877" s="4" t="s">
        <v>1904</v>
      </c>
      <c r="E1877" s="4" t="s">
        <v>1905</v>
      </c>
      <c r="F1877" s="4" t="s">
        <v>2856</v>
      </c>
      <c r="G1877" s="3">
        <f>IFERROR(VLOOKUP(F1877,'CODE EAN '!F:J,5,0),"")</f>
        <v>5000159407236</v>
      </c>
      <c r="H1877" s="4" t="s">
        <v>2395</v>
      </c>
      <c r="I1877" s="10" t="s">
        <v>77</v>
      </c>
      <c r="J1877" s="3" t="s">
        <v>20</v>
      </c>
      <c r="K1877" s="3" t="s">
        <v>26</v>
      </c>
      <c r="L1877" s="43">
        <f>IFERROR(VLOOKUP(F1877,[1]Feuil5!I:J,2,0),"")</f>
        <v>1281166.8400000001</v>
      </c>
      <c r="M1877" s="6">
        <f t="shared" si="39"/>
        <v>192175.02600000001</v>
      </c>
    </row>
    <row r="1878" spans="1:13" hidden="1" x14ac:dyDescent="0.35">
      <c r="A1878" s="3" t="s">
        <v>27</v>
      </c>
      <c r="B1878" s="4" t="s">
        <v>251</v>
      </c>
      <c r="C1878" s="3" t="s">
        <v>252</v>
      </c>
      <c r="D1878" s="3" t="s">
        <v>253</v>
      </c>
      <c r="E1878" s="3" t="s">
        <v>254</v>
      </c>
      <c r="F1878" s="3" t="s">
        <v>2857</v>
      </c>
      <c r="G1878" s="3" t="str">
        <f>IFERROR(VLOOKUP(F1878,'CODE EAN '!F:J,5,0),"")</f>
        <v/>
      </c>
      <c r="H1878" s="3" t="s">
        <v>1995</v>
      </c>
      <c r="I1878" s="7" t="s">
        <v>1475</v>
      </c>
      <c r="J1878" s="3" t="s">
        <v>20</v>
      </c>
      <c r="K1878" s="4" t="s">
        <v>26</v>
      </c>
      <c r="L1878" s="54">
        <v>1281872.3500000001</v>
      </c>
      <c r="M1878" s="6">
        <f t="shared" si="39"/>
        <v>192280.85250000001</v>
      </c>
    </row>
    <row r="1879" spans="1:13" hidden="1" x14ac:dyDescent="0.35">
      <c r="A1879" s="3" t="s">
        <v>27</v>
      </c>
      <c r="B1879" s="3" t="s">
        <v>124</v>
      </c>
      <c r="C1879" s="3" t="s">
        <v>125</v>
      </c>
      <c r="D1879" s="3" t="s">
        <v>1375</v>
      </c>
      <c r="E1879" s="3" t="s">
        <v>1375</v>
      </c>
      <c r="F1879" s="14" t="s">
        <v>2858</v>
      </c>
      <c r="G1879" s="3" t="str">
        <f>IFERROR(VLOOKUP(F1879,'CODE EAN '!F:J,5,0),"")</f>
        <v/>
      </c>
      <c r="H1879" s="3" t="s">
        <v>1794</v>
      </c>
      <c r="I1879" s="7" t="s">
        <v>1549</v>
      </c>
      <c r="J1879" s="3" t="s">
        <v>20</v>
      </c>
      <c r="K1879" s="4" t="s">
        <v>26</v>
      </c>
      <c r="L1879" s="5">
        <f>IFERROR(VLOOKUP(F1879,[1]Feuil5!I:J,2,0),"")</f>
        <v>1287390.3899999999</v>
      </c>
      <c r="M1879" s="6">
        <f t="shared" si="39"/>
        <v>193108.55849999998</v>
      </c>
    </row>
    <row r="1880" spans="1:13" x14ac:dyDescent="0.35">
      <c r="A1880" s="3" t="s">
        <v>12</v>
      </c>
      <c r="B1880" s="3" t="s">
        <v>35</v>
      </c>
      <c r="C1880" s="3" t="s">
        <v>400</v>
      </c>
      <c r="D1880" s="3" t="s">
        <v>401</v>
      </c>
      <c r="E1880" s="3" t="s">
        <v>2156</v>
      </c>
      <c r="F1880" s="3" t="s">
        <v>2859</v>
      </c>
      <c r="G1880" s="3">
        <f>IFERROR(VLOOKUP(F1880,'CODE EAN '!F:J,5,0),"")</f>
        <v>5053990101542</v>
      </c>
      <c r="H1880" s="3" t="s">
        <v>2158</v>
      </c>
      <c r="I1880" s="10" t="s">
        <v>77</v>
      </c>
      <c r="J1880" s="3" t="s">
        <v>20</v>
      </c>
      <c r="K1880" s="3" t="s">
        <v>26</v>
      </c>
      <c r="L1880" s="5">
        <f>IFERROR(VLOOKUP(F1880,[1]Feuil5!I:J,2,0),"")</f>
        <v>1288748.4099999999</v>
      </c>
      <c r="M1880" s="6">
        <f t="shared" si="39"/>
        <v>193312.26149999999</v>
      </c>
    </row>
    <row r="1881" spans="1:13" x14ac:dyDescent="0.35">
      <c r="A1881" s="3" t="s">
        <v>12</v>
      </c>
      <c r="B1881" s="12" t="s">
        <v>13</v>
      </c>
      <c r="C1881" s="3" t="s">
        <v>963</v>
      </c>
      <c r="D1881" s="3" t="s">
        <v>1471</v>
      </c>
      <c r="E1881" s="3" t="s">
        <v>2860</v>
      </c>
      <c r="F1881" s="14" t="s">
        <v>2861</v>
      </c>
      <c r="G1881" s="3" t="str">
        <f>IFERROR(VLOOKUP(F1881,'CODE EAN '!F:J,5,0),"")</f>
        <v/>
      </c>
      <c r="H1881" s="12" t="s">
        <v>2862</v>
      </c>
      <c r="I1881" s="12" t="s">
        <v>298</v>
      </c>
      <c r="J1881" s="3" t="s">
        <v>20</v>
      </c>
      <c r="K1881" s="3" t="s">
        <v>26</v>
      </c>
      <c r="L1881" s="5">
        <f>IFERROR(VLOOKUP(F1881,[1]Feuil5!I:J,2,0),"")</f>
        <v>1290300.06</v>
      </c>
      <c r="M1881" s="6">
        <f t="shared" si="39"/>
        <v>193545.00899999999</v>
      </c>
    </row>
    <row r="1882" spans="1:13" x14ac:dyDescent="0.35">
      <c r="A1882" s="3" t="s">
        <v>12</v>
      </c>
      <c r="B1882" s="3" t="s">
        <v>13</v>
      </c>
      <c r="C1882" s="3" t="s">
        <v>14</v>
      </c>
      <c r="D1882" s="3" t="s">
        <v>1775</v>
      </c>
      <c r="E1882" s="3" t="s">
        <v>1776</v>
      </c>
      <c r="F1882" s="3" t="s">
        <v>2863</v>
      </c>
      <c r="G1882" s="3">
        <f>IFERROR(VLOOKUP(F1882,'CODE EAN '!F:J,5,0),"")</f>
        <v>7622210751065</v>
      </c>
      <c r="H1882" s="3" t="s">
        <v>2764</v>
      </c>
      <c r="I1882" s="4" t="s">
        <v>71</v>
      </c>
      <c r="J1882" s="3" t="s">
        <v>20</v>
      </c>
      <c r="K1882" s="3" t="s">
        <v>26</v>
      </c>
      <c r="L1882" s="5">
        <v>1300000</v>
      </c>
      <c r="M1882" s="6">
        <f t="shared" si="39"/>
        <v>195000</v>
      </c>
    </row>
    <row r="1883" spans="1:13" x14ac:dyDescent="0.35">
      <c r="A1883" s="3" t="s">
        <v>12</v>
      </c>
      <c r="B1883" s="3" t="s">
        <v>84</v>
      </c>
      <c r="C1883" s="3" t="s">
        <v>543</v>
      </c>
      <c r="D1883" s="3" t="s">
        <v>544</v>
      </c>
      <c r="E1883" s="3" t="s">
        <v>652</v>
      </c>
      <c r="F1883" s="3" t="s">
        <v>2864</v>
      </c>
      <c r="G1883" s="3">
        <f>IFERROR(VLOOKUP(F1883,'CODE EAN '!F:J,5,0),"")</f>
        <v>9800800056</v>
      </c>
      <c r="H1883" s="3" t="s">
        <v>2865</v>
      </c>
      <c r="I1883" s="7" t="s">
        <v>298</v>
      </c>
      <c r="J1883" s="3" t="s">
        <v>20</v>
      </c>
      <c r="K1883" s="3" t="s">
        <v>26</v>
      </c>
      <c r="L1883" s="5">
        <f>IFERROR(VLOOKUP(F1883,[1]Feuil5!I:J,2,0),"")</f>
        <v>1303519.73</v>
      </c>
      <c r="M1883" s="6">
        <f t="shared" si="39"/>
        <v>195527.9595</v>
      </c>
    </row>
    <row r="1884" spans="1:13" x14ac:dyDescent="0.35">
      <c r="A1884" s="3" t="s">
        <v>12</v>
      </c>
      <c r="B1884" s="4" t="s">
        <v>78</v>
      </c>
      <c r="C1884" s="3" t="s">
        <v>212</v>
      </c>
      <c r="D1884" s="3" t="s">
        <v>2085</v>
      </c>
      <c r="E1884" s="3" t="s">
        <v>2085</v>
      </c>
      <c r="F1884" s="3" t="s">
        <v>2866</v>
      </c>
      <c r="G1884" s="3">
        <f>IFERROR(VLOOKUP(F1884,'CODE EAN '!F:J,5,0),"")</f>
        <v>6111005210128</v>
      </c>
      <c r="H1884" s="3" t="s">
        <v>647</v>
      </c>
      <c r="I1884" s="7" t="s">
        <v>58</v>
      </c>
      <c r="J1884" s="3" t="s">
        <v>20</v>
      </c>
      <c r="K1884" s="3" t="s">
        <v>26</v>
      </c>
      <c r="L1884" s="5">
        <f>IFERROR(VLOOKUP(F1884,[1]Feuil5!I:J,2,0),"")</f>
        <v>1310796.32</v>
      </c>
      <c r="M1884" s="6">
        <f t="shared" si="39"/>
        <v>196619.448</v>
      </c>
    </row>
    <row r="1885" spans="1:13" hidden="1" x14ac:dyDescent="0.35">
      <c r="A1885" s="3" t="s">
        <v>44</v>
      </c>
      <c r="B1885" s="3" t="s">
        <v>285</v>
      </c>
      <c r="C1885" s="3" t="s">
        <v>890</v>
      </c>
      <c r="D1885" s="3" t="s">
        <v>891</v>
      </c>
      <c r="E1885" s="3" t="s">
        <v>1231</v>
      </c>
      <c r="F1885" s="20" t="s">
        <v>2867</v>
      </c>
      <c r="G1885" s="3" t="str">
        <f>IFERROR(VLOOKUP(F1885,'CODE EAN '!F:J,5,0),"")</f>
        <v/>
      </c>
      <c r="H1885" s="3" t="s">
        <v>2371</v>
      </c>
      <c r="I1885" s="3" t="s">
        <v>291</v>
      </c>
      <c r="J1885" s="3" t="s">
        <v>20</v>
      </c>
      <c r="K1885" s="3" t="s">
        <v>26</v>
      </c>
      <c r="L1885" s="19">
        <v>1318137</v>
      </c>
      <c r="M1885" s="6">
        <f t="shared" si="39"/>
        <v>197720.55</v>
      </c>
    </row>
    <row r="1886" spans="1:13" x14ac:dyDescent="0.35">
      <c r="A1886" s="3" t="s">
        <v>12</v>
      </c>
      <c r="B1886" s="3" t="s">
        <v>84</v>
      </c>
      <c r="C1886" s="3" t="s">
        <v>99</v>
      </c>
      <c r="D1886" s="3" t="s">
        <v>100</v>
      </c>
      <c r="E1886" s="3" t="s">
        <v>1731</v>
      </c>
      <c r="F1886" s="3" t="s">
        <v>2868</v>
      </c>
      <c r="G1886" s="3">
        <f>IFERROR(VLOOKUP(F1886,'CODE EAN '!F:J,5,0),"")</f>
        <v>6111184001180</v>
      </c>
      <c r="H1886" s="3" t="s">
        <v>962</v>
      </c>
      <c r="I1886" s="3" t="s">
        <v>130</v>
      </c>
      <c r="J1886" s="3" t="s">
        <v>20</v>
      </c>
      <c r="K1886" s="3" t="s">
        <v>26</v>
      </c>
      <c r="L1886" s="5">
        <f>IFERROR(VLOOKUP(F1886,[1]Feuil5!I:J,2,0),"")</f>
        <v>1320594.33</v>
      </c>
      <c r="M1886" s="6">
        <f t="shared" si="39"/>
        <v>198089.1495</v>
      </c>
    </row>
    <row r="1887" spans="1:13" hidden="1" x14ac:dyDescent="0.35">
      <c r="A1887" s="3" t="s">
        <v>44</v>
      </c>
      <c r="B1887" s="3" t="s">
        <v>264</v>
      </c>
      <c r="C1887" s="3" t="s">
        <v>1969</v>
      </c>
      <c r="D1887" s="3" t="s">
        <v>1970</v>
      </c>
      <c r="E1887" s="3" t="s">
        <v>1922</v>
      </c>
      <c r="F1887" s="20" t="s">
        <v>2869</v>
      </c>
      <c r="G1887" s="3" t="str">
        <f>IFERROR(VLOOKUP(F1887,'CODE EAN '!F:J,5,0),"")</f>
        <v/>
      </c>
      <c r="H1887" s="3" t="s">
        <v>2845</v>
      </c>
      <c r="I1887" s="3" t="s">
        <v>291</v>
      </c>
      <c r="J1887" s="3" t="s">
        <v>20</v>
      </c>
      <c r="K1887" s="3" t="s">
        <v>21</v>
      </c>
      <c r="L1887" s="19">
        <v>1320723.6000000001</v>
      </c>
      <c r="M1887" s="6">
        <f t="shared" si="39"/>
        <v>198108.54</v>
      </c>
    </row>
    <row r="1888" spans="1:13" x14ac:dyDescent="0.35">
      <c r="A1888" s="3" t="s">
        <v>12</v>
      </c>
      <c r="B1888" s="4" t="s">
        <v>78</v>
      </c>
      <c r="C1888" s="3" t="s">
        <v>107</v>
      </c>
      <c r="D1888" s="4" t="s">
        <v>696</v>
      </c>
      <c r="E1888" s="3" t="s">
        <v>697</v>
      </c>
      <c r="F1888" s="3" t="s">
        <v>2870</v>
      </c>
      <c r="G1888" s="3">
        <f>IFERROR(VLOOKUP(F1888,'CODE EAN '!F:J,5,0),"")</f>
        <v>6111031004388</v>
      </c>
      <c r="H1888" s="3" t="s">
        <v>2405</v>
      </c>
      <c r="I1888" s="3" t="s">
        <v>71</v>
      </c>
      <c r="J1888" s="3" t="s">
        <v>20</v>
      </c>
      <c r="K1888" s="3" t="s">
        <v>26</v>
      </c>
      <c r="L1888" s="5">
        <f>IFERROR(VLOOKUP(F1888,[1]Feuil5!I:J,2,0),"")</f>
        <v>1328367.49</v>
      </c>
      <c r="M1888" s="6">
        <f t="shared" si="39"/>
        <v>199255.12349999999</v>
      </c>
    </row>
    <row r="1889" spans="1:13" hidden="1" x14ac:dyDescent="0.35">
      <c r="A1889" s="3" t="s">
        <v>44</v>
      </c>
      <c r="B1889" s="3" t="s">
        <v>285</v>
      </c>
      <c r="C1889" s="3" t="s">
        <v>890</v>
      </c>
      <c r="D1889" s="3" t="s">
        <v>891</v>
      </c>
      <c r="E1889" s="3" t="s">
        <v>892</v>
      </c>
      <c r="F1889" s="20" t="s">
        <v>2871</v>
      </c>
      <c r="G1889" s="3" t="str">
        <f>IFERROR(VLOOKUP(F1889,'CODE EAN '!F:J,5,0),"")</f>
        <v/>
      </c>
      <c r="H1889" s="3" t="s">
        <v>2371</v>
      </c>
      <c r="I1889" s="3" t="s">
        <v>291</v>
      </c>
      <c r="J1889" s="3" t="s">
        <v>20</v>
      </c>
      <c r="K1889" s="3" t="s">
        <v>26</v>
      </c>
      <c r="L1889" s="19">
        <v>1328406.96</v>
      </c>
      <c r="M1889" s="6">
        <f t="shared" si="39"/>
        <v>199261.04399999999</v>
      </c>
    </row>
    <row r="1890" spans="1:13" x14ac:dyDescent="0.35">
      <c r="A1890" s="3" t="s">
        <v>12</v>
      </c>
      <c r="B1890" s="3" t="s">
        <v>84</v>
      </c>
      <c r="C1890" s="3" t="s">
        <v>99</v>
      </c>
      <c r="D1890" s="3" t="s">
        <v>100</v>
      </c>
      <c r="E1890" s="3" t="s">
        <v>1953</v>
      </c>
      <c r="F1890" s="3" t="s">
        <v>2872</v>
      </c>
      <c r="G1890" s="3" t="str">
        <f>IFERROR(VLOOKUP(F1890,'CODE EAN '!F:J,5,0),"")</f>
        <v/>
      </c>
      <c r="H1890" s="3" t="s">
        <v>115</v>
      </c>
      <c r="I1890" s="7" t="s">
        <v>116</v>
      </c>
      <c r="J1890" s="3" t="s">
        <v>20</v>
      </c>
      <c r="K1890" s="3" t="s">
        <v>21</v>
      </c>
      <c r="L1890" s="5">
        <f>IFERROR(VLOOKUP(F1890,[1]Feuil5!I:J,2,0),"")</f>
        <v>1339872.25</v>
      </c>
      <c r="M1890" s="6">
        <f t="shared" si="39"/>
        <v>200980.83749999999</v>
      </c>
    </row>
    <row r="1891" spans="1:13" hidden="1" x14ac:dyDescent="0.35">
      <c r="A1891" s="3" t="s">
        <v>285</v>
      </c>
      <c r="B1891" s="3" t="s">
        <v>60</v>
      </c>
      <c r="C1891" s="3" t="s">
        <v>286</v>
      </c>
      <c r="D1891" s="3" t="s">
        <v>287</v>
      </c>
      <c r="E1891" s="3" t="s">
        <v>435</v>
      </c>
      <c r="F1891" s="20" t="s">
        <v>2873</v>
      </c>
      <c r="G1891" s="3" t="str">
        <f>IFERROR(VLOOKUP(F1891,'CODE EAN '!F:J,5,0),"")</f>
        <v/>
      </c>
      <c r="H1891" s="3" t="s">
        <v>2302</v>
      </c>
      <c r="I1891" s="3" t="s">
        <v>291</v>
      </c>
      <c r="J1891" s="3" t="s">
        <v>20</v>
      </c>
      <c r="K1891" s="3" t="s">
        <v>26</v>
      </c>
      <c r="L1891" s="19">
        <v>1342067.3999999999</v>
      </c>
      <c r="M1891" s="6">
        <f t="shared" si="39"/>
        <v>201310.11</v>
      </c>
    </row>
    <row r="1892" spans="1:13" x14ac:dyDescent="0.35">
      <c r="A1892" s="3" t="s">
        <v>12</v>
      </c>
      <c r="B1892" s="3" t="s">
        <v>13</v>
      </c>
      <c r="C1892" s="4" t="s">
        <v>14</v>
      </c>
      <c r="D1892" s="4" t="s">
        <v>1775</v>
      </c>
      <c r="E1892" s="4" t="s">
        <v>1776</v>
      </c>
      <c r="F1892" s="4" t="s">
        <v>2874</v>
      </c>
      <c r="G1892" s="3">
        <f>IFERROR(VLOOKUP(F1892,'CODE EAN '!F:J,5,0),"")</f>
        <v>7622201430498</v>
      </c>
      <c r="H1892" s="4" t="s">
        <v>2796</v>
      </c>
      <c r="I1892" s="4" t="s">
        <v>71</v>
      </c>
      <c r="J1892" s="3" t="s">
        <v>20</v>
      </c>
      <c r="K1892" s="3" t="s">
        <v>26</v>
      </c>
      <c r="L1892" s="5">
        <f>IFERROR(VLOOKUP(F1892,[1]Feuil5!I:J,2,0),"")</f>
        <v>1347994.11</v>
      </c>
      <c r="M1892" s="6">
        <f t="shared" si="39"/>
        <v>202199.1165</v>
      </c>
    </row>
    <row r="1893" spans="1:13" x14ac:dyDescent="0.35">
      <c r="A1893" s="3" t="s">
        <v>12</v>
      </c>
      <c r="B1893" s="4" t="s">
        <v>182</v>
      </c>
      <c r="C1893" s="4" t="s">
        <v>183</v>
      </c>
      <c r="D1893" s="4" t="s">
        <v>258</v>
      </c>
      <c r="E1893" s="4" t="s">
        <v>2116</v>
      </c>
      <c r="F1893" s="4" t="s">
        <v>2875</v>
      </c>
      <c r="G1893" s="3">
        <f>IFERROR(VLOOKUP(F1893,'CODE EAN '!F:J,5,0),"")</f>
        <v>6111018903208</v>
      </c>
      <c r="H1893" s="4" t="s">
        <v>2467</v>
      </c>
      <c r="I1893" s="7" t="s">
        <v>90</v>
      </c>
      <c r="J1893" s="3" t="s">
        <v>20</v>
      </c>
      <c r="K1893" s="3" t="s">
        <v>26</v>
      </c>
      <c r="L1893" s="5">
        <f>IFERROR(VLOOKUP(F1893,[1]Feuil5!I:J,2,0),"")</f>
        <v>1348260.39</v>
      </c>
      <c r="M1893" s="6">
        <f t="shared" si="39"/>
        <v>202239.05849999998</v>
      </c>
    </row>
    <row r="1894" spans="1:13" hidden="1" x14ac:dyDescent="0.35">
      <c r="A1894" s="3" t="s">
        <v>27</v>
      </c>
      <c r="B1894" s="3" t="s">
        <v>124</v>
      </c>
      <c r="C1894" s="3" t="s">
        <v>125</v>
      </c>
      <c r="D1894" s="3" t="s">
        <v>1624</v>
      </c>
      <c r="E1894" s="3" t="s">
        <v>1624</v>
      </c>
      <c r="F1894" s="3" t="s">
        <v>2876</v>
      </c>
      <c r="G1894" s="3" t="str">
        <f>IFERROR(VLOOKUP(F1894,'CODE EAN '!F:J,5,0),"")</f>
        <v/>
      </c>
      <c r="H1894" s="3" t="s">
        <v>2877</v>
      </c>
      <c r="I1894" s="7" t="s">
        <v>1549</v>
      </c>
      <c r="J1894" s="3" t="s">
        <v>20</v>
      </c>
      <c r="K1894" s="4" t="s">
        <v>26</v>
      </c>
      <c r="L1894" s="5">
        <f>IFERROR(VLOOKUP(F1894,[1]Feuil5!I:J,2,0),"")</f>
        <v>1356974.55</v>
      </c>
      <c r="M1894" s="6">
        <f t="shared" si="39"/>
        <v>203546.1825</v>
      </c>
    </row>
    <row r="1895" spans="1:13" x14ac:dyDescent="0.35">
      <c r="A1895" s="3" t="s">
        <v>12</v>
      </c>
      <c r="B1895" s="3" t="s">
        <v>13</v>
      </c>
      <c r="C1895" s="3" t="s">
        <v>963</v>
      </c>
      <c r="D1895" s="4" t="s">
        <v>2375</v>
      </c>
      <c r="E1895" s="4" t="s">
        <v>2376</v>
      </c>
      <c r="F1895" s="14" t="s">
        <v>2878</v>
      </c>
      <c r="G1895" s="3" t="str">
        <f>IFERROR(VLOOKUP(F1895,'CODE EAN '!F:J,5,0),"")</f>
        <v/>
      </c>
      <c r="H1895" s="3" t="s">
        <v>2378</v>
      </c>
      <c r="I1895" s="3" t="s">
        <v>298</v>
      </c>
      <c r="J1895" s="3" t="s">
        <v>20</v>
      </c>
      <c r="K1895" s="3" t="s">
        <v>26</v>
      </c>
      <c r="L1895" s="5">
        <f>IFERROR(VLOOKUP(F1895,[1]Feuil5!I:J,2,0),"")</f>
        <v>1363211.44</v>
      </c>
      <c r="M1895" s="6">
        <f t="shared" si="39"/>
        <v>204481.71599999999</v>
      </c>
    </row>
    <row r="1896" spans="1:13" x14ac:dyDescent="0.35">
      <c r="A1896" s="3" t="s">
        <v>12</v>
      </c>
      <c r="B1896" s="4" t="s">
        <v>182</v>
      </c>
      <c r="C1896" s="4" t="s">
        <v>183</v>
      </c>
      <c r="D1896" s="4" t="s">
        <v>184</v>
      </c>
      <c r="E1896" s="4" t="s">
        <v>1193</v>
      </c>
      <c r="F1896" s="4" t="s">
        <v>2879</v>
      </c>
      <c r="G1896" s="3" t="str">
        <f>IFERROR(VLOOKUP(F1896,'CODE EAN '!F:J,5,0),"")</f>
        <v/>
      </c>
      <c r="H1896" s="4" t="s">
        <v>2880</v>
      </c>
      <c r="I1896" s="10" t="s">
        <v>77</v>
      </c>
      <c r="J1896" s="3" t="s">
        <v>20</v>
      </c>
      <c r="K1896" s="3" t="s">
        <v>21</v>
      </c>
      <c r="L1896" s="5">
        <f>IFERROR(VLOOKUP(F1896,[1]Feuil5!I:J,2,0),"")</f>
        <v>1373122.23</v>
      </c>
      <c r="M1896" s="6">
        <f t="shared" si="39"/>
        <v>205968.3345</v>
      </c>
    </row>
    <row r="1897" spans="1:13" x14ac:dyDescent="0.35">
      <c r="A1897" s="3" t="s">
        <v>12</v>
      </c>
      <c r="B1897" s="4" t="s">
        <v>182</v>
      </c>
      <c r="C1897" s="4" t="s">
        <v>183</v>
      </c>
      <c r="D1897" s="4" t="s">
        <v>184</v>
      </c>
      <c r="E1897" s="4" t="s">
        <v>1193</v>
      </c>
      <c r="F1897" s="14" t="s">
        <v>2879</v>
      </c>
      <c r="G1897" s="3" t="str">
        <f>IFERROR(VLOOKUP(F1897,'CODE EAN '!F:J,5,0),"")</f>
        <v/>
      </c>
      <c r="H1897" s="4" t="s">
        <v>2880</v>
      </c>
      <c r="I1897" s="10" t="s">
        <v>77</v>
      </c>
      <c r="J1897" s="3" t="s">
        <v>20</v>
      </c>
      <c r="K1897" s="3" t="s">
        <v>21</v>
      </c>
      <c r="L1897" s="5">
        <f>IFERROR(VLOOKUP(F1897,[1]Feuil5!I:J,2,0),"")</f>
        <v>1373122.23</v>
      </c>
      <c r="M1897" s="6">
        <f t="shared" si="39"/>
        <v>205968.3345</v>
      </c>
    </row>
    <row r="1898" spans="1:13" x14ac:dyDescent="0.35">
      <c r="A1898" s="3" t="s">
        <v>12</v>
      </c>
      <c r="B1898" s="3" t="s">
        <v>182</v>
      </c>
      <c r="C1898" s="3" t="s">
        <v>735</v>
      </c>
      <c r="D1898" s="3" t="s">
        <v>736</v>
      </c>
      <c r="E1898" s="3" t="s">
        <v>1781</v>
      </c>
      <c r="F1898" s="14" t="s">
        <v>2881</v>
      </c>
      <c r="G1898" s="3" t="str">
        <f>IFERROR(VLOOKUP(F1898,'CODE EAN '!F:J,5,0),"")</f>
        <v/>
      </c>
      <c r="H1898" s="3" t="s">
        <v>1202</v>
      </c>
      <c r="I1898" s="7" t="s">
        <v>90</v>
      </c>
      <c r="J1898" s="3" t="s">
        <v>20</v>
      </c>
      <c r="K1898" s="3" t="s">
        <v>26</v>
      </c>
      <c r="L1898" s="5">
        <f>IFERROR(VLOOKUP(F1898,[1]Feuil5!I:J,2,0),"")</f>
        <v>1375470.53</v>
      </c>
      <c r="M1898" s="6">
        <f t="shared" si="39"/>
        <v>206320.57949999999</v>
      </c>
    </row>
    <row r="1899" spans="1:13" x14ac:dyDescent="0.35">
      <c r="A1899" s="3" t="s">
        <v>12</v>
      </c>
      <c r="B1899" s="4" t="s">
        <v>78</v>
      </c>
      <c r="C1899" s="4" t="s">
        <v>607</v>
      </c>
      <c r="D1899" s="4" t="s">
        <v>608</v>
      </c>
      <c r="E1899" s="4" t="s">
        <v>1690</v>
      </c>
      <c r="F1899" s="4" t="s">
        <v>2882</v>
      </c>
      <c r="G1899" s="3">
        <f>IFERROR(VLOOKUP(F1899,'CODE EAN '!F:J,5,0),"")</f>
        <v>6111180003836</v>
      </c>
      <c r="H1899" s="4" t="s">
        <v>2883</v>
      </c>
      <c r="I1899" s="4" t="s">
        <v>130</v>
      </c>
      <c r="J1899" s="3" t="s">
        <v>20</v>
      </c>
      <c r="K1899" s="3" t="s">
        <v>26</v>
      </c>
      <c r="L1899" s="5">
        <f>IFERROR(VLOOKUP(F1899,[1]Feuil5!I:J,2,0),"")</f>
        <v>1377390.75</v>
      </c>
      <c r="M1899" s="6">
        <f t="shared" si="39"/>
        <v>206608.61249999999</v>
      </c>
    </row>
    <row r="1900" spans="1:13" x14ac:dyDescent="0.35">
      <c r="A1900" s="3" t="s">
        <v>12</v>
      </c>
      <c r="B1900" s="4" t="s">
        <v>13</v>
      </c>
      <c r="C1900" s="4" t="s">
        <v>706</v>
      </c>
      <c r="D1900" s="4" t="s">
        <v>849</v>
      </c>
      <c r="E1900" s="4" t="s">
        <v>2310</v>
      </c>
      <c r="F1900" s="4" t="s">
        <v>2884</v>
      </c>
      <c r="G1900" s="3">
        <f>IFERROR(VLOOKUP(F1900,'CODE EAN '!F:J,5,0),"")</f>
        <v>7622210834386</v>
      </c>
      <c r="H1900" s="4" t="s">
        <v>2312</v>
      </c>
      <c r="I1900" s="4" t="s">
        <v>71</v>
      </c>
      <c r="J1900" s="3" t="s">
        <v>20</v>
      </c>
      <c r="K1900" s="3" t="s">
        <v>26</v>
      </c>
      <c r="L1900" s="5">
        <f>IFERROR(VLOOKUP(F1900,[1]Feuil5!I:J,2,0),"")</f>
        <v>1399767.96</v>
      </c>
      <c r="M1900" s="6">
        <f t="shared" si="39"/>
        <v>209965.19399999999</v>
      </c>
    </row>
    <row r="1901" spans="1:13" x14ac:dyDescent="0.35">
      <c r="A1901" s="3" t="s">
        <v>12</v>
      </c>
      <c r="B1901" s="32" t="s">
        <v>13</v>
      </c>
      <c r="C1901" s="32" t="s">
        <v>706</v>
      </c>
      <c r="D1901" s="32" t="s">
        <v>849</v>
      </c>
      <c r="E1901" s="32" t="s">
        <v>2310</v>
      </c>
      <c r="F1901" s="32" t="s">
        <v>2884</v>
      </c>
      <c r="G1901" s="3">
        <f>IFERROR(VLOOKUP(F1901,'CODE EAN '!F:J,5,0),"")</f>
        <v>7622210834386</v>
      </c>
      <c r="H1901" s="3" t="s">
        <v>2312</v>
      </c>
      <c r="I1901" s="4" t="s">
        <v>71</v>
      </c>
      <c r="J1901" s="3"/>
      <c r="K1901" s="3" t="s">
        <v>26</v>
      </c>
      <c r="L1901" s="33">
        <v>1399767.96</v>
      </c>
      <c r="M1901" s="6">
        <f t="shared" si="39"/>
        <v>209965.19399999999</v>
      </c>
    </row>
    <row r="1902" spans="1:13" x14ac:dyDescent="0.35">
      <c r="A1902" s="3" t="s">
        <v>12</v>
      </c>
      <c r="B1902" s="3" t="s">
        <v>13</v>
      </c>
      <c r="C1902" s="3" t="s">
        <v>963</v>
      </c>
      <c r="D1902" s="3" t="s">
        <v>1904</v>
      </c>
      <c r="E1902" s="3" t="s">
        <v>1905</v>
      </c>
      <c r="F1902" s="3" t="s">
        <v>2885</v>
      </c>
      <c r="G1902" s="3">
        <f>IFERROR(VLOOKUP(F1902,'CODE EAN '!F:J,5,0),"")</f>
        <v>40111216</v>
      </c>
      <c r="H1902" s="3" t="s">
        <v>2517</v>
      </c>
      <c r="I1902" s="10" t="s">
        <v>77</v>
      </c>
      <c r="J1902" s="3" t="s">
        <v>20</v>
      </c>
      <c r="K1902" s="3" t="s">
        <v>26</v>
      </c>
      <c r="L1902" s="43">
        <f>IFERROR(VLOOKUP(F1902,[1]Feuil5!I:J,2,0),"")</f>
        <v>1410756.74</v>
      </c>
      <c r="M1902" s="6">
        <f t="shared" si="39"/>
        <v>211613.511</v>
      </c>
    </row>
    <row r="1903" spans="1:13" x14ac:dyDescent="0.35">
      <c r="A1903" s="3" t="s">
        <v>12</v>
      </c>
      <c r="B1903" s="4" t="s">
        <v>78</v>
      </c>
      <c r="C1903" s="3" t="s">
        <v>212</v>
      </c>
      <c r="D1903" s="3" t="s">
        <v>525</v>
      </c>
      <c r="E1903" s="3" t="s">
        <v>2190</v>
      </c>
      <c r="F1903" s="32" t="s">
        <v>2886</v>
      </c>
      <c r="G1903" s="3">
        <f>IFERROR(VLOOKUP(F1903,'CODE EAN '!F:J,5,0),"")</f>
        <v>6111017000014</v>
      </c>
      <c r="H1903" s="3" t="s">
        <v>1533</v>
      </c>
      <c r="I1903" s="3" t="s">
        <v>597</v>
      </c>
      <c r="J1903" s="3" t="s">
        <v>20</v>
      </c>
      <c r="K1903" s="3" t="s">
        <v>26</v>
      </c>
      <c r="L1903" s="53">
        <v>1417432.72</v>
      </c>
      <c r="M1903" s="6">
        <f t="shared" si="39"/>
        <v>212614.908</v>
      </c>
    </row>
    <row r="1904" spans="1:13" x14ac:dyDescent="0.35">
      <c r="A1904" s="3" t="s">
        <v>12</v>
      </c>
      <c r="B1904" s="3" t="s">
        <v>13</v>
      </c>
      <c r="C1904" s="3" t="s">
        <v>706</v>
      </c>
      <c r="D1904" s="3" t="s">
        <v>707</v>
      </c>
      <c r="E1904" s="3" t="s">
        <v>2853</v>
      </c>
      <c r="F1904" s="3" t="s">
        <v>2886</v>
      </c>
      <c r="G1904" s="3">
        <f>IFERROR(VLOOKUP(F1904,'CODE EAN '!F:J,5,0),"")</f>
        <v>6111017000014</v>
      </c>
      <c r="H1904" s="3" t="s">
        <v>1533</v>
      </c>
      <c r="I1904" s="3" t="s">
        <v>597</v>
      </c>
      <c r="J1904" s="3" t="s">
        <v>20</v>
      </c>
      <c r="K1904" s="3" t="s">
        <v>26</v>
      </c>
      <c r="L1904" s="43">
        <f>IFERROR(VLOOKUP(F1904,[1]Feuil5!I:J,2,0),"")</f>
        <v>1417432.72</v>
      </c>
      <c r="M1904" s="6">
        <f t="shared" si="39"/>
        <v>212614.908</v>
      </c>
    </row>
    <row r="1905" spans="1:13" x14ac:dyDescent="0.35">
      <c r="A1905" s="3" t="s">
        <v>12</v>
      </c>
      <c r="B1905" s="4" t="s">
        <v>460</v>
      </c>
      <c r="C1905" s="4" t="s">
        <v>1781</v>
      </c>
      <c r="D1905" s="4" t="s">
        <v>1630</v>
      </c>
      <c r="E1905" s="4" t="s">
        <v>2053</v>
      </c>
      <c r="F1905" s="4" t="s">
        <v>2887</v>
      </c>
      <c r="G1905" s="3">
        <f>IFERROR(VLOOKUP(F1905,'CODE EAN '!F:J,5,0),"")</f>
        <v>6111248930067</v>
      </c>
      <c r="H1905" s="4" t="s">
        <v>1838</v>
      </c>
      <c r="I1905" s="7" t="s">
        <v>1839</v>
      </c>
      <c r="J1905" s="3" t="s">
        <v>20</v>
      </c>
      <c r="K1905" s="3" t="s">
        <v>26</v>
      </c>
      <c r="L1905" s="43">
        <f>IFERROR(VLOOKUP(F1905,[1]Feuil5!I:J,2,0),"")</f>
        <v>1429988.97</v>
      </c>
      <c r="M1905" s="6">
        <f t="shared" si="39"/>
        <v>214498.3455</v>
      </c>
    </row>
    <row r="1906" spans="1:13" x14ac:dyDescent="0.35">
      <c r="A1906" s="3" t="s">
        <v>12</v>
      </c>
      <c r="B1906" s="3" t="s">
        <v>84</v>
      </c>
      <c r="C1906" s="3" t="s">
        <v>85</v>
      </c>
      <c r="D1906" s="3" t="s">
        <v>995</v>
      </c>
      <c r="E1906" s="4" t="s">
        <v>1313</v>
      </c>
      <c r="F1906" s="14" t="s">
        <v>2888</v>
      </c>
      <c r="G1906" s="3" t="str">
        <f>IFERROR(VLOOKUP(F1906,'CODE EAN '!F:J,5,0),"")</f>
        <v/>
      </c>
      <c r="H1906" s="3" t="s">
        <v>391</v>
      </c>
      <c r="I1906" s="7" t="s">
        <v>90</v>
      </c>
      <c r="J1906" s="3" t="s">
        <v>20</v>
      </c>
      <c r="K1906" s="3" t="s">
        <v>26</v>
      </c>
      <c r="L1906" s="8">
        <f>IFERROR(VLOOKUP(F1906,[1]Feuil5!I:J,2,0),"")</f>
        <v>1432052.72</v>
      </c>
      <c r="M1906" s="6">
        <f t="shared" si="39"/>
        <v>214807.908</v>
      </c>
    </row>
    <row r="1907" spans="1:13" x14ac:dyDescent="0.35">
      <c r="A1907" s="3" t="s">
        <v>12</v>
      </c>
      <c r="B1907" s="4" t="s">
        <v>84</v>
      </c>
      <c r="C1907" s="4" t="s">
        <v>99</v>
      </c>
      <c r="D1907" s="3" t="s">
        <v>100</v>
      </c>
      <c r="E1907" s="4" t="s">
        <v>1731</v>
      </c>
      <c r="F1907" s="4" t="s">
        <v>2889</v>
      </c>
      <c r="G1907" s="3">
        <f>IFERROR(VLOOKUP(F1907,'CODE EAN '!F:J,5,0),"")</f>
        <v>6111184000244</v>
      </c>
      <c r="H1907" s="4" t="s">
        <v>962</v>
      </c>
      <c r="I1907" s="3" t="s">
        <v>130</v>
      </c>
      <c r="J1907" s="3" t="s">
        <v>20</v>
      </c>
      <c r="K1907" s="3" t="s">
        <v>26</v>
      </c>
      <c r="L1907" s="8">
        <f>IFERROR(VLOOKUP(F1907,[1]Feuil5!I:J,2,0),"")</f>
        <v>1447662.08</v>
      </c>
      <c r="M1907" s="6">
        <f t="shared" si="39"/>
        <v>217149.31200000001</v>
      </c>
    </row>
    <row r="1908" spans="1:13" x14ac:dyDescent="0.35">
      <c r="A1908" s="3" t="s">
        <v>12</v>
      </c>
      <c r="B1908" s="3" t="s">
        <v>35</v>
      </c>
      <c r="C1908" s="3" t="s">
        <v>400</v>
      </c>
      <c r="D1908" s="3" t="s">
        <v>401</v>
      </c>
      <c r="E1908" s="3" t="s">
        <v>580</v>
      </c>
      <c r="F1908" s="14" t="s">
        <v>2890</v>
      </c>
      <c r="G1908" s="3" t="str">
        <f>IFERROR(VLOOKUP(F1908,'CODE EAN '!F:J,5,0),"")</f>
        <v/>
      </c>
      <c r="H1908" s="3" t="s">
        <v>993</v>
      </c>
      <c r="I1908" s="3" t="s">
        <v>994</v>
      </c>
      <c r="J1908" s="3" t="s">
        <v>20</v>
      </c>
      <c r="K1908" s="3" t="s">
        <v>26</v>
      </c>
      <c r="L1908" s="43">
        <f>IFERROR(VLOOKUP(F1908,[1]Feuil5!I:J,2,0),"")</f>
        <v>1471608.21</v>
      </c>
      <c r="M1908" s="6">
        <f t="shared" si="39"/>
        <v>220741.23149999999</v>
      </c>
    </row>
    <row r="1909" spans="1:13" x14ac:dyDescent="0.35">
      <c r="A1909" s="3" t="s">
        <v>12</v>
      </c>
      <c r="B1909" s="4" t="s">
        <v>182</v>
      </c>
      <c r="C1909" s="4" t="s">
        <v>183</v>
      </c>
      <c r="D1909" s="4" t="s">
        <v>1381</v>
      </c>
      <c r="E1909" s="4" t="s">
        <v>1382</v>
      </c>
      <c r="F1909" s="4" t="s">
        <v>2891</v>
      </c>
      <c r="G1909" s="3">
        <f>IFERROR(VLOOKUP(F1909,'CODE EAN '!F:J,5,0),"")</f>
        <v>6111207000428</v>
      </c>
      <c r="H1909" s="4" t="s">
        <v>2892</v>
      </c>
      <c r="I1909" s="3" t="s">
        <v>1171</v>
      </c>
      <c r="J1909" s="3" t="s">
        <v>20</v>
      </c>
      <c r="K1909" s="3" t="s">
        <v>26</v>
      </c>
      <c r="L1909" s="43">
        <f>IFERROR(VLOOKUP(F1909,[1]Feuil5!I:J,2,0),"")</f>
        <v>1472742.39</v>
      </c>
      <c r="M1909" s="6">
        <f t="shared" si="39"/>
        <v>220911.35849999997</v>
      </c>
    </row>
    <row r="1910" spans="1:13" x14ac:dyDescent="0.35">
      <c r="A1910" s="3" t="s">
        <v>12</v>
      </c>
      <c r="B1910" s="4" t="s">
        <v>78</v>
      </c>
      <c r="C1910" s="4" t="s">
        <v>607</v>
      </c>
      <c r="D1910" s="4" t="s">
        <v>608</v>
      </c>
      <c r="E1910" s="4" t="s">
        <v>1690</v>
      </c>
      <c r="F1910" s="4" t="s">
        <v>2893</v>
      </c>
      <c r="G1910" s="3">
        <f>IFERROR(VLOOKUP(F1910,'CODE EAN '!F:J,5,0),"")</f>
        <v>6111180003867</v>
      </c>
      <c r="H1910" s="4" t="s">
        <v>373</v>
      </c>
      <c r="I1910" s="4" t="s">
        <v>130</v>
      </c>
      <c r="J1910" s="3" t="s">
        <v>20</v>
      </c>
      <c r="K1910" s="3" t="s">
        <v>26</v>
      </c>
      <c r="L1910" s="5">
        <f>IFERROR(VLOOKUP(F1910,[1]Feuil5!I:J,2,0),"")</f>
        <v>1478521.93</v>
      </c>
      <c r="M1910" s="6">
        <f t="shared" si="39"/>
        <v>221778.28949999998</v>
      </c>
    </row>
    <row r="1911" spans="1:13" x14ac:dyDescent="0.35">
      <c r="A1911" s="3" t="s">
        <v>12</v>
      </c>
      <c r="B1911" s="3" t="s">
        <v>35</v>
      </c>
      <c r="C1911" s="3" t="s">
        <v>400</v>
      </c>
      <c r="D1911" s="3" t="s">
        <v>401</v>
      </c>
      <c r="E1911" s="3" t="s">
        <v>580</v>
      </c>
      <c r="F1911" s="3" t="s">
        <v>2894</v>
      </c>
      <c r="G1911" s="3">
        <f>IFERROR(VLOOKUP(F1911,'CODE EAN '!F:J,5,0),"")</f>
        <v>4018077695032</v>
      </c>
      <c r="H1911" s="4" t="s">
        <v>1939</v>
      </c>
      <c r="I1911" s="4" t="s">
        <v>41</v>
      </c>
      <c r="J1911" s="3" t="s">
        <v>20</v>
      </c>
      <c r="K1911" s="3" t="s">
        <v>26</v>
      </c>
      <c r="L1911" s="5">
        <f>IFERROR(VLOOKUP(F1911,[1]Feuil5!I:J,2,0),"")</f>
        <v>1481506.45</v>
      </c>
      <c r="M1911" s="6">
        <f t="shared" si="39"/>
        <v>222225.9675</v>
      </c>
    </row>
    <row r="1912" spans="1:13" x14ac:dyDescent="0.35">
      <c r="A1912" s="3" t="s">
        <v>12</v>
      </c>
      <c r="B1912" s="3" t="s">
        <v>182</v>
      </c>
      <c r="C1912" s="3" t="s">
        <v>1022</v>
      </c>
      <c r="D1912" s="3" t="s">
        <v>1023</v>
      </c>
      <c r="E1912" s="3" t="s">
        <v>1024</v>
      </c>
      <c r="F1912" s="3" t="s">
        <v>2895</v>
      </c>
      <c r="G1912" s="3">
        <f>IFERROR(VLOOKUP(F1912,'CODE EAN '!F:J,5,0),"")</f>
        <v>7613287366665</v>
      </c>
      <c r="H1912" s="3" t="s">
        <v>391</v>
      </c>
      <c r="I1912" s="7" t="s">
        <v>90</v>
      </c>
      <c r="J1912" s="3" t="s">
        <v>20</v>
      </c>
      <c r="K1912" s="3" t="s">
        <v>26</v>
      </c>
      <c r="L1912" s="5">
        <v>1500000</v>
      </c>
      <c r="M1912" s="6">
        <f t="shared" si="39"/>
        <v>225000</v>
      </c>
    </row>
    <row r="1913" spans="1:13" x14ac:dyDescent="0.35">
      <c r="A1913" s="3" t="s">
        <v>12</v>
      </c>
      <c r="B1913" s="4" t="s">
        <v>182</v>
      </c>
      <c r="C1913" s="4" t="s">
        <v>1022</v>
      </c>
      <c r="D1913" s="4" t="s">
        <v>1023</v>
      </c>
      <c r="E1913" s="3" t="s">
        <v>1024</v>
      </c>
      <c r="F1913" s="4" t="s">
        <v>2896</v>
      </c>
      <c r="G1913" s="3">
        <f>IFERROR(VLOOKUP(F1913,'CODE EAN '!F:J,5,0),"")</f>
        <v>8690632242422</v>
      </c>
      <c r="H1913" s="4" t="s">
        <v>391</v>
      </c>
      <c r="I1913" s="7" t="s">
        <v>90</v>
      </c>
      <c r="J1913" s="3" t="s">
        <v>20</v>
      </c>
      <c r="K1913" s="3" t="s">
        <v>26</v>
      </c>
      <c r="L1913" s="43">
        <v>1500000</v>
      </c>
      <c r="M1913" s="6">
        <f t="shared" si="39"/>
        <v>225000</v>
      </c>
    </row>
    <row r="1914" spans="1:13" x14ac:dyDescent="0.35">
      <c r="A1914" s="3" t="s">
        <v>12</v>
      </c>
      <c r="B1914" s="14" t="s">
        <v>13</v>
      </c>
      <c r="C1914" s="14" t="s">
        <v>706</v>
      </c>
      <c r="D1914" s="14" t="s">
        <v>849</v>
      </c>
      <c r="E1914" s="14" t="s">
        <v>2310</v>
      </c>
      <c r="F1914" s="14" t="s">
        <v>2897</v>
      </c>
      <c r="G1914" s="3" t="str">
        <f>IFERROR(VLOOKUP(F1914,'CODE EAN '!F:J,5,0),"")</f>
        <v/>
      </c>
      <c r="H1914" s="3" t="s">
        <v>2312</v>
      </c>
      <c r="I1914" s="4" t="s">
        <v>71</v>
      </c>
      <c r="J1914" s="3"/>
      <c r="K1914" s="3" t="s">
        <v>26</v>
      </c>
      <c r="L1914" s="46">
        <v>1515254.31</v>
      </c>
      <c r="M1914" s="6">
        <f t="shared" si="39"/>
        <v>227288.1465</v>
      </c>
    </row>
    <row r="1915" spans="1:13" x14ac:dyDescent="0.35">
      <c r="A1915" s="3" t="s">
        <v>12</v>
      </c>
      <c r="B1915" s="3" t="s">
        <v>35</v>
      </c>
      <c r="C1915" s="3" t="s">
        <v>400</v>
      </c>
      <c r="D1915" s="3" t="s">
        <v>401</v>
      </c>
      <c r="E1915" s="3" t="s">
        <v>2156</v>
      </c>
      <c r="F1915" s="3" t="s">
        <v>2898</v>
      </c>
      <c r="G1915" s="3">
        <f>IFERROR(VLOOKUP(F1915,'CODE EAN '!F:J,5,0),"")</f>
        <v>5053990101573</v>
      </c>
      <c r="H1915" s="3" t="s">
        <v>2158</v>
      </c>
      <c r="I1915" s="10" t="s">
        <v>77</v>
      </c>
      <c r="J1915" s="3" t="s">
        <v>20</v>
      </c>
      <c r="K1915" s="3" t="s">
        <v>26</v>
      </c>
      <c r="L1915" s="43">
        <f>IFERROR(VLOOKUP(F1915,[1]Feuil5!I:J,2,0),"")</f>
        <v>1522998.23</v>
      </c>
      <c r="M1915" s="6">
        <f t="shared" si="39"/>
        <v>228449.73449999999</v>
      </c>
    </row>
    <row r="1916" spans="1:13" hidden="1" x14ac:dyDescent="0.35">
      <c r="A1916" s="3" t="s">
        <v>27</v>
      </c>
      <c r="B1916" s="4" t="s">
        <v>251</v>
      </c>
      <c r="C1916" s="3" t="s">
        <v>252</v>
      </c>
      <c r="D1916" s="3" t="s">
        <v>253</v>
      </c>
      <c r="E1916" s="3" t="s">
        <v>254</v>
      </c>
      <c r="F1916" s="3" t="s">
        <v>2899</v>
      </c>
      <c r="G1916" s="3" t="str">
        <f>IFERROR(VLOOKUP(F1916,'CODE EAN '!F:J,5,0),"")</f>
        <v/>
      </c>
      <c r="H1916" s="3" t="s">
        <v>1995</v>
      </c>
      <c r="I1916" s="7" t="s">
        <v>1475</v>
      </c>
      <c r="J1916" s="3" t="s">
        <v>20</v>
      </c>
      <c r="K1916" s="4" t="s">
        <v>26</v>
      </c>
      <c r="L1916" s="43">
        <f>IFERROR(VLOOKUP(F1916,[1]Feuil5!I:J,2,0),"")</f>
        <v>1530826.61</v>
      </c>
      <c r="M1916" s="6">
        <f t="shared" si="39"/>
        <v>229623.9915</v>
      </c>
    </row>
    <row r="1917" spans="1:13" hidden="1" x14ac:dyDescent="0.35">
      <c r="A1917" s="3" t="s">
        <v>44</v>
      </c>
      <c r="B1917" s="3" t="s">
        <v>117</v>
      </c>
      <c r="C1917" s="3" t="s">
        <v>218</v>
      </c>
      <c r="D1917" s="3" t="s">
        <v>466</v>
      </c>
      <c r="E1917" s="3" t="s">
        <v>467</v>
      </c>
      <c r="F1917" s="3" t="s">
        <v>2900</v>
      </c>
      <c r="G1917" s="3" t="str">
        <f>IFERROR(VLOOKUP(F1917,'CODE EAN '!F:J,5,0),"")</f>
        <v/>
      </c>
      <c r="H1917" s="3" t="s">
        <v>293</v>
      </c>
      <c r="I1917" s="13" t="s">
        <v>294</v>
      </c>
      <c r="J1917" s="3" t="s">
        <v>20</v>
      </c>
      <c r="K1917" s="3" t="s">
        <v>26</v>
      </c>
      <c r="L1917" s="45">
        <v>1560000</v>
      </c>
      <c r="M1917" s="6">
        <f t="shared" si="39"/>
        <v>234000</v>
      </c>
    </row>
    <row r="1918" spans="1:13" hidden="1" x14ac:dyDescent="0.35">
      <c r="A1918" s="3" t="s">
        <v>44</v>
      </c>
      <c r="B1918" s="3" t="s">
        <v>117</v>
      </c>
      <c r="C1918" s="3" t="s">
        <v>218</v>
      </c>
      <c r="D1918" s="3" t="s">
        <v>466</v>
      </c>
      <c r="E1918" s="3" t="s">
        <v>467</v>
      </c>
      <c r="F1918" s="3" t="s">
        <v>2901</v>
      </c>
      <c r="G1918" s="3" t="str">
        <f>IFERROR(VLOOKUP(F1918,'CODE EAN '!F:J,5,0),"")</f>
        <v/>
      </c>
      <c r="H1918" s="3" t="s">
        <v>293</v>
      </c>
      <c r="I1918" s="13" t="s">
        <v>294</v>
      </c>
      <c r="J1918" s="3" t="s">
        <v>20</v>
      </c>
      <c r="K1918" s="3" t="s">
        <v>26</v>
      </c>
      <c r="L1918" s="45">
        <v>1560000</v>
      </c>
      <c r="M1918" s="6">
        <f t="shared" si="39"/>
        <v>234000</v>
      </c>
    </row>
    <row r="1919" spans="1:13" x14ac:dyDescent="0.35">
      <c r="A1919" s="3" t="s">
        <v>12</v>
      </c>
      <c r="B1919" s="3" t="s">
        <v>182</v>
      </c>
      <c r="C1919" s="3" t="s">
        <v>344</v>
      </c>
      <c r="D1919" s="3" t="s">
        <v>345</v>
      </c>
      <c r="E1919" s="3" t="s">
        <v>346</v>
      </c>
      <c r="F1919" s="3" t="s">
        <v>2902</v>
      </c>
      <c r="G1919" s="3">
        <f>IFERROR(VLOOKUP(F1919,'CODE EAN '!F:J,5,0),"")</f>
        <v>6111069004855</v>
      </c>
      <c r="H1919" s="3" t="s">
        <v>348</v>
      </c>
      <c r="I1919" s="7" t="s">
        <v>58</v>
      </c>
      <c r="J1919" s="3" t="s">
        <v>20</v>
      </c>
      <c r="K1919" s="3" t="s">
        <v>26</v>
      </c>
      <c r="L1919" s="43">
        <f>IFERROR(VLOOKUP(F1919,[1]Feuil5!I:J,2,0),"")</f>
        <v>1579015.09</v>
      </c>
      <c r="M1919" s="6">
        <f t="shared" ref="M1919:M1956" si="40">+L1919*15%</f>
        <v>236852.2635</v>
      </c>
    </row>
    <row r="1920" spans="1:13" x14ac:dyDescent="0.35">
      <c r="A1920" s="3" t="s">
        <v>12</v>
      </c>
      <c r="B1920" s="3" t="s">
        <v>35</v>
      </c>
      <c r="C1920" s="3" t="s">
        <v>400</v>
      </c>
      <c r="D1920" s="3" t="s">
        <v>401</v>
      </c>
      <c r="E1920" s="3" t="s">
        <v>2156</v>
      </c>
      <c r="F1920" s="3" t="s">
        <v>2903</v>
      </c>
      <c r="G1920" s="3">
        <f>IFERROR(VLOOKUP(F1920,'CODE EAN '!F:J,5,0),"")</f>
        <v>5053990161669</v>
      </c>
      <c r="H1920" s="3" t="s">
        <v>2158</v>
      </c>
      <c r="I1920" s="10" t="s">
        <v>77</v>
      </c>
      <c r="J1920" s="3" t="s">
        <v>20</v>
      </c>
      <c r="K1920" s="3" t="s">
        <v>26</v>
      </c>
      <c r="L1920" s="43">
        <f>IFERROR(VLOOKUP(F1920,[1]Feuil5!I:J,2,0),"")</f>
        <v>1579768.42</v>
      </c>
      <c r="M1920" s="6">
        <f t="shared" si="40"/>
        <v>236965.26299999998</v>
      </c>
    </row>
    <row r="1921" spans="1:13" x14ac:dyDescent="0.35">
      <c r="A1921" s="3" t="s">
        <v>12</v>
      </c>
      <c r="B1921" s="3" t="s">
        <v>84</v>
      </c>
      <c r="C1921" s="3" t="s">
        <v>2904</v>
      </c>
      <c r="D1921" s="3" t="s">
        <v>2905</v>
      </c>
      <c r="E1921" s="3"/>
      <c r="F1921" s="14" t="s">
        <v>2906</v>
      </c>
      <c r="G1921" s="3" t="str">
        <f>IFERROR(VLOOKUP(F1921,'CODE EAN '!F:J,5,0),"")</f>
        <v/>
      </c>
      <c r="H1921" s="3" t="s">
        <v>1533</v>
      </c>
      <c r="I1921" s="3" t="s">
        <v>597</v>
      </c>
      <c r="J1921" s="3"/>
      <c r="K1921" s="3" t="s">
        <v>26</v>
      </c>
      <c r="L1921" s="22">
        <v>1632202.65</v>
      </c>
      <c r="M1921" s="6">
        <f t="shared" si="40"/>
        <v>244830.39749999996</v>
      </c>
    </row>
    <row r="1922" spans="1:13" x14ac:dyDescent="0.35">
      <c r="A1922" s="3" t="s">
        <v>12</v>
      </c>
      <c r="B1922" s="4" t="s">
        <v>78</v>
      </c>
      <c r="C1922" s="4" t="s">
        <v>107</v>
      </c>
      <c r="D1922" s="4" t="s">
        <v>818</v>
      </c>
      <c r="E1922" s="3" t="s">
        <v>699</v>
      </c>
      <c r="F1922" s="14" t="s">
        <v>2907</v>
      </c>
      <c r="G1922" s="3" t="str">
        <f>IFERROR(VLOOKUP(F1922,'CODE EAN '!F:J,5,0),"")</f>
        <v/>
      </c>
      <c r="H1922" s="4" t="s">
        <v>2480</v>
      </c>
      <c r="I1922" s="3" t="s">
        <v>112</v>
      </c>
      <c r="J1922" s="3" t="s">
        <v>20</v>
      </c>
      <c r="K1922" s="3" t="s">
        <v>26</v>
      </c>
      <c r="L1922" s="5">
        <f>IFERROR(VLOOKUP(F1922,[1]Feuil5!I:J,2,0),"")</f>
        <v>1636480.66</v>
      </c>
      <c r="M1922" s="6">
        <f t="shared" si="40"/>
        <v>245472.09899999999</v>
      </c>
    </row>
    <row r="1923" spans="1:13" hidden="1" x14ac:dyDescent="0.35">
      <c r="A1923" s="3" t="s">
        <v>44</v>
      </c>
      <c r="B1923" s="3" t="s">
        <v>285</v>
      </c>
      <c r="C1923" s="3" t="s">
        <v>741</v>
      </c>
      <c r="D1923" s="3" t="s">
        <v>1423</v>
      </c>
      <c r="E1923" s="3" t="s">
        <v>1424</v>
      </c>
      <c r="F1923" s="20" t="s">
        <v>2908</v>
      </c>
      <c r="G1923" s="3" t="str">
        <f>IFERROR(VLOOKUP(F1923,'CODE EAN '!F:J,5,0),"")</f>
        <v/>
      </c>
      <c r="H1923" s="3" t="s">
        <v>765</v>
      </c>
      <c r="I1923" s="10" t="s">
        <v>77</v>
      </c>
      <c r="J1923" s="3" t="s">
        <v>20</v>
      </c>
      <c r="K1923" s="3" t="s">
        <v>26</v>
      </c>
      <c r="L1923" s="45">
        <v>1636976.7600000002</v>
      </c>
      <c r="M1923" s="6">
        <f t="shared" si="40"/>
        <v>245546.51400000002</v>
      </c>
    </row>
    <row r="1924" spans="1:13" hidden="1" x14ac:dyDescent="0.35">
      <c r="A1924" s="3" t="s">
        <v>44</v>
      </c>
      <c r="B1924" s="3" t="s">
        <v>285</v>
      </c>
      <c r="C1924" s="3" t="s">
        <v>741</v>
      </c>
      <c r="D1924" s="3" t="s">
        <v>1423</v>
      </c>
      <c r="E1924" s="3" t="s">
        <v>1427</v>
      </c>
      <c r="F1924" s="20" t="s">
        <v>2908</v>
      </c>
      <c r="G1924" s="3" t="str">
        <f>IFERROR(VLOOKUP(F1924,'CODE EAN '!F:J,5,0),"")</f>
        <v/>
      </c>
      <c r="H1924" s="3" t="s">
        <v>765</v>
      </c>
      <c r="I1924" s="10" t="s">
        <v>77</v>
      </c>
      <c r="J1924" s="3" t="s">
        <v>20</v>
      </c>
      <c r="K1924" s="3" t="s">
        <v>26</v>
      </c>
      <c r="L1924" s="45">
        <v>1636976.7600000002</v>
      </c>
      <c r="M1924" s="6">
        <f t="shared" si="40"/>
        <v>245546.51400000002</v>
      </c>
    </row>
    <row r="1925" spans="1:13" x14ac:dyDescent="0.35">
      <c r="A1925" s="3" t="s">
        <v>12</v>
      </c>
      <c r="B1925" s="3" t="s">
        <v>35</v>
      </c>
      <c r="C1925" s="3" t="s">
        <v>400</v>
      </c>
      <c r="D1925" s="4" t="s">
        <v>1387</v>
      </c>
      <c r="E1925" s="4" t="s">
        <v>136</v>
      </c>
      <c r="F1925" s="3" t="s">
        <v>2909</v>
      </c>
      <c r="G1925" s="3">
        <f>IFERROR(VLOOKUP(F1925,'CODE EAN '!F:J,5,0),"")</f>
        <v>5601363001168</v>
      </c>
      <c r="H1925" s="3" t="s">
        <v>1389</v>
      </c>
      <c r="I1925" s="7" t="s">
        <v>583</v>
      </c>
      <c r="J1925" s="3" t="s">
        <v>20</v>
      </c>
      <c r="K1925" s="3" t="s">
        <v>26</v>
      </c>
      <c r="L1925" s="5">
        <f>IFERROR(VLOOKUP(F1925,[1]Feuil5!I:J,2,0),"")</f>
        <v>1639354.18</v>
      </c>
      <c r="M1925" s="6">
        <f t="shared" si="40"/>
        <v>245903.12699999998</v>
      </c>
    </row>
    <row r="1926" spans="1:13" x14ac:dyDescent="0.35">
      <c r="A1926" s="3" t="s">
        <v>12</v>
      </c>
      <c r="B1926" s="4" t="s">
        <v>13</v>
      </c>
      <c r="C1926" s="4" t="s">
        <v>706</v>
      </c>
      <c r="D1926" s="4" t="s">
        <v>707</v>
      </c>
      <c r="E1926" s="4" t="s">
        <v>708</v>
      </c>
      <c r="F1926" s="34" t="s">
        <v>2910</v>
      </c>
      <c r="G1926" s="3" t="str">
        <f>IFERROR(VLOOKUP(F1926,'CODE EAN '!F:J,5,0),"")</f>
        <v/>
      </c>
      <c r="H1926" s="4" t="s">
        <v>2911</v>
      </c>
      <c r="I1926" s="3" t="s">
        <v>597</v>
      </c>
      <c r="J1926" s="3" t="s">
        <v>20</v>
      </c>
      <c r="K1926" s="3" t="s">
        <v>26</v>
      </c>
      <c r="L1926" s="5">
        <f>IFERROR(VLOOKUP(F1926,[1]Feuil5!I:J,2,0),"")</f>
        <v>1643567.53</v>
      </c>
      <c r="M1926" s="6">
        <f t="shared" si="40"/>
        <v>246535.12949999998</v>
      </c>
    </row>
    <row r="1927" spans="1:13" hidden="1" x14ac:dyDescent="0.35">
      <c r="A1927" s="3" t="s">
        <v>44</v>
      </c>
      <c r="B1927" s="3" t="s">
        <v>264</v>
      </c>
      <c r="C1927" s="3" t="s">
        <v>1969</v>
      </c>
      <c r="D1927" s="3" t="s">
        <v>2843</v>
      </c>
      <c r="E1927" s="3" t="s">
        <v>1922</v>
      </c>
      <c r="F1927" s="20" t="s">
        <v>2912</v>
      </c>
      <c r="G1927" s="3" t="str">
        <f>IFERROR(VLOOKUP(F1927,'CODE EAN '!F:J,5,0),"")</f>
        <v/>
      </c>
      <c r="H1927" s="3" t="s">
        <v>2845</v>
      </c>
      <c r="I1927" s="3" t="s">
        <v>291</v>
      </c>
      <c r="J1927" s="3" t="s">
        <v>20</v>
      </c>
      <c r="K1927" s="3" t="s">
        <v>21</v>
      </c>
      <c r="L1927" s="19">
        <v>1646240.52</v>
      </c>
      <c r="M1927" s="6">
        <f t="shared" si="40"/>
        <v>246936.07799999998</v>
      </c>
    </row>
    <row r="1928" spans="1:13" hidden="1" x14ac:dyDescent="0.35">
      <c r="A1928" s="3" t="s">
        <v>27</v>
      </c>
      <c r="B1928" s="4" t="s">
        <v>124</v>
      </c>
      <c r="C1928" s="4" t="s">
        <v>125</v>
      </c>
      <c r="D1928" s="4" t="s">
        <v>2047</v>
      </c>
      <c r="E1928" s="4" t="s">
        <v>310</v>
      </c>
      <c r="F1928" s="4" t="s">
        <v>2913</v>
      </c>
      <c r="G1928" s="3" t="str">
        <f>IFERROR(VLOOKUP(F1928,'CODE EAN '!F:J,5,0),"")</f>
        <v/>
      </c>
      <c r="H1928" s="4" t="s">
        <v>2914</v>
      </c>
      <c r="I1928" s="7" t="s">
        <v>1549</v>
      </c>
      <c r="J1928" s="3" t="s">
        <v>20</v>
      </c>
      <c r="K1928" s="4" t="s">
        <v>26</v>
      </c>
      <c r="L1928" s="43">
        <f>IFERROR(VLOOKUP(F1928,[1]Feuil5!I:J,2,0),"")</f>
        <v>1656276.29</v>
      </c>
      <c r="M1928" s="6">
        <f t="shared" si="40"/>
        <v>248441.44349999999</v>
      </c>
    </row>
    <row r="1929" spans="1:13" hidden="1" x14ac:dyDescent="0.35">
      <c r="A1929" s="3" t="s">
        <v>44</v>
      </c>
      <c r="B1929" s="3" t="s">
        <v>117</v>
      </c>
      <c r="C1929" s="3" t="s">
        <v>218</v>
      </c>
      <c r="D1929" s="3" t="s">
        <v>466</v>
      </c>
      <c r="E1929" s="3" t="s">
        <v>467</v>
      </c>
      <c r="F1929" s="3" t="s">
        <v>2915</v>
      </c>
      <c r="G1929" s="3" t="str">
        <f>IFERROR(VLOOKUP(F1929,'CODE EAN '!F:J,5,0),"")</f>
        <v/>
      </c>
      <c r="H1929" s="3" t="s">
        <v>293</v>
      </c>
      <c r="I1929" s="13" t="s">
        <v>294</v>
      </c>
      <c r="J1929" s="3" t="s">
        <v>20</v>
      </c>
      <c r="K1929" s="3" t="s">
        <v>26</v>
      </c>
      <c r="L1929" s="45">
        <v>1680000</v>
      </c>
      <c r="M1929" s="6">
        <f t="shared" si="40"/>
        <v>252000</v>
      </c>
    </row>
    <row r="1930" spans="1:13" hidden="1" x14ac:dyDescent="0.35">
      <c r="A1930" s="3" t="s">
        <v>27</v>
      </c>
      <c r="B1930" s="4" t="s">
        <v>251</v>
      </c>
      <c r="C1930" s="3" t="s">
        <v>252</v>
      </c>
      <c r="D1930" s="3" t="s">
        <v>253</v>
      </c>
      <c r="E1930" s="4" t="s">
        <v>254</v>
      </c>
      <c r="F1930" s="4" t="s">
        <v>2916</v>
      </c>
      <c r="G1930" s="3" t="str">
        <f>IFERROR(VLOOKUP(F1930,'CODE EAN '!F:J,5,0),"")</f>
        <v/>
      </c>
      <c r="H1930" s="4" t="s">
        <v>1792</v>
      </c>
      <c r="I1930" s="7" t="s">
        <v>116</v>
      </c>
      <c r="J1930" s="3" t="s">
        <v>20</v>
      </c>
      <c r="K1930" s="4" t="s">
        <v>26</v>
      </c>
      <c r="L1930" s="43">
        <f>IFERROR(VLOOKUP(F1930,[1]Feuil5!I:J,2,0),"")</f>
        <v>1690558.81</v>
      </c>
      <c r="M1930" s="6">
        <f t="shared" si="40"/>
        <v>253583.82149999999</v>
      </c>
    </row>
    <row r="1931" spans="1:13" hidden="1" x14ac:dyDescent="0.35">
      <c r="A1931" s="3" t="s">
        <v>285</v>
      </c>
      <c r="B1931" s="3" t="s">
        <v>60</v>
      </c>
      <c r="C1931" s="3" t="s">
        <v>286</v>
      </c>
      <c r="D1931" s="3" t="s">
        <v>287</v>
      </c>
      <c r="E1931" s="3" t="s">
        <v>435</v>
      </c>
      <c r="F1931" s="20" t="s">
        <v>2917</v>
      </c>
      <c r="G1931" s="3" t="str">
        <f>IFERROR(VLOOKUP(F1931,'CODE EAN '!F:J,5,0),"")</f>
        <v/>
      </c>
      <c r="H1931" s="3" t="s">
        <v>2302</v>
      </c>
      <c r="I1931" s="3" t="s">
        <v>291</v>
      </c>
      <c r="J1931" s="3" t="s">
        <v>20</v>
      </c>
      <c r="K1931" s="3" t="s">
        <v>26</v>
      </c>
      <c r="L1931" s="45">
        <v>1692492.84</v>
      </c>
      <c r="M1931" s="6">
        <f t="shared" si="40"/>
        <v>253873.92600000001</v>
      </c>
    </row>
    <row r="1932" spans="1:13" x14ac:dyDescent="0.35">
      <c r="A1932" s="3" t="s">
        <v>12</v>
      </c>
      <c r="B1932" s="3" t="s">
        <v>35</v>
      </c>
      <c r="C1932" s="3" t="s">
        <v>400</v>
      </c>
      <c r="D1932" s="3" t="s">
        <v>401</v>
      </c>
      <c r="E1932" s="3" t="s">
        <v>2156</v>
      </c>
      <c r="F1932" s="3" t="s">
        <v>2918</v>
      </c>
      <c r="G1932" s="3">
        <f>IFERROR(VLOOKUP(F1932,'CODE EAN '!F:J,5,0),"")</f>
        <v>5053990161966</v>
      </c>
      <c r="H1932" s="3" t="s">
        <v>2158</v>
      </c>
      <c r="I1932" s="10" t="s">
        <v>77</v>
      </c>
      <c r="J1932" s="3" t="s">
        <v>20</v>
      </c>
      <c r="K1932" s="3" t="s">
        <v>26</v>
      </c>
      <c r="L1932" s="43">
        <f>IFERROR(VLOOKUP(F1932,[1]Feuil5!I:J,2,0),"")</f>
        <v>1726807.12</v>
      </c>
      <c r="M1932" s="6">
        <f t="shared" si="40"/>
        <v>259021.068</v>
      </c>
    </row>
    <row r="1933" spans="1:13" x14ac:dyDescent="0.35">
      <c r="A1933" s="3" t="s">
        <v>12</v>
      </c>
      <c r="B1933" s="4" t="s">
        <v>78</v>
      </c>
      <c r="C1933" s="4" t="s">
        <v>107</v>
      </c>
      <c r="D1933" s="4" t="s">
        <v>189</v>
      </c>
      <c r="E1933" s="4" t="s">
        <v>190</v>
      </c>
      <c r="F1933" s="14" t="s">
        <v>2919</v>
      </c>
      <c r="G1933" s="3" t="str">
        <f>IFERROR(VLOOKUP(F1933,'CODE EAN '!F:J,5,0),"")</f>
        <v/>
      </c>
      <c r="H1933" s="4" t="s">
        <v>2830</v>
      </c>
      <c r="I1933" s="4" t="s">
        <v>112</v>
      </c>
      <c r="J1933" s="3" t="s">
        <v>20</v>
      </c>
      <c r="K1933" s="4" t="s">
        <v>26</v>
      </c>
      <c r="L1933" s="43">
        <f>IFERROR(VLOOKUP(F1933,[1]Feuil5!I:J,2,0),"")</f>
        <v>1749278.23</v>
      </c>
      <c r="M1933" s="6">
        <f t="shared" si="40"/>
        <v>262391.73449999996</v>
      </c>
    </row>
    <row r="1934" spans="1:13" x14ac:dyDescent="0.35">
      <c r="A1934" s="3" t="s">
        <v>12</v>
      </c>
      <c r="B1934" s="4" t="s">
        <v>78</v>
      </c>
      <c r="C1934" s="4" t="s">
        <v>107</v>
      </c>
      <c r="D1934" s="3" t="s">
        <v>276</v>
      </c>
      <c r="E1934" s="3" t="s">
        <v>697</v>
      </c>
      <c r="F1934" s="14" t="s">
        <v>2919</v>
      </c>
      <c r="G1934" s="3" t="str">
        <f>IFERROR(VLOOKUP(F1934,'CODE EAN '!F:J,5,0),"")</f>
        <v/>
      </c>
      <c r="H1934" s="3" t="s">
        <v>885</v>
      </c>
      <c r="I1934" s="3" t="s">
        <v>112</v>
      </c>
      <c r="J1934" s="3" t="s">
        <v>20</v>
      </c>
      <c r="K1934" s="3" t="s">
        <v>26</v>
      </c>
      <c r="L1934" s="43">
        <f>IFERROR(VLOOKUP(F1934,[1]Feuil5!I:J,2,0),"")</f>
        <v>1749278.23</v>
      </c>
      <c r="M1934" s="6">
        <f t="shared" si="40"/>
        <v>262391.73449999996</v>
      </c>
    </row>
    <row r="1935" spans="1:13" x14ac:dyDescent="0.35">
      <c r="A1935" s="3" t="s">
        <v>12</v>
      </c>
      <c r="B1935" s="3" t="s">
        <v>13</v>
      </c>
      <c r="C1935" s="3" t="s">
        <v>963</v>
      </c>
      <c r="D1935" s="3" t="s">
        <v>1904</v>
      </c>
      <c r="E1935" s="3" t="s">
        <v>1905</v>
      </c>
      <c r="F1935" s="14" t="s">
        <v>2920</v>
      </c>
      <c r="G1935" s="3">
        <f>IFERROR(VLOOKUP(F1935,'CODE EAN '!F:J,5,0),"")</f>
        <v>80761761</v>
      </c>
      <c r="H1935" s="3" t="s">
        <v>2378</v>
      </c>
      <c r="I1935" s="3" t="s">
        <v>298</v>
      </c>
      <c r="J1935" s="3" t="s">
        <v>20</v>
      </c>
      <c r="K1935" s="3" t="s">
        <v>26</v>
      </c>
      <c r="L1935" s="43">
        <f>IFERROR(VLOOKUP(F1935,[1]Feuil5!I:J,2,0),"")</f>
        <v>1753621.26</v>
      </c>
      <c r="M1935" s="6">
        <f t="shared" si="40"/>
        <v>263043.18900000001</v>
      </c>
    </row>
    <row r="1936" spans="1:13" x14ac:dyDescent="0.35">
      <c r="A1936" s="3" t="s">
        <v>12</v>
      </c>
      <c r="B1936" s="3" t="s">
        <v>35</v>
      </c>
      <c r="C1936" s="4" t="s">
        <v>502</v>
      </c>
      <c r="D1936" s="4" t="s">
        <v>503</v>
      </c>
      <c r="E1936" s="4" t="s">
        <v>136</v>
      </c>
      <c r="F1936" s="3" t="s">
        <v>2921</v>
      </c>
      <c r="G1936" s="3">
        <f>IFERROR(VLOOKUP(F1936,'CODE EAN '!F:J,5,0),"")</f>
        <v>8410199150905</v>
      </c>
      <c r="H1936" s="3" t="s">
        <v>1392</v>
      </c>
      <c r="I1936" s="7" t="s">
        <v>583</v>
      </c>
      <c r="J1936" s="3" t="s">
        <v>20</v>
      </c>
      <c r="K1936" s="3" t="s">
        <v>26</v>
      </c>
      <c r="L1936" s="43">
        <f>IFERROR(VLOOKUP(F1936,[1]Feuil5!I:J,2,0),"")</f>
        <v>1766414.53</v>
      </c>
      <c r="M1936" s="6">
        <f t="shared" si="40"/>
        <v>264962.17949999997</v>
      </c>
    </row>
    <row r="1937" spans="1:13" x14ac:dyDescent="0.35">
      <c r="A1937" s="3" t="s">
        <v>12</v>
      </c>
      <c r="B1937" s="4" t="s">
        <v>78</v>
      </c>
      <c r="C1937" s="4" t="s">
        <v>107</v>
      </c>
      <c r="D1937" s="4" t="s">
        <v>189</v>
      </c>
      <c r="E1937" s="4" t="s">
        <v>190</v>
      </c>
      <c r="F1937" s="14" t="s">
        <v>2922</v>
      </c>
      <c r="G1937" s="3" t="str">
        <f>IFERROR(VLOOKUP(F1937,'CODE EAN '!F:J,5,0),"")</f>
        <v/>
      </c>
      <c r="H1937" s="4" t="s">
        <v>2830</v>
      </c>
      <c r="I1937" s="4" t="s">
        <v>112</v>
      </c>
      <c r="J1937" s="3" t="s">
        <v>20</v>
      </c>
      <c r="K1937" s="4" t="s">
        <v>26</v>
      </c>
      <c r="L1937" s="43">
        <f>IFERROR(VLOOKUP(F1937,[1]Feuil5!I:J,2,0),"")</f>
        <v>1772928.94</v>
      </c>
      <c r="M1937" s="6">
        <f t="shared" si="40"/>
        <v>265939.34099999996</v>
      </c>
    </row>
    <row r="1938" spans="1:13" x14ac:dyDescent="0.35">
      <c r="A1938" s="3" t="s">
        <v>12</v>
      </c>
      <c r="B1938" s="4" t="s">
        <v>35</v>
      </c>
      <c r="C1938" s="4" t="s">
        <v>502</v>
      </c>
      <c r="D1938" s="4" t="s">
        <v>503</v>
      </c>
      <c r="E1938" s="4" t="s">
        <v>136</v>
      </c>
      <c r="F1938" s="4" t="s">
        <v>2923</v>
      </c>
      <c r="G1938" s="3">
        <f>IFERROR(VLOOKUP(F1938,'CODE EAN '!F:J,5,0),"")</f>
        <v>8410199002303</v>
      </c>
      <c r="H1938" s="4" t="s">
        <v>1392</v>
      </c>
      <c r="I1938" s="7" t="s">
        <v>583</v>
      </c>
      <c r="J1938" s="3" t="s">
        <v>20</v>
      </c>
      <c r="K1938" s="3" t="s">
        <v>26</v>
      </c>
      <c r="L1938" s="5">
        <f>IFERROR(VLOOKUP(F1938,[1]Feuil5!I:J,2,0),"")</f>
        <v>1786115.26</v>
      </c>
      <c r="M1938" s="6">
        <f t="shared" si="40"/>
        <v>267917.28899999999</v>
      </c>
    </row>
    <row r="1939" spans="1:13" x14ac:dyDescent="0.35">
      <c r="A1939" s="3" t="s">
        <v>12</v>
      </c>
      <c r="B1939" s="4" t="s">
        <v>78</v>
      </c>
      <c r="C1939" s="3" t="s">
        <v>212</v>
      </c>
      <c r="D1939" s="3" t="s">
        <v>785</v>
      </c>
      <c r="E1939" s="3" t="s">
        <v>2759</v>
      </c>
      <c r="F1939" s="3" t="s">
        <v>2924</v>
      </c>
      <c r="G1939" s="3">
        <f>IFERROR(VLOOKUP(F1939,'CODE EAN '!F:J,5,0),"")</f>
        <v>6111005054098</v>
      </c>
      <c r="H1939" s="3" t="s">
        <v>647</v>
      </c>
      <c r="I1939" s="7" t="s">
        <v>58</v>
      </c>
      <c r="J1939" s="3" t="s">
        <v>20</v>
      </c>
      <c r="K1939" s="3" t="s">
        <v>26</v>
      </c>
      <c r="L1939" s="5">
        <f>IFERROR(VLOOKUP(F1939,[1]Feuil5!I:J,2,0),"")</f>
        <v>1830898.07</v>
      </c>
      <c r="M1939" s="6">
        <f t="shared" si="40"/>
        <v>274634.71049999999</v>
      </c>
    </row>
    <row r="1940" spans="1:13" x14ac:dyDescent="0.35">
      <c r="A1940" s="3" t="s">
        <v>12</v>
      </c>
      <c r="B1940" s="4" t="s">
        <v>13</v>
      </c>
      <c r="C1940" s="3" t="s">
        <v>963</v>
      </c>
      <c r="D1940" s="3" t="s">
        <v>1471</v>
      </c>
      <c r="E1940" s="3" t="s">
        <v>2860</v>
      </c>
      <c r="F1940" s="14" t="s">
        <v>2925</v>
      </c>
      <c r="G1940" s="3" t="str">
        <f>IFERROR(VLOOKUP(F1940,'CODE EAN '!F:J,5,0),"")</f>
        <v/>
      </c>
      <c r="H1940" s="4" t="s">
        <v>2862</v>
      </c>
      <c r="I1940" s="3" t="s">
        <v>298</v>
      </c>
      <c r="J1940" s="3" t="s">
        <v>20</v>
      </c>
      <c r="K1940" s="3" t="s">
        <v>26</v>
      </c>
      <c r="L1940" s="5">
        <f>IFERROR(VLOOKUP(F1940,[1]Feuil5!I:J,2,0),"")</f>
        <v>1860717.38</v>
      </c>
      <c r="M1940" s="6">
        <f t="shared" si="40"/>
        <v>279107.60699999996</v>
      </c>
    </row>
    <row r="1941" spans="1:13" x14ac:dyDescent="0.35">
      <c r="A1941" s="3" t="s">
        <v>12</v>
      </c>
      <c r="B1941" s="4" t="s">
        <v>78</v>
      </c>
      <c r="C1941" s="3" t="s">
        <v>107</v>
      </c>
      <c r="D1941" s="3" t="s">
        <v>276</v>
      </c>
      <c r="E1941" s="3" t="s">
        <v>697</v>
      </c>
      <c r="F1941" s="3" t="s">
        <v>2926</v>
      </c>
      <c r="G1941" s="3" t="str">
        <f>IFERROR(VLOOKUP(F1941,'CODE EAN '!F:J,5,0),"")</f>
        <v/>
      </c>
      <c r="H1941" s="3" t="s">
        <v>2378</v>
      </c>
      <c r="I1941" s="3" t="s">
        <v>298</v>
      </c>
      <c r="J1941" s="3" t="s">
        <v>20</v>
      </c>
      <c r="K1941" s="3" t="s">
        <v>26</v>
      </c>
      <c r="L1941" s="5">
        <f>IFERROR(VLOOKUP(F1941,[1]Feuil5!I:J,2,0),"")</f>
        <v>1883894.37</v>
      </c>
      <c r="M1941" s="6">
        <f t="shared" si="40"/>
        <v>282584.15549999999</v>
      </c>
    </row>
    <row r="1942" spans="1:13" hidden="1" x14ac:dyDescent="0.35">
      <c r="A1942" s="3" t="s">
        <v>27</v>
      </c>
      <c r="B1942" s="4" t="s">
        <v>251</v>
      </c>
      <c r="C1942" s="3" t="s">
        <v>252</v>
      </c>
      <c r="D1942" s="3" t="s">
        <v>253</v>
      </c>
      <c r="E1942" s="3" t="s">
        <v>254</v>
      </c>
      <c r="F1942" s="3" t="s">
        <v>2927</v>
      </c>
      <c r="G1942" s="3" t="str">
        <f>IFERROR(VLOOKUP(F1942,'CODE EAN '!F:J,5,0),"")</f>
        <v/>
      </c>
      <c r="H1942" s="3" t="s">
        <v>1995</v>
      </c>
      <c r="I1942" s="7" t="s">
        <v>1475</v>
      </c>
      <c r="J1942" s="3" t="s">
        <v>20</v>
      </c>
      <c r="K1942" s="4" t="s">
        <v>26</v>
      </c>
      <c r="L1942" s="5">
        <f>IFERROR(VLOOKUP(F1942,[1]Feuil5!I:J,2,0),"")</f>
        <v>1894743.65</v>
      </c>
      <c r="M1942" s="6">
        <f t="shared" si="40"/>
        <v>284211.54749999999</v>
      </c>
    </row>
    <row r="1943" spans="1:13" x14ac:dyDescent="0.35">
      <c r="A1943" s="3" t="s">
        <v>12</v>
      </c>
      <c r="B1943" s="3" t="s">
        <v>84</v>
      </c>
      <c r="C1943" s="3" t="s">
        <v>99</v>
      </c>
      <c r="D1943" s="3" t="s">
        <v>100</v>
      </c>
      <c r="E1943" s="3" t="s">
        <v>1396</v>
      </c>
      <c r="F1943" s="3" t="s">
        <v>2928</v>
      </c>
      <c r="G1943" s="3">
        <f>IFERROR(VLOOKUP(F1943,'CODE EAN '!F:J,5,0),"")</f>
        <v>6111184001074</v>
      </c>
      <c r="H1943" s="3" t="s">
        <v>962</v>
      </c>
      <c r="I1943" s="3" t="s">
        <v>130</v>
      </c>
      <c r="J1943" s="3" t="s">
        <v>20</v>
      </c>
      <c r="K1943" s="3" t="s">
        <v>26</v>
      </c>
      <c r="L1943" s="5">
        <f>IFERROR(VLOOKUP(F1943,[1]Feuil5!I:J,2,0),"")</f>
        <v>1919351.87</v>
      </c>
      <c r="M1943" s="6">
        <f t="shared" si="40"/>
        <v>287902.78049999999</v>
      </c>
    </row>
    <row r="1944" spans="1:13" x14ac:dyDescent="0.35">
      <c r="A1944" s="3" t="s">
        <v>12</v>
      </c>
      <c r="B1944" s="4" t="s">
        <v>13</v>
      </c>
      <c r="C1944" s="4" t="s">
        <v>706</v>
      </c>
      <c r="D1944" s="4" t="s">
        <v>849</v>
      </c>
      <c r="E1944" s="4" t="s">
        <v>511</v>
      </c>
      <c r="F1944" s="32" t="s">
        <v>2929</v>
      </c>
      <c r="G1944" s="3" t="str">
        <f>IFERROR(VLOOKUP(F1944,'CODE EAN '!F:J,5,0),"")</f>
        <v/>
      </c>
      <c r="H1944" s="4" t="s">
        <v>2930</v>
      </c>
      <c r="I1944" s="10" t="s">
        <v>77</v>
      </c>
      <c r="J1944" s="3" t="s">
        <v>20</v>
      </c>
      <c r="K1944" s="3" t="s">
        <v>26</v>
      </c>
      <c r="L1944" s="5">
        <f>IFERROR(VLOOKUP(F1944,[1]Feuil5!I:J,2,0),"")</f>
        <v>1930716.65</v>
      </c>
      <c r="M1944" s="6">
        <f t="shared" si="40"/>
        <v>289607.4975</v>
      </c>
    </row>
    <row r="1945" spans="1:13" x14ac:dyDescent="0.35">
      <c r="A1945" s="3" t="s">
        <v>12</v>
      </c>
      <c r="B1945" s="3" t="s">
        <v>13</v>
      </c>
      <c r="C1945" s="3" t="s">
        <v>963</v>
      </c>
      <c r="D1945" s="3" t="s">
        <v>2375</v>
      </c>
      <c r="E1945" s="3" t="s">
        <v>2931</v>
      </c>
      <c r="F1945" s="14" t="s">
        <v>2932</v>
      </c>
      <c r="G1945" s="3" t="str">
        <f>IFERROR(VLOOKUP(F1945,'CODE EAN '!F:J,5,0),"")</f>
        <v/>
      </c>
      <c r="H1945" s="3" t="s">
        <v>2378</v>
      </c>
      <c r="I1945" s="3" t="s">
        <v>298</v>
      </c>
      <c r="J1945" s="3" t="s">
        <v>20</v>
      </c>
      <c r="K1945" s="3" t="s">
        <v>26</v>
      </c>
      <c r="L1945" s="5">
        <f>IFERROR(VLOOKUP(F1945,[1]Feuil5!I:J,2,0),"")</f>
        <v>1938633.24</v>
      </c>
      <c r="M1945" s="6">
        <f t="shared" si="40"/>
        <v>290794.98599999998</v>
      </c>
    </row>
    <row r="1946" spans="1:13" x14ac:dyDescent="0.35">
      <c r="A1946" s="3" t="s">
        <v>12</v>
      </c>
      <c r="B1946" s="4" t="s">
        <v>13</v>
      </c>
      <c r="C1946" s="3" t="s">
        <v>963</v>
      </c>
      <c r="D1946" s="4" t="s">
        <v>1904</v>
      </c>
      <c r="E1946" s="4" t="s">
        <v>1905</v>
      </c>
      <c r="F1946" s="14" t="s">
        <v>2933</v>
      </c>
      <c r="G1946" s="3" t="str">
        <f>IFERROR(VLOOKUP(F1946,'CODE EAN '!F:J,5,0),"")</f>
        <v/>
      </c>
      <c r="H1946" s="4" t="s">
        <v>2378</v>
      </c>
      <c r="I1946" s="3" t="s">
        <v>298</v>
      </c>
      <c r="J1946" s="3" t="s">
        <v>20</v>
      </c>
      <c r="K1946" s="3" t="s">
        <v>26</v>
      </c>
      <c r="L1946" s="5">
        <f>IFERROR(VLOOKUP(F1946,[1]Feuil5!I:J,2,0),"")</f>
        <v>1991838.38</v>
      </c>
      <c r="M1946" s="6">
        <f t="shared" si="40"/>
        <v>298775.75699999998</v>
      </c>
    </row>
    <row r="1947" spans="1:13" x14ac:dyDescent="0.35">
      <c r="A1947" s="3" t="s">
        <v>12</v>
      </c>
      <c r="B1947" s="3" t="s">
        <v>140</v>
      </c>
      <c r="C1947" s="3" t="s">
        <v>318</v>
      </c>
      <c r="D1947" s="3" t="s">
        <v>53</v>
      </c>
      <c r="E1947" s="3" t="s">
        <v>85</v>
      </c>
      <c r="F1947" s="3" t="s">
        <v>2934</v>
      </c>
      <c r="G1947" s="3" t="str">
        <f>IFERROR(VLOOKUP(F1947,'CODE EAN '!F:J,5,0),"")</f>
        <v>6111018907480</v>
      </c>
      <c r="H1947" s="3" t="s">
        <v>2675</v>
      </c>
      <c r="I1947" s="7" t="s">
        <v>90</v>
      </c>
      <c r="J1947" s="3" t="s">
        <v>20</v>
      </c>
      <c r="K1947" s="3" t="s">
        <v>26</v>
      </c>
      <c r="L1947" s="5">
        <v>2000000</v>
      </c>
      <c r="M1947" s="6">
        <f t="shared" si="40"/>
        <v>300000</v>
      </c>
    </row>
    <row r="1948" spans="1:13" x14ac:dyDescent="0.35">
      <c r="A1948" s="3" t="s">
        <v>12</v>
      </c>
      <c r="B1948" s="4" t="s">
        <v>140</v>
      </c>
      <c r="C1948" s="4" t="s">
        <v>318</v>
      </c>
      <c r="D1948" s="4" t="s">
        <v>53</v>
      </c>
      <c r="E1948" s="3" t="s">
        <v>85</v>
      </c>
      <c r="F1948" s="4" t="s">
        <v>2935</v>
      </c>
      <c r="G1948" s="3" t="str">
        <f>IFERROR(VLOOKUP(F1948,'CODE EAN '!F:J,5,0),"")</f>
        <v>6111018908302</v>
      </c>
      <c r="H1948" s="4" t="s">
        <v>2675</v>
      </c>
      <c r="I1948" s="7" t="s">
        <v>90</v>
      </c>
      <c r="J1948" s="3" t="s">
        <v>20</v>
      </c>
      <c r="K1948" s="3" t="s">
        <v>26</v>
      </c>
      <c r="L1948" s="5">
        <v>2000000</v>
      </c>
      <c r="M1948" s="6">
        <f t="shared" si="40"/>
        <v>300000</v>
      </c>
    </row>
    <row r="1949" spans="1:13" x14ac:dyDescent="0.35">
      <c r="A1949" s="3" t="s">
        <v>12</v>
      </c>
      <c r="B1949" s="4" t="s">
        <v>182</v>
      </c>
      <c r="C1949" s="4" t="s">
        <v>183</v>
      </c>
      <c r="D1949" s="4" t="s">
        <v>184</v>
      </c>
      <c r="E1949" s="4" t="s">
        <v>185</v>
      </c>
      <c r="F1949" s="4" t="s">
        <v>2936</v>
      </c>
      <c r="G1949" s="3">
        <f>IFERROR(VLOOKUP(F1949,'CODE EAN '!F:J,5,0),"")</f>
        <v>6111232000974</v>
      </c>
      <c r="H1949" s="4" t="s">
        <v>1170</v>
      </c>
      <c r="I1949" s="3" t="s">
        <v>1171</v>
      </c>
      <c r="J1949" s="3" t="s">
        <v>20</v>
      </c>
      <c r="K1949" s="3" t="s">
        <v>26</v>
      </c>
      <c r="L1949" s="5">
        <f>IFERROR(VLOOKUP(F1949,[1]Feuil5!I:J,2,0),"")</f>
        <v>2012905.28</v>
      </c>
      <c r="M1949" s="6">
        <f t="shared" si="40"/>
        <v>301935.79200000002</v>
      </c>
    </row>
    <row r="1950" spans="1:13" hidden="1" x14ac:dyDescent="0.35">
      <c r="A1950" s="3" t="s">
        <v>27</v>
      </c>
      <c r="B1950" s="3" t="s">
        <v>124</v>
      </c>
      <c r="C1950" s="3" t="s">
        <v>125</v>
      </c>
      <c r="D1950" s="3" t="s">
        <v>1375</v>
      </c>
      <c r="E1950" s="3" t="s">
        <v>1375</v>
      </c>
      <c r="F1950" s="14" t="s">
        <v>2937</v>
      </c>
      <c r="G1950" s="3" t="str">
        <f>IFERROR(VLOOKUP(F1950,'CODE EAN '!F:J,5,0),"")</f>
        <v/>
      </c>
      <c r="H1950" s="3" t="s">
        <v>1705</v>
      </c>
      <c r="I1950" s="7" t="s">
        <v>1627</v>
      </c>
      <c r="J1950" s="3" t="s">
        <v>20</v>
      </c>
      <c r="K1950" s="4" t="s">
        <v>26</v>
      </c>
      <c r="L1950" s="5">
        <f>IFERROR(VLOOKUP(F1950,[1]Feuil5!I:J,2,0),"")</f>
        <v>2014417.25</v>
      </c>
      <c r="M1950" s="6">
        <f t="shared" si="40"/>
        <v>302162.58749999997</v>
      </c>
    </row>
    <row r="1951" spans="1:13" hidden="1" x14ac:dyDescent="0.35">
      <c r="A1951" s="3" t="s">
        <v>27</v>
      </c>
      <c r="B1951" s="3" t="s">
        <v>124</v>
      </c>
      <c r="C1951" s="3" t="s">
        <v>125</v>
      </c>
      <c r="D1951" s="3" t="s">
        <v>1375</v>
      </c>
      <c r="E1951" s="3" t="s">
        <v>1375</v>
      </c>
      <c r="F1951" s="14" t="s">
        <v>2938</v>
      </c>
      <c r="G1951" s="3" t="str">
        <f>IFERROR(VLOOKUP(F1951,'CODE EAN '!F:J,5,0),"")</f>
        <v/>
      </c>
      <c r="H1951" s="3" t="s">
        <v>1901</v>
      </c>
      <c r="I1951" s="7" t="s">
        <v>1627</v>
      </c>
      <c r="J1951" s="3" t="s">
        <v>20</v>
      </c>
      <c r="K1951" s="4" t="s">
        <v>26</v>
      </c>
      <c r="L1951" s="5">
        <f>IFERROR(VLOOKUP(F1951,[1]Feuil5!I:J,2,0),"")</f>
        <v>2019468.93</v>
      </c>
      <c r="M1951" s="6">
        <f t="shared" si="40"/>
        <v>302920.3395</v>
      </c>
    </row>
    <row r="1952" spans="1:13" x14ac:dyDescent="0.35">
      <c r="A1952" s="3" t="s">
        <v>12</v>
      </c>
      <c r="B1952" s="3" t="s">
        <v>182</v>
      </c>
      <c r="C1952" s="3" t="s">
        <v>183</v>
      </c>
      <c r="D1952" s="3" t="s">
        <v>258</v>
      </c>
      <c r="E1952" s="4" t="s">
        <v>2116</v>
      </c>
      <c r="F1952" s="3" t="s">
        <v>2939</v>
      </c>
      <c r="G1952" s="3">
        <f>IFERROR(VLOOKUP(F1952,'CODE EAN '!F:J,5,0),"")</f>
        <v>6111018903161</v>
      </c>
      <c r="H1952" s="3" t="s">
        <v>2467</v>
      </c>
      <c r="I1952" s="7" t="s">
        <v>90</v>
      </c>
      <c r="J1952" s="3" t="s">
        <v>20</v>
      </c>
      <c r="K1952" s="3" t="s">
        <v>26</v>
      </c>
      <c r="L1952" s="5">
        <f>IFERROR(VLOOKUP(F1952,[1]Feuil5!I:J,2,0),"")</f>
        <v>2052962.16</v>
      </c>
      <c r="M1952" s="6">
        <f t="shared" si="40"/>
        <v>307944.32399999996</v>
      </c>
    </row>
    <row r="1953" spans="1:13" x14ac:dyDescent="0.35">
      <c r="A1953" s="3" t="s">
        <v>12</v>
      </c>
      <c r="B1953" s="4" t="s">
        <v>13</v>
      </c>
      <c r="C1953" s="3" t="s">
        <v>963</v>
      </c>
      <c r="D1953" s="4" t="s">
        <v>2375</v>
      </c>
      <c r="E1953" s="4" t="s">
        <v>2931</v>
      </c>
      <c r="F1953" s="14" t="s">
        <v>2940</v>
      </c>
      <c r="G1953" s="3">
        <f>IFERROR(VLOOKUP(F1953,'CODE EAN '!F:J,5,0),"")</f>
        <v>80974482</v>
      </c>
      <c r="H1953" s="4" t="s">
        <v>2378</v>
      </c>
      <c r="I1953" s="3" t="s">
        <v>298</v>
      </c>
      <c r="J1953" s="3" t="s">
        <v>20</v>
      </c>
      <c r="K1953" s="3" t="s">
        <v>26</v>
      </c>
      <c r="L1953" s="5">
        <f>IFERROR(VLOOKUP(F1953,[1]Feuil5!I:J,2,0),"")</f>
        <v>2061385.16</v>
      </c>
      <c r="M1953" s="6">
        <f t="shared" si="40"/>
        <v>309207.77399999998</v>
      </c>
    </row>
    <row r="1954" spans="1:13" hidden="1" x14ac:dyDescent="0.35">
      <c r="A1954" s="3" t="s">
        <v>27</v>
      </c>
      <c r="B1954" s="3" t="s">
        <v>124</v>
      </c>
      <c r="C1954" s="3" t="s">
        <v>125</v>
      </c>
      <c r="D1954" s="3" t="s">
        <v>1375</v>
      </c>
      <c r="E1954" s="3" t="s">
        <v>1375</v>
      </c>
      <c r="F1954" s="14" t="s">
        <v>2941</v>
      </c>
      <c r="G1954" s="3" t="str">
        <f>IFERROR(VLOOKUP(F1954,'CODE EAN '!F:J,5,0),"")</f>
        <v/>
      </c>
      <c r="H1954" s="3" t="s">
        <v>1573</v>
      </c>
      <c r="I1954" s="7" t="s">
        <v>1549</v>
      </c>
      <c r="J1954" s="3" t="s">
        <v>20</v>
      </c>
      <c r="K1954" s="4" t="s">
        <v>26</v>
      </c>
      <c r="L1954" s="5">
        <f>IFERROR(VLOOKUP(F1954,[1]Feuil5!I:J,2,0),"")</f>
        <v>2061783.47</v>
      </c>
      <c r="M1954" s="6">
        <f t="shared" si="40"/>
        <v>309267.52049999998</v>
      </c>
    </row>
    <row r="1955" spans="1:13" hidden="1" x14ac:dyDescent="0.35">
      <c r="A1955" s="3" t="s">
        <v>27</v>
      </c>
      <c r="B1955" s="3" t="s">
        <v>124</v>
      </c>
      <c r="C1955" s="3" t="s">
        <v>573</v>
      </c>
      <c r="D1955" s="3" t="s">
        <v>574</v>
      </c>
      <c r="E1955" s="3" t="s">
        <v>575</v>
      </c>
      <c r="F1955" s="3" t="s">
        <v>2942</v>
      </c>
      <c r="G1955" s="3" t="str">
        <f>IFERROR(VLOOKUP(F1955,'CODE EAN '!F:J,5,0),"")</f>
        <v/>
      </c>
      <c r="H1955" s="3" t="s">
        <v>2943</v>
      </c>
      <c r="I1955" s="7" t="s">
        <v>90</v>
      </c>
      <c r="J1955" s="3" t="s">
        <v>20</v>
      </c>
      <c r="K1955" s="4" t="s">
        <v>26</v>
      </c>
      <c r="L1955" s="5">
        <f>IFERROR(VLOOKUP(F1955,[1]Feuil5!I:J,2,0),"")</f>
        <v>2085373.97</v>
      </c>
      <c r="M1955" s="6">
        <f t="shared" si="40"/>
        <v>312806.0955</v>
      </c>
    </row>
    <row r="1956" spans="1:13" hidden="1" x14ac:dyDescent="0.35">
      <c r="A1956" s="3" t="s">
        <v>44</v>
      </c>
      <c r="B1956" s="3" t="s">
        <v>264</v>
      </c>
      <c r="C1956" s="3" t="s">
        <v>1016</v>
      </c>
      <c r="D1956" s="3" t="s">
        <v>1921</v>
      </c>
      <c r="E1956" s="3" t="s">
        <v>2688</v>
      </c>
      <c r="F1956" s="20" t="s">
        <v>2944</v>
      </c>
      <c r="G1956" s="3" t="str">
        <f>IFERROR(VLOOKUP(F1956,'CODE EAN '!F:J,5,0),"")</f>
        <v/>
      </c>
      <c r="H1956" s="3" t="s">
        <v>2945</v>
      </c>
      <c r="I1956" s="7" t="s">
        <v>200</v>
      </c>
      <c r="J1956" s="3" t="s">
        <v>20</v>
      </c>
      <c r="K1956" s="3" t="s">
        <v>26</v>
      </c>
      <c r="L1956" s="19">
        <v>2100197.7600000002</v>
      </c>
      <c r="M1956" s="6">
        <f t="shared" si="40"/>
        <v>315029.66400000005</v>
      </c>
    </row>
    <row r="1957" spans="1:13" hidden="1" x14ac:dyDescent="0.35">
      <c r="A1957" s="3" t="s">
        <v>44</v>
      </c>
      <c r="B1957" s="3" t="s">
        <v>285</v>
      </c>
      <c r="C1957" s="3" t="s">
        <v>741</v>
      </c>
      <c r="D1957" s="3" t="s">
        <v>1423</v>
      </c>
      <c r="E1957" s="3" t="s">
        <v>1231</v>
      </c>
      <c r="F1957" s="20" t="s">
        <v>2946</v>
      </c>
      <c r="G1957" s="3" t="str">
        <f>IFERROR(VLOOKUP(F1957,'CODE EAN '!F:J,5,0),"")</f>
        <v/>
      </c>
      <c r="H1957" s="3" t="s">
        <v>765</v>
      </c>
      <c r="I1957" s="10" t="s">
        <v>77</v>
      </c>
      <c r="J1957" s="3" t="s">
        <v>20</v>
      </c>
      <c r="K1957" s="3" t="s">
        <v>26</v>
      </c>
      <c r="L1957" s="19">
        <v>2101497.7199999997</v>
      </c>
      <c r="M1957" s="6">
        <v>315224.65799999994</v>
      </c>
    </row>
    <row r="1958" spans="1:13" x14ac:dyDescent="0.35">
      <c r="A1958" s="3" t="s">
        <v>12</v>
      </c>
      <c r="B1958" s="4" t="s">
        <v>140</v>
      </c>
      <c r="C1958" s="4" t="s">
        <v>318</v>
      </c>
      <c r="D1958" s="4" t="s">
        <v>1578</v>
      </c>
      <c r="E1958" s="4" t="s">
        <v>1579</v>
      </c>
      <c r="F1958" s="4" t="s">
        <v>2947</v>
      </c>
      <c r="G1958" s="3">
        <f>IFERROR(VLOOKUP(F1958,'CODE EAN '!F:J,5,0),"")</f>
        <v>6111018907824</v>
      </c>
      <c r="H1958" s="4" t="s">
        <v>1724</v>
      </c>
      <c r="I1958" s="7" t="s">
        <v>90</v>
      </c>
      <c r="J1958" s="3" t="s">
        <v>20</v>
      </c>
      <c r="K1958" s="3" t="s">
        <v>26</v>
      </c>
      <c r="L1958" s="5">
        <f>IFERROR(VLOOKUP(F1958,[1]Feuil5!I:J,2,0),"")</f>
        <v>2102107.2000000002</v>
      </c>
      <c r="M1958" s="6">
        <f t="shared" ref="M1958:M1989" si="41">+L1958*15%</f>
        <v>315316.08</v>
      </c>
    </row>
    <row r="1959" spans="1:13" hidden="1" x14ac:dyDescent="0.35">
      <c r="A1959" s="3" t="s">
        <v>27</v>
      </c>
      <c r="B1959" s="3" t="s">
        <v>124</v>
      </c>
      <c r="C1959" s="3" t="s">
        <v>125</v>
      </c>
      <c r="D1959" s="3" t="s">
        <v>2047</v>
      </c>
      <c r="E1959" s="3" t="s">
        <v>310</v>
      </c>
      <c r="F1959" s="3" t="s">
        <v>2948</v>
      </c>
      <c r="G1959" s="3" t="str">
        <f>IFERROR(VLOOKUP(F1959,'CODE EAN '!F:J,5,0),"")</f>
        <v/>
      </c>
      <c r="H1959" s="3" t="s">
        <v>2914</v>
      </c>
      <c r="I1959" s="7" t="s">
        <v>1549</v>
      </c>
      <c r="J1959" s="3" t="s">
        <v>20</v>
      </c>
      <c r="K1959" s="4" t="s">
        <v>26</v>
      </c>
      <c r="L1959" s="5">
        <f>IFERROR(VLOOKUP(F1959,[1]Feuil5!I:J,2,0),"")</f>
        <v>2136146.56</v>
      </c>
      <c r="M1959" s="6">
        <f t="shared" si="41"/>
        <v>320421.984</v>
      </c>
    </row>
    <row r="1960" spans="1:13" x14ac:dyDescent="0.35">
      <c r="A1960" s="3" t="s">
        <v>12</v>
      </c>
      <c r="B1960" s="3" t="s">
        <v>13</v>
      </c>
      <c r="C1960" s="3" t="s">
        <v>963</v>
      </c>
      <c r="D1960" s="3" t="s">
        <v>1904</v>
      </c>
      <c r="E1960" s="3" t="s">
        <v>1905</v>
      </c>
      <c r="F1960" s="3" t="s">
        <v>2949</v>
      </c>
      <c r="G1960" s="3">
        <f>IFERROR(VLOOKUP(F1960,'CODE EAN '!F:J,5,0),"")</f>
        <v>5000159461122</v>
      </c>
      <c r="H1960" s="3" t="s">
        <v>2662</v>
      </c>
      <c r="I1960" s="10" t="s">
        <v>77</v>
      </c>
      <c r="J1960" s="3" t="s">
        <v>20</v>
      </c>
      <c r="K1960" s="3" t="s">
        <v>26</v>
      </c>
      <c r="L1960" s="5">
        <f>IFERROR(VLOOKUP(F1960,[1]Feuil5!I:J,2,0),"")</f>
        <v>2139295.9</v>
      </c>
      <c r="M1960" s="6">
        <f t="shared" si="41"/>
        <v>320894.38499999995</v>
      </c>
    </row>
    <row r="1961" spans="1:13" x14ac:dyDescent="0.35">
      <c r="A1961" s="3" t="s">
        <v>12</v>
      </c>
      <c r="B1961" s="3" t="s">
        <v>35</v>
      </c>
      <c r="C1961" s="3" t="s">
        <v>400</v>
      </c>
      <c r="D1961" s="3" t="s">
        <v>401</v>
      </c>
      <c r="E1961" s="3" t="s">
        <v>2156</v>
      </c>
      <c r="F1961" s="3" t="s">
        <v>2950</v>
      </c>
      <c r="G1961" s="3">
        <f>IFERROR(VLOOKUP(F1961,'CODE EAN '!F:J,5,0),"")</f>
        <v>5053990101597</v>
      </c>
      <c r="H1961" s="3" t="s">
        <v>2158</v>
      </c>
      <c r="I1961" s="10" t="s">
        <v>77</v>
      </c>
      <c r="J1961" s="3" t="s">
        <v>20</v>
      </c>
      <c r="K1961" s="3" t="s">
        <v>26</v>
      </c>
      <c r="L1961" s="43">
        <f>IFERROR(VLOOKUP(F1961,[1]Feuil5!I:J,2,0),"")</f>
        <v>2142411.67</v>
      </c>
      <c r="M1961" s="6">
        <f t="shared" si="41"/>
        <v>321361.75049999997</v>
      </c>
    </row>
    <row r="1962" spans="1:13" hidden="1" x14ac:dyDescent="0.35">
      <c r="A1962" s="3" t="s">
        <v>44</v>
      </c>
      <c r="B1962" s="3" t="s">
        <v>264</v>
      </c>
      <c r="C1962" s="3" t="s">
        <v>1016</v>
      </c>
      <c r="D1962" s="3" t="s">
        <v>1921</v>
      </c>
      <c r="E1962" s="3" t="s">
        <v>2688</v>
      </c>
      <c r="F1962" s="20" t="s">
        <v>2951</v>
      </c>
      <c r="G1962" s="3" t="str">
        <f>IFERROR(VLOOKUP(F1962,'CODE EAN '!F:J,5,0),"")</f>
        <v/>
      </c>
      <c r="H1962" s="3" t="s">
        <v>2945</v>
      </c>
      <c r="I1962" s="7" t="s">
        <v>200</v>
      </c>
      <c r="J1962" s="3" t="s">
        <v>20</v>
      </c>
      <c r="K1962" s="3" t="s">
        <v>26</v>
      </c>
      <c r="L1962" s="27">
        <v>2152988.4000000004</v>
      </c>
      <c r="M1962" s="6">
        <f t="shared" si="41"/>
        <v>322948.26000000007</v>
      </c>
    </row>
    <row r="1963" spans="1:13" x14ac:dyDescent="0.35">
      <c r="A1963" s="3" t="s">
        <v>12</v>
      </c>
      <c r="B1963" s="4" t="s">
        <v>78</v>
      </c>
      <c r="C1963" s="3" t="s">
        <v>212</v>
      </c>
      <c r="D1963" s="3" t="s">
        <v>525</v>
      </c>
      <c r="E1963" s="3" t="s">
        <v>521</v>
      </c>
      <c r="F1963" s="3" t="s">
        <v>2952</v>
      </c>
      <c r="G1963" s="3">
        <f>IFERROR(VLOOKUP(F1963,'CODE EAN '!F:J,5,0),"")</f>
        <v>6111180007650</v>
      </c>
      <c r="H1963" s="3" t="s">
        <v>373</v>
      </c>
      <c r="I1963" s="3" t="s">
        <v>130</v>
      </c>
      <c r="J1963" s="3" t="s">
        <v>20</v>
      </c>
      <c r="K1963" s="3" t="s">
        <v>26</v>
      </c>
      <c r="L1963" s="43">
        <f>IFERROR(VLOOKUP(F1963,[1]Feuil5!I:J,2,0),"")</f>
        <v>2205443.5499999998</v>
      </c>
      <c r="M1963" s="6">
        <f t="shared" si="41"/>
        <v>330816.53249999997</v>
      </c>
    </row>
    <row r="1964" spans="1:13" hidden="1" x14ac:dyDescent="0.35">
      <c r="A1964" s="3" t="s">
        <v>27</v>
      </c>
      <c r="B1964" s="4" t="s">
        <v>251</v>
      </c>
      <c r="C1964" s="3" t="s">
        <v>252</v>
      </c>
      <c r="D1964" s="3" t="s">
        <v>253</v>
      </c>
      <c r="E1964" s="4" t="s">
        <v>254</v>
      </c>
      <c r="F1964" s="4" t="s">
        <v>2953</v>
      </c>
      <c r="G1964" s="3" t="str">
        <f>IFERROR(VLOOKUP(F1964,'CODE EAN '!F:J,5,0),"")</f>
        <v/>
      </c>
      <c r="H1964" s="4" t="s">
        <v>1995</v>
      </c>
      <c r="I1964" s="7" t="s">
        <v>1475</v>
      </c>
      <c r="J1964" s="3" t="s">
        <v>20</v>
      </c>
      <c r="K1964" s="4" t="s">
        <v>26</v>
      </c>
      <c r="L1964" s="43">
        <f>IFERROR(VLOOKUP(F1964,[1]Feuil5!I:J,2,0),"")</f>
        <v>2213664.2799999998</v>
      </c>
      <c r="M1964" s="6">
        <f t="shared" si="41"/>
        <v>332049.64199999993</v>
      </c>
    </row>
    <row r="1965" spans="1:13" x14ac:dyDescent="0.35">
      <c r="A1965" s="3" t="s">
        <v>12</v>
      </c>
      <c r="B1965" s="4" t="s">
        <v>78</v>
      </c>
      <c r="C1965" s="4" t="s">
        <v>107</v>
      </c>
      <c r="D1965" s="4" t="s">
        <v>696</v>
      </c>
      <c r="E1965" s="4" t="s">
        <v>704</v>
      </c>
      <c r="F1965" s="4" t="s">
        <v>2954</v>
      </c>
      <c r="G1965" s="3">
        <f>IFERROR(VLOOKUP(F1965,'CODE EAN '!F:J,5,0),"")</f>
        <v>6111031004371</v>
      </c>
      <c r="H1965" s="4" t="s">
        <v>2405</v>
      </c>
      <c r="I1965" s="4" t="s">
        <v>71</v>
      </c>
      <c r="J1965" s="3" t="s">
        <v>20</v>
      </c>
      <c r="K1965" s="3" t="s">
        <v>26</v>
      </c>
      <c r="L1965" s="43">
        <f>IFERROR(VLOOKUP(F1965,[1]Feuil5!I:J,2,0),"")</f>
        <v>2328009.46</v>
      </c>
      <c r="M1965" s="6">
        <f t="shared" si="41"/>
        <v>349201.41899999999</v>
      </c>
    </row>
    <row r="1966" spans="1:13" hidden="1" x14ac:dyDescent="0.35">
      <c r="A1966" s="3" t="s">
        <v>27</v>
      </c>
      <c r="B1966" s="3" t="s">
        <v>251</v>
      </c>
      <c r="C1966" s="3" t="s">
        <v>252</v>
      </c>
      <c r="D1966" s="3" t="s">
        <v>253</v>
      </c>
      <c r="E1966" s="3" t="s">
        <v>254</v>
      </c>
      <c r="F1966" s="3" t="s">
        <v>2955</v>
      </c>
      <c r="G1966" s="3" t="str">
        <f>IFERROR(VLOOKUP(F1966,'CODE EAN '!F:J,5,0),"")</f>
        <v/>
      </c>
      <c r="H1966" s="3" t="s">
        <v>256</v>
      </c>
      <c r="I1966" s="7" t="s">
        <v>58</v>
      </c>
      <c r="J1966" s="3" t="s">
        <v>20</v>
      </c>
      <c r="K1966" s="4" t="s">
        <v>26</v>
      </c>
      <c r="L1966" s="43">
        <f>IFERROR(VLOOKUP(F1966,[1]Feuil5!I:J,2,0),"")</f>
        <v>2335462.15</v>
      </c>
      <c r="M1966" s="6">
        <f t="shared" si="41"/>
        <v>350319.32249999995</v>
      </c>
    </row>
    <row r="1967" spans="1:13" x14ac:dyDescent="0.35">
      <c r="A1967" s="3" t="s">
        <v>12</v>
      </c>
      <c r="B1967" s="3" t="s">
        <v>140</v>
      </c>
      <c r="C1967" s="3" t="s">
        <v>318</v>
      </c>
      <c r="D1967" s="3" t="s">
        <v>53</v>
      </c>
      <c r="E1967" s="3" t="s">
        <v>85</v>
      </c>
      <c r="F1967" s="3" t="s">
        <v>2956</v>
      </c>
      <c r="G1967" s="3">
        <f>IFERROR(VLOOKUP(F1967,'CODE EAN '!F:J,5,0),"")</f>
        <v>6111018907480</v>
      </c>
      <c r="H1967" s="3" t="s">
        <v>2675</v>
      </c>
      <c r="I1967" s="7" t="s">
        <v>90</v>
      </c>
      <c r="J1967" s="3" t="s">
        <v>20</v>
      </c>
      <c r="K1967" s="3" t="s">
        <v>26</v>
      </c>
      <c r="L1967" s="5">
        <f>IFERROR(VLOOKUP(F1967,[1]Feuil5!I:J,2,0),"")</f>
        <v>2338808.9700000002</v>
      </c>
      <c r="M1967" s="6">
        <f t="shared" si="41"/>
        <v>350821.3455</v>
      </c>
    </row>
    <row r="1968" spans="1:13" x14ac:dyDescent="0.35">
      <c r="A1968" s="3" t="s">
        <v>12</v>
      </c>
      <c r="B1968" s="4" t="s">
        <v>84</v>
      </c>
      <c r="C1968" s="4" t="s">
        <v>99</v>
      </c>
      <c r="D1968" s="4" t="s">
        <v>113</v>
      </c>
      <c r="E1968" s="4" t="s">
        <v>101</v>
      </c>
      <c r="F1968" s="4" t="s">
        <v>2957</v>
      </c>
      <c r="G1968" s="3">
        <f>IFERROR(VLOOKUP(F1968,'CODE EAN '!F:J,5,0),"")</f>
        <v>6111184000213</v>
      </c>
      <c r="H1968" s="4" t="s">
        <v>962</v>
      </c>
      <c r="I1968" s="3" t="s">
        <v>130</v>
      </c>
      <c r="J1968" s="3" t="s">
        <v>20</v>
      </c>
      <c r="K1968" s="3" t="s">
        <v>26</v>
      </c>
      <c r="L1968" s="5">
        <f>IFERROR(VLOOKUP(F1968,[1]Feuil5!I:J,2,0),"")</f>
        <v>2376656.06</v>
      </c>
      <c r="M1968" s="6">
        <f t="shared" si="41"/>
        <v>356498.40899999999</v>
      </c>
    </row>
    <row r="1969" spans="1:13" x14ac:dyDescent="0.35">
      <c r="A1969" s="3" t="s">
        <v>12</v>
      </c>
      <c r="B1969" s="3" t="s">
        <v>84</v>
      </c>
      <c r="C1969" s="3" t="s">
        <v>85</v>
      </c>
      <c r="D1969" s="3" t="s">
        <v>995</v>
      </c>
      <c r="E1969" s="3" t="s">
        <v>996</v>
      </c>
      <c r="F1969" s="3" t="s">
        <v>2958</v>
      </c>
      <c r="G1969" s="3">
        <f>IFERROR(VLOOKUP(F1969,'CODE EAN '!F:J,5,0),"")</f>
        <v>7613034215543</v>
      </c>
      <c r="H1969" s="3" t="s">
        <v>2078</v>
      </c>
      <c r="I1969" s="7" t="s">
        <v>90</v>
      </c>
      <c r="J1969" s="3" t="s">
        <v>20</v>
      </c>
      <c r="K1969" s="3" t="s">
        <v>26</v>
      </c>
      <c r="L1969" s="5">
        <f>IFERROR(VLOOKUP(F1969,[1]Feuil5!I:J,2,0),"")</f>
        <v>2459742.7999999998</v>
      </c>
      <c r="M1969" s="6">
        <f t="shared" si="41"/>
        <v>368961.42</v>
      </c>
    </row>
    <row r="1970" spans="1:13" x14ac:dyDescent="0.35">
      <c r="A1970" s="3" t="s">
        <v>12</v>
      </c>
      <c r="B1970" s="4" t="s">
        <v>13</v>
      </c>
      <c r="C1970" s="4" t="s">
        <v>706</v>
      </c>
      <c r="D1970" s="4" t="s">
        <v>849</v>
      </c>
      <c r="E1970" s="4" t="s">
        <v>1771</v>
      </c>
      <c r="F1970" s="4" t="s">
        <v>2959</v>
      </c>
      <c r="G1970" s="3">
        <f>IFERROR(VLOOKUP(F1970,'CODE EAN '!F:J,5,0),"")</f>
        <v>7622210834751</v>
      </c>
      <c r="H1970" s="4" t="s">
        <v>2312</v>
      </c>
      <c r="I1970" s="4" t="s">
        <v>71</v>
      </c>
      <c r="J1970" s="3" t="s">
        <v>20</v>
      </c>
      <c r="K1970" s="3" t="s">
        <v>26</v>
      </c>
      <c r="L1970" s="5">
        <f>IFERROR(VLOOKUP(F1970,[1]Feuil5!I:J,2,0),"")</f>
        <v>2531690.2599999998</v>
      </c>
      <c r="M1970" s="6">
        <f t="shared" si="41"/>
        <v>379753.53899999993</v>
      </c>
    </row>
    <row r="1971" spans="1:13" x14ac:dyDescent="0.35">
      <c r="A1971" s="3" t="s">
        <v>12</v>
      </c>
      <c r="B1971" s="32" t="s">
        <v>13</v>
      </c>
      <c r="C1971" s="32" t="s">
        <v>706</v>
      </c>
      <c r="D1971" s="32" t="s">
        <v>849</v>
      </c>
      <c r="E1971" s="32" t="s">
        <v>1771</v>
      </c>
      <c r="F1971" s="32" t="s">
        <v>2959</v>
      </c>
      <c r="G1971" s="3">
        <f>IFERROR(VLOOKUP(F1971,'CODE EAN '!F:J,5,0),"")</f>
        <v>7622210834751</v>
      </c>
      <c r="H1971" s="3" t="s">
        <v>2312</v>
      </c>
      <c r="I1971" s="4" t="s">
        <v>71</v>
      </c>
      <c r="J1971" s="3"/>
      <c r="K1971" s="3" t="s">
        <v>26</v>
      </c>
      <c r="L1971" s="33">
        <v>2531690.2599999998</v>
      </c>
      <c r="M1971" s="6">
        <f t="shared" si="41"/>
        <v>379753.53899999993</v>
      </c>
    </row>
    <row r="1972" spans="1:13" hidden="1" x14ac:dyDescent="0.35">
      <c r="A1972" s="3" t="s">
        <v>27</v>
      </c>
      <c r="B1972" s="4" t="s">
        <v>124</v>
      </c>
      <c r="C1972" s="4" t="s">
        <v>125</v>
      </c>
      <c r="D1972" s="4" t="s">
        <v>2047</v>
      </c>
      <c r="E1972" s="4" t="s">
        <v>310</v>
      </c>
      <c r="F1972" s="4" t="s">
        <v>2960</v>
      </c>
      <c r="G1972" s="3" t="str">
        <f>IFERROR(VLOOKUP(F1972,'CODE EAN '!F:J,5,0),"")</f>
        <v/>
      </c>
      <c r="H1972" s="4" t="s">
        <v>2961</v>
      </c>
      <c r="I1972" s="7" t="s">
        <v>1627</v>
      </c>
      <c r="J1972" s="3" t="s">
        <v>20</v>
      </c>
      <c r="K1972" s="4" t="s">
        <v>26</v>
      </c>
      <c r="L1972" s="5">
        <f>IFERROR(VLOOKUP(F1972,[1]Feuil5!I:J,2,0),"")</f>
        <v>2555057.46</v>
      </c>
      <c r="M1972" s="6">
        <f t="shared" si="41"/>
        <v>383258.61900000001</v>
      </c>
    </row>
    <row r="1973" spans="1:13" x14ac:dyDescent="0.35">
      <c r="A1973" s="3" t="s">
        <v>12</v>
      </c>
      <c r="B1973" s="4" t="s">
        <v>78</v>
      </c>
      <c r="C1973" s="4" t="s">
        <v>212</v>
      </c>
      <c r="D1973" s="4" t="s">
        <v>785</v>
      </c>
      <c r="E1973" s="4" t="s">
        <v>2759</v>
      </c>
      <c r="F1973" s="4" t="s">
        <v>2962</v>
      </c>
      <c r="G1973" s="3">
        <f>IFERROR(VLOOKUP(F1973,'CODE EAN '!F:J,5,0),"")</f>
        <v>6111180000392</v>
      </c>
      <c r="H1973" s="4" t="s">
        <v>373</v>
      </c>
      <c r="I1973" s="3" t="s">
        <v>130</v>
      </c>
      <c r="J1973" s="3" t="s">
        <v>20</v>
      </c>
      <c r="K1973" s="3" t="s">
        <v>26</v>
      </c>
      <c r="L1973" s="5">
        <f>IFERROR(VLOOKUP(F1973,[1]Feuil5!I:J,2,0),"")</f>
        <v>2585203</v>
      </c>
      <c r="M1973" s="6">
        <f t="shared" si="41"/>
        <v>387780.45</v>
      </c>
    </row>
    <row r="1974" spans="1:13" x14ac:dyDescent="0.35">
      <c r="A1974" s="3" t="s">
        <v>12</v>
      </c>
      <c r="B1974" s="4" t="s">
        <v>78</v>
      </c>
      <c r="C1974" s="4" t="s">
        <v>107</v>
      </c>
      <c r="D1974" s="4" t="s">
        <v>189</v>
      </c>
      <c r="E1974" s="4" t="s">
        <v>190</v>
      </c>
      <c r="F1974" s="4" t="s">
        <v>2963</v>
      </c>
      <c r="G1974" s="3" t="str">
        <f>IFERROR(VLOOKUP(F1974,'CODE EAN '!F:J,5,0),"")</f>
        <v/>
      </c>
      <c r="H1974" s="4" t="s">
        <v>2312</v>
      </c>
      <c r="I1974" s="4" t="s">
        <v>71</v>
      </c>
      <c r="J1974" s="3" t="s">
        <v>20</v>
      </c>
      <c r="K1974" s="4" t="s">
        <v>26</v>
      </c>
      <c r="L1974" s="5">
        <f>IFERROR(VLOOKUP(F1974,[1]Feuil5!I:J,2,0),"")</f>
        <v>2605538.4700000002</v>
      </c>
      <c r="M1974" s="6">
        <f t="shared" si="41"/>
        <v>390830.77050000004</v>
      </c>
    </row>
    <row r="1975" spans="1:13" x14ac:dyDescent="0.35">
      <c r="A1975" s="3" t="s">
        <v>12</v>
      </c>
      <c r="B1975" s="3" t="s">
        <v>182</v>
      </c>
      <c r="C1975" s="3" t="s">
        <v>183</v>
      </c>
      <c r="D1975" s="3" t="s">
        <v>184</v>
      </c>
      <c r="E1975" s="3" t="s">
        <v>185</v>
      </c>
      <c r="F1975" s="41" t="s">
        <v>2964</v>
      </c>
      <c r="G1975" s="3" t="str">
        <f>IFERROR(VLOOKUP(F1975,'CODE EAN '!F:J,5,0),"")</f>
        <v/>
      </c>
      <c r="H1975" s="3" t="s">
        <v>2627</v>
      </c>
      <c r="I1975" s="10" t="s">
        <v>1843</v>
      </c>
      <c r="J1975" s="3" t="s">
        <v>20</v>
      </c>
      <c r="K1975" s="3" t="s">
        <v>26</v>
      </c>
      <c r="L1975" s="43">
        <f>IFERROR(VLOOKUP(F1975,[1]Feuil5!I:J,2,0),"")</f>
        <v>2723566.52</v>
      </c>
      <c r="M1975" s="6">
        <f t="shared" si="41"/>
        <v>408534.978</v>
      </c>
    </row>
    <row r="1976" spans="1:13" x14ac:dyDescent="0.35">
      <c r="A1976" s="3" t="s">
        <v>12</v>
      </c>
      <c r="B1976" s="4" t="s">
        <v>78</v>
      </c>
      <c r="C1976" s="4" t="s">
        <v>212</v>
      </c>
      <c r="D1976" s="4" t="s">
        <v>785</v>
      </c>
      <c r="E1976" s="4" t="s">
        <v>786</v>
      </c>
      <c r="F1976" s="16" t="s">
        <v>2965</v>
      </c>
      <c r="G1976" s="3">
        <f>IFERROR(VLOOKUP(F1976,'CODE EAN '!F:J,5,0),"")</f>
        <v>6111005054081</v>
      </c>
      <c r="H1976" s="4" t="s">
        <v>647</v>
      </c>
      <c r="I1976" s="7" t="s">
        <v>58</v>
      </c>
      <c r="J1976" s="3" t="s">
        <v>20</v>
      </c>
      <c r="K1976" s="3" t="s">
        <v>26</v>
      </c>
      <c r="L1976" s="43">
        <f>IFERROR(VLOOKUP(F1976,[1]Feuil5!I:J,2,0),"")</f>
        <v>2786645.92</v>
      </c>
      <c r="M1976" s="6">
        <f t="shared" si="41"/>
        <v>417996.88799999998</v>
      </c>
    </row>
    <row r="1977" spans="1:13" x14ac:dyDescent="0.35">
      <c r="A1977" s="3" t="s">
        <v>12</v>
      </c>
      <c r="B1977" s="4" t="s">
        <v>78</v>
      </c>
      <c r="C1977" s="4" t="s">
        <v>107</v>
      </c>
      <c r="D1977" s="4" t="s">
        <v>189</v>
      </c>
      <c r="E1977" s="4" t="s">
        <v>190</v>
      </c>
      <c r="F1977" t="s">
        <v>2966</v>
      </c>
      <c r="G1977" s="3" t="str">
        <f>IFERROR(VLOOKUP(F1977,'CODE EAN '!F:J,5,0),"")</f>
        <v/>
      </c>
      <c r="H1977" s="4" t="s">
        <v>2830</v>
      </c>
      <c r="I1977" s="4" t="s">
        <v>112</v>
      </c>
      <c r="J1977" s="3" t="s">
        <v>20</v>
      </c>
      <c r="K1977" s="4" t="s">
        <v>26</v>
      </c>
      <c r="L1977" s="43">
        <f>IFERROR(VLOOKUP(F1977,[1]Feuil5!I:J,2,0),"")</f>
        <v>2885714.82</v>
      </c>
      <c r="M1977" s="6">
        <f t="shared" si="41"/>
        <v>432857.22299999994</v>
      </c>
    </row>
    <row r="1978" spans="1:13" x14ac:dyDescent="0.35">
      <c r="A1978" s="3" t="s">
        <v>12</v>
      </c>
      <c r="B1978" s="4" t="s">
        <v>78</v>
      </c>
      <c r="C1978" s="4" t="s">
        <v>107</v>
      </c>
      <c r="D1978" s="3" t="s">
        <v>276</v>
      </c>
      <c r="E1978" s="3" t="s">
        <v>697</v>
      </c>
      <c r="F1978" s="41" t="s">
        <v>2966</v>
      </c>
      <c r="G1978" s="3" t="str">
        <f>IFERROR(VLOOKUP(F1978,'CODE EAN '!F:J,5,0),"")</f>
        <v/>
      </c>
      <c r="H1978" s="3" t="s">
        <v>885</v>
      </c>
      <c r="I1978" s="3" t="s">
        <v>112</v>
      </c>
      <c r="J1978" s="3" t="s">
        <v>20</v>
      </c>
      <c r="K1978" s="3" t="s">
        <v>26</v>
      </c>
      <c r="L1978" s="43">
        <f>IFERROR(VLOOKUP(F1978,[1]Feuil5!I:J,2,0),"")</f>
        <v>2885714.82</v>
      </c>
      <c r="M1978" s="6">
        <f t="shared" si="41"/>
        <v>432857.22299999994</v>
      </c>
    </row>
    <row r="1979" spans="1:13" x14ac:dyDescent="0.35">
      <c r="A1979" s="3" t="s">
        <v>12</v>
      </c>
      <c r="B1979" s="12" t="s">
        <v>182</v>
      </c>
      <c r="C1979" s="12" t="s">
        <v>344</v>
      </c>
      <c r="D1979" s="12" t="s">
        <v>345</v>
      </c>
      <c r="E1979" s="12" t="s">
        <v>1641</v>
      </c>
      <c r="F1979" s="39" t="s">
        <v>2967</v>
      </c>
      <c r="G1979" s="3">
        <f>IFERROR(VLOOKUP(F1979,'CODE EAN '!F:J,5,0),"")</f>
        <v>6111175000741</v>
      </c>
      <c r="H1979" s="12" t="s">
        <v>2968</v>
      </c>
      <c r="I1979" s="10" t="s">
        <v>2366</v>
      </c>
      <c r="J1979" s="3" t="s">
        <v>20</v>
      </c>
      <c r="K1979" s="3" t="s">
        <v>26</v>
      </c>
      <c r="L1979" s="43">
        <f>IFERROR(VLOOKUP(F1979,[1]Feuil5!I:J,2,0),"")</f>
        <v>2992323.28</v>
      </c>
      <c r="M1979" s="6">
        <f t="shared" si="41"/>
        <v>448848.49199999997</v>
      </c>
    </row>
    <row r="1980" spans="1:13" hidden="1" x14ac:dyDescent="0.35">
      <c r="A1980" s="3" t="s">
        <v>27</v>
      </c>
      <c r="B1980" s="3" t="s">
        <v>124</v>
      </c>
      <c r="C1980" s="3" t="s">
        <v>125</v>
      </c>
      <c r="D1980" s="3" t="s">
        <v>1624</v>
      </c>
      <c r="E1980" s="3" t="s">
        <v>1624</v>
      </c>
      <c r="F1980" s="41" t="s">
        <v>2969</v>
      </c>
      <c r="G1980" s="3" t="str">
        <f>IFERROR(VLOOKUP(F1980,'CODE EAN '!F:J,5,0),"")</f>
        <v/>
      </c>
      <c r="H1980" s="3" t="s">
        <v>2877</v>
      </c>
      <c r="I1980" s="7" t="s">
        <v>1549</v>
      </c>
      <c r="J1980" s="3" t="s">
        <v>20</v>
      </c>
      <c r="K1980" s="4" t="s">
        <v>21</v>
      </c>
      <c r="L1980" s="43">
        <v>3000000</v>
      </c>
      <c r="M1980" s="6">
        <f t="shared" si="41"/>
        <v>450000</v>
      </c>
    </row>
    <row r="1981" spans="1:13" x14ac:dyDescent="0.35">
      <c r="A1981" s="3" t="s">
        <v>12</v>
      </c>
      <c r="B1981" s="3" t="s">
        <v>13</v>
      </c>
      <c r="C1981" s="3" t="s">
        <v>706</v>
      </c>
      <c r="D1981" s="3" t="s">
        <v>1444</v>
      </c>
      <c r="E1981" s="3" t="s">
        <v>1725</v>
      </c>
      <c r="F1981" s="52" t="s">
        <v>2970</v>
      </c>
      <c r="G1981" s="3">
        <f>IFERROR(VLOOKUP(F1981,'CODE EAN '!F:J,5,0),"")</f>
        <v>7622210834713</v>
      </c>
      <c r="H1981" s="3" t="s">
        <v>2312</v>
      </c>
      <c r="I1981" s="4" t="s">
        <v>71</v>
      </c>
      <c r="J1981" s="3" t="s">
        <v>20</v>
      </c>
      <c r="K1981" s="3" t="s">
        <v>26</v>
      </c>
      <c r="L1981" s="43">
        <f>IFERROR(VLOOKUP(F1981,[1]Feuil5!I:J,2,0),"")</f>
        <v>3073926.76</v>
      </c>
      <c r="M1981" s="6">
        <f t="shared" si="41"/>
        <v>461089.01399999997</v>
      </c>
    </row>
    <row r="1982" spans="1:13" x14ac:dyDescent="0.35">
      <c r="A1982" s="3" t="s">
        <v>12</v>
      </c>
      <c r="B1982" s="3" t="s">
        <v>13</v>
      </c>
      <c r="C1982" s="3" t="s">
        <v>706</v>
      </c>
      <c r="D1982" s="3" t="s">
        <v>849</v>
      </c>
      <c r="E1982" s="3" t="s">
        <v>850</v>
      </c>
      <c r="F1982" s="38" t="s">
        <v>2970</v>
      </c>
      <c r="G1982" s="3">
        <f>IFERROR(VLOOKUP(F1982,'CODE EAN '!F:J,5,0),"")</f>
        <v>7622210834713</v>
      </c>
      <c r="H1982" s="3" t="s">
        <v>2312</v>
      </c>
      <c r="I1982" s="4" t="s">
        <v>71</v>
      </c>
      <c r="J1982" s="3" t="s">
        <v>20</v>
      </c>
      <c r="K1982" s="3" t="s">
        <v>26</v>
      </c>
      <c r="L1982" s="43">
        <f>IFERROR(VLOOKUP(F1982,[1]Feuil5!I:J,2,0),"")</f>
        <v>3073926.76</v>
      </c>
      <c r="M1982" s="6">
        <f t="shared" si="41"/>
        <v>461089.01399999997</v>
      </c>
    </row>
    <row r="1983" spans="1:13" hidden="1" x14ac:dyDescent="0.35">
      <c r="A1983" s="3" t="s">
        <v>27</v>
      </c>
      <c r="B1983" s="3" t="s">
        <v>124</v>
      </c>
      <c r="C1983" s="3" t="s">
        <v>125</v>
      </c>
      <c r="D1983" s="3" t="s">
        <v>1375</v>
      </c>
      <c r="E1983" s="3" t="s">
        <v>1375</v>
      </c>
      <c r="F1983" s="41" t="s">
        <v>2971</v>
      </c>
      <c r="G1983" s="3" t="str">
        <f>IFERROR(VLOOKUP(F1983,'CODE EAN '!F:J,5,0),"")</f>
        <v/>
      </c>
      <c r="H1983" s="3" t="s">
        <v>1794</v>
      </c>
      <c r="I1983" s="7" t="s">
        <v>1549</v>
      </c>
      <c r="J1983" s="3" t="s">
        <v>20</v>
      </c>
      <c r="K1983" s="4" t="s">
        <v>26</v>
      </c>
      <c r="L1983" s="43">
        <f>IFERROR(VLOOKUP(F1983,[1]Feuil5!I:J,2,0),"")</f>
        <v>3495424.49</v>
      </c>
      <c r="M1983" s="6">
        <f t="shared" si="41"/>
        <v>524313.67350000003</v>
      </c>
    </row>
    <row r="1984" spans="1:13" hidden="1" x14ac:dyDescent="0.35">
      <c r="A1984" s="3" t="s">
        <v>27</v>
      </c>
      <c r="B1984" s="4" t="s">
        <v>124</v>
      </c>
      <c r="C1984" s="4" t="s">
        <v>125</v>
      </c>
      <c r="D1984" s="4" t="s">
        <v>2047</v>
      </c>
      <c r="E1984" s="4" t="s">
        <v>310</v>
      </c>
      <c r="F1984" s="37" t="s">
        <v>2972</v>
      </c>
      <c r="G1984" s="3" t="str">
        <f>IFERROR(VLOOKUP(F1984,'CODE EAN '!F:J,5,0),"")</f>
        <v/>
      </c>
      <c r="H1984" s="4" t="s">
        <v>2914</v>
      </c>
      <c r="I1984" s="7" t="s">
        <v>1549</v>
      </c>
      <c r="J1984" s="3" t="s">
        <v>20</v>
      </c>
      <c r="K1984" s="4" t="s">
        <v>26</v>
      </c>
      <c r="L1984" s="43">
        <f>IFERROR(VLOOKUP(F1984,[1]Feuil5!I:J,2,0),"")</f>
        <v>3593307.38</v>
      </c>
      <c r="M1984" s="6">
        <f t="shared" si="41"/>
        <v>538996.10699999996</v>
      </c>
    </row>
    <row r="1985" spans="1:13" hidden="1" x14ac:dyDescent="0.35">
      <c r="A1985" s="3" t="s">
        <v>44</v>
      </c>
      <c r="B1985" s="3" t="s">
        <v>264</v>
      </c>
      <c r="C1985" s="3" t="s">
        <v>1016</v>
      </c>
      <c r="D1985" s="3" t="s">
        <v>1017</v>
      </c>
      <c r="E1985" s="3" t="s">
        <v>1018</v>
      </c>
      <c r="F1985" s="20" t="s">
        <v>2973</v>
      </c>
      <c r="G1985" s="3" t="str">
        <f>IFERROR(VLOOKUP(F1985,'CODE EAN '!F:J,5,0),"")</f>
        <v/>
      </c>
      <c r="H1985" s="3" t="s">
        <v>2704</v>
      </c>
      <c r="I1985" s="3" t="s">
        <v>291</v>
      </c>
      <c r="J1985" s="3" t="s">
        <v>20</v>
      </c>
      <c r="K1985" s="3" t="s">
        <v>26</v>
      </c>
      <c r="L1985" s="27">
        <v>3815831.4000000004</v>
      </c>
      <c r="M1985" s="6">
        <f t="shared" si="41"/>
        <v>572374.71000000008</v>
      </c>
    </row>
    <row r="1986" spans="1:13" x14ac:dyDescent="0.35">
      <c r="A1986" s="3" t="s">
        <v>12</v>
      </c>
      <c r="B1986" s="4" t="s">
        <v>78</v>
      </c>
      <c r="C1986" s="4" t="s">
        <v>107</v>
      </c>
      <c r="D1986" s="4" t="s">
        <v>276</v>
      </c>
      <c r="E1986" s="3" t="s">
        <v>697</v>
      </c>
      <c r="F1986" s="14" t="s">
        <v>2974</v>
      </c>
      <c r="G1986" s="3" t="str">
        <f>IFERROR(VLOOKUP(F1986,'CODE EAN '!F:J,5,0),"")</f>
        <v/>
      </c>
      <c r="H1986" s="4" t="s">
        <v>2112</v>
      </c>
      <c r="I1986" s="3" t="s">
        <v>71</v>
      </c>
      <c r="J1986" s="3" t="s">
        <v>20</v>
      </c>
      <c r="K1986" s="3" t="s">
        <v>26</v>
      </c>
      <c r="L1986" s="43">
        <f>IFERROR(VLOOKUP(F1986,[1]Feuil5!I:J,2,0),"")</f>
        <v>3882426.95</v>
      </c>
      <c r="M1986" s="6">
        <f t="shared" si="41"/>
        <v>582364.04249999998</v>
      </c>
    </row>
    <row r="1987" spans="1:13" x14ac:dyDescent="0.35">
      <c r="A1987" s="3" t="s">
        <v>12</v>
      </c>
      <c r="B1987" s="4" t="s">
        <v>78</v>
      </c>
      <c r="C1987" s="3" t="s">
        <v>107</v>
      </c>
      <c r="D1987" s="3" t="s">
        <v>276</v>
      </c>
      <c r="E1987" s="3" t="s">
        <v>697</v>
      </c>
      <c r="F1987" s="14" t="s">
        <v>2974</v>
      </c>
      <c r="G1987" s="3" t="str">
        <f>IFERROR(VLOOKUP(F1987,'CODE EAN '!F:J,5,0),"")</f>
        <v/>
      </c>
      <c r="H1987" s="3" t="s">
        <v>2112</v>
      </c>
      <c r="I1987" s="3" t="s">
        <v>71</v>
      </c>
      <c r="J1987" s="3" t="s">
        <v>20</v>
      </c>
      <c r="K1987" s="3" t="s">
        <v>26</v>
      </c>
      <c r="L1987" s="5">
        <f>IFERROR(VLOOKUP(F1987,[1]Feuil5!I:J,2,0),"")</f>
        <v>3882426.95</v>
      </c>
      <c r="M1987" s="6">
        <f t="shared" si="41"/>
        <v>582364.04249999998</v>
      </c>
    </row>
    <row r="1988" spans="1:13" x14ac:dyDescent="0.35">
      <c r="A1988" s="3" t="s">
        <v>12</v>
      </c>
      <c r="B1988" s="3" t="s">
        <v>182</v>
      </c>
      <c r="C1988" s="3" t="s">
        <v>183</v>
      </c>
      <c r="D1988" s="3" t="s">
        <v>184</v>
      </c>
      <c r="E1988" s="3" t="s">
        <v>1193</v>
      </c>
      <c r="F1988" s="51" t="s">
        <v>2975</v>
      </c>
      <c r="G1988" s="3" t="str">
        <f>IFERROR(VLOOKUP(F1988,'CODE EAN '!F:J,5,0),"")</f>
        <v/>
      </c>
      <c r="H1988" s="3" t="s">
        <v>1842</v>
      </c>
      <c r="I1988" s="10" t="s">
        <v>1843</v>
      </c>
      <c r="J1988" s="3" t="s">
        <v>20</v>
      </c>
      <c r="K1988" s="3" t="s">
        <v>26</v>
      </c>
      <c r="L1988" s="43">
        <f>IFERROR(VLOOKUP(F1988,[1]Feuil5!I:J,2,0),"")</f>
        <v>4066075.91</v>
      </c>
      <c r="M1988" s="6">
        <f t="shared" si="41"/>
        <v>609911.38650000002</v>
      </c>
    </row>
    <row r="1989" spans="1:13" hidden="1" x14ac:dyDescent="0.35">
      <c r="A1989" s="3" t="s">
        <v>27</v>
      </c>
      <c r="B1989" s="4" t="s">
        <v>124</v>
      </c>
      <c r="C1989" s="4" t="s">
        <v>125</v>
      </c>
      <c r="D1989" s="4" t="s">
        <v>1624</v>
      </c>
      <c r="E1989" s="4" t="s">
        <v>1624</v>
      </c>
      <c r="F1989" s="4" t="s">
        <v>2976</v>
      </c>
      <c r="G1989" s="3" t="str">
        <f>IFERROR(VLOOKUP(F1989,'CODE EAN '!F:J,5,0),"")</f>
        <v/>
      </c>
      <c r="H1989" s="4" t="s">
        <v>2877</v>
      </c>
      <c r="I1989" s="7" t="s">
        <v>1549</v>
      </c>
      <c r="J1989" s="3" t="s">
        <v>20</v>
      </c>
      <c r="K1989" s="4" t="s">
        <v>21</v>
      </c>
      <c r="L1989" s="5">
        <f>IFERROR(VLOOKUP(F1989,[1]Feuil5!I:J,2,0),"")</f>
        <v>4077831.61</v>
      </c>
      <c r="M1989" s="6">
        <f t="shared" si="41"/>
        <v>611674.7415</v>
      </c>
    </row>
    <row r="1990" spans="1:13" hidden="1" x14ac:dyDescent="0.35">
      <c r="A1990" s="3" t="s">
        <v>44</v>
      </c>
      <c r="B1990" s="3" t="s">
        <v>264</v>
      </c>
      <c r="C1990" s="3" t="s">
        <v>1016</v>
      </c>
      <c r="D1990" s="3" t="s">
        <v>1921</v>
      </c>
      <c r="E1990" s="3" t="s">
        <v>2688</v>
      </c>
      <c r="F1990" s="20" t="s">
        <v>2977</v>
      </c>
      <c r="G1990" s="3" t="str">
        <f>IFERROR(VLOOKUP(F1990,'CODE EAN '!F:J,5,0),"")</f>
        <v/>
      </c>
      <c r="H1990" s="3" t="s">
        <v>2704</v>
      </c>
      <c r="I1990" s="3" t="s">
        <v>291</v>
      </c>
      <c r="J1990" s="3" t="s">
        <v>20</v>
      </c>
      <c r="K1990" s="3" t="s">
        <v>26</v>
      </c>
      <c r="L1990" s="19">
        <v>4103339.4000000004</v>
      </c>
      <c r="M1990" s="6">
        <f t="shared" ref="M1990:M2008" si="42">+L1990*15%</f>
        <v>615500.91</v>
      </c>
    </row>
    <row r="1991" spans="1:13" x14ac:dyDescent="0.35">
      <c r="A1991" s="3" t="s">
        <v>12</v>
      </c>
      <c r="B1991" s="4" t="s">
        <v>84</v>
      </c>
      <c r="C1991" s="4" t="s">
        <v>689</v>
      </c>
      <c r="D1991" s="4" t="s">
        <v>1105</v>
      </c>
      <c r="E1991" s="4" t="s">
        <v>691</v>
      </c>
      <c r="F1991" s="37" t="s">
        <v>2978</v>
      </c>
      <c r="G1991" s="3">
        <f>IFERROR(VLOOKUP(F1991,'CODE EAN '!F:J,5,0),"")</f>
        <v>6111160002637</v>
      </c>
      <c r="H1991" s="4" t="s">
        <v>1983</v>
      </c>
      <c r="I1991" s="7" t="s">
        <v>159</v>
      </c>
      <c r="J1991" s="3" t="s">
        <v>20</v>
      </c>
      <c r="K1991" s="3" t="s">
        <v>26</v>
      </c>
      <c r="L1991" s="8">
        <f>IFERROR(VLOOKUP(F1991,[1]Feuil5!I:J,2,0),"")</f>
        <v>4107024.53</v>
      </c>
      <c r="M1991" s="6">
        <f t="shared" si="42"/>
        <v>616053.67949999997</v>
      </c>
    </row>
    <row r="1992" spans="1:13" x14ac:dyDescent="0.35">
      <c r="A1992" s="3" t="s">
        <v>12</v>
      </c>
      <c r="B1992" s="3" t="s">
        <v>13</v>
      </c>
      <c r="C1992" s="3" t="s">
        <v>963</v>
      </c>
      <c r="D1992" s="3" t="s">
        <v>1471</v>
      </c>
      <c r="E1992" s="3" t="s">
        <v>2860</v>
      </c>
      <c r="F1992" s="14" t="s">
        <v>2979</v>
      </c>
      <c r="G1992" s="3" t="str">
        <f>IFERROR(VLOOKUP(F1992,'CODE EAN '!F:J,5,0),"")</f>
        <v/>
      </c>
      <c r="H1992" s="3" t="s">
        <v>2862</v>
      </c>
      <c r="I1992" s="3" t="s">
        <v>298</v>
      </c>
      <c r="J1992" s="3" t="s">
        <v>20</v>
      </c>
      <c r="K1992" s="3" t="s">
        <v>26</v>
      </c>
      <c r="L1992" s="5">
        <f>IFERROR(VLOOKUP(F1992,[1]Feuil5!I:J,2,0),"")</f>
        <v>4167391.76</v>
      </c>
      <c r="M1992" s="6">
        <f t="shared" si="42"/>
        <v>625108.76399999997</v>
      </c>
    </row>
    <row r="1993" spans="1:13" hidden="1" x14ac:dyDescent="0.35">
      <c r="A1993" s="3" t="s">
        <v>44</v>
      </c>
      <c r="B1993" s="3" t="s">
        <v>264</v>
      </c>
      <c r="C1993" s="3" t="s">
        <v>1016</v>
      </c>
      <c r="D1993" s="3" t="s">
        <v>1921</v>
      </c>
      <c r="E1993" s="3" t="s">
        <v>2688</v>
      </c>
      <c r="F1993" s="20" t="s">
        <v>2980</v>
      </c>
      <c r="G1993" s="3" t="str">
        <f>IFERROR(VLOOKUP(F1993,'CODE EAN '!F:J,5,0),"")</f>
        <v/>
      </c>
      <c r="H1993" s="3" t="s">
        <v>2704</v>
      </c>
      <c r="I1993" s="3" t="s">
        <v>291</v>
      </c>
      <c r="J1993" s="3" t="s">
        <v>20</v>
      </c>
      <c r="K1993" s="3" t="s">
        <v>26</v>
      </c>
      <c r="L1993" s="19">
        <v>4270636.8000000007</v>
      </c>
      <c r="M1993" s="6">
        <f t="shared" si="42"/>
        <v>640595.52000000014</v>
      </c>
    </row>
    <row r="1994" spans="1:13" hidden="1" x14ac:dyDescent="0.35">
      <c r="A1994" s="3" t="s">
        <v>27</v>
      </c>
      <c r="B1994" s="4" t="s">
        <v>251</v>
      </c>
      <c r="C1994" s="3" t="s">
        <v>252</v>
      </c>
      <c r="D1994" s="3" t="s">
        <v>253</v>
      </c>
      <c r="E1994" s="4" t="s">
        <v>254</v>
      </c>
      <c r="F1994" s="4" t="s">
        <v>2981</v>
      </c>
      <c r="G1994" s="3" t="str">
        <f>IFERROR(VLOOKUP(F1994,'CODE EAN '!F:J,5,0),"")</f>
        <v/>
      </c>
      <c r="H1994" s="4" t="s">
        <v>1792</v>
      </c>
      <c r="I1994" s="7" t="s">
        <v>116</v>
      </c>
      <c r="J1994" s="3" t="s">
        <v>20</v>
      </c>
      <c r="K1994" s="4" t="s">
        <v>26</v>
      </c>
      <c r="L1994" s="5">
        <f>IFERROR(VLOOKUP(F1994,[1]Feuil5!I:J,2,0),"")</f>
        <v>4519061.21</v>
      </c>
      <c r="M1994" s="6">
        <f t="shared" si="42"/>
        <v>677859.18149999995</v>
      </c>
    </row>
    <row r="1995" spans="1:13" x14ac:dyDescent="0.35">
      <c r="A1995" s="3" t="s">
        <v>12</v>
      </c>
      <c r="B1995" s="4" t="s">
        <v>78</v>
      </c>
      <c r="C1995" s="3" t="s">
        <v>212</v>
      </c>
      <c r="D1995" s="3" t="s">
        <v>785</v>
      </c>
      <c r="E1995" s="3" t="s">
        <v>786</v>
      </c>
      <c r="F1995" s="3" t="s">
        <v>2982</v>
      </c>
      <c r="G1995" s="3">
        <f>IFERROR(VLOOKUP(F1995,'CODE EAN '!F:J,5,0),"")</f>
        <v>6111180000231</v>
      </c>
      <c r="H1995" s="3" t="s">
        <v>373</v>
      </c>
      <c r="I1995" s="3" t="s">
        <v>130</v>
      </c>
      <c r="J1995" s="3" t="s">
        <v>20</v>
      </c>
      <c r="K1995" s="3" t="s">
        <v>26</v>
      </c>
      <c r="L1995" s="5">
        <f>IFERROR(VLOOKUP(F1995,[1]Feuil5!I:J,2,0),"")</f>
        <v>4745700.72</v>
      </c>
      <c r="M1995" s="6">
        <f t="shared" si="42"/>
        <v>711855.10799999989</v>
      </c>
    </row>
    <row r="1996" spans="1:13" x14ac:dyDescent="0.35">
      <c r="A1996" s="3" t="s">
        <v>12</v>
      </c>
      <c r="B1996" s="4" t="s">
        <v>35</v>
      </c>
      <c r="C1996" s="4" t="s">
        <v>502</v>
      </c>
      <c r="D1996" s="4" t="s">
        <v>503</v>
      </c>
      <c r="E1996" s="4" t="s">
        <v>136</v>
      </c>
      <c r="F1996" s="4" t="s">
        <v>2983</v>
      </c>
      <c r="G1996" s="3">
        <f>IFERROR(VLOOKUP(F1996,'CODE EAN '!F:J,5,0),"")</f>
        <v>8410199790958</v>
      </c>
      <c r="H1996" s="4" t="s">
        <v>1392</v>
      </c>
      <c r="I1996" s="7" t="s">
        <v>583</v>
      </c>
      <c r="J1996" s="3" t="s">
        <v>20</v>
      </c>
      <c r="K1996" s="3" t="s">
        <v>26</v>
      </c>
      <c r="L1996" s="5">
        <f>IFERROR(VLOOKUP(F1996,[1]Feuil5!I:J,2,0),"")</f>
        <v>4784597.1500000004</v>
      </c>
      <c r="M1996" s="6">
        <f t="shared" si="42"/>
        <v>717689.57250000001</v>
      </c>
    </row>
    <row r="1997" spans="1:13" x14ac:dyDescent="0.35">
      <c r="A1997" s="3" t="s">
        <v>12</v>
      </c>
      <c r="B1997" s="4" t="s">
        <v>84</v>
      </c>
      <c r="C1997" s="4" t="s">
        <v>543</v>
      </c>
      <c r="D1997" s="4" t="s">
        <v>544</v>
      </c>
      <c r="E1997" s="4" t="s">
        <v>652</v>
      </c>
      <c r="F1997" s="41" t="s">
        <v>2984</v>
      </c>
      <c r="G1997" s="3" t="str">
        <f>IFERROR(VLOOKUP(F1997,'CODE EAN '!F:J,5,0),"")</f>
        <v/>
      </c>
      <c r="H1997" s="4" t="s">
        <v>2865</v>
      </c>
      <c r="I1997" s="7" t="s">
        <v>298</v>
      </c>
      <c r="J1997" s="3" t="s">
        <v>20</v>
      </c>
      <c r="K1997" s="3" t="s">
        <v>26</v>
      </c>
      <c r="L1997" s="43">
        <f>IFERROR(VLOOKUP(F1997,[1]Feuil5!I:J,2,0),"")</f>
        <v>4952158.9400000004</v>
      </c>
      <c r="M1997" s="6">
        <f t="shared" si="42"/>
        <v>742823.84100000001</v>
      </c>
    </row>
    <row r="1998" spans="1:13" hidden="1" x14ac:dyDescent="0.35">
      <c r="A1998" s="3" t="s">
        <v>44</v>
      </c>
      <c r="B1998" s="3" t="s">
        <v>264</v>
      </c>
      <c r="C1998" s="3" t="s">
        <v>1016</v>
      </c>
      <c r="D1998" s="3" t="s">
        <v>2610</v>
      </c>
      <c r="E1998" s="3" t="s">
        <v>2611</v>
      </c>
      <c r="F1998" s="20" t="s">
        <v>2985</v>
      </c>
      <c r="G1998" s="3" t="str">
        <f>IFERROR(VLOOKUP(F1998,'CODE EAN '!F:J,5,0),"")</f>
        <v/>
      </c>
      <c r="H1998" s="3" t="s">
        <v>2704</v>
      </c>
      <c r="I1998" s="3" t="s">
        <v>291</v>
      </c>
      <c r="J1998" s="3" t="s">
        <v>20</v>
      </c>
      <c r="K1998" s="3" t="s">
        <v>26</v>
      </c>
      <c r="L1998" s="19">
        <v>5127285.5999999996</v>
      </c>
      <c r="M1998" s="6">
        <f t="shared" si="42"/>
        <v>769092.84</v>
      </c>
    </row>
    <row r="1999" spans="1:13" x14ac:dyDescent="0.35">
      <c r="A1999" s="3" t="s">
        <v>12</v>
      </c>
      <c r="B1999" s="4" t="s">
        <v>182</v>
      </c>
      <c r="C1999" s="4" t="s">
        <v>344</v>
      </c>
      <c r="D1999" s="4" t="s">
        <v>345</v>
      </c>
      <c r="E1999" s="4" t="s">
        <v>346</v>
      </c>
      <c r="F1999" s="37" t="s">
        <v>2986</v>
      </c>
      <c r="G1999" s="3">
        <f>IFERROR(VLOOKUP(F1999,'CODE EAN '!F:J,5,0),"")</f>
        <v>6111069004794</v>
      </c>
      <c r="H1999" s="4" t="s">
        <v>2129</v>
      </c>
      <c r="I1999" s="7" t="s">
        <v>58</v>
      </c>
      <c r="J1999" s="3" t="s">
        <v>20</v>
      </c>
      <c r="K1999" s="3" t="s">
        <v>26</v>
      </c>
      <c r="L1999" s="43">
        <f>IFERROR(VLOOKUP(F1999,[1]Feuil5!I:J,2,0),"")</f>
        <v>5453746.7300000004</v>
      </c>
      <c r="M1999" s="6">
        <f t="shared" si="42"/>
        <v>818062.00950000004</v>
      </c>
    </row>
    <row r="2000" spans="1:13" hidden="1" x14ac:dyDescent="0.35">
      <c r="A2000" s="3" t="s">
        <v>27</v>
      </c>
      <c r="B2000" s="3" t="s">
        <v>124</v>
      </c>
      <c r="C2000" s="3" t="s">
        <v>125</v>
      </c>
      <c r="D2000" s="3" t="s">
        <v>2047</v>
      </c>
      <c r="E2000" s="3" t="s">
        <v>310</v>
      </c>
      <c r="F2000" s="3" t="s">
        <v>2987</v>
      </c>
      <c r="G2000" s="3" t="str">
        <f>IFERROR(VLOOKUP(F2000,'CODE EAN '!F:J,5,0),"")</f>
        <v/>
      </c>
      <c r="H2000" s="3" t="s">
        <v>2961</v>
      </c>
      <c r="I2000" s="7" t="s">
        <v>1627</v>
      </c>
      <c r="J2000" s="3" t="s">
        <v>20</v>
      </c>
      <c r="K2000" s="4" t="s">
        <v>26</v>
      </c>
      <c r="L2000" s="5">
        <f>IFERROR(VLOOKUP(F2000,[1]Feuil5!I:J,2,0),"")</f>
        <v>6092264.25</v>
      </c>
      <c r="M2000" s="6">
        <f t="shared" si="42"/>
        <v>913839.63749999995</v>
      </c>
    </row>
    <row r="2001" spans="1:13" x14ac:dyDescent="0.35">
      <c r="A2001" s="3" t="s">
        <v>12</v>
      </c>
      <c r="B2001" s="4" t="s">
        <v>460</v>
      </c>
      <c r="C2001" s="4" t="s">
        <v>1781</v>
      </c>
      <c r="D2001" s="4" t="s">
        <v>1630</v>
      </c>
      <c r="E2001" s="4" t="s">
        <v>2988</v>
      </c>
      <c r="F2001" s="4" t="s">
        <v>2989</v>
      </c>
      <c r="G2001" s="3">
        <f>IFERROR(VLOOKUP(F2001,'CODE EAN '!F:J,5,0),"")</f>
        <v>6111029000040</v>
      </c>
      <c r="H2001" s="4" t="s">
        <v>1796</v>
      </c>
      <c r="I2001" s="3" t="s">
        <v>1797</v>
      </c>
      <c r="J2001" s="3" t="s">
        <v>20</v>
      </c>
      <c r="K2001" s="3" t="s">
        <v>26</v>
      </c>
      <c r="L2001" s="5">
        <f>IFERROR(VLOOKUP(F2001,[1]Feuil5!I:J,2,0),"")</f>
        <v>6712483.9299999997</v>
      </c>
      <c r="M2001" s="6">
        <f t="shared" si="42"/>
        <v>1006872.5894999999</v>
      </c>
    </row>
    <row r="2002" spans="1:13" hidden="1" x14ac:dyDescent="0.35">
      <c r="A2002" s="3" t="s">
        <v>44</v>
      </c>
      <c r="B2002" s="3" t="s">
        <v>264</v>
      </c>
      <c r="C2002" s="3" t="s">
        <v>1016</v>
      </c>
      <c r="D2002" s="3" t="s">
        <v>1921</v>
      </c>
      <c r="E2002" s="3" t="s">
        <v>2688</v>
      </c>
      <c r="F2002" s="20" t="s">
        <v>2990</v>
      </c>
      <c r="G2002" s="3" t="str">
        <f>IFERROR(VLOOKUP(F2002,'CODE EAN '!F:J,5,0),"")</f>
        <v/>
      </c>
      <c r="H2002" s="3" t="s">
        <v>2704</v>
      </c>
      <c r="I2002" s="3" t="s">
        <v>291</v>
      </c>
      <c r="J2002" s="3" t="s">
        <v>20</v>
      </c>
      <c r="K2002" s="3" t="s">
        <v>26</v>
      </c>
      <c r="L2002" s="19">
        <v>7491861.4800000004</v>
      </c>
      <c r="M2002" s="6">
        <f t="shared" si="42"/>
        <v>1123779.2220000001</v>
      </c>
    </row>
    <row r="2003" spans="1:13" x14ac:dyDescent="0.35">
      <c r="A2003" s="3" t="s">
        <v>12</v>
      </c>
      <c r="B2003" s="3" t="s">
        <v>84</v>
      </c>
      <c r="C2003" s="3" t="s">
        <v>543</v>
      </c>
      <c r="D2003" s="3" t="s">
        <v>544</v>
      </c>
      <c r="E2003" s="3" t="s">
        <v>545</v>
      </c>
      <c r="F2003" s="14" t="s">
        <v>2991</v>
      </c>
      <c r="G2003" s="3" t="str">
        <f>IFERROR(VLOOKUP(F2003,'CODE EAN '!F:J,5,0),"")</f>
        <v/>
      </c>
      <c r="H2003" s="3" t="s">
        <v>2865</v>
      </c>
      <c r="I2003" s="7" t="s">
        <v>298</v>
      </c>
      <c r="J2003" s="3" t="s">
        <v>20</v>
      </c>
      <c r="K2003" s="3" t="s">
        <v>26</v>
      </c>
      <c r="L2003" s="5">
        <f>IFERROR(VLOOKUP(F2003,[1]Feuil5!I:J,2,0),"")</f>
        <v>7758930.4100000001</v>
      </c>
      <c r="M2003" s="6">
        <f t="shared" si="42"/>
        <v>1163839.5615000001</v>
      </c>
    </row>
    <row r="2004" spans="1:13" x14ac:dyDescent="0.35">
      <c r="A2004" s="3" t="s">
        <v>12</v>
      </c>
      <c r="B2004" s="4" t="s">
        <v>84</v>
      </c>
      <c r="C2004" s="4" t="s">
        <v>543</v>
      </c>
      <c r="D2004" s="4" t="s">
        <v>544</v>
      </c>
      <c r="E2004" s="4" t="s">
        <v>652</v>
      </c>
      <c r="F2004" s="14" t="s">
        <v>2992</v>
      </c>
      <c r="G2004" s="3" t="str">
        <f>IFERROR(VLOOKUP(F2004,'CODE EAN '!F:J,5,0),"")</f>
        <v/>
      </c>
      <c r="H2004" s="4" t="s">
        <v>2865</v>
      </c>
      <c r="I2004" s="7" t="s">
        <v>298</v>
      </c>
      <c r="J2004" s="3" t="s">
        <v>20</v>
      </c>
      <c r="K2004" s="3" t="s">
        <v>26</v>
      </c>
      <c r="L2004" s="43">
        <f>IFERROR(VLOOKUP(F2004,[1]Feuil5!I:J,2,0),"")</f>
        <v>8593937.9399999995</v>
      </c>
      <c r="M2004" s="6">
        <f t="shared" si="42"/>
        <v>1289090.6909999999</v>
      </c>
    </row>
    <row r="2005" spans="1:13" hidden="1" x14ac:dyDescent="0.35">
      <c r="A2005" s="3" t="s">
        <v>44</v>
      </c>
      <c r="B2005" s="3" t="s">
        <v>264</v>
      </c>
      <c r="C2005" s="3" t="s">
        <v>1016</v>
      </c>
      <c r="D2005" s="3" t="s">
        <v>2610</v>
      </c>
      <c r="E2005" s="3" t="s">
        <v>2611</v>
      </c>
      <c r="F2005" s="20" t="s">
        <v>2993</v>
      </c>
      <c r="G2005" s="3" t="str">
        <f>IFERROR(VLOOKUP(F2005,'CODE EAN '!F:J,5,0),"")</f>
        <v/>
      </c>
      <c r="H2005" s="3" t="s">
        <v>2704</v>
      </c>
      <c r="I2005" s="3" t="s">
        <v>291</v>
      </c>
      <c r="J2005" s="3" t="s">
        <v>20</v>
      </c>
      <c r="K2005" s="3" t="s">
        <v>26</v>
      </c>
      <c r="L2005" s="19">
        <v>8913850.3200000003</v>
      </c>
      <c r="M2005" s="6">
        <f t="shared" si="42"/>
        <v>1337077.548</v>
      </c>
    </row>
    <row r="2006" spans="1:13" x14ac:dyDescent="0.35">
      <c r="A2006" s="3" t="s">
        <v>12</v>
      </c>
      <c r="B2006" s="3" t="s">
        <v>182</v>
      </c>
      <c r="C2006" s="3" t="s">
        <v>344</v>
      </c>
      <c r="D2006" s="3" t="s">
        <v>345</v>
      </c>
      <c r="E2006" s="3" t="s">
        <v>1641</v>
      </c>
      <c r="F2006" s="14" t="s">
        <v>2994</v>
      </c>
      <c r="G2006" s="3" t="str">
        <f>IFERROR(VLOOKUP(F2006,'CODE EAN '!F:J,5,0),"")</f>
        <v/>
      </c>
      <c r="H2006" s="3" t="s">
        <v>2078</v>
      </c>
      <c r="I2006" s="10" t="s">
        <v>2079</v>
      </c>
      <c r="J2006" s="3" t="s">
        <v>20</v>
      </c>
      <c r="K2006" s="3" t="s">
        <v>26</v>
      </c>
      <c r="L2006" s="5">
        <f>IFERROR(VLOOKUP(F2006,[1]Feuil5!I:J,2,0),"")</f>
        <v>11586978.07</v>
      </c>
      <c r="M2006" s="6">
        <f t="shared" si="42"/>
        <v>1738046.7105</v>
      </c>
    </row>
    <row r="2007" spans="1:13" x14ac:dyDescent="0.35">
      <c r="A2007" s="3" t="s">
        <v>12</v>
      </c>
      <c r="B2007" s="3" t="s">
        <v>460</v>
      </c>
      <c r="C2007" s="3" t="s">
        <v>1781</v>
      </c>
      <c r="D2007" s="3" t="s">
        <v>1630</v>
      </c>
      <c r="E2007" s="3" t="s">
        <v>2995</v>
      </c>
      <c r="F2007" s="3" t="s">
        <v>2996</v>
      </c>
      <c r="G2007" s="3">
        <f>IFERROR(VLOOKUP(F2007,'CODE EAN '!F:J,5,0),"")</f>
        <v>6111029000415</v>
      </c>
      <c r="H2007" s="3" t="s">
        <v>1796</v>
      </c>
      <c r="I2007" s="3" t="s">
        <v>1797</v>
      </c>
      <c r="J2007" s="3" t="s">
        <v>20</v>
      </c>
      <c r="K2007" s="3" t="s">
        <v>26</v>
      </c>
      <c r="L2007" s="5">
        <f>IFERROR(VLOOKUP(F2007,[1]Feuil5!I:J,2,0),"")</f>
        <v>20334352.800000001</v>
      </c>
      <c r="M2007" s="6">
        <f t="shared" si="42"/>
        <v>3050152.92</v>
      </c>
    </row>
    <row r="2008" spans="1:13" x14ac:dyDescent="0.35">
      <c r="A2008" s="3" t="s">
        <v>12</v>
      </c>
      <c r="B2008" s="3" t="s">
        <v>460</v>
      </c>
      <c r="C2008" s="3" t="s">
        <v>1781</v>
      </c>
      <c r="D2008" s="3" t="s">
        <v>1630</v>
      </c>
      <c r="E2008" s="3" t="s">
        <v>2053</v>
      </c>
      <c r="F2008" s="3" t="s">
        <v>2997</v>
      </c>
      <c r="G2008" s="3">
        <f>IFERROR(VLOOKUP(F2008,'CODE EAN '!F:J,5,0),"")</f>
        <v>6111029000118</v>
      </c>
      <c r="H2008" s="3" t="s">
        <v>1796</v>
      </c>
      <c r="I2008" s="3" t="s">
        <v>1797</v>
      </c>
      <c r="J2008" s="3" t="s">
        <v>20</v>
      </c>
      <c r="K2008" s="3" t="s">
        <v>26</v>
      </c>
      <c r="L2008" s="5">
        <f>IFERROR(VLOOKUP(F2008,[1]Feuil5!I:J,2,0),"")</f>
        <v>23895716.98</v>
      </c>
      <c r="M2008" s="6">
        <f t="shared" si="42"/>
        <v>3584357.5469999998</v>
      </c>
    </row>
    <row r="2010" spans="1:13" x14ac:dyDescent="0.35">
      <c r="L2010" s="35"/>
    </row>
    <row r="2012" spans="1:13" x14ac:dyDescent="0.35">
      <c r="M2012" s="36"/>
    </row>
  </sheetData>
  <autoFilter ref="A1:M2008" xr:uid="{D9C65957-F913-4052-BBB5-953413122D95}">
    <filterColumn colId="0">
      <filters>
        <filter val="Biscuiteri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28693-048D-418D-9135-4F0897EF159C}">
  <dimension ref="A1:L984"/>
  <sheetViews>
    <sheetView tabSelected="1" topLeftCell="D1" workbookViewId="0">
      <selection activeCell="L106" sqref="L106:L287"/>
    </sheetView>
  </sheetViews>
  <sheetFormatPr baseColWidth="10" defaultRowHeight="14.5" x14ac:dyDescent="0.35"/>
  <cols>
    <col min="2" max="2" width="26.81640625" bestFit="1" customWidth="1"/>
    <col min="3" max="3" width="20.1796875" bestFit="1" customWidth="1"/>
    <col min="4" max="4" width="25.453125" bestFit="1" customWidth="1"/>
    <col min="5" max="5" width="21.453125" bestFit="1" customWidth="1"/>
    <col min="6" max="6" width="50.26953125" bestFit="1" customWidth="1"/>
    <col min="9" max="9" width="24.1796875" bestFit="1" customWidth="1"/>
  </cols>
  <sheetData>
    <row r="1" spans="1:12" ht="2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3258</v>
      </c>
      <c r="H1" s="1" t="s">
        <v>6</v>
      </c>
      <c r="I1" s="1" t="s">
        <v>7</v>
      </c>
      <c r="J1" s="1" t="s">
        <v>8</v>
      </c>
      <c r="K1" s="2" t="s">
        <v>9</v>
      </c>
      <c r="L1" s="2" t="s">
        <v>11</v>
      </c>
    </row>
    <row r="2" spans="1:12" x14ac:dyDescent="0.35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1941</v>
      </c>
      <c r="H2" s="3" t="s">
        <v>18</v>
      </c>
      <c r="I2" s="4" t="s">
        <v>19</v>
      </c>
      <c r="J2" s="3" t="s">
        <v>20</v>
      </c>
      <c r="K2" s="3" t="s">
        <v>21</v>
      </c>
      <c r="L2" s="6">
        <v>52500</v>
      </c>
    </row>
    <row r="3" spans="1:12" x14ac:dyDescent="0.35">
      <c r="A3" s="3" t="s">
        <v>12</v>
      </c>
      <c r="B3" s="3" t="s">
        <v>13</v>
      </c>
      <c r="C3" s="3" t="s">
        <v>14</v>
      </c>
      <c r="D3" s="3" t="s">
        <v>22</v>
      </c>
      <c r="E3" s="3" t="s">
        <v>23</v>
      </c>
      <c r="F3" s="3" t="s">
        <v>24</v>
      </c>
      <c r="G3" s="3">
        <v>6111195020217</v>
      </c>
      <c r="H3" s="3" t="s">
        <v>25</v>
      </c>
      <c r="I3" s="4" t="s">
        <v>25</v>
      </c>
      <c r="J3" s="3" t="s">
        <v>20</v>
      </c>
      <c r="K3" s="3" t="s">
        <v>26</v>
      </c>
      <c r="L3" s="6">
        <v>18000</v>
      </c>
    </row>
    <row r="4" spans="1:12" x14ac:dyDescent="0.35">
      <c r="A4" s="3" t="s">
        <v>12</v>
      </c>
      <c r="B4" s="3" t="s">
        <v>35</v>
      </c>
      <c r="C4" s="3" t="s">
        <v>36</v>
      </c>
      <c r="D4" s="3" t="s">
        <v>37</v>
      </c>
      <c r="E4" s="3" t="s">
        <v>38</v>
      </c>
      <c r="F4" s="3" t="s">
        <v>39</v>
      </c>
      <c r="G4" s="3" t="s">
        <v>1941</v>
      </c>
      <c r="H4" s="3" t="s">
        <v>40</v>
      </c>
      <c r="I4" s="4" t="s">
        <v>41</v>
      </c>
      <c r="J4" s="3" t="s">
        <v>20</v>
      </c>
      <c r="K4" s="4" t="s">
        <v>21</v>
      </c>
      <c r="L4" s="6">
        <v>15000</v>
      </c>
    </row>
    <row r="5" spans="1:12" x14ac:dyDescent="0.35">
      <c r="A5" s="3" t="s">
        <v>12</v>
      </c>
      <c r="B5" s="3" t="s">
        <v>13</v>
      </c>
      <c r="C5" s="3" t="s">
        <v>14</v>
      </c>
      <c r="D5" s="3" t="s">
        <v>67</v>
      </c>
      <c r="E5" s="3" t="s">
        <v>68</v>
      </c>
      <c r="F5" s="3" t="s">
        <v>69</v>
      </c>
      <c r="G5" s="3">
        <v>7622210865441</v>
      </c>
      <c r="H5" s="3" t="s">
        <v>70</v>
      </c>
      <c r="I5" s="3" t="s">
        <v>71</v>
      </c>
      <c r="J5" s="3" t="s">
        <v>20</v>
      </c>
      <c r="K5" s="3" t="s">
        <v>26</v>
      </c>
      <c r="L5" s="6">
        <v>120000</v>
      </c>
    </row>
    <row r="6" spans="1:12" x14ac:dyDescent="0.35">
      <c r="A6" s="3" t="s">
        <v>12</v>
      </c>
      <c r="B6" s="4" t="s">
        <v>78</v>
      </c>
      <c r="C6" s="3" t="s">
        <v>79</v>
      </c>
      <c r="D6" s="3" t="s">
        <v>80</v>
      </c>
      <c r="E6" s="3" t="s">
        <v>81</v>
      </c>
      <c r="F6" s="3" t="s">
        <v>82</v>
      </c>
      <c r="G6" s="3">
        <v>6111069000482</v>
      </c>
      <c r="H6" s="3" t="s">
        <v>83</v>
      </c>
      <c r="I6" s="7" t="s">
        <v>58</v>
      </c>
      <c r="J6" s="3" t="s">
        <v>20</v>
      </c>
      <c r="K6" s="3" t="s">
        <v>26</v>
      </c>
      <c r="L6" s="6">
        <v>18000</v>
      </c>
    </row>
    <row r="7" spans="1:12" x14ac:dyDescent="0.35">
      <c r="A7" s="3" t="s">
        <v>12</v>
      </c>
      <c r="B7" s="189" t="s">
        <v>140</v>
      </c>
      <c r="C7" s="189" t="s">
        <v>318</v>
      </c>
      <c r="D7" s="189" t="s">
        <v>1578</v>
      </c>
      <c r="E7" s="189" t="s">
        <v>1579</v>
      </c>
      <c r="F7" s="7" t="s">
        <v>3000</v>
      </c>
      <c r="G7" s="3" t="s">
        <v>1941</v>
      </c>
      <c r="H7" s="3" t="s">
        <v>2588</v>
      </c>
      <c r="I7" s="7" t="s">
        <v>90</v>
      </c>
      <c r="J7" s="3" t="s">
        <v>20</v>
      </c>
      <c r="K7" s="3" t="s">
        <v>26</v>
      </c>
      <c r="L7" s="6">
        <v>300000</v>
      </c>
    </row>
    <row r="8" spans="1:12" x14ac:dyDescent="0.35">
      <c r="A8" s="3" t="s">
        <v>12</v>
      </c>
      <c r="B8" s="3" t="s">
        <v>35</v>
      </c>
      <c r="C8" s="3" t="s">
        <v>91</v>
      </c>
      <c r="D8" s="3" t="s">
        <v>92</v>
      </c>
      <c r="E8" s="3" t="s">
        <v>93</v>
      </c>
      <c r="F8" s="3" t="s">
        <v>94</v>
      </c>
      <c r="G8" s="3">
        <v>4017100737909</v>
      </c>
      <c r="H8" s="3" t="s">
        <v>40</v>
      </c>
      <c r="I8" s="4" t="s">
        <v>41</v>
      </c>
      <c r="J8" s="3" t="s">
        <v>20</v>
      </c>
      <c r="K8" s="3" t="s">
        <v>21</v>
      </c>
      <c r="L8" s="6">
        <v>15000</v>
      </c>
    </row>
    <row r="9" spans="1:12" x14ac:dyDescent="0.35">
      <c r="A9" s="3" t="s">
        <v>12</v>
      </c>
      <c r="B9" s="11" t="s">
        <v>84</v>
      </c>
      <c r="C9" s="11" t="s">
        <v>99</v>
      </c>
      <c r="D9" s="3" t="s">
        <v>100</v>
      </c>
      <c r="E9" s="11" t="s">
        <v>101</v>
      </c>
      <c r="F9" s="11" t="s">
        <v>102</v>
      </c>
      <c r="G9" s="3">
        <v>6111021012072</v>
      </c>
      <c r="H9" s="11" t="s">
        <v>103</v>
      </c>
      <c r="I9" s="7" t="s">
        <v>104</v>
      </c>
      <c r="J9" s="3" t="s">
        <v>20</v>
      </c>
      <c r="K9" s="3" t="s">
        <v>26</v>
      </c>
      <c r="L9" s="6">
        <v>30000</v>
      </c>
    </row>
    <row r="10" spans="1:12" x14ac:dyDescent="0.35">
      <c r="A10" s="3" t="s">
        <v>12</v>
      </c>
      <c r="B10" s="4" t="s">
        <v>35</v>
      </c>
      <c r="C10" s="4" t="s">
        <v>36</v>
      </c>
      <c r="D10" s="4" t="s">
        <v>37</v>
      </c>
      <c r="E10" s="4" t="s">
        <v>105</v>
      </c>
      <c r="F10" s="4" t="s">
        <v>106</v>
      </c>
      <c r="G10" s="3" t="s">
        <v>1941</v>
      </c>
      <c r="H10" s="4" t="s">
        <v>40</v>
      </c>
      <c r="I10" s="4" t="s">
        <v>41</v>
      </c>
      <c r="J10" s="3" t="s">
        <v>20</v>
      </c>
      <c r="K10" s="4" t="s">
        <v>21</v>
      </c>
      <c r="L10" s="6">
        <v>18000</v>
      </c>
    </row>
    <row r="11" spans="1:12" x14ac:dyDescent="0.35">
      <c r="A11" s="3" t="s">
        <v>12</v>
      </c>
      <c r="B11" s="4" t="s">
        <v>78</v>
      </c>
      <c r="C11" s="3" t="s">
        <v>107</v>
      </c>
      <c r="D11" s="3" t="s">
        <v>108</v>
      </c>
      <c r="E11" s="3" t="s">
        <v>109</v>
      </c>
      <c r="F11" s="3" t="s">
        <v>110</v>
      </c>
      <c r="G11" s="3">
        <v>6111242530560</v>
      </c>
      <c r="H11" s="3" t="s">
        <v>111</v>
      </c>
      <c r="I11" s="7" t="s">
        <v>112</v>
      </c>
      <c r="J11" s="3" t="s">
        <v>20</v>
      </c>
      <c r="K11" s="3" t="s">
        <v>26</v>
      </c>
      <c r="L11" s="6">
        <v>105000</v>
      </c>
    </row>
    <row r="12" spans="1:12" x14ac:dyDescent="0.35">
      <c r="A12" s="3" t="s">
        <v>12</v>
      </c>
      <c r="B12" s="3" t="s">
        <v>84</v>
      </c>
      <c r="C12" s="3" t="s">
        <v>99</v>
      </c>
      <c r="D12" s="4" t="s">
        <v>113</v>
      </c>
      <c r="E12" s="3" t="s">
        <v>101</v>
      </c>
      <c r="F12" s="3" t="s">
        <v>114</v>
      </c>
      <c r="G12" s="3" t="s">
        <v>1941</v>
      </c>
      <c r="H12" s="3" t="s">
        <v>115</v>
      </c>
      <c r="I12" s="7" t="s">
        <v>116</v>
      </c>
      <c r="J12" s="3" t="s">
        <v>20</v>
      </c>
      <c r="K12" s="3" t="s">
        <v>21</v>
      </c>
      <c r="L12" s="6">
        <v>37500</v>
      </c>
    </row>
    <row r="13" spans="1:12" x14ac:dyDescent="0.35">
      <c r="A13" s="3" t="s">
        <v>12</v>
      </c>
      <c r="B13" s="3" t="s">
        <v>84</v>
      </c>
      <c r="C13" s="3" t="s">
        <v>131</v>
      </c>
      <c r="D13" s="4" t="s">
        <v>132</v>
      </c>
      <c r="E13" s="3" t="s">
        <v>133</v>
      </c>
      <c r="F13" s="3" t="s">
        <v>134</v>
      </c>
      <c r="G13" s="3" t="s">
        <v>1941</v>
      </c>
      <c r="H13" s="3" t="s">
        <v>135</v>
      </c>
      <c r="I13" s="4" t="s">
        <v>19</v>
      </c>
      <c r="J13" s="3" t="s">
        <v>20</v>
      </c>
      <c r="K13" s="4" t="s">
        <v>21</v>
      </c>
      <c r="L13" s="6">
        <v>9000</v>
      </c>
    </row>
    <row r="14" spans="1:12" x14ac:dyDescent="0.35">
      <c r="A14" s="3" t="s">
        <v>12</v>
      </c>
      <c r="B14" s="4" t="s">
        <v>84</v>
      </c>
      <c r="C14" s="4" t="s">
        <v>131</v>
      </c>
      <c r="D14" s="4" t="s">
        <v>132</v>
      </c>
      <c r="E14" s="4" t="s">
        <v>136</v>
      </c>
      <c r="F14" s="4" t="s">
        <v>137</v>
      </c>
      <c r="G14" s="3" t="s">
        <v>1941</v>
      </c>
      <c r="H14" s="4" t="s">
        <v>135</v>
      </c>
      <c r="I14" s="4" t="s">
        <v>19</v>
      </c>
      <c r="J14" s="3" t="s">
        <v>20</v>
      </c>
      <c r="K14" s="4" t="s">
        <v>21</v>
      </c>
      <c r="L14" s="6">
        <v>9000</v>
      </c>
    </row>
    <row r="15" spans="1:12" x14ac:dyDescent="0.35">
      <c r="A15" s="3" t="s">
        <v>12</v>
      </c>
      <c r="B15" s="12" t="s">
        <v>140</v>
      </c>
      <c r="C15" s="12" t="s">
        <v>141</v>
      </c>
      <c r="D15" s="12" t="s">
        <v>142</v>
      </c>
      <c r="E15" s="12" t="s">
        <v>143</v>
      </c>
      <c r="F15" s="12" t="s">
        <v>144</v>
      </c>
      <c r="G15" s="3">
        <v>5900617013088</v>
      </c>
      <c r="H15" s="12" t="s">
        <v>145</v>
      </c>
      <c r="I15" s="12" t="s">
        <v>146</v>
      </c>
      <c r="J15" s="3" t="s">
        <v>20</v>
      </c>
      <c r="K15" s="3" t="s">
        <v>26</v>
      </c>
      <c r="L15" s="6">
        <v>15000</v>
      </c>
    </row>
    <row r="16" spans="1:12" x14ac:dyDescent="0.35">
      <c r="A16" s="3" t="s">
        <v>12</v>
      </c>
      <c r="B16" s="4" t="s">
        <v>84</v>
      </c>
      <c r="C16" s="4" t="s">
        <v>131</v>
      </c>
      <c r="D16" s="4" t="s">
        <v>132</v>
      </c>
      <c r="E16" s="4" t="s">
        <v>136</v>
      </c>
      <c r="F16" s="4" t="s">
        <v>162</v>
      </c>
      <c r="G16" s="3" t="s">
        <v>1941</v>
      </c>
      <c r="H16" s="4" t="s">
        <v>135</v>
      </c>
      <c r="I16" s="4" t="s">
        <v>19</v>
      </c>
      <c r="J16" s="3" t="s">
        <v>20</v>
      </c>
      <c r="K16" s="4" t="s">
        <v>21</v>
      </c>
      <c r="L16" s="6">
        <v>30000</v>
      </c>
    </row>
    <row r="17" spans="1:12" x14ac:dyDescent="0.35">
      <c r="A17" s="3" t="s">
        <v>12</v>
      </c>
      <c r="B17" s="4" t="s">
        <v>182</v>
      </c>
      <c r="C17" s="4" t="s">
        <v>183</v>
      </c>
      <c r="D17" s="4" t="s">
        <v>184</v>
      </c>
      <c r="E17" s="4" t="s">
        <v>185</v>
      </c>
      <c r="F17" s="4" t="s">
        <v>186</v>
      </c>
      <c r="G17" s="3">
        <v>8714599310663</v>
      </c>
      <c r="H17" s="4" t="s">
        <v>187</v>
      </c>
      <c r="I17" s="10" t="s">
        <v>77</v>
      </c>
      <c r="J17" s="3" t="s">
        <v>20</v>
      </c>
      <c r="K17" s="3" t="s">
        <v>26</v>
      </c>
      <c r="L17" s="6">
        <v>75000</v>
      </c>
    </row>
    <row r="18" spans="1:12" x14ac:dyDescent="0.35">
      <c r="A18" s="3" t="s">
        <v>12</v>
      </c>
      <c r="B18" s="4" t="s">
        <v>78</v>
      </c>
      <c r="C18" s="3" t="s">
        <v>107</v>
      </c>
      <c r="D18" s="3" t="s">
        <v>189</v>
      </c>
      <c r="E18" s="3" t="s">
        <v>190</v>
      </c>
      <c r="F18" s="3" t="s">
        <v>191</v>
      </c>
      <c r="G18" s="3" t="s">
        <v>1941</v>
      </c>
      <c r="H18" s="3" t="s">
        <v>192</v>
      </c>
      <c r="I18" s="7" t="s">
        <v>41</v>
      </c>
      <c r="J18" s="3" t="s">
        <v>20</v>
      </c>
      <c r="K18" s="3" t="s">
        <v>21</v>
      </c>
      <c r="L18" s="6">
        <v>7500</v>
      </c>
    </row>
    <row r="19" spans="1:12" x14ac:dyDescent="0.35">
      <c r="A19" s="3" t="s">
        <v>12</v>
      </c>
      <c r="B19" s="4" t="s">
        <v>78</v>
      </c>
      <c r="C19" s="3" t="s">
        <v>212</v>
      </c>
      <c r="D19" s="3" t="s">
        <v>213</v>
      </c>
      <c r="E19" s="4" t="s">
        <v>214</v>
      </c>
      <c r="F19" s="14" t="s">
        <v>215</v>
      </c>
      <c r="G19" s="3" t="s">
        <v>1941</v>
      </c>
      <c r="H19" s="4" t="s">
        <v>216</v>
      </c>
      <c r="I19" s="4" t="s">
        <v>19</v>
      </c>
      <c r="J19" s="3" t="s">
        <v>20</v>
      </c>
      <c r="K19" s="3" t="s">
        <v>21</v>
      </c>
      <c r="L19" s="6">
        <v>9000</v>
      </c>
    </row>
    <row r="20" spans="1:12" x14ac:dyDescent="0.35">
      <c r="A20" s="3" t="s">
        <v>12</v>
      </c>
      <c r="B20" s="4" t="s">
        <v>35</v>
      </c>
      <c r="C20" s="4" t="s">
        <v>91</v>
      </c>
      <c r="D20" s="4" t="s">
        <v>92</v>
      </c>
      <c r="E20" s="4" t="s">
        <v>93</v>
      </c>
      <c r="F20" s="4" t="s">
        <v>239</v>
      </c>
      <c r="G20" s="3" t="s">
        <v>1941</v>
      </c>
      <c r="H20" s="4" t="s">
        <v>40</v>
      </c>
      <c r="I20" s="4" t="s">
        <v>41</v>
      </c>
      <c r="J20" s="3" t="s">
        <v>20</v>
      </c>
      <c r="K20" s="4" t="s">
        <v>21</v>
      </c>
      <c r="L20" s="6">
        <v>936</v>
      </c>
    </row>
    <row r="21" spans="1:12" x14ac:dyDescent="0.35">
      <c r="A21" s="3" t="s">
        <v>12</v>
      </c>
      <c r="B21" s="3" t="s">
        <v>182</v>
      </c>
      <c r="C21" s="3" t="s">
        <v>183</v>
      </c>
      <c r="D21" s="3" t="s">
        <v>258</v>
      </c>
      <c r="E21" s="4" t="s">
        <v>259</v>
      </c>
      <c r="F21" s="3" t="s">
        <v>260</v>
      </c>
      <c r="G21" s="3">
        <v>6111243002493</v>
      </c>
      <c r="H21" s="3" t="s">
        <v>187</v>
      </c>
      <c r="I21" s="10" t="s">
        <v>77</v>
      </c>
      <c r="J21" s="3" t="s">
        <v>20</v>
      </c>
      <c r="K21" s="3" t="s">
        <v>26</v>
      </c>
      <c r="L21" s="6">
        <v>105000</v>
      </c>
    </row>
    <row r="22" spans="1:12" x14ac:dyDescent="0.35">
      <c r="A22" s="3" t="s">
        <v>12</v>
      </c>
      <c r="B22" s="3" t="s">
        <v>13</v>
      </c>
      <c r="C22" s="3" t="s">
        <v>14</v>
      </c>
      <c r="D22" s="3" t="s">
        <v>15</v>
      </c>
      <c r="E22" s="3" t="s">
        <v>16</v>
      </c>
      <c r="F22" s="3" t="s">
        <v>262</v>
      </c>
      <c r="G22" s="3" t="s">
        <v>1941</v>
      </c>
      <c r="H22" s="3" t="s">
        <v>18</v>
      </c>
      <c r="I22" s="4" t="s">
        <v>19</v>
      </c>
      <c r="J22" s="3" t="s">
        <v>20</v>
      </c>
      <c r="K22" s="3" t="s">
        <v>21</v>
      </c>
      <c r="L22" s="6">
        <v>3000</v>
      </c>
    </row>
    <row r="23" spans="1:12" x14ac:dyDescent="0.35">
      <c r="A23" s="3" t="s">
        <v>12</v>
      </c>
      <c r="B23" s="4" t="s">
        <v>78</v>
      </c>
      <c r="C23" s="3" t="s">
        <v>212</v>
      </c>
      <c r="D23" s="3" t="s">
        <v>213</v>
      </c>
      <c r="E23" s="4" t="s">
        <v>214</v>
      </c>
      <c r="F23" s="14" t="s">
        <v>263</v>
      </c>
      <c r="G23" s="3" t="s">
        <v>1941</v>
      </c>
      <c r="H23" s="4" t="s">
        <v>216</v>
      </c>
      <c r="I23" s="4" t="s">
        <v>19</v>
      </c>
      <c r="J23" s="3" t="s">
        <v>20</v>
      </c>
      <c r="K23" s="3" t="s">
        <v>21</v>
      </c>
      <c r="L23" s="6">
        <v>6000</v>
      </c>
    </row>
    <row r="24" spans="1:12" x14ac:dyDescent="0.35">
      <c r="A24" s="3" t="s">
        <v>12</v>
      </c>
      <c r="B24" s="4" t="s">
        <v>78</v>
      </c>
      <c r="C24" s="4" t="s">
        <v>212</v>
      </c>
      <c r="D24" s="4" t="s">
        <v>271</v>
      </c>
      <c r="E24" s="4" t="s">
        <v>272</v>
      </c>
      <c r="F24" s="14" t="s">
        <v>273</v>
      </c>
      <c r="G24" s="3" t="s">
        <v>1941</v>
      </c>
      <c r="H24" s="4" t="s">
        <v>274</v>
      </c>
      <c r="I24" s="7" t="s">
        <v>275</v>
      </c>
      <c r="J24" s="3" t="s">
        <v>20</v>
      </c>
      <c r="K24" s="3" t="s">
        <v>26</v>
      </c>
      <c r="L24" s="6">
        <v>6750</v>
      </c>
    </row>
    <row r="25" spans="1:12" x14ac:dyDescent="0.35">
      <c r="A25" s="3" t="s">
        <v>12</v>
      </c>
      <c r="B25" s="4" t="s">
        <v>78</v>
      </c>
      <c r="C25" s="3" t="s">
        <v>107</v>
      </c>
      <c r="D25" s="3" t="s">
        <v>276</v>
      </c>
      <c r="E25" s="3" t="s">
        <v>277</v>
      </c>
      <c r="F25" s="3" t="s">
        <v>278</v>
      </c>
      <c r="G25" s="3">
        <v>8001585001071</v>
      </c>
      <c r="H25" s="3" t="s">
        <v>279</v>
      </c>
      <c r="I25" s="7" t="s">
        <v>280</v>
      </c>
      <c r="J25" s="3" t="s">
        <v>20</v>
      </c>
      <c r="K25" s="3" t="s">
        <v>21</v>
      </c>
      <c r="L25" s="6">
        <v>4500</v>
      </c>
    </row>
    <row r="26" spans="1:12" x14ac:dyDescent="0.35">
      <c r="A26" s="3" t="s">
        <v>12</v>
      </c>
      <c r="B26" s="4" t="s">
        <v>78</v>
      </c>
      <c r="C26" s="3" t="s">
        <v>212</v>
      </c>
      <c r="D26" s="3" t="s">
        <v>213</v>
      </c>
      <c r="E26" s="4" t="s">
        <v>214</v>
      </c>
      <c r="F26" s="14" t="s">
        <v>281</v>
      </c>
      <c r="G26" s="3" t="s">
        <v>1941</v>
      </c>
      <c r="H26" s="4" t="s">
        <v>216</v>
      </c>
      <c r="I26" s="4" t="s">
        <v>19</v>
      </c>
      <c r="J26" s="3" t="s">
        <v>20</v>
      </c>
      <c r="K26" s="3" t="s">
        <v>21</v>
      </c>
      <c r="L26" s="6">
        <v>4500</v>
      </c>
    </row>
    <row r="27" spans="1:12" x14ac:dyDescent="0.35">
      <c r="A27" s="3" t="s">
        <v>12</v>
      </c>
      <c r="B27" s="4" t="s">
        <v>78</v>
      </c>
      <c r="C27" s="4" t="s">
        <v>79</v>
      </c>
      <c r="D27" s="4" t="s">
        <v>80</v>
      </c>
      <c r="E27" s="4" t="s">
        <v>81</v>
      </c>
      <c r="F27" s="4" t="s">
        <v>284</v>
      </c>
      <c r="G27" s="3" t="s">
        <v>1941</v>
      </c>
      <c r="H27" s="4" t="s">
        <v>83</v>
      </c>
      <c r="I27" s="7" t="s">
        <v>58</v>
      </c>
      <c r="J27" s="3" t="s">
        <v>20</v>
      </c>
      <c r="K27" s="3" t="s">
        <v>21</v>
      </c>
      <c r="L27" s="6">
        <v>1608.7829999999999</v>
      </c>
    </row>
    <row r="28" spans="1:12" x14ac:dyDescent="0.35">
      <c r="A28" s="3" t="s">
        <v>12</v>
      </c>
      <c r="B28" s="3" t="s">
        <v>13</v>
      </c>
      <c r="C28" s="3" t="s">
        <v>14</v>
      </c>
      <c r="D28" s="3" t="s">
        <v>67</v>
      </c>
      <c r="E28" s="3" t="s">
        <v>68</v>
      </c>
      <c r="F28" s="14" t="s">
        <v>296</v>
      </c>
      <c r="G28" s="3" t="s">
        <v>1941</v>
      </c>
      <c r="H28" s="3" t="s">
        <v>297</v>
      </c>
      <c r="I28" s="3" t="s">
        <v>298</v>
      </c>
      <c r="J28" s="3" t="s">
        <v>20</v>
      </c>
      <c r="K28" s="3" t="s">
        <v>26</v>
      </c>
      <c r="L28" s="6">
        <v>9000</v>
      </c>
    </row>
    <row r="29" spans="1:12" x14ac:dyDescent="0.35">
      <c r="A29" s="3" t="s">
        <v>12</v>
      </c>
      <c r="B29" s="4" t="s">
        <v>78</v>
      </c>
      <c r="C29" s="12" t="s">
        <v>107</v>
      </c>
      <c r="D29" s="12" t="s">
        <v>108</v>
      </c>
      <c r="E29" s="12" t="s">
        <v>306</v>
      </c>
      <c r="F29" s="12" t="s">
        <v>307</v>
      </c>
      <c r="G29" s="3">
        <v>3362600017619</v>
      </c>
      <c r="H29" s="12" t="s">
        <v>308</v>
      </c>
      <c r="I29" s="7" t="s">
        <v>309</v>
      </c>
      <c r="J29" s="3" t="s">
        <v>20</v>
      </c>
      <c r="K29" s="3" t="s">
        <v>26</v>
      </c>
      <c r="L29" s="6">
        <v>45000</v>
      </c>
    </row>
    <row r="30" spans="1:12" x14ac:dyDescent="0.35">
      <c r="A30" s="3" t="s">
        <v>12</v>
      </c>
      <c r="B30" s="4" t="s">
        <v>78</v>
      </c>
      <c r="C30" s="12" t="s">
        <v>107</v>
      </c>
      <c r="D30" s="12" t="s">
        <v>108</v>
      </c>
      <c r="E30" s="12" t="s">
        <v>310</v>
      </c>
      <c r="F30" s="14" t="s">
        <v>307</v>
      </c>
      <c r="G30" s="3">
        <v>3362600017619</v>
      </c>
      <c r="H30" s="12" t="s">
        <v>308</v>
      </c>
      <c r="I30" s="7" t="s">
        <v>309</v>
      </c>
      <c r="J30" s="3" t="s">
        <v>20</v>
      </c>
      <c r="K30" s="3" t="s">
        <v>26</v>
      </c>
      <c r="L30" s="6">
        <v>4500</v>
      </c>
    </row>
    <row r="31" spans="1:12" x14ac:dyDescent="0.35">
      <c r="A31" s="3" t="s">
        <v>12</v>
      </c>
      <c r="B31" s="3" t="s">
        <v>140</v>
      </c>
      <c r="C31" s="3" t="s">
        <v>318</v>
      </c>
      <c r="D31" s="4" t="s">
        <v>319</v>
      </c>
      <c r="E31" s="4" t="s">
        <v>320</v>
      </c>
      <c r="F31" s="14" t="s">
        <v>321</v>
      </c>
      <c r="G31" s="3" t="s">
        <v>1941</v>
      </c>
      <c r="H31" s="3" t="s">
        <v>322</v>
      </c>
      <c r="I31" s="7" t="s">
        <v>323</v>
      </c>
      <c r="J31" s="3" t="s">
        <v>20</v>
      </c>
      <c r="K31" s="3" t="s">
        <v>21</v>
      </c>
      <c r="L31" s="6">
        <v>2242.41</v>
      </c>
    </row>
    <row r="32" spans="1:12" x14ac:dyDescent="0.35">
      <c r="A32" s="3" t="s">
        <v>12</v>
      </c>
      <c r="B32" s="4" t="s">
        <v>78</v>
      </c>
      <c r="C32" s="3" t="s">
        <v>107</v>
      </c>
      <c r="D32" s="41" t="s">
        <v>2999</v>
      </c>
      <c r="E32" s="3" t="s">
        <v>325</v>
      </c>
      <c r="F32" s="3" t="s">
        <v>326</v>
      </c>
      <c r="G32" s="3">
        <v>3362600011228</v>
      </c>
      <c r="H32" s="3" t="s">
        <v>327</v>
      </c>
      <c r="I32" s="7" t="s">
        <v>309</v>
      </c>
      <c r="J32" s="3" t="s">
        <v>20</v>
      </c>
      <c r="K32" s="3" t="s">
        <v>26</v>
      </c>
      <c r="L32" s="6">
        <v>2257.7954999999997</v>
      </c>
    </row>
    <row r="33" spans="1:12" x14ac:dyDescent="0.35">
      <c r="A33" s="3" t="s">
        <v>12</v>
      </c>
      <c r="B33" s="4" t="s">
        <v>35</v>
      </c>
      <c r="C33" s="4" t="s">
        <v>91</v>
      </c>
      <c r="D33" s="4" t="s">
        <v>92</v>
      </c>
      <c r="E33" s="4" t="s">
        <v>93</v>
      </c>
      <c r="F33" s="4" t="s">
        <v>336</v>
      </c>
      <c r="G33" s="3">
        <v>4017100648007</v>
      </c>
      <c r="H33" s="4" t="s">
        <v>40</v>
      </c>
      <c r="I33" s="4" t="s">
        <v>41</v>
      </c>
      <c r="J33" s="3" t="s">
        <v>20</v>
      </c>
      <c r="K33" s="3" t="s">
        <v>21</v>
      </c>
      <c r="L33" s="6">
        <v>2351.0535</v>
      </c>
    </row>
    <row r="34" spans="1:12" x14ac:dyDescent="0.35">
      <c r="A34" s="3" t="s">
        <v>12</v>
      </c>
      <c r="B34" s="4" t="s">
        <v>78</v>
      </c>
      <c r="C34" s="4" t="s">
        <v>107</v>
      </c>
      <c r="D34" s="4" t="s">
        <v>324</v>
      </c>
      <c r="E34" s="4" t="s">
        <v>337</v>
      </c>
      <c r="F34" s="4" t="s">
        <v>338</v>
      </c>
      <c r="G34" s="3">
        <v>3362600011044</v>
      </c>
      <c r="H34" s="4" t="s">
        <v>327</v>
      </c>
      <c r="I34" s="7" t="s">
        <v>309</v>
      </c>
      <c r="J34" s="3" t="s">
        <v>20</v>
      </c>
      <c r="K34" s="3" t="s">
        <v>26</v>
      </c>
      <c r="L34" s="6">
        <v>2366.6999999999998</v>
      </c>
    </row>
    <row r="35" spans="1:12" x14ac:dyDescent="0.35">
      <c r="A35" s="3" t="s">
        <v>12</v>
      </c>
      <c r="B35" s="3" t="s">
        <v>140</v>
      </c>
      <c r="C35" s="3" t="s">
        <v>318</v>
      </c>
      <c r="D35" s="4" t="s">
        <v>319</v>
      </c>
      <c r="E35" s="3" t="s">
        <v>339</v>
      </c>
      <c r="F35" s="14" t="s">
        <v>340</v>
      </c>
      <c r="G35" s="3" t="s">
        <v>1941</v>
      </c>
      <c r="H35" s="3" t="s">
        <v>322</v>
      </c>
      <c r="I35" s="7" t="s">
        <v>323</v>
      </c>
      <c r="J35" s="3" t="s">
        <v>20</v>
      </c>
      <c r="K35" s="3" t="s">
        <v>21</v>
      </c>
      <c r="L35" s="6">
        <v>2387.2334999999998</v>
      </c>
    </row>
    <row r="36" spans="1:12" x14ac:dyDescent="0.35">
      <c r="A36" s="3" t="s">
        <v>12</v>
      </c>
      <c r="B36" s="4" t="s">
        <v>182</v>
      </c>
      <c r="C36" s="4" t="s">
        <v>344</v>
      </c>
      <c r="D36" s="4" t="s">
        <v>345</v>
      </c>
      <c r="E36" s="4" t="s">
        <v>346</v>
      </c>
      <c r="F36" s="4" t="s">
        <v>347</v>
      </c>
      <c r="G36" s="3">
        <v>6111069000116</v>
      </c>
      <c r="H36" s="4" t="s">
        <v>348</v>
      </c>
      <c r="I36" s="7" t="s">
        <v>58</v>
      </c>
      <c r="J36" s="3" t="s">
        <v>20</v>
      </c>
      <c r="K36" s="3" t="s">
        <v>26</v>
      </c>
      <c r="L36" s="6">
        <v>2524.5179999999996</v>
      </c>
    </row>
    <row r="37" spans="1:12" x14ac:dyDescent="0.35">
      <c r="A37" s="3" t="s">
        <v>12</v>
      </c>
      <c r="B37" s="3" t="s">
        <v>140</v>
      </c>
      <c r="C37" s="3" t="s">
        <v>318</v>
      </c>
      <c r="D37" s="4" t="s">
        <v>319</v>
      </c>
      <c r="E37" s="3" t="s">
        <v>349</v>
      </c>
      <c r="F37" s="41" t="s">
        <v>350</v>
      </c>
      <c r="G37" s="3" t="s">
        <v>1941</v>
      </c>
      <c r="H37" s="3" t="s">
        <v>322</v>
      </c>
      <c r="I37" s="7" t="s">
        <v>323</v>
      </c>
      <c r="J37" s="3" t="s">
        <v>20</v>
      </c>
      <c r="K37" s="3" t="s">
        <v>21</v>
      </c>
      <c r="L37" s="6">
        <v>2574.8024999999998</v>
      </c>
    </row>
    <row r="38" spans="1:12" x14ac:dyDescent="0.35">
      <c r="A38" s="3" t="s">
        <v>12</v>
      </c>
      <c r="B38" s="4" t="s">
        <v>78</v>
      </c>
      <c r="C38" s="3" t="s">
        <v>107</v>
      </c>
      <c r="D38" s="41" t="s">
        <v>2999</v>
      </c>
      <c r="E38" s="3" t="s">
        <v>325</v>
      </c>
      <c r="F38" s="3" t="s">
        <v>355</v>
      </c>
      <c r="G38" s="3">
        <v>3362600011242</v>
      </c>
      <c r="H38" s="3" t="s">
        <v>327</v>
      </c>
      <c r="I38" s="7" t="s">
        <v>309</v>
      </c>
      <c r="J38" s="3" t="s">
        <v>20</v>
      </c>
      <c r="K38" s="3" t="s">
        <v>26</v>
      </c>
      <c r="L38" s="6">
        <v>2612.1749999999997</v>
      </c>
    </row>
    <row r="39" spans="1:12" x14ac:dyDescent="0.35">
      <c r="A39" s="3" t="s">
        <v>12</v>
      </c>
      <c r="B39" s="4" t="s">
        <v>78</v>
      </c>
      <c r="C39" s="3" t="s">
        <v>212</v>
      </c>
      <c r="D39" s="4" t="s">
        <v>356</v>
      </c>
      <c r="E39" s="3" t="s">
        <v>357</v>
      </c>
      <c r="F39" s="3" t="s">
        <v>358</v>
      </c>
      <c r="G39" s="3" t="s">
        <v>1941</v>
      </c>
      <c r="H39" s="4" t="s">
        <v>359</v>
      </c>
      <c r="I39" s="7" t="s">
        <v>360</v>
      </c>
      <c r="J39" s="3" t="s">
        <v>20</v>
      </c>
      <c r="K39" s="4" t="s">
        <v>26</v>
      </c>
      <c r="L39" s="6">
        <v>2625.873</v>
      </c>
    </row>
    <row r="40" spans="1:12" x14ac:dyDescent="0.35">
      <c r="A40" s="3" t="s">
        <v>12</v>
      </c>
      <c r="B40" s="4" t="s">
        <v>78</v>
      </c>
      <c r="C40" s="4" t="s">
        <v>107</v>
      </c>
      <c r="D40" s="4" t="s">
        <v>324</v>
      </c>
      <c r="E40" s="4" t="s">
        <v>337</v>
      </c>
      <c r="F40" s="4" t="s">
        <v>381</v>
      </c>
      <c r="G40" s="3">
        <v>3362600013628</v>
      </c>
      <c r="H40" s="4" t="s">
        <v>327</v>
      </c>
      <c r="I40" s="7" t="s">
        <v>309</v>
      </c>
      <c r="J40" s="3" t="s">
        <v>20</v>
      </c>
      <c r="K40" s="3" t="s">
        <v>26</v>
      </c>
      <c r="L40" s="6">
        <v>3447</v>
      </c>
    </row>
    <row r="41" spans="1:12" x14ac:dyDescent="0.35">
      <c r="A41" s="3" t="s">
        <v>12</v>
      </c>
      <c r="B41" s="4" t="s">
        <v>78</v>
      </c>
      <c r="C41" s="3" t="s">
        <v>212</v>
      </c>
      <c r="D41" s="4" t="s">
        <v>356</v>
      </c>
      <c r="E41" s="3" t="s">
        <v>357</v>
      </c>
      <c r="F41" s="3" t="s">
        <v>383</v>
      </c>
      <c r="G41" s="3" t="s">
        <v>1941</v>
      </c>
      <c r="H41" s="4" t="s">
        <v>359</v>
      </c>
      <c r="I41" s="7" t="s">
        <v>360</v>
      </c>
      <c r="J41" s="3" t="s">
        <v>20</v>
      </c>
      <c r="K41" s="4" t="s">
        <v>26</v>
      </c>
      <c r="L41" s="6">
        <v>3470.5050000000001</v>
      </c>
    </row>
    <row r="42" spans="1:12" x14ac:dyDescent="0.35">
      <c r="A42" s="3" t="s">
        <v>12</v>
      </c>
      <c r="B42" s="4" t="s">
        <v>35</v>
      </c>
      <c r="C42" s="4" t="s">
        <v>36</v>
      </c>
      <c r="D42" s="4" t="s">
        <v>384</v>
      </c>
      <c r="E42" s="3" t="s">
        <v>385</v>
      </c>
      <c r="F42" s="4" t="s">
        <v>386</v>
      </c>
      <c r="G42" s="3" t="s">
        <v>1941</v>
      </c>
      <c r="H42" s="4" t="s">
        <v>40</v>
      </c>
      <c r="I42" s="4" t="s">
        <v>41</v>
      </c>
      <c r="J42" s="3" t="s">
        <v>20</v>
      </c>
      <c r="K42" s="4" t="s">
        <v>21</v>
      </c>
      <c r="L42" s="6">
        <v>3485.5350000000003</v>
      </c>
    </row>
    <row r="43" spans="1:12" x14ac:dyDescent="0.35">
      <c r="A43" s="3" t="s">
        <v>12</v>
      </c>
      <c r="B43" s="189" t="s">
        <v>140</v>
      </c>
      <c r="C43" s="189" t="s">
        <v>318</v>
      </c>
      <c r="D43" s="189" t="s">
        <v>1578</v>
      </c>
      <c r="E43" s="189" t="s">
        <v>1579</v>
      </c>
      <c r="F43" s="7" t="s">
        <v>3000</v>
      </c>
      <c r="G43" s="3" t="s">
        <v>1941</v>
      </c>
      <c r="H43" s="3" t="s">
        <v>2588</v>
      </c>
      <c r="I43" s="7" t="s">
        <v>90</v>
      </c>
      <c r="J43" s="3" t="s">
        <v>20</v>
      </c>
      <c r="K43" s="3" t="s">
        <v>26</v>
      </c>
      <c r="L43" s="6">
        <v>75000</v>
      </c>
    </row>
    <row r="44" spans="1:12" x14ac:dyDescent="0.35">
      <c r="A44" s="3" t="s">
        <v>12</v>
      </c>
      <c r="B44" s="3" t="s">
        <v>140</v>
      </c>
      <c r="C44" s="3" t="s">
        <v>318</v>
      </c>
      <c r="D44" s="4" t="s">
        <v>319</v>
      </c>
      <c r="E44" s="3" t="s">
        <v>320</v>
      </c>
      <c r="F44" s="3" t="s">
        <v>2175</v>
      </c>
      <c r="G44" s="3" t="s">
        <v>1941</v>
      </c>
      <c r="H44" s="4" t="s">
        <v>2176</v>
      </c>
      <c r="I44" s="7" t="s">
        <v>90</v>
      </c>
      <c r="J44" s="3" t="s">
        <v>20</v>
      </c>
      <c r="K44" s="3" t="s">
        <v>26</v>
      </c>
      <c r="L44" s="6">
        <v>44465.321999999993</v>
      </c>
    </row>
    <row r="45" spans="1:12" x14ac:dyDescent="0.35">
      <c r="A45" s="3" t="s">
        <v>12</v>
      </c>
      <c r="B45" s="4" t="s">
        <v>78</v>
      </c>
      <c r="C45" s="4" t="s">
        <v>79</v>
      </c>
      <c r="D45" s="4" t="s">
        <v>80</v>
      </c>
      <c r="E45" s="4" t="s">
        <v>393</v>
      </c>
      <c r="F45" s="4" t="s">
        <v>394</v>
      </c>
      <c r="G45" s="3">
        <v>6111168001052</v>
      </c>
      <c r="H45" s="4" t="s">
        <v>395</v>
      </c>
      <c r="I45" s="4" t="s">
        <v>41</v>
      </c>
      <c r="J45" s="3" t="s">
        <v>20</v>
      </c>
      <c r="K45" s="3" t="s">
        <v>26</v>
      </c>
      <c r="L45" s="6">
        <v>3801.1695</v>
      </c>
    </row>
    <row r="46" spans="1:12" x14ac:dyDescent="0.35">
      <c r="A46" s="3" t="s">
        <v>12</v>
      </c>
      <c r="B46" s="4" t="s">
        <v>35</v>
      </c>
      <c r="C46" s="4" t="s">
        <v>400</v>
      </c>
      <c r="D46" s="4" t="s">
        <v>401</v>
      </c>
      <c r="E46" s="4" t="s">
        <v>402</v>
      </c>
      <c r="F46" s="4" t="s">
        <v>403</v>
      </c>
      <c r="G46" s="3">
        <v>4018077632006</v>
      </c>
      <c r="H46" s="4" t="s">
        <v>404</v>
      </c>
      <c r="I46" s="4" t="s">
        <v>41</v>
      </c>
      <c r="J46" s="3" t="s">
        <v>20</v>
      </c>
      <c r="K46" s="3" t="s">
        <v>26</v>
      </c>
      <c r="L46" s="6">
        <v>3856.6424999999999</v>
      </c>
    </row>
    <row r="47" spans="1:12" x14ac:dyDescent="0.35">
      <c r="A47" s="3" t="s">
        <v>12</v>
      </c>
      <c r="B47" s="4" t="s">
        <v>78</v>
      </c>
      <c r="C47" s="12" t="s">
        <v>212</v>
      </c>
      <c r="D47" s="12" t="s">
        <v>410</v>
      </c>
      <c r="E47" s="12" t="s">
        <v>411</v>
      </c>
      <c r="F47" s="14" t="s">
        <v>412</v>
      </c>
      <c r="G47" s="3" t="s">
        <v>1941</v>
      </c>
      <c r="H47" s="12" t="s">
        <v>413</v>
      </c>
      <c r="I47" s="12" t="s">
        <v>414</v>
      </c>
      <c r="J47" s="3" t="s">
        <v>20</v>
      </c>
      <c r="K47" s="3" t="s">
        <v>21</v>
      </c>
      <c r="L47" s="6">
        <v>4117.9889999999996</v>
      </c>
    </row>
    <row r="48" spans="1:12" x14ac:dyDescent="0.35">
      <c r="A48" s="3" t="s">
        <v>12</v>
      </c>
      <c r="B48" s="3" t="s">
        <v>13</v>
      </c>
      <c r="C48" s="3" t="s">
        <v>14</v>
      </c>
      <c r="D48" s="3" t="s">
        <v>15</v>
      </c>
      <c r="E48" s="3" t="s">
        <v>16</v>
      </c>
      <c r="F48" s="3" t="s">
        <v>421</v>
      </c>
      <c r="G48" s="3" t="s">
        <v>1941</v>
      </c>
      <c r="H48" s="3" t="s">
        <v>18</v>
      </c>
      <c r="I48" s="4" t="s">
        <v>19</v>
      </c>
      <c r="J48" s="3" t="s">
        <v>20</v>
      </c>
      <c r="K48" s="3" t="s">
        <v>21</v>
      </c>
      <c r="L48" s="6">
        <v>4348.2674999999999</v>
      </c>
    </row>
    <row r="49" spans="1:12" x14ac:dyDescent="0.35">
      <c r="A49" s="3" t="s">
        <v>12</v>
      </c>
      <c r="B49" s="4" t="s">
        <v>78</v>
      </c>
      <c r="C49" s="3" t="s">
        <v>107</v>
      </c>
      <c r="D49" s="3" t="s">
        <v>189</v>
      </c>
      <c r="E49" s="3" t="s">
        <v>306</v>
      </c>
      <c r="F49" s="3" t="s">
        <v>424</v>
      </c>
      <c r="G49" s="3" t="s">
        <v>1941</v>
      </c>
      <c r="H49" s="3" t="s">
        <v>192</v>
      </c>
      <c r="I49" s="7" t="s">
        <v>41</v>
      </c>
      <c r="J49" s="3" t="s">
        <v>20</v>
      </c>
      <c r="K49" s="3" t="s">
        <v>21</v>
      </c>
      <c r="L49" s="6">
        <v>4462.9425000000001</v>
      </c>
    </row>
    <row r="50" spans="1:12" x14ac:dyDescent="0.35">
      <c r="A50" s="3" t="s">
        <v>12</v>
      </c>
      <c r="B50" s="4" t="s">
        <v>182</v>
      </c>
      <c r="C50" s="4" t="s">
        <v>183</v>
      </c>
      <c r="D50" s="4" t="s">
        <v>258</v>
      </c>
      <c r="E50" s="4" t="s">
        <v>259</v>
      </c>
      <c r="F50" s="4" t="s">
        <v>434</v>
      </c>
      <c r="G50" s="3">
        <v>8714599523179</v>
      </c>
      <c r="H50" s="4" t="s">
        <v>187</v>
      </c>
      <c r="I50" s="10" t="s">
        <v>77</v>
      </c>
      <c r="J50" s="3" t="s">
        <v>20</v>
      </c>
      <c r="K50" s="3" t="s">
        <v>26</v>
      </c>
      <c r="L50" s="6">
        <v>4539.6854999999996</v>
      </c>
    </row>
    <row r="51" spans="1:12" x14ac:dyDescent="0.35">
      <c r="A51" s="3" t="s">
        <v>12</v>
      </c>
      <c r="B51" s="4" t="s">
        <v>78</v>
      </c>
      <c r="C51" s="3" t="s">
        <v>212</v>
      </c>
      <c r="D51" s="4" t="s">
        <v>356</v>
      </c>
      <c r="E51" s="3" t="s">
        <v>357</v>
      </c>
      <c r="F51" s="14" t="s">
        <v>439</v>
      </c>
      <c r="G51" s="3" t="s">
        <v>1941</v>
      </c>
      <c r="H51" s="4" t="s">
        <v>216</v>
      </c>
      <c r="I51" s="4" t="s">
        <v>19</v>
      </c>
      <c r="J51" s="3" t="s">
        <v>20</v>
      </c>
      <c r="K51" s="4" t="s">
        <v>21</v>
      </c>
      <c r="L51" s="6">
        <v>4869.3734999999997</v>
      </c>
    </row>
    <row r="52" spans="1:12" x14ac:dyDescent="0.35">
      <c r="A52" s="3" t="s">
        <v>12</v>
      </c>
      <c r="B52" s="3" t="s">
        <v>13</v>
      </c>
      <c r="C52" s="3" t="s">
        <v>14</v>
      </c>
      <c r="D52" s="3" t="s">
        <v>15</v>
      </c>
      <c r="E52" s="3" t="s">
        <v>68</v>
      </c>
      <c r="F52" s="3" t="s">
        <v>452</v>
      </c>
      <c r="G52" s="3" t="s">
        <v>1941</v>
      </c>
      <c r="H52" s="3" t="s">
        <v>453</v>
      </c>
      <c r="I52" s="10" t="s">
        <v>77</v>
      </c>
      <c r="J52" s="3" t="s">
        <v>20</v>
      </c>
      <c r="K52" s="3" t="s">
        <v>26</v>
      </c>
      <c r="L52" s="6">
        <v>5245.5075000000006</v>
      </c>
    </row>
    <row r="53" spans="1:12" x14ac:dyDescent="0.35">
      <c r="A53" s="3" t="s">
        <v>12</v>
      </c>
      <c r="B53" s="4" t="s">
        <v>78</v>
      </c>
      <c r="C53" s="4" t="s">
        <v>79</v>
      </c>
      <c r="D53" s="4" t="s">
        <v>80</v>
      </c>
      <c r="E53" s="4" t="s">
        <v>81</v>
      </c>
      <c r="F53" s="4" t="s">
        <v>455</v>
      </c>
      <c r="G53" s="3">
        <v>6111069000673</v>
      </c>
      <c r="H53" s="4" t="s">
        <v>83</v>
      </c>
      <c r="I53" s="7" t="s">
        <v>58</v>
      </c>
      <c r="J53" s="3" t="s">
        <v>20</v>
      </c>
      <c r="K53" s="3" t="s">
        <v>26</v>
      </c>
      <c r="L53" s="6">
        <v>5349.0524999999998</v>
      </c>
    </row>
    <row r="54" spans="1:12" x14ac:dyDescent="0.35">
      <c r="A54" s="3" t="s">
        <v>12</v>
      </c>
      <c r="B54" s="3" t="s">
        <v>460</v>
      </c>
      <c r="C54" s="3" t="s">
        <v>461</v>
      </c>
      <c r="D54" s="3" t="s">
        <v>462</v>
      </c>
      <c r="E54" s="3" t="s">
        <v>463</v>
      </c>
      <c r="F54" s="3" t="s">
        <v>464</v>
      </c>
      <c r="G54" s="3">
        <v>5011862900105</v>
      </c>
      <c r="H54" s="3" t="s">
        <v>465</v>
      </c>
      <c r="I54" s="7" t="s">
        <v>360</v>
      </c>
      <c r="J54" s="3" t="s">
        <v>20</v>
      </c>
      <c r="K54" s="3" t="s">
        <v>26</v>
      </c>
      <c r="L54" s="6">
        <v>5427.0720000000001</v>
      </c>
    </row>
    <row r="55" spans="1:12" x14ac:dyDescent="0.35">
      <c r="A55" s="3" t="s">
        <v>12</v>
      </c>
      <c r="B55" s="4" t="s">
        <v>13</v>
      </c>
      <c r="C55" s="4" t="s">
        <v>14</v>
      </c>
      <c r="D55" s="4" t="s">
        <v>15</v>
      </c>
      <c r="E55" s="4" t="s">
        <v>68</v>
      </c>
      <c r="F55" s="4" t="s">
        <v>476</v>
      </c>
      <c r="G55" s="3" t="s">
        <v>1941</v>
      </c>
      <c r="H55" s="4" t="s">
        <v>477</v>
      </c>
      <c r="I55" s="4" t="s">
        <v>146</v>
      </c>
      <c r="J55" s="3" t="s">
        <v>20</v>
      </c>
      <c r="K55" s="4" t="s">
        <v>21</v>
      </c>
      <c r="L55" s="6">
        <v>5680.3649999999998</v>
      </c>
    </row>
    <row r="56" spans="1:12" x14ac:dyDescent="0.35">
      <c r="A56" s="3" t="s">
        <v>12</v>
      </c>
      <c r="B56" s="3" t="s">
        <v>140</v>
      </c>
      <c r="C56" s="3" t="s">
        <v>318</v>
      </c>
      <c r="D56" s="4" t="s">
        <v>319</v>
      </c>
      <c r="E56" s="3" t="s">
        <v>320</v>
      </c>
      <c r="F56" s="9" t="s">
        <v>490</v>
      </c>
      <c r="G56" s="3">
        <v>3263851992260</v>
      </c>
      <c r="H56" s="3" t="s">
        <v>454</v>
      </c>
      <c r="I56" s="3" t="s">
        <v>223</v>
      </c>
      <c r="J56" s="3" t="s">
        <v>20</v>
      </c>
      <c r="K56" s="3" t="s">
        <v>26</v>
      </c>
      <c r="L56" s="6">
        <v>6000</v>
      </c>
    </row>
    <row r="57" spans="1:12" x14ac:dyDescent="0.35">
      <c r="A57" s="3" t="s">
        <v>12</v>
      </c>
      <c r="B57" s="3" t="s">
        <v>140</v>
      </c>
      <c r="C57" s="3" t="s">
        <v>318</v>
      </c>
      <c r="D57" s="4" t="s">
        <v>319</v>
      </c>
      <c r="E57" s="3" t="s">
        <v>320</v>
      </c>
      <c r="F57" s="9" t="s">
        <v>491</v>
      </c>
      <c r="G57" s="3">
        <v>3263851992468</v>
      </c>
      <c r="H57" s="3" t="s">
        <v>454</v>
      </c>
      <c r="I57" s="3" t="s">
        <v>223</v>
      </c>
      <c r="J57" s="3" t="s">
        <v>20</v>
      </c>
      <c r="K57" s="3" t="s">
        <v>26</v>
      </c>
      <c r="L57" s="6">
        <v>6000</v>
      </c>
    </row>
    <row r="58" spans="1:12" x14ac:dyDescent="0.35">
      <c r="A58" s="3" t="s">
        <v>12</v>
      </c>
      <c r="B58" s="4" t="s">
        <v>35</v>
      </c>
      <c r="C58" s="4" t="s">
        <v>502</v>
      </c>
      <c r="D58" s="4" t="s">
        <v>503</v>
      </c>
      <c r="E58" s="4" t="s">
        <v>136</v>
      </c>
      <c r="F58" s="14" t="s">
        <v>504</v>
      </c>
      <c r="G58" s="3" t="s">
        <v>1941</v>
      </c>
      <c r="H58" s="3" t="s">
        <v>505</v>
      </c>
      <c r="I58" s="3" t="s">
        <v>506</v>
      </c>
      <c r="J58" s="3" t="s">
        <v>20</v>
      </c>
      <c r="K58" s="3" t="s">
        <v>21</v>
      </c>
      <c r="L58" s="6">
        <v>6042.8249999999998</v>
      </c>
    </row>
    <row r="59" spans="1:12" x14ac:dyDescent="0.35">
      <c r="A59" s="3" t="s">
        <v>12</v>
      </c>
      <c r="B59" s="3" t="s">
        <v>35</v>
      </c>
      <c r="C59" s="4" t="s">
        <v>36</v>
      </c>
      <c r="D59" s="3" t="s">
        <v>384</v>
      </c>
      <c r="E59" s="3" t="s">
        <v>385</v>
      </c>
      <c r="F59" s="3" t="s">
        <v>507</v>
      </c>
      <c r="G59" s="3" t="s">
        <v>1941</v>
      </c>
      <c r="H59" s="3" t="s">
        <v>40</v>
      </c>
      <c r="I59" s="4" t="s">
        <v>41</v>
      </c>
      <c r="J59" s="3" t="s">
        <v>20</v>
      </c>
      <c r="K59" s="4" t="s">
        <v>21</v>
      </c>
      <c r="L59" s="6">
        <v>6043.2524999999996</v>
      </c>
    </row>
    <row r="60" spans="1:12" x14ac:dyDescent="0.35">
      <c r="A60" s="3" t="s">
        <v>12</v>
      </c>
      <c r="B60" s="3" t="s">
        <v>13</v>
      </c>
      <c r="C60" s="3" t="s">
        <v>14</v>
      </c>
      <c r="D60" s="3" t="s">
        <v>510</v>
      </c>
      <c r="E60" s="3" t="s">
        <v>511</v>
      </c>
      <c r="F60" s="3" t="s">
        <v>512</v>
      </c>
      <c r="G60" s="3" t="s">
        <v>1941</v>
      </c>
      <c r="H60" s="3" t="s">
        <v>513</v>
      </c>
      <c r="I60" s="7" t="s">
        <v>146</v>
      </c>
      <c r="J60" s="3" t="s">
        <v>20</v>
      </c>
      <c r="K60" s="3" t="s">
        <v>21</v>
      </c>
      <c r="L60" s="6">
        <v>6139.5240000000003</v>
      </c>
    </row>
    <row r="61" spans="1:12" x14ac:dyDescent="0.35">
      <c r="A61" s="3" t="s">
        <v>12</v>
      </c>
      <c r="B61" s="4" t="s">
        <v>460</v>
      </c>
      <c r="C61" s="4" t="s">
        <v>461</v>
      </c>
      <c r="D61" s="4" t="s">
        <v>462</v>
      </c>
      <c r="E61" s="4" t="s">
        <v>521</v>
      </c>
      <c r="F61" s="4" t="s">
        <v>522</v>
      </c>
      <c r="G61" s="3">
        <v>5011862853043</v>
      </c>
      <c r="H61" s="4" t="s">
        <v>465</v>
      </c>
      <c r="I61" s="7" t="s">
        <v>360</v>
      </c>
      <c r="J61" s="3" t="s">
        <v>20</v>
      </c>
      <c r="K61" s="3" t="s">
        <v>26</v>
      </c>
      <c r="L61" s="6">
        <v>6231.7694999999994</v>
      </c>
    </row>
    <row r="62" spans="1:12" x14ac:dyDescent="0.35">
      <c r="A62" s="3" t="s">
        <v>12</v>
      </c>
      <c r="B62" s="3" t="s">
        <v>13</v>
      </c>
      <c r="C62" s="3" t="s">
        <v>14</v>
      </c>
      <c r="D62" s="3" t="s">
        <v>510</v>
      </c>
      <c r="E62" s="3" t="s">
        <v>511</v>
      </c>
      <c r="F62" s="3" t="s">
        <v>523</v>
      </c>
      <c r="G62" s="3" t="s">
        <v>1941</v>
      </c>
      <c r="H62" s="3" t="s">
        <v>513</v>
      </c>
      <c r="I62" s="7" t="s">
        <v>146</v>
      </c>
      <c r="J62" s="3" t="s">
        <v>20</v>
      </c>
      <c r="K62" s="3" t="s">
        <v>21</v>
      </c>
      <c r="L62" s="6">
        <v>6311.4794999999995</v>
      </c>
    </row>
    <row r="63" spans="1:12" x14ac:dyDescent="0.35">
      <c r="A63" s="3" t="s">
        <v>12</v>
      </c>
      <c r="B63" s="4" t="s">
        <v>78</v>
      </c>
      <c r="C63" s="4" t="s">
        <v>212</v>
      </c>
      <c r="D63" s="4" t="s">
        <v>271</v>
      </c>
      <c r="E63" s="4" t="s">
        <v>272</v>
      </c>
      <c r="F63" s="14" t="s">
        <v>524</v>
      </c>
      <c r="G63" s="3" t="s">
        <v>1941</v>
      </c>
      <c r="H63" s="4" t="s">
        <v>274</v>
      </c>
      <c r="I63" s="7" t="s">
        <v>275</v>
      </c>
      <c r="J63" s="3" t="s">
        <v>20</v>
      </c>
      <c r="K63" s="3" t="s">
        <v>26</v>
      </c>
      <c r="L63" s="6">
        <v>6358.6334999999999</v>
      </c>
    </row>
    <row r="64" spans="1:12" x14ac:dyDescent="0.35">
      <c r="A64" s="3" t="s">
        <v>12</v>
      </c>
      <c r="B64" s="4" t="s">
        <v>78</v>
      </c>
      <c r="C64" s="3" t="s">
        <v>212</v>
      </c>
      <c r="D64" s="3" t="s">
        <v>525</v>
      </c>
      <c r="E64" s="3" t="s">
        <v>526</v>
      </c>
      <c r="F64" s="14" t="s">
        <v>527</v>
      </c>
      <c r="G64" s="3" t="s">
        <v>1941</v>
      </c>
      <c r="H64" s="4" t="s">
        <v>359</v>
      </c>
      <c r="I64" s="7" t="s">
        <v>360</v>
      </c>
      <c r="J64" s="3" t="s">
        <v>20</v>
      </c>
      <c r="K64" s="3" t="s">
        <v>26</v>
      </c>
      <c r="L64" s="6">
        <v>6375.21</v>
      </c>
    </row>
    <row r="65" spans="1:12" x14ac:dyDescent="0.35">
      <c r="A65" s="3" t="s">
        <v>12</v>
      </c>
      <c r="B65" s="3" t="s">
        <v>13</v>
      </c>
      <c r="C65" s="3" t="s">
        <v>14</v>
      </c>
      <c r="D65" s="3" t="s">
        <v>510</v>
      </c>
      <c r="E65" s="3" t="s">
        <v>511</v>
      </c>
      <c r="F65" s="3" t="s">
        <v>528</v>
      </c>
      <c r="G65" s="3" t="s">
        <v>1941</v>
      </c>
      <c r="H65" s="3" t="s">
        <v>513</v>
      </c>
      <c r="I65" s="7" t="s">
        <v>146</v>
      </c>
      <c r="J65" s="3" t="s">
        <v>20</v>
      </c>
      <c r="K65" s="3" t="s">
        <v>21</v>
      </c>
      <c r="L65" s="6">
        <v>6432.9705000000004</v>
      </c>
    </row>
    <row r="66" spans="1:12" x14ac:dyDescent="0.35">
      <c r="A66" s="3" t="s">
        <v>12</v>
      </c>
      <c r="B66" s="4" t="s">
        <v>78</v>
      </c>
      <c r="C66" s="12" t="s">
        <v>212</v>
      </c>
      <c r="D66" s="12" t="s">
        <v>410</v>
      </c>
      <c r="E66" s="12" t="s">
        <v>529</v>
      </c>
      <c r="F66" s="14" t="s">
        <v>530</v>
      </c>
      <c r="G66" s="3" t="s">
        <v>1941</v>
      </c>
      <c r="H66" s="12" t="s">
        <v>413</v>
      </c>
      <c r="I66" s="12" t="s">
        <v>414</v>
      </c>
      <c r="J66" s="3" t="s">
        <v>20</v>
      </c>
      <c r="K66" s="3" t="s">
        <v>21</v>
      </c>
      <c r="L66" s="6">
        <v>6451.5749999999998</v>
      </c>
    </row>
    <row r="67" spans="1:12" x14ac:dyDescent="0.35">
      <c r="A67" s="3" t="s">
        <v>12</v>
      </c>
      <c r="B67" s="4" t="s">
        <v>78</v>
      </c>
      <c r="C67" s="3" t="s">
        <v>212</v>
      </c>
      <c r="D67" s="3" t="s">
        <v>213</v>
      </c>
      <c r="E67" s="3" t="s">
        <v>531</v>
      </c>
      <c r="F67" s="14" t="s">
        <v>532</v>
      </c>
      <c r="G67" s="3" t="s">
        <v>1941</v>
      </c>
      <c r="H67" s="4" t="s">
        <v>216</v>
      </c>
      <c r="I67" s="4" t="s">
        <v>19</v>
      </c>
      <c r="J67" s="3" t="s">
        <v>20</v>
      </c>
      <c r="K67" s="3" t="s">
        <v>21</v>
      </c>
      <c r="L67" s="6">
        <v>6465.7545</v>
      </c>
    </row>
    <row r="68" spans="1:12" x14ac:dyDescent="0.35">
      <c r="A68" s="3" t="s">
        <v>12</v>
      </c>
      <c r="B68" s="3" t="s">
        <v>13</v>
      </c>
      <c r="C68" s="3" t="s">
        <v>14</v>
      </c>
      <c r="D68" s="3" t="s">
        <v>15</v>
      </c>
      <c r="E68" s="3" t="s">
        <v>68</v>
      </c>
      <c r="F68" s="3" t="s">
        <v>535</v>
      </c>
      <c r="G68" s="3" t="s">
        <v>1941</v>
      </c>
      <c r="H68" s="3" t="s">
        <v>536</v>
      </c>
      <c r="I68" s="7" t="s">
        <v>146</v>
      </c>
      <c r="J68" s="3" t="s">
        <v>20</v>
      </c>
      <c r="K68" s="3" t="s">
        <v>21</v>
      </c>
      <c r="L68" s="6">
        <v>6664.9515000000001</v>
      </c>
    </row>
    <row r="69" spans="1:12" x14ac:dyDescent="0.35">
      <c r="A69" s="3" t="s">
        <v>12</v>
      </c>
      <c r="B69" s="4" t="s">
        <v>78</v>
      </c>
      <c r="C69" s="3" t="s">
        <v>212</v>
      </c>
      <c r="D69" s="3" t="s">
        <v>213</v>
      </c>
      <c r="E69" s="3" t="s">
        <v>531</v>
      </c>
      <c r="F69" s="14" t="s">
        <v>537</v>
      </c>
      <c r="G69" s="3" t="s">
        <v>1941</v>
      </c>
      <c r="H69" s="4" t="s">
        <v>359</v>
      </c>
      <c r="I69" s="7" t="s">
        <v>360</v>
      </c>
      <c r="J69" s="3" t="s">
        <v>20</v>
      </c>
      <c r="K69" s="3" t="s">
        <v>26</v>
      </c>
      <c r="L69" s="6">
        <v>6669.3209999999999</v>
      </c>
    </row>
    <row r="70" spans="1:12" x14ac:dyDescent="0.35">
      <c r="A70" s="3" t="s">
        <v>12</v>
      </c>
      <c r="B70" s="3" t="s">
        <v>84</v>
      </c>
      <c r="C70" s="3" t="s">
        <v>85</v>
      </c>
      <c r="D70" s="3" t="s">
        <v>387</v>
      </c>
      <c r="E70" s="3" t="s">
        <v>389</v>
      </c>
      <c r="F70" s="9" t="s">
        <v>540</v>
      </c>
      <c r="G70" s="3">
        <v>3263851321411</v>
      </c>
      <c r="H70" s="3" t="s">
        <v>454</v>
      </c>
      <c r="I70" s="3" t="s">
        <v>223</v>
      </c>
      <c r="J70" s="3" t="s">
        <v>20</v>
      </c>
      <c r="K70" s="3" t="s">
        <v>26</v>
      </c>
      <c r="L70" s="6">
        <v>6750</v>
      </c>
    </row>
    <row r="71" spans="1:12" x14ac:dyDescent="0.35">
      <c r="A71" s="3" t="s">
        <v>12</v>
      </c>
      <c r="B71" s="3" t="s">
        <v>84</v>
      </c>
      <c r="C71" s="3" t="s">
        <v>85</v>
      </c>
      <c r="D71" s="3" t="s">
        <v>387</v>
      </c>
      <c r="E71" s="3" t="s">
        <v>389</v>
      </c>
      <c r="F71" s="9" t="s">
        <v>541</v>
      </c>
      <c r="G71" s="3">
        <v>3263851321510</v>
      </c>
      <c r="H71" s="3" t="s">
        <v>454</v>
      </c>
      <c r="I71" s="3" t="s">
        <v>223</v>
      </c>
      <c r="J71" s="3" t="s">
        <v>20</v>
      </c>
      <c r="K71" s="3" t="s">
        <v>26</v>
      </c>
      <c r="L71" s="6">
        <v>6750</v>
      </c>
    </row>
    <row r="72" spans="1:12" x14ac:dyDescent="0.35">
      <c r="A72" s="3" t="s">
        <v>12</v>
      </c>
      <c r="B72" s="3" t="s">
        <v>84</v>
      </c>
      <c r="C72" s="3" t="s">
        <v>85</v>
      </c>
      <c r="D72" s="3" t="s">
        <v>387</v>
      </c>
      <c r="E72" s="3" t="s">
        <v>389</v>
      </c>
      <c r="F72" s="9" t="s">
        <v>542</v>
      </c>
      <c r="G72" s="3">
        <v>3263851321619</v>
      </c>
      <c r="H72" s="3" t="s">
        <v>454</v>
      </c>
      <c r="I72" s="3" t="s">
        <v>223</v>
      </c>
      <c r="J72" s="3" t="s">
        <v>20</v>
      </c>
      <c r="K72" s="3" t="s">
        <v>26</v>
      </c>
      <c r="L72" s="6">
        <v>6750</v>
      </c>
    </row>
    <row r="73" spans="1:12" x14ac:dyDescent="0.35">
      <c r="A73" s="3" t="s">
        <v>12</v>
      </c>
      <c r="B73" s="4" t="s">
        <v>84</v>
      </c>
      <c r="C73" s="4" t="s">
        <v>543</v>
      </c>
      <c r="D73" s="4" t="s">
        <v>544</v>
      </c>
      <c r="E73" s="3" t="s">
        <v>545</v>
      </c>
      <c r="F73" s="9" t="s">
        <v>546</v>
      </c>
      <c r="G73" s="3">
        <v>3263852231863</v>
      </c>
      <c r="H73" s="3" t="s">
        <v>454</v>
      </c>
      <c r="I73" s="3" t="s">
        <v>223</v>
      </c>
      <c r="J73" s="3" t="s">
        <v>20</v>
      </c>
      <c r="K73" s="4" t="s">
        <v>26</v>
      </c>
      <c r="L73" s="6">
        <v>6750</v>
      </c>
    </row>
    <row r="74" spans="1:12" x14ac:dyDescent="0.35">
      <c r="A74" s="3" t="s">
        <v>12</v>
      </c>
      <c r="B74" s="3" t="s">
        <v>13</v>
      </c>
      <c r="C74" s="3" t="s">
        <v>14</v>
      </c>
      <c r="D74" s="3" t="s">
        <v>510</v>
      </c>
      <c r="E74" s="3" t="s">
        <v>511</v>
      </c>
      <c r="F74" s="3" t="s">
        <v>547</v>
      </c>
      <c r="G74" s="3" t="s">
        <v>1941</v>
      </c>
      <c r="H74" s="3" t="s">
        <v>513</v>
      </c>
      <c r="I74" s="7" t="s">
        <v>146</v>
      </c>
      <c r="J74" s="3" t="s">
        <v>20</v>
      </c>
      <c r="K74" s="3" t="s">
        <v>21</v>
      </c>
      <c r="L74" s="6">
        <v>6817.6259999999993</v>
      </c>
    </row>
    <row r="75" spans="1:12" x14ac:dyDescent="0.35">
      <c r="A75" s="3" t="s">
        <v>12</v>
      </c>
      <c r="B75" s="4" t="s">
        <v>35</v>
      </c>
      <c r="C75" s="4" t="s">
        <v>502</v>
      </c>
      <c r="D75" s="4" t="s">
        <v>503</v>
      </c>
      <c r="E75" s="4" t="s">
        <v>136</v>
      </c>
      <c r="F75" s="14" t="s">
        <v>552</v>
      </c>
      <c r="G75" s="3" t="s">
        <v>1941</v>
      </c>
      <c r="H75" s="3" t="s">
        <v>505</v>
      </c>
      <c r="I75" s="3" t="s">
        <v>506</v>
      </c>
      <c r="J75" s="3" t="s">
        <v>20</v>
      </c>
      <c r="K75" s="3" t="s">
        <v>21</v>
      </c>
      <c r="L75" s="6">
        <v>6939.2849999999999</v>
      </c>
    </row>
    <row r="76" spans="1:12" x14ac:dyDescent="0.35">
      <c r="A76" s="3" t="s">
        <v>12</v>
      </c>
      <c r="B76" s="3" t="s">
        <v>13</v>
      </c>
      <c r="C76" s="3" t="s">
        <v>14</v>
      </c>
      <c r="D76" s="3" t="s">
        <v>67</v>
      </c>
      <c r="E76" s="3" t="s">
        <v>68</v>
      </c>
      <c r="F76" s="38" t="s">
        <v>561</v>
      </c>
      <c r="G76" s="3" t="s">
        <v>1941</v>
      </c>
      <c r="H76" s="3" t="s">
        <v>477</v>
      </c>
      <c r="I76" s="4" t="s">
        <v>146</v>
      </c>
      <c r="J76" s="3" t="s">
        <v>20</v>
      </c>
      <c r="K76" s="4" t="s">
        <v>21</v>
      </c>
      <c r="L76" s="6">
        <v>7148.7749999999996</v>
      </c>
    </row>
    <row r="77" spans="1:12" x14ac:dyDescent="0.35">
      <c r="A77" s="3" t="s">
        <v>12</v>
      </c>
      <c r="B77" s="3" t="s">
        <v>13</v>
      </c>
      <c r="C77" s="3" t="s">
        <v>14</v>
      </c>
      <c r="D77" s="3" t="s">
        <v>510</v>
      </c>
      <c r="E77" s="3" t="s">
        <v>511</v>
      </c>
      <c r="F77" s="38" t="s">
        <v>577</v>
      </c>
      <c r="G77" s="3" t="s">
        <v>1941</v>
      </c>
      <c r="H77" s="3" t="s">
        <v>513</v>
      </c>
      <c r="I77" s="7" t="s">
        <v>146</v>
      </c>
      <c r="J77" s="3" t="s">
        <v>20</v>
      </c>
      <c r="K77" s="3" t="s">
        <v>21</v>
      </c>
      <c r="L77" s="6">
        <v>7306.3694999999998</v>
      </c>
    </row>
    <row r="78" spans="1:12" x14ac:dyDescent="0.35">
      <c r="A78" s="3" t="s">
        <v>12</v>
      </c>
      <c r="B78" s="3" t="s">
        <v>35</v>
      </c>
      <c r="C78" s="3" t="s">
        <v>400</v>
      </c>
      <c r="D78" s="3" t="s">
        <v>401</v>
      </c>
      <c r="E78" s="3" t="s">
        <v>580</v>
      </c>
      <c r="F78" s="38" t="s">
        <v>581</v>
      </c>
      <c r="G78" s="3">
        <v>5601363007146</v>
      </c>
      <c r="H78" s="3" t="s">
        <v>582</v>
      </c>
      <c r="I78" s="7" t="s">
        <v>583</v>
      </c>
      <c r="J78" s="3" t="s">
        <v>20</v>
      </c>
      <c r="K78" s="3" t="s">
        <v>26</v>
      </c>
      <c r="L78" s="6">
        <v>7500</v>
      </c>
    </row>
    <row r="79" spans="1:12" x14ac:dyDescent="0.35">
      <c r="A79" s="3" t="s">
        <v>12</v>
      </c>
      <c r="B79" s="4" t="s">
        <v>35</v>
      </c>
      <c r="C79" s="4" t="s">
        <v>400</v>
      </c>
      <c r="D79" s="4" t="s">
        <v>401</v>
      </c>
      <c r="E79" s="3" t="s">
        <v>580</v>
      </c>
      <c r="F79" s="37" t="s">
        <v>584</v>
      </c>
      <c r="G79" s="3">
        <v>5601363007139</v>
      </c>
      <c r="H79" s="4" t="s">
        <v>582</v>
      </c>
      <c r="I79" s="7" t="s">
        <v>583</v>
      </c>
      <c r="J79" s="3" t="s">
        <v>20</v>
      </c>
      <c r="K79" s="3" t="s">
        <v>26</v>
      </c>
      <c r="L79" s="6">
        <v>7500</v>
      </c>
    </row>
    <row r="80" spans="1:12" x14ac:dyDescent="0.35">
      <c r="A80" s="3" t="s">
        <v>12</v>
      </c>
      <c r="B80" s="3" t="s">
        <v>140</v>
      </c>
      <c r="C80" s="3" t="s">
        <v>318</v>
      </c>
      <c r="D80" s="4" t="s">
        <v>319</v>
      </c>
      <c r="E80" s="3" t="s">
        <v>320</v>
      </c>
      <c r="F80" s="40" t="s">
        <v>585</v>
      </c>
      <c r="G80" s="3">
        <v>3263851991218</v>
      </c>
      <c r="H80" s="3" t="s">
        <v>454</v>
      </c>
      <c r="I80" s="3" t="s">
        <v>223</v>
      </c>
      <c r="J80" s="3" t="s">
        <v>20</v>
      </c>
      <c r="K80" s="3" t="s">
        <v>26</v>
      </c>
      <c r="L80" s="6">
        <v>7500</v>
      </c>
    </row>
    <row r="81" spans="1:12" x14ac:dyDescent="0.35">
      <c r="A81" s="3" t="s">
        <v>12</v>
      </c>
      <c r="B81" s="3" t="s">
        <v>140</v>
      </c>
      <c r="C81" s="3" t="s">
        <v>318</v>
      </c>
      <c r="D81" s="4" t="s">
        <v>319</v>
      </c>
      <c r="E81" s="3" t="s">
        <v>320</v>
      </c>
      <c r="F81" s="9" t="s">
        <v>586</v>
      </c>
      <c r="G81" s="3">
        <v>3263851991317</v>
      </c>
      <c r="H81" s="3" t="s">
        <v>454</v>
      </c>
      <c r="I81" s="3" t="s">
        <v>223</v>
      </c>
      <c r="J81" s="3" t="s">
        <v>20</v>
      </c>
      <c r="K81" s="3" t="s">
        <v>26</v>
      </c>
      <c r="L81" s="6">
        <v>7500</v>
      </c>
    </row>
    <row r="82" spans="1:12" x14ac:dyDescent="0.35">
      <c r="A82" s="3" t="s">
        <v>12</v>
      </c>
      <c r="B82" s="3" t="s">
        <v>140</v>
      </c>
      <c r="C82" s="3" t="s">
        <v>318</v>
      </c>
      <c r="D82" s="4" t="s">
        <v>319</v>
      </c>
      <c r="E82" s="3" t="s">
        <v>320</v>
      </c>
      <c r="F82" s="9" t="s">
        <v>587</v>
      </c>
      <c r="G82" s="3">
        <v>3263851991416</v>
      </c>
      <c r="H82" s="3" t="s">
        <v>454</v>
      </c>
      <c r="I82" s="3" t="s">
        <v>223</v>
      </c>
      <c r="J82" s="3" t="s">
        <v>20</v>
      </c>
      <c r="K82" s="3" t="s">
        <v>26</v>
      </c>
      <c r="L82" s="6">
        <v>7500</v>
      </c>
    </row>
    <row r="83" spans="1:12" x14ac:dyDescent="0.35">
      <c r="A83" s="3" t="s">
        <v>12</v>
      </c>
      <c r="B83" s="3" t="s">
        <v>140</v>
      </c>
      <c r="C83" s="3" t="s">
        <v>318</v>
      </c>
      <c r="D83" s="4" t="s">
        <v>319</v>
      </c>
      <c r="E83" s="3" t="s">
        <v>320</v>
      </c>
      <c r="F83" s="9" t="s">
        <v>588</v>
      </c>
      <c r="G83" s="3">
        <v>3263851990365</v>
      </c>
      <c r="H83" s="3" t="s">
        <v>454</v>
      </c>
      <c r="I83" s="3" t="s">
        <v>223</v>
      </c>
      <c r="J83" s="3" t="s">
        <v>20</v>
      </c>
      <c r="K83" s="3" t="s">
        <v>26</v>
      </c>
      <c r="L83" s="6">
        <v>7500</v>
      </c>
    </row>
    <row r="84" spans="1:12" x14ac:dyDescent="0.35">
      <c r="A84" s="3" t="s">
        <v>12</v>
      </c>
      <c r="B84" s="3" t="s">
        <v>140</v>
      </c>
      <c r="C84" s="3" t="s">
        <v>318</v>
      </c>
      <c r="D84" s="4" t="s">
        <v>319</v>
      </c>
      <c r="E84" s="3" t="s">
        <v>320</v>
      </c>
      <c r="F84" s="40" t="s">
        <v>589</v>
      </c>
      <c r="G84" s="3">
        <v>3263851990419</v>
      </c>
      <c r="H84" s="3" t="s">
        <v>454</v>
      </c>
      <c r="I84" s="3" t="s">
        <v>223</v>
      </c>
      <c r="J84" s="3" t="s">
        <v>20</v>
      </c>
      <c r="K84" s="3" t="s">
        <v>26</v>
      </c>
      <c r="L84" s="6">
        <v>7500</v>
      </c>
    </row>
    <row r="85" spans="1:12" x14ac:dyDescent="0.35">
      <c r="A85" s="3" t="s">
        <v>12</v>
      </c>
      <c r="B85" s="4" t="s">
        <v>78</v>
      </c>
      <c r="C85" s="4" t="s">
        <v>107</v>
      </c>
      <c r="D85" s="4" t="s">
        <v>324</v>
      </c>
      <c r="E85" s="4" t="s">
        <v>92</v>
      </c>
      <c r="F85" s="37" t="s">
        <v>590</v>
      </c>
      <c r="G85" s="3" t="s">
        <v>1941</v>
      </c>
      <c r="H85" s="4" t="s">
        <v>591</v>
      </c>
      <c r="I85" s="4" t="s">
        <v>19</v>
      </c>
      <c r="J85" s="3" t="s">
        <v>20</v>
      </c>
      <c r="K85" s="4" t="s">
        <v>21</v>
      </c>
      <c r="L85" s="6">
        <v>7500</v>
      </c>
    </row>
    <row r="86" spans="1:12" x14ac:dyDescent="0.35">
      <c r="A86" s="3" t="s">
        <v>12</v>
      </c>
      <c r="B86" s="3" t="s">
        <v>13</v>
      </c>
      <c r="C86" s="4" t="s">
        <v>14</v>
      </c>
      <c r="D86" s="4" t="s">
        <v>593</v>
      </c>
      <c r="E86" s="4" t="s">
        <v>594</v>
      </c>
      <c r="F86" s="40" t="s">
        <v>595</v>
      </c>
      <c r="G86" s="3" t="s">
        <v>1941</v>
      </c>
      <c r="H86" s="3" t="s">
        <v>596</v>
      </c>
      <c r="I86" s="3" t="s">
        <v>597</v>
      </c>
      <c r="J86" s="3" t="s">
        <v>20</v>
      </c>
      <c r="K86" s="3" t="s">
        <v>26</v>
      </c>
      <c r="L86" s="6">
        <v>7500</v>
      </c>
    </row>
    <row r="87" spans="1:12" x14ac:dyDescent="0.35">
      <c r="A87" s="3" t="s">
        <v>12</v>
      </c>
      <c r="B87" s="3" t="s">
        <v>13</v>
      </c>
      <c r="C87" s="4" t="s">
        <v>14</v>
      </c>
      <c r="D87" s="4" t="s">
        <v>593</v>
      </c>
      <c r="E87" s="4" t="s">
        <v>594</v>
      </c>
      <c r="F87" s="9" t="s">
        <v>598</v>
      </c>
      <c r="G87" s="3" t="s">
        <v>1941</v>
      </c>
      <c r="H87" s="3" t="s">
        <v>596</v>
      </c>
      <c r="I87" s="3" t="s">
        <v>597</v>
      </c>
      <c r="J87" s="3" t="s">
        <v>20</v>
      </c>
      <c r="K87" s="3" t="s">
        <v>26</v>
      </c>
      <c r="L87" s="6">
        <v>7500</v>
      </c>
    </row>
    <row r="88" spans="1:12" x14ac:dyDescent="0.35">
      <c r="A88" s="3" t="s">
        <v>12</v>
      </c>
      <c r="B88" s="3" t="s">
        <v>13</v>
      </c>
      <c r="C88" s="4" t="s">
        <v>14</v>
      </c>
      <c r="D88" s="4" t="s">
        <v>593</v>
      </c>
      <c r="E88" s="4" t="s">
        <v>594</v>
      </c>
      <c r="F88" s="9" t="s">
        <v>599</v>
      </c>
      <c r="G88" s="3" t="s">
        <v>1941</v>
      </c>
      <c r="H88" s="3" t="s">
        <v>596</v>
      </c>
      <c r="I88" s="3" t="s">
        <v>597</v>
      </c>
      <c r="J88" s="3" t="s">
        <v>20</v>
      </c>
      <c r="K88" s="3" t="s">
        <v>26</v>
      </c>
      <c r="L88" s="6">
        <v>7500</v>
      </c>
    </row>
    <row r="89" spans="1:12" x14ac:dyDescent="0.35">
      <c r="A89" s="3" t="s">
        <v>12</v>
      </c>
      <c r="B89" s="3" t="s">
        <v>13</v>
      </c>
      <c r="C89" s="4" t="s">
        <v>14</v>
      </c>
      <c r="D89" s="4" t="s">
        <v>593</v>
      </c>
      <c r="E89" s="4" t="s">
        <v>600</v>
      </c>
      <c r="F89" s="9" t="s">
        <v>601</v>
      </c>
      <c r="G89" s="3" t="s">
        <v>1941</v>
      </c>
      <c r="H89" s="3" t="s">
        <v>596</v>
      </c>
      <c r="I89" s="3" t="s">
        <v>597</v>
      </c>
      <c r="J89" s="3" t="s">
        <v>20</v>
      </c>
      <c r="K89" s="3" t="s">
        <v>26</v>
      </c>
      <c r="L89" s="6">
        <v>7500</v>
      </c>
    </row>
    <row r="90" spans="1:12" x14ac:dyDescent="0.35">
      <c r="A90" s="3" t="s">
        <v>12</v>
      </c>
      <c r="B90" s="3" t="s">
        <v>13</v>
      </c>
      <c r="C90" s="4" t="s">
        <v>14</v>
      </c>
      <c r="D90" s="4" t="s">
        <v>593</v>
      </c>
      <c r="E90" s="4" t="s">
        <v>600</v>
      </c>
      <c r="F90" s="9" t="s">
        <v>602</v>
      </c>
      <c r="G90" s="3" t="s">
        <v>1941</v>
      </c>
      <c r="H90" s="3" t="s">
        <v>596</v>
      </c>
      <c r="I90" s="3" t="s">
        <v>597</v>
      </c>
      <c r="J90" s="3" t="s">
        <v>20</v>
      </c>
      <c r="K90" s="3" t="s">
        <v>26</v>
      </c>
      <c r="L90" s="6">
        <v>7500</v>
      </c>
    </row>
    <row r="91" spans="1:12" x14ac:dyDescent="0.35">
      <c r="A91" s="3" t="s">
        <v>12</v>
      </c>
      <c r="B91" s="3" t="s">
        <v>13</v>
      </c>
      <c r="C91" s="4" t="s">
        <v>14</v>
      </c>
      <c r="D91" s="4" t="s">
        <v>593</v>
      </c>
      <c r="E91" s="4" t="s">
        <v>600</v>
      </c>
      <c r="F91" s="40" t="s">
        <v>603</v>
      </c>
      <c r="G91" s="3">
        <v>3263852327061</v>
      </c>
      <c r="H91" s="3" t="s">
        <v>230</v>
      </c>
      <c r="I91" s="3" t="s">
        <v>223</v>
      </c>
      <c r="J91" s="3" t="s">
        <v>20</v>
      </c>
      <c r="K91" s="3" t="s">
        <v>26</v>
      </c>
      <c r="L91" s="6">
        <v>7500</v>
      </c>
    </row>
    <row r="92" spans="1:12" x14ac:dyDescent="0.35">
      <c r="A92" s="3" t="s">
        <v>12</v>
      </c>
      <c r="B92" s="4" t="s">
        <v>78</v>
      </c>
      <c r="C92" s="4" t="s">
        <v>212</v>
      </c>
      <c r="D92" s="4" t="s">
        <v>604</v>
      </c>
      <c r="E92" s="4" t="s">
        <v>605</v>
      </c>
      <c r="F92" s="9" t="s">
        <v>606</v>
      </c>
      <c r="G92" s="3">
        <v>3263851022318</v>
      </c>
      <c r="H92" s="3" t="s">
        <v>230</v>
      </c>
      <c r="I92" s="3" t="s">
        <v>223</v>
      </c>
      <c r="J92" s="3" t="s">
        <v>20</v>
      </c>
      <c r="K92" s="3" t="s">
        <v>26</v>
      </c>
      <c r="L92" s="6">
        <v>7500</v>
      </c>
    </row>
    <row r="93" spans="1:12" x14ac:dyDescent="0.35">
      <c r="A93" s="3" t="s">
        <v>12</v>
      </c>
      <c r="B93" s="4" t="s">
        <v>140</v>
      </c>
      <c r="C93" s="4" t="s">
        <v>611</v>
      </c>
      <c r="D93" s="4" t="s">
        <v>612</v>
      </c>
      <c r="E93" s="4" t="s">
        <v>613</v>
      </c>
      <c r="F93" s="4" t="s">
        <v>614</v>
      </c>
      <c r="G93" s="3" t="s">
        <v>1941</v>
      </c>
      <c r="H93" s="4" t="s">
        <v>615</v>
      </c>
      <c r="I93" s="4" t="s">
        <v>19</v>
      </c>
      <c r="J93" s="3" t="s">
        <v>20</v>
      </c>
      <c r="K93" s="4" t="s">
        <v>21</v>
      </c>
      <c r="L93" s="6">
        <v>7596.517499999999</v>
      </c>
    </row>
    <row r="94" spans="1:12" x14ac:dyDescent="0.35">
      <c r="A94" s="3" t="s">
        <v>12</v>
      </c>
      <c r="B94" s="4" t="s">
        <v>78</v>
      </c>
      <c r="C94" s="12" t="s">
        <v>212</v>
      </c>
      <c r="D94" s="12" t="s">
        <v>410</v>
      </c>
      <c r="E94" s="12" t="s">
        <v>618</v>
      </c>
      <c r="F94" s="14" t="s">
        <v>619</v>
      </c>
      <c r="G94" s="3" t="s">
        <v>1941</v>
      </c>
      <c r="H94" s="12" t="s">
        <v>413</v>
      </c>
      <c r="I94" s="12" t="s">
        <v>414</v>
      </c>
      <c r="J94" s="3" t="s">
        <v>20</v>
      </c>
      <c r="K94" s="3" t="s">
        <v>21</v>
      </c>
      <c r="L94" s="6">
        <v>7621.0589999999993</v>
      </c>
    </row>
    <row r="95" spans="1:12" x14ac:dyDescent="0.35">
      <c r="A95" s="3" t="s">
        <v>12</v>
      </c>
      <c r="B95" s="4" t="s">
        <v>78</v>
      </c>
      <c r="C95" s="3" t="s">
        <v>212</v>
      </c>
      <c r="D95" s="3" t="s">
        <v>213</v>
      </c>
      <c r="E95" s="3" t="s">
        <v>626</v>
      </c>
      <c r="F95" s="14" t="s">
        <v>627</v>
      </c>
      <c r="G95" s="3" t="s">
        <v>1941</v>
      </c>
      <c r="H95" s="4" t="s">
        <v>359</v>
      </c>
      <c r="I95" s="7" t="s">
        <v>360</v>
      </c>
      <c r="J95" s="3" t="s">
        <v>20</v>
      </c>
      <c r="K95" s="3" t="s">
        <v>26</v>
      </c>
      <c r="L95" s="6">
        <v>7769.5950000000003</v>
      </c>
    </row>
    <row r="96" spans="1:12" x14ac:dyDescent="0.35">
      <c r="A96" s="3" t="s">
        <v>12</v>
      </c>
      <c r="B96" s="3" t="s">
        <v>140</v>
      </c>
      <c r="C96" s="3" t="s">
        <v>611</v>
      </c>
      <c r="D96" s="3" t="s">
        <v>612</v>
      </c>
      <c r="E96" s="3" t="s">
        <v>613</v>
      </c>
      <c r="F96" s="3" t="s">
        <v>628</v>
      </c>
      <c r="G96" s="3" t="s">
        <v>1941</v>
      </c>
      <c r="H96" s="3" t="s">
        <v>629</v>
      </c>
      <c r="I96" s="12" t="s">
        <v>146</v>
      </c>
      <c r="J96" s="3" t="s">
        <v>20</v>
      </c>
      <c r="K96" s="4" t="s">
        <v>21</v>
      </c>
      <c r="L96" s="6">
        <v>7772.4629999999997</v>
      </c>
    </row>
    <row r="97" spans="1:12" x14ac:dyDescent="0.35">
      <c r="A97" s="3" t="s">
        <v>12</v>
      </c>
      <c r="B97" s="4" t="s">
        <v>35</v>
      </c>
      <c r="C97" s="4" t="s">
        <v>502</v>
      </c>
      <c r="D97" s="4" t="s">
        <v>503</v>
      </c>
      <c r="E97" s="4" t="s">
        <v>136</v>
      </c>
      <c r="F97" s="14" t="s">
        <v>630</v>
      </c>
      <c r="G97" s="3" t="s">
        <v>1941</v>
      </c>
      <c r="H97" s="3" t="s">
        <v>505</v>
      </c>
      <c r="I97" s="3" t="s">
        <v>506</v>
      </c>
      <c r="J97" s="3" t="s">
        <v>20</v>
      </c>
      <c r="K97" s="3" t="s">
        <v>21</v>
      </c>
      <c r="L97" s="6">
        <v>7822.4054999999998</v>
      </c>
    </row>
    <row r="98" spans="1:12" x14ac:dyDescent="0.35">
      <c r="A98" s="3" t="s">
        <v>12</v>
      </c>
      <c r="B98" s="3" t="s">
        <v>13</v>
      </c>
      <c r="C98" s="3" t="s">
        <v>14</v>
      </c>
      <c r="D98" s="3" t="s">
        <v>15</v>
      </c>
      <c r="E98" s="3" t="s">
        <v>68</v>
      </c>
      <c r="F98" s="3" t="s">
        <v>633</v>
      </c>
      <c r="G98" s="3" t="s">
        <v>1941</v>
      </c>
      <c r="H98" s="3" t="s">
        <v>536</v>
      </c>
      <c r="I98" s="7" t="s">
        <v>146</v>
      </c>
      <c r="J98" s="3" t="s">
        <v>20</v>
      </c>
      <c r="K98" s="3" t="s">
        <v>21</v>
      </c>
      <c r="L98" s="6">
        <v>7847.2604999999994</v>
      </c>
    </row>
    <row r="99" spans="1:12" x14ac:dyDescent="0.35">
      <c r="A99" s="3" t="s">
        <v>12</v>
      </c>
      <c r="B99" s="4" t="s">
        <v>78</v>
      </c>
      <c r="C99" s="4" t="s">
        <v>107</v>
      </c>
      <c r="D99" s="4" t="s">
        <v>189</v>
      </c>
      <c r="E99" s="4" t="s">
        <v>637</v>
      </c>
      <c r="F99" s="4" t="s">
        <v>638</v>
      </c>
      <c r="G99" s="3" t="s">
        <v>1941</v>
      </c>
      <c r="H99" s="4" t="s">
        <v>192</v>
      </c>
      <c r="I99" s="7" t="s">
        <v>41</v>
      </c>
      <c r="J99" s="3" t="s">
        <v>20</v>
      </c>
      <c r="K99" s="3" t="s">
        <v>21</v>
      </c>
      <c r="L99" s="6">
        <v>7951.8839999999991</v>
      </c>
    </row>
    <row r="100" spans="1:12" x14ac:dyDescent="0.35">
      <c r="A100" s="3" t="s">
        <v>12</v>
      </c>
      <c r="B100" s="4" t="s">
        <v>35</v>
      </c>
      <c r="C100" s="4" t="s">
        <v>502</v>
      </c>
      <c r="D100" s="4" t="s">
        <v>503</v>
      </c>
      <c r="E100" s="4" t="s">
        <v>136</v>
      </c>
      <c r="F100" s="14" t="s">
        <v>639</v>
      </c>
      <c r="G100" s="3" t="s">
        <v>1941</v>
      </c>
      <c r="H100" s="3" t="s">
        <v>505</v>
      </c>
      <c r="I100" s="3" t="s">
        <v>506</v>
      </c>
      <c r="J100" s="3" t="s">
        <v>20</v>
      </c>
      <c r="K100" s="3" t="s">
        <v>21</v>
      </c>
      <c r="L100" s="6">
        <v>7955.9714999999997</v>
      </c>
    </row>
    <row r="101" spans="1:12" x14ac:dyDescent="0.35">
      <c r="A101" s="3" t="s">
        <v>12</v>
      </c>
      <c r="B101" s="4" t="s">
        <v>35</v>
      </c>
      <c r="C101" s="4" t="s">
        <v>36</v>
      </c>
      <c r="D101" s="4" t="s">
        <v>384</v>
      </c>
      <c r="E101" s="3" t="s">
        <v>385</v>
      </c>
      <c r="F101" s="4" t="s">
        <v>640</v>
      </c>
      <c r="G101" s="3" t="s">
        <v>1941</v>
      </c>
      <c r="H101" s="4" t="s">
        <v>40</v>
      </c>
      <c r="I101" s="4" t="s">
        <v>41</v>
      </c>
      <c r="J101" s="3" t="s">
        <v>20</v>
      </c>
      <c r="K101" s="4" t="s">
        <v>21</v>
      </c>
      <c r="L101" s="6">
        <v>8138.3639999999996</v>
      </c>
    </row>
    <row r="102" spans="1:12" x14ac:dyDescent="0.35">
      <c r="A102" s="3" t="s">
        <v>12</v>
      </c>
      <c r="B102" s="4" t="s">
        <v>78</v>
      </c>
      <c r="C102" s="4" t="s">
        <v>107</v>
      </c>
      <c r="D102" s="4" t="s">
        <v>189</v>
      </c>
      <c r="E102" s="4" t="s">
        <v>306</v>
      </c>
      <c r="F102" s="4" t="s">
        <v>641</v>
      </c>
      <c r="G102" s="3" t="s">
        <v>1941</v>
      </c>
      <c r="H102" s="4" t="s">
        <v>192</v>
      </c>
      <c r="I102" s="7" t="s">
        <v>41</v>
      </c>
      <c r="J102" s="3" t="s">
        <v>20</v>
      </c>
      <c r="K102" s="3" t="s">
        <v>21</v>
      </c>
      <c r="L102" s="6">
        <v>8163.9884999999995</v>
      </c>
    </row>
    <row r="103" spans="1:12" x14ac:dyDescent="0.35">
      <c r="A103" s="3" t="s">
        <v>12</v>
      </c>
      <c r="B103" s="3" t="s">
        <v>13</v>
      </c>
      <c r="C103" s="3" t="s">
        <v>14</v>
      </c>
      <c r="D103" s="3" t="s">
        <v>15</v>
      </c>
      <c r="E103" s="3" t="s">
        <v>16</v>
      </c>
      <c r="F103" s="3" t="s">
        <v>642</v>
      </c>
      <c r="G103" s="3" t="s">
        <v>1941</v>
      </c>
      <c r="H103" s="3" t="s">
        <v>643</v>
      </c>
      <c r="I103" s="4" t="s">
        <v>19</v>
      </c>
      <c r="J103" s="3" t="s">
        <v>20</v>
      </c>
      <c r="K103" s="3" t="s">
        <v>21</v>
      </c>
      <c r="L103" s="6">
        <v>8250</v>
      </c>
    </row>
    <row r="104" spans="1:12" x14ac:dyDescent="0.35">
      <c r="A104" s="3" t="s">
        <v>12</v>
      </c>
      <c r="B104" s="3" t="s">
        <v>13</v>
      </c>
      <c r="C104" s="3" t="s">
        <v>14</v>
      </c>
      <c r="D104" s="3" t="s">
        <v>15</v>
      </c>
      <c r="E104" s="3" t="s">
        <v>16</v>
      </c>
      <c r="F104" s="3" t="s">
        <v>644</v>
      </c>
      <c r="G104" s="3" t="s">
        <v>1941</v>
      </c>
      <c r="H104" s="3" t="s">
        <v>643</v>
      </c>
      <c r="I104" s="4" t="s">
        <v>19</v>
      </c>
      <c r="J104" s="3" t="s">
        <v>20</v>
      </c>
      <c r="K104" s="3" t="s">
        <v>21</v>
      </c>
      <c r="L104" s="6">
        <v>8250</v>
      </c>
    </row>
    <row r="105" spans="1:12" x14ac:dyDescent="0.35">
      <c r="A105" s="3" t="s">
        <v>12</v>
      </c>
      <c r="B105" s="4" t="s">
        <v>78</v>
      </c>
      <c r="C105" s="4" t="s">
        <v>607</v>
      </c>
      <c r="D105" s="4" t="s">
        <v>608</v>
      </c>
      <c r="E105" s="4" t="s">
        <v>645</v>
      </c>
      <c r="F105" s="4" t="s">
        <v>646</v>
      </c>
      <c r="G105" s="3">
        <v>6111005370808</v>
      </c>
      <c r="H105" s="4" t="s">
        <v>647</v>
      </c>
      <c r="I105" s="7" t="s">
        <v>58</v>
      </c>
      <c r="J105" s="3" t="s">
        <v>20</v>
      </c>
      <c r="K105" s="3" t="s">
        <v>26</v>
      </c>
      <c r="L105" s="6">
        <v>8328.0959999999995</v>
      </c>
    </row>
    <row r="106" spans="1:12" x14ac:dyDescent="0.35">
      <c r="A106" s="3" t="s">
        <v>12</v>
      </c>
      <c r="B106" s="4" t="s">
        <v>84</v>
      </c>
      <c r="C106" s="4" t="s">
        <v>543</v>
      </c>
      <c r="D106" s="4" t="s">
        <v>651</v>
      </c>
      <c r="E106" s="4" t="s">
        <v>652</v>
      </c>
      <c r="F106" s="3" t="s">
        <v>653</v>
      </c>
      <c r="G106" s="3" t="s">
        <v>1941</v>
      </c>
      <c r="H106" s="4" t="s">
        <v>654</v>
      </c>
      <c r="I106" s="7" t="s">
        <v>655</v>
      </c>
      <c r="J106" s="3" t="s">
        <v>20</v>
      </c>
      <c r="K106" s="3" t="s">
        <v>21</v>
      </c>
      <c r="L106" s="6">
        <v>8510.8874999999989</v>
      </c>
    </row>
    <row r="107" spans="1:12" x14ac:dyDescent="0.35">
      <c r="A107" s="3" t="s">
        <v>12</v>
      </c>
      <c r="B107" s="3" t="s">
        <v>182</v>
      </c>
      <c r="C107" s="3" t="s">
        <v>344</v>
      </c>
      <c r="D107" s="3" t="s">
        <v>658</v>
      </c>
      <c r="E107" s="3" t="s">
        <v>659</v>
      </c>
      <c r="F107" s="3" t="s">
        <v>660</v>
      </c>
      <c r="G107" s="3">
        <v>6111069001328</v>
      </c>
      <c r="H107" s="3" t="s">
        <v>661</v>
      </c>
      <c r="I107" s="7" t="s">
        <v>58</v>
      </c>
      <c r="J107" s="3" t="s">
        <v>20</v>
      </c>
      <c r="K107" s="3" t="s">
        <v>26</v>
      </c>
      <c r="L107" s="6">
        <v>8590.0619999999999</v>
      </c>
    </row>
    <row r="108" spans="1:12" x14ac:dyDescent="0.35">
      <c r="A108" s="3" t="s">
        <v>12</v>
      </c>
      <c r="B108" s="4" t="s">
        <v>35</v>
      </c>
      <c r="C108" s="4" t="s">
        <v>502</v>
      </c>
      <c r="D108" s="4" t="s">
        <v>503</v>
      </c>
      <c r="E108" s="4" t="s">
        <v>136</v>
      </c>
      <c r="F108" s="14" t="s">
        <v>665</v>
      </c>
      <c r="G108" s="3" t="s">
        <v>1941</v>
      </c>
      <c r="H108" s="3" t="s">
        <v>505</v>
      </c>
      <c r="I108" s="3" t="s">
        <v>506</v>
      </c>
      <c r="J108" s="3" t="s">
        <v>20</v>
      </c>
      <c r="K108" s="3" t="s">
        <v>21</v>
      </c>
      <c r="L108" s="6">
        <v>8739.1424999999999</v>
      </c>
    </row>
    <row r="109" spans="1:12" x14ac:dyDescent="0.35">
      <c r="A109" s="3" t="s">
        <v>12</v>
      </c>
      <c r="B109" s="3" t="s">
        <v>13</v>
      </c>
      <c r="C109" s="3" t="s">
        <v>14</v>
      </c>
      <c r="D109" s="3" t="s">
        <v>685</v>
      </c>
      <c r="E109" s="3" t="s">
        <v>402</v>
      </c>
      <c r="F109" s="3" t="s">
        <v>686</v>
      </c>
      <c r="G109" s="3" t="s">
        <v>1941</v>
      </c>
      <c r="H109" s="3" t="s">
        <v>687</v>
      </c>
      <c r="I109" s="7" t="s">
        <v>688</v>
      </c>
      <c r="J109" s="3" t="s">
        <v>20</v>
      </c>
      <c r="K109" s="3" t="s">
        <v>26</v>
      </c>
      <c r="L109" s="6">
        <v>9000</v>
      </c>
    </row>
    <row r="110" spans="1:12" x14ac:dyDescent="0.35">
      <c r="A110" s="3" t="s">
        <v>12</v>
      </c>
      <c r="B110" s="3" t="s">
        <v>84</v>
      </c>
      <c r="C110" s="3" t="s">
        <v>689</v>
      </c>
      <c r="D110" s="4" t="s">
        <v>690</v>
      </c>
      <c r="E110" s="4" t="s">
        <v>691</v>
      </c>
      <c r="F110" s="3" t="s">
        <v>692</v>
      </c>
      <c r="G110" s="3" t="s">
        <v>1941</v>
      </c>
      <c r="H110" s="3" t="s">
        <v>693</v>
      </c>
      <c r="I110" s="7" t="s">
        <v>694</v>
      </c>
      <c r="J110" s="3" t="s">
        <v>20</v>
      </c>
      <c r="K110" s="3" t="s">
        <v>26</v>
      </c>
      <c r="L110" s="6">
        <v>9000</v>
      </c>
    </row>
    <row r="111" spans="1:12" x14ac:dyDescent="0.35">
      <c r="A111" s="3" t="s">
        <v>12</v>
      </c>
      <c r="B111" s="4" t="s">
        <v>78</v>
      </c>
      <c r="C111" s="3" t="s">
        <v>107</v>
      </c>
      <c r="D111" s="4" t="s">
        <v>324</v>
      </c>
      <c r="E111" s="4" t="s">
        <v>337</v>
      </c>
      <c r="F111" s="9" t="s">
        <v>695</v>
      </c>
      <c r="G111" s="3">
        <v>3173990026521</v>
      </c>
      <c r="H111" s="9" t="s">
        <v>454</v>
      </c>
      <c r="I111" s="9" t="s">
        <v>223</v>
      </c>
      <c r="J111" s="3" t="s">
        <v>20</v>
      </c>
      <c r="K111" s="3" t="s">
        <v>26</v>
      </c>
      <c r="L111" s="6">
        <v>9000</v>
      </c>
    </row>
    <row r="112" spans="1:12" x14ac:dyDescent="0.35">
      <c r="A112" s="3" t="s">
        <v>12</v>
      </c>
      <c r="B112" s="4" t="s">
        <v>78</v>
      </c>
      <c r="C112" s="3" t="s">
        <v>107</v>
      </c>
      <c r="D112" s="4" t="s">
        <v>696</v>
      </c>
      <c r="E112" s="3" t="s">
        <v>697</v>
      </c>
      <c r="F112" s="9" t="s">
        <v>698</v>
      </c>
      <c r="G112" s="3">
        <v>3178530422412</v>
      </c>
      <c r="H112" s="9" t="s">
        <v>454</v>
      </c>
      <c r="I112" s="9" t="s">
        <v>223</v>
      </c>
      <c r="J112" s="3" t="s">
        <v>20</v>
      </c>
      <c r="K112" s="3" t="s">
        <v>26</v>
      </c>
      <c r="L112" s="6">
        <v>9000</v>
      </c>
    </row>
    <row r="113" spans="1:12" x14ac:dyDescent="0.35">
      <c r="A113" s="3" t="s">
        <v>12</v>
      </c>
      <c r="B113" s="4" t="s">
        <v>78</v>
      </c>
      <c r="C113" s="4" t="s">
        <v>107</v>
      </c>
      <c r="D113" s="4" t="s">
        <v>696</v>
      </c>
      <c r="E113" s="3" t="s">
        <v>697</v>
      </c>
      <c r="F113" s="4" t="s">
        <v>700</v>
      </c>
      <c r="G113" s="3" t="s">
        <v>1941</v>
      </c>
      <c r="H113" s="4" t="s">
        <v>701</v>
      </c>
      <c r="I113" s="7" t="s">
        <v>146</v>
      </c>
      <c r="J113" s="3" t="s">
        <v>20</v>
      </c>
      <c r="K113" s="4" t="s">
        <v>26</v>
      </c>
      <c r="L113" s="6">
        <v>9000</v>
      </c>
    </row>
    <row r="114" spans="1:12" x14ac:dyDescent="0.35">
      <c r="A114" s="3" t="s">
        <v>12</v>
      </c>
      <c r="B114" s="4" t="s">
        <v>78</v>
      </c>
      <c r="C114" s="4" t="s">
        <v>107</v>
      </c>
      <c r="D114" s="4" t="s">
        <v>696</v>
      </c>
      <c r="E114" s="4" t="s">
        <v>2998</v>
      </c>
      <c r="F114" s="4" t="s">
        <v>702</v>
      </c>
      <c r="G114" s="3" t="s">
        <v>1941</v>
      </c>
      <c r="H114" s="4" t="s">
        <v>701</v>
      </c>
      <c r="I114" s="4" t="s">
        <v>146</v>
      </c>
      <c r="J114" s="3" t="s">
        <v>20</v>
      </c>
      <c r="K114" s="4" t="s">
        <v>26</v>
      </c>
      <c r="L114" s="6">
        <v>9000</v>
      </c>
    </row>
    <row r="115" spans="1:12" x14ac:dyDescent="0.35">
      <c r="A115" s="3" t="s">
        <v>12</v>
      </c>
      <c r="B115" s="4" t="s">
        <v>78</v>
      </c>
      <c r="C115" s="3" t="s">
        <v>107</v>
      </c>
      <c r="D115" s="3" t="s">
        <v>696</v>
      </c>
      <c r="E115" s="3" t="s">
        <v>697</v>
      </c>
      <c r="F115" s="3" t="s">
        <v>703</v>
      </c>
      <c r="G115" s="3" t="s">
        <v>1941</v>
      </c>
      <c r="H115" s="3" t="s">
        <v>701</v>
      </c>
      <c r="I115" s="4" t="s">
        <v>146</v>
      </c>
      <c r="J115" s="3" t="s">
        <v>20</v>
      </c>
      <c r="K115" s="4" t="s">
        <v>26</v>
      </c>
      <c r="L115" s="6">
        <v>9000</v>
      </c>
    </row>
    <row r="116" spans="1:12" x14ac:dyDescent="0.35">
      <c r="A116" s="3" t="s">
        <v>12</v>
      </c>
      <c r="B116" s="4" t="s">
        <v>78</v>
      </c>
      <c r="C116" s="3" t="s">
        <v>107</v>
      </c>
      <c r="D116" s="3" t="s">
        <v>696</v>
      </c>
      <c r="E116" s="3" t="s">
        <v>704</v>
      </c>
      <c r="F116" s="3" t="s">
        <v>705</v>
      </c>
      <c r="G116" s="3"/>
      <c r="H116" s="3" t="s">
        <v>701</v>
      </c>
      <c r="I116" s="4" t="s">
        <v>146</v>
      </c>
      <c r="J116" s="3" t="s">
        <v>20</v>
      </c>
      <c r="K116" s="4" t="s">
        <v>26</v>
      </c>
      <c r="L116" s="6">
        <v>9000</v>
      </c>
    </row>
    <row r="117" spans="1:12" x14ac:dyDescent="0.35">
      <c r="A117" s="3" t="s">
        <v>12</v>
      </c>
      <c r="B117" s="4" t="s">
        <v>13</v>
      </c>
      <c r="C117" s="4" t="s">
        <v>706</v>
      </c>
      <c r="D117" s="4" t="s">
        <v>707</v>
      </c>
      <c r="E117" s="4" t="s">
        <v>708</v>
      </c>
      <c r="F117" s="4" t="s">
        <v>709</v>
      </c>
      <c r="G117" s="3" t="s">
        <v>1941</v>
      </c>
      <c r="H117" s="4" t="s">
        <v>710</v>
      </c>
      <c r="I117" s="4" t="s">
        <v>19</v>
      </c>
      <c r="J117" s="3" t="s">
        <v>20</v>
      </c>
      <c r="K117" s="4" t="s">
        <v>21</v>
      </c>
      <c r="L117" s="6">
        <v>9000</v>
      </c>
    </row>
    <row r="118" spans="1:12" x14ac:dyDescent="0.35">
      <c r="A118" s="3" t="s">
        <v>12</v>
      </c>
      <c r="B118" s="4" t="s">
        <v>13</v>
      </c>
      <c r="C118" s="4" t="s">
        <v>14</v>
      </c>
      <c r="D118" s="4" t="s">
        <v>593</v>
      </c>
      <c r="E118" s="4" t="s">
        <v>600</v>
      </c>
      <c r="F118" s="9" t="s">
        <v>726</v>
      </c>
      <c r="G118" s="3" t="s">
        <v>1941</v>
      </c>
      <c r="H118" s="3" t="s">
        <v>727</v>
      </c>
      <c r="I118" s="4" t="s">
        <v>19</v>
      </c>
      <c r="J118" s="3" t="s">
        <v>20</v>
      </c>
      <c r="K118" s="3" t="s">
        <v>21</v>
      </c>
      <c r="L118" s="6">
        <v>9000</v>
      </c>
    </row>
    <row r="119" spans="1:12" x14ac:dyDescent="0.35">
      <c r="A119" s="3" t="s">
        <v>12</v>
      </c>
      <c r="B119" s="4" t="s">
        <v>13</v>
      </c>
      <c r="C119" s="4" t="s">
        <v>14</v>
      </c>
      <c r="D119" s="4" t="s">
        <v>593</v>
      </c>
      <c r="E119" s="4" t="s">
        <v>600</v>
      </c>
      <c r="F119" s="9" t="s">
        <v>728</v>
      </c>
      <c r="G119" s="3" t="s">
        <v>1941</v>
      </c>
      <c r="H119" s="3" t="s">
        <v>727</v>
      </c>
      <c r="I119" s="4" t="s">
        <v>19</v>
      </c>
      <c r="J119" s="3" t="s">
        <v>20</v>
      </c>
      <c r="K119" s="3" t="s">
        <v>21</v>
      </c>
      <c r="L119" s="6">
        <v>9000</v>
      </c>
    </row>
    <row r="120" spans="1:12" x14ac:dyDescent="0.35">
      <c r="A120" s="3" t="s">
        <v>12</v>
      </c>
      <c r="B120" s="3" t="s">
        <v>182</v>
      </c>
      <c r="C120" s="3" t="s">
        <v>735</v>
      </c>
      <c r="D120" s="3" t="s">
        <v>736</v>
      </c>
      <c r="E120" s="3" t="s">
        <v>737</v>
      </c>
      <c r="F120" s="9" t="s">
        <v>738</v>
      </c>
      <c r="G120" s="3">
        <v>3263850061912</v>
      </c>
      <c r="H120" s="3" t="s">
        <v>230</v>
      </c>
      <c r="I120" s="3" t="s">
        <v>223</v>
      </c>
      <c r="J120" s="3" t="s">
        <v>20</v>
      </c>
      <c r="K120" s="3" t="s">
        <v>26</v>
      </c>
      <c r="L120" s="6">
        <v>9000</v>
      </c>
    </row>
    <row r="121" spans="1:12" x14ac:dyDescent="0.35">
      <c r="A121" s="3" t="s">
        <v>12</v>
      </c>
      <c r="B121" s="4" t="s">
        <v>182</v>
      </c>
      <c r="C121" s="4" t="s">
        <v>735</v>
      </c>
      <c r="D121" s="4" t="s">
        <v>736</v>
      </c>
      <c r="E121" s="3" t="s">
        <v>739</v>
      </c>
      <c r="F121" s="9" t="s">
        <v>740</v>
      </c>
      <c r="G121" s="3">
        <v>3263850062216</v>
      </c>
      <c r="H121" s="3" t="s">
        <v>230</v>
      </c>
      <c r="I121" s="3" t="s">
        <v>223</v>
      </c>
      <c r="J121" s="3" t="s">
        <v>20</v>
      </c>
      <c r="K121" s="3" t="s">
        <v>26</v>
      </c>
      <c r="L121" s="6">
        <v>9000</v>
      </c>
    </row>
    <row r="122" spans="1:12" x14ac:dyDescent="0.35">
      <c r="A122" s="3" t="s">
        <v>12</v>
      </c>
      <c r="B122" s="4" t="s">
        <v>78</v>
      </c>
      <c r="C122" s="3" t="s">
        <v>107</v>
      </c>
      <c r="D122" s="4" t="s">
        <v>324</v>
      </c>
      <c r="E122" s="4" t="s">
        <v>337</v>
      </c>
      <c r="F122" s="14" t="s">
        <v>768</v>
      </c>
      <c r="G122" s="3" t="s">
        <v>1941</v>
      </c>
      <c r="H122" s="3" t="s">
        <v>769</v>
      </c>
      <c r="I122" s="4" t="s">
        <v>19</v>
      </c>
      <c r="J122" s="3" t="s">
        <v>20</v>
      </c>
      <c r="K122" s="3" t="s">
        <v>21</v>
      </c>
      <c r="L122" s="6">
        <v>9066.8774999999987</v>
      </c>
    </row>
    <row r="123" spans="1:12" x14ac:dyDescent="0.35">
      <c r="A123" s="3" t="s">
        <v>12</v>
      </c>
      <c r="B123" s="4" t="s">
        <v>84</v>
      </c>
      <c r="C123" s="4" t="s">
        <v>131</v>
      </c>
      <c r="D123" s="4" t="s">
        <v>770</v>
      </c>
      <c r="E123" s="4" t="s">
        <v>554</v>
      </c>
      <c r="F123" s="4" t="s">
        <v>771</v>
      </c>
      <c r="G123" s="3">
        <v>7311070331417</v>
      </c>
      <c r="H123" s="4" t="s">
        <v>772</v>
      </c>
      <c r="I123" s="7" t="s">
        <v>146</v>
      </c>
      <c r="J123" s="3" t="s">
        <v>20</v>
      </c>
      <c r="K123" s="3" t="s">
        <v>26</v>
      </c>
      <c r="L123" s="6">
        <v>9079.7609999999986</v>
      </c>
    </row>
    <row r="124" spans="1:12" x14ac:dyDescent="0.35">
      <c r="A124" s="3" t="s">
        <v>12</v>
      </c>
      <c r="B124" s="3" t="s">
        <v>13</v>
      </c>
      <c r="C124" s="3" t="s">
        <v>14</v>
      </c>
      <c r="D124" s="3" t="s">
        <v>15</v>
      </c>
      <c r="E124" s="3" t="s">
        <v>68</v>
      </c>
      <c r="F124" s="3" t="s">
        <v>779</v>
      </c>
      <c r="G124" s="3" t="s">
        <v>1941</v>
      </c>
      <c r="H124" s="3" t="s">
        <v>536</v>
      </c>
      <c r="I124" s="7" t="s">
        <v>146</v>
      </c>
      <c r="J124" s="3" t="s">
        <v>20</v>
      </c>
      <c r="K124" s="3" t="s">
        <v>21</v>
      </c>
      <c r="L124" s="6">
        <v>9386.0910000000003</v>
      </c>
    </row>
    <row r="125" spans="1:12" x14ac:dyDescent="0.35">
      <c r="A125" s="3" t="s">
        <v>12</v>
      </c>
      <c r="B125" s="3" t="s">
        <v>13</v>
      </c>
      <c r="C125" s="3" t="s">
        <v>14</v>
      </c>
      <c r="D125" s="3" t="s">
        <v>15</v>
      </c>
      <c r="E125" s="3" t="s">
        <v>68</v>
      </c>
      <c r="F125" s="3" t="s">
        <v>780</v>
      </c>
      <c r="G125" s="3" t="s">
        <v>1941</v>
      </c>
      <c r="H125" s="3" t="s">
        <v>536</v>
      </c>
      <c r="I125" s="7" t="s">
        <v>146</v>
      </c>
      <c r="J125" s="3" t="s">
        <v>20</v>
      </c>
      <c r="K125" s="3" t="s">
        <v>21</v>
      </c>
      <c r="L125" s="6">
        <v>9414.9314999999988</v>
      </c>
    </row>
    <row r="126" spans="1:12" x14ac:dyDescent="0.35">
      <c r="A126" s="3" t="s">
        <v>12</v>
      </c>
      <c r="B126" s="3" t="s">
        <v>13</v>
      </c>
      <c r="C126" s="3" t="s">
        <v>14</v>
      </c>
      <c r="D126" s="3" t="s">
        <v>15</v>
      </c>
      <c r="E126" s="3" t="s">
        <v>68</v>
      </c>
      <c r="F126" s="3" t="s">
        <v>780</v>
      </c>
      <c r="G126" s="3" t="s">
        <v>1941</v>
      </c>
      <c r="H126" s="3" t="s">
        <v>477</v>
      </c>
      <c r="I126" s="4" t="s">
        <v>146</v>
      </c>
      <c r="J126" s="3" t="s">
        <v>20</v>
      </c>
      <c r="K126" s="4" t="s">
        <v>21</v>
      </c>
      <c r="L126" s="6">
        <v>9414.9314999999988</v>
      </c>
    </row>
    <row r="127" spans="1:12" x14ac:dyDescent="0.35">
      <c r="A127" s="3" t="s">
        <v>12</v>
      </c>
      <c r="B127" s="4" t="s">
        <v>35</v>
      </c>
      <c r="C127" s="4" t="s">
        <v>36</v>
      </c>
      <c r="D127" s="4" t="s">
        <v>384</v>
      </c>
      <c r="E127" s="3" t="s">
        <v>385</v>
      </c>
      <c r="F127" s="4" t="s">
        <v>784</v>
      </c>
      <c r="G127" s="3" t="s">
        <v>1941</v>
      </c>
      <c r="H127" s="4" t="s">
        <v>40</v>
      </c>
      <c r="I127" s="4" t="s">
        <v>41</v>
      </c>
      <c r="J127" s="3" t="s">
        <v>20</v>
      </c>
      <c r="K127" s="4" t="s">
        <v>21</v>
      </c>
      <c r="L127" s="6">
        <v>9459.0779999999995</v>
      </c>
    </row>
    <row r="128" spans="1:12" x14ac:dyDescent="0.35">
      <c r="A128" s="3" t="s">
        <v>12</v>
      </c>
      <c r="B128" s="4" t="s">
        <v>78</v>
      </c>
      <c r="C128" s="4" t="s">
        <v>212</v>
      </c>
      <c r="D128" s="4" t="s">
        <v>785</v>
      </c>
      <c r="E128" s="4" t="s">
        <v>786</v>
      </c>
      <c r="F128" s="4" t="s">
        <v>787</v>
      </c>
      <c r="G128" s="3">
        <v>3179140163818</v>
      </c>
      <c r="H128" s="4" t="s">
        <v>359</v>
      </c>
      <c r="I128" s="7" t="s">
        <v>360</v>
      </c>
      <c r="J128" s="3" t="s">
        <v>20</v>
      </c>
      <c r="K128" s="4" t="s">
        <v>21</v>
      </c>
      <c r="L128" s="6">
        <v>9475.1805000000004</v>
      </c>
    </row>
    <row r="129" spans="1:12" x14ac:dyDescent="0.35">
      <c r="A129" s="3" t="s">
        <v>12</v>
      </c>
      <c r="B129" s="3" t="s">
        <v>13</v>
      </c>
      <c r="C129" s="3" t="s">
        <v>14</v>
      </c>
      <c r="D129" s="3" t="s">
        <v>15</v>
      </c>
      <c r="E129" s="3" t="s">
        <v>68</v>
      </c>
      <c r="F129" s="3" t="s">
        <v>790</v>
      </c>
      <c r="G129" s="3" t="s">
        <v>1941</v>
      </c>
      <c r="H129" s="3" t="s">
        <v>536</v>
      </c>
      <c r="I129" s="7" t="s">
        <v>146</v>
      </c>
      <c r="J129" s="3" t="s">
        <v>20</v>
      </c>
      <c r="K129" s="3" t="s">
        <v>21</v>
      </c>
      <c r="L129" s="6">
        <v>9530.3249999999989</v>
      </c>
    </row>
    <row r="130" spans="1:12" x14ac:dyDescent="0.35">
      <c r="A130" s="3" t="s">
        <v>12</v>
      </c>
      <c r="B130" s="4" t="s">
        <v>78</v>
      </c>
      <c r="C130" s="4" t="s">
        <v>107</v>
      </c>
      <c r="D130" s="4" t="s">
        <v>276</v>
      </c>
      <c r="E130" s="3" t="s">
        <v>697</v>
      </c>
      <c r="F130" s="4" t="s">
        <v>792</v>
      </c>
      <c r="G130" s="3">
        <v>6111259341272</v>
      </c>
      <c r="H130" s="4" t="s">
        <v>793</v>
      </c>
      <c r="I130" s="3" t="s">
        <v>112</v>
      </c>
      <c r="J130" s="3" t="s">
        <v>20</v>
      </c>
      <c r="K130" s="3" t="s">
        <v>26</v>
      </c>
      <c r="L130" s="6">
        <v>9610.1999999999989</v>
      </c>
    </row>
    <row r="131" spans="1:12" x14ac:dyDescent="0.35">
      <c r="A131" s="3" t="s">
        <v>12</v>
      </c>
      <c r="B131" s="4" t="s">
        <v>140</v>
      </c>
      <c r="C131" s="4" t="s">
        <v>611</v>
      </c>
      <c r="D131" s="4" t="s">
        <v>612</v>
      </c>
      <c r="E131" s="4" t="s">
        <v>613</v>
      </c>
      <c r="F131" s="4" t="s">
        <v>794</v>
      </c>
      <c r="G131" s="3" t="s">
        <v>1941</v>
      </c>
      <c r="H131" s="4" t="s">
        <v>615</v>
      </c>
      <c r="I131" s="4" t="s">
        <v>19</v>
      </c>
      <c r="J131" s="3" t="s">
        <v>20</v>
      </c>
      <c r="K131" s="4" t="s">
        <v>21</v>
      </c>
      <c r="L131" s="6">
        <v>9621.1319999999996</v>
      </c>
    </row>
    <row r="132" spans="1:12" x14ac:dyDescent="0.35">
      <c r="A132" s="3" t="s">
        <v>12</v>
      </c>
      <c r="B132" s="3" t="s">
        <v>35</v>
      </c>
      <c r="C132" s="4" t="s">
        <v>36</v>
      </c>
      <c r="D132" s="3" t="s">
        <v>37</v>
      </c>
      <c r="E132" s="3" t="s">
        <v>38</v>
      </c>
      <c r="F132" s="3" t="s">
        <v>800</v>
      </c>
      <c r="G132" s="3">
        <v>6111249098360</v>
      </c>
      <c r="H132" s="3" t="s">
        <v>801</v>
      </c>
      <c r="I132" s="7" t="s">
        <v>275</v>
      </c>
      <c r="J132" s="3" t="s">
        <v>20</v>
      </c>
      <c r="K132" s="3" t="s">
        <v>26</v>
      </c>
      <c r="L132" s="6">
        <v>9711.2729999999992</v>
      </c>
    </row>
    <row r="133" spans="1:12" x14ac:dyDescent="0.35">
      <c r="A133" s="3" t="s">
        <v>12</v>
      </c>
      <c r="B133" s="3" t="s">
        <v>84</v>
      </c>
      <c r="C133" s="3" t="s">
        <v>131</v>
      </c>
      <c r="D133" s="3" t="s">
        <v>802</v>
      </c>
      <c r="E133" s="3" t="s">
        <v>554</v>
      </c>
      <c r="F133" s="9" t="s">
        <v>803</v>
      </c>
      <c r="G133" s="3">
        <v>3263852506022</v>
      </c>
      <c r="H133" s="3" t="s">
        <v>454</v>
      </c>
      <c r="I133" s="3" t="s">
        <v>223</v>
      </c>
      <c r="J133" s="3" t="s">
        <v>20</v>
      </c>
      <c r="K133" s="3" t="s">
        <v>26</v>
      </c>
      <c r="L133" s="6">
        <v>9750</v>
      </c>
    </row>
    <row r="134" spans="1:12" x14ac:dyDescent="0.35">
      <c r="A134" s="3" t="s">
        <v>12</v>
      </c>
      <c r="B134" s="3" t="s">
        <v>84</v>
      </c>
      <c r="C134" s="3" t="s">
        <v>131</v>
      </c>
      <c r="D134" s="3" t="s">
        <v>802</v>
      </c>
      <c r="E134" s="3" t="s">
        <v>804</v>
      </c>
      <c r="F134" s="9" t="s">
        <v>805</v>
      </c>
      <c r="G134" s="3">
        <v>3263852506145</v>
      </c>
      <c r="H134" s="3" t="s">
        <v>454</v>
      </c>
      <c r="I134" s="3" t="s">
        <v>223</v>
      </c>
      <c r="J134" s="3" t="s">
        <v>20</v>
      </c>
      <c r="K134" s="3" t="s">
        <v>26</v>
      </c>
      <c r="L134" s="6">
        <v>9750</v>
      </c>
    </row>
    <row r="135" spans="1:12" x14ac:dyDescent="0.35">
      <c r="A135" s="3" t="s">
        <v>12</v>
      </c>
      <c r="B135" s="3" t="s">
        <v>84</v>
      </c>
      <c r="C135" s="3" t="s">
        <v>131</v>
      </c>
      <c r="D135" s="3" t="s">
        <v>806</v>
      </c>
      <c r="E135" s="3" t="s">
        <v>807</v>
      </c>
      <c r="F135" s="9" t="s">
        <v>808</v>
      </c>
      <c r="G135" s="3">
        <v>3263852510616</v>
      </c>
      <c r="H135" s="3" t="s">
        <v>454</v>
      </c>
      <c r="I135" s="3" t="s">
        <v>223</v>
      </c>
      <c r="J135" s="3" t="s">
        <v>20</v>
      </c>
      <c r="K135" s="3" t="s">
        <v>26</v>
      </c>
      <c r="L135" s="6">
        <v>9750</v>
      </c>
    </row>
    <row r="136" spans="1:12" x14ac:dyDescent="0.35">
      <c r="A136" s="3" t="s">
        <v>12</v>
      </c>
      <c r="B136" s="3" t="s">
        <v>84</v>
      </c>
      <c r="C136" s="3" t="s">
        <v>131</v>
      </c>
      <c r="D136" s="3" t="s">
        <v>806</v>
      </c>
      <c r="E136" s="3" t="s">
        <v>85</v>
      </c>
      <c r="F136" s="9" t="s">
        <v>809</v>
      </c>
      <c r="G136" s="3">
        <v>3263852510722</v>
      </c>
      <c r="H136" s="3" t="s">
        <v>454</v>
      </c>
      <c r="I136" s="3" t="s">
        <v>223</v>
      </c>
      <c r="J136" s="3" t="s">
        <v>20</v>
      </c>
      <c r="K136" s="3" t="s">
        <v>26</v>
      </c>
      <c r="L136" s="6">
        <v>9750</v>
      </c>
    </row>
    <row r="137" spans="1:12" x14ac:dyDescent="0.35">
      <c r="A137" s="3" t="s">
        <v>12</v>
      </c>
      <c r="B137" s="4" t="s">
        <v>78</v>
      </c>
      <c r="C137" s="3" t="s">
        <v>607</v>
      </c>
      <c r="D137" s="3" t="s">
        <v>608</v>
      </c>
      <c r="E137" s="4" t="s">
        <v>609</v>
      </c>
      <c r="F137" s="3" t="s">
        <v>810</v>
      </c>
      <c r="G137" s="3">
        <v>6111180011480</v>
      </c>
      <c r="H137" s="3" t="s">
        <v>373</v>
      </c>
      <c r="I137" s="4" t="s">
        <v>130</v>
      </c>
      <c r="J137" s="3" t="s">
        <v>20</v>
      </c>
      <c r="K137" s="3" t="s">
        <v>21</v>
      </c>
      <c r="L137" s="6">
        <v>9750</v>
      </c>
    </row>
    <row r="138" spans="1:12" x14ac:dyDescent="0.35">
      <c r="A138" s="3" t="s">
        <v>12</v>
      </c>
      <c r="B138" s="4" t="s">
        <v>78</v>
      </c>
      <c r="C138" s="3" t="s">
        <v>107</v>
      </c>
      <c r="D138" s="12" t="s">
        <v>811</v>
      </c>
      <c r="E138" s="12" t="s">
        <v>812</v>
      </c>
      <c r="F138" s="9" t="s">
        <v>813</v>
      </c>
      <c r="G138" s="3"/>
      <c r="H138" s="9" t="s">
        <v>814</v>
      </c>
      <c r="I138" s="9" t="s">
        <v>223</v>
      </c>
      <c r="J138" s="3" t="s">
        <v>20</v>
      </c>
      <c r="K138" s="3" t="s">
        <v>26</v>
      </c>
      <c r="L138" s="6">
        <v>9750</v>
      </c>
    </row>
    <row r="139" spans="1:12" x14ac:dyDescent="0.35">
      <c r="A139" s="3" t="s">
        <v>12</v>
      </c>
      <c r="B139" s="4" t="s">
        <v>78</v>
      </c>
      <c r="C139" s="3" t="s">
        <v>107</v>
      </c>
      <c r="D139" s="12" t="s">
        <v>811</v>
      </c>
      <c r="E139" s="12" t="s">
        <v>812</v>
      </c>
      <c r="F139" s="9" t="s">
        <v>815</v>
      </c>
      <c r="G139" s="3"/>
      <c r="H139" s="9" t="s">
        <v>814</v>
      </c>
      <c r="I139" s="9" t="s">
        <v>223</v>
      </c>
      <c r="J139" s="3" t="s">
        <v>20</v>
      </c>
      <c r="K139" s="3" t="s">
        <v>26</v>
      </c>
      <c r="L139" s="6">
        <v>9750</v>
      </c>
    </row>
    <row r="140" spans="1:12" x14ac:dyDescent="0.35">
      <c r="A140" s="3" t="s">
        <v>12</v>
      </c>
      <c r="B140" s="4" t="s">
        <v>78</v>
      </c>
      <c r="C140" s="3" t="s">
        <v>107</v>
      </c>
      <c r="D140" s="3" t="s">
        <v>816</v>
      </c>
      <c r="E140" s="3" t="s">
        <v>637</v>
      </c>
      <c r="F140" s="9" t="s">
        <v>817</v>
      </c>
      <c r="G140" s="3">
        <v>3263852913714</v>
      </c>
      <c r="H140" s="9" t="s">
        <v>454</v>
      </c>
      <c r="I140" s="9" t="s">
        <v>223</v>
      </c>
      <c r="J140" s="3" t="s">
        <v>20</v>
      </c>
      <c r="K140" s="3" t="s">
        <v>26</v>
      </c>
      <c r="L140" s="6">
        <v>9750</v>
      </c>
    </row>
    <row r="141" spans="1:12" x14ac:dyDescent="0.35">
      <c r="A141" s="3" t="s">
        <v>12</v>
      </c>
      <c r="B141" s="4" t="s">
        <v>78</v>
      </c>
      <c r="C141" s="3" t="s">
        <v>107</v>
      </c>
      <c r="D141" s="3" t="s">
        <v>818</v>
      </c>
      <c r="E141" s="3" t="s">
        <v>819</v>
      </c>
      <c r="F141" s="9" t="s">
        <v>820</v>
      </c>
      <c r="G141" s="3">
        <v>3263852913868</v>
      </c>
      <c r="H141" s="9" t="s">
        <v>454</v>
      </c>
      <c r="I141" s="9" t="s">
        <v>223</v>
      </c>
      <c r="J141" s="3" t="s">
        <v>20</v>
      </c>
      <c r="K141" s="3" t="s">
        <v>26</v>
      </c>
      <c r="L141" s="6">
        <v>9750</v>
      </c>
    </row>
    <row r="142" spans="1:12" x14ac:dyDescent="0.35">
      <c r="A142" s="3" t="s">
        <v>12</v>
      </c>
      <c r="B142" s="4" t="s">
        <v>78</v>
      </c>
      <c r="C142" s="3" t="s">
        <v>107</v>
      </c>
      <c r="D142" s="41" t="s">
        <v>2999</v>
      </c>
      <c r="E142" s="4" t="s">
        <v>821</v>
      </c>
      <c r="F142" s="9" t="s">
        <v>822</v>
      </c>
      <c r="G142" s="3">
        <v>3263852914193</v>
      </c>
      <c r="H142" s="9" t="s">
        <v>454</v>
      </c>
      <c r="I142" s="9" t="s">
        <v>223</v>
      </c>
      <c r="J142" s="3" t="s">
        <v>20</v>
      </c>
      <c r="K142" s="3" t="s">
        <v>26</v>
      </c>
      <c r="L142" s="6">
        <v>9750</v>
      </c>
    </row>
    <row r="143" spans="1:12" x14ac:dyDescent="0.35">
      <c r="A143" s="3" t="s">
        <v>12</v>
      </c>
      <c r="B143" s="4" t="s">
        <v>78</v>
      </c>
      <c r="C143" s="3" t="s">
        <v>107</v>
      </c>
      <c r="D143" s="3" t="s">
        <v>816</v>
      </c>
      <c r="E143" s="3" t="s">
        <v>637</v>
      </c>
      <c r="F143" s="9" t="s">
        <v>823</v>
      </c>
      <c r="G143" s="3">
        <v>3263852914711</v>
      </c>
      <c r="H143" s="9" t="s">
        <v>454</v>
      </c>
      <c r="I143" s="9" t="s">
        <v>223</v>
      </c>
      <c r="J143" s="3" t="s">
        <v>20</v>
      </c>
      <c r="K143" s="3" t="s">
        <v>26</v>
      </c>
      <c r="L143" s="6">
        <v>9750</v>
      </c>
    </row>
    <row r="144" spans="1:12" x14ac:dyDescent="0.35">
      <c r="A144" s="3" t="s">
        <v>12</v>
      </c>
      <c r="B144" s="4" t="s">
        <v>78</v>
      </c>
      <c r="C144" s="3" t="s">
        <v>107</v>
      </c>
      <c r="D144" s="12" t="s">
        <v>811</v>
      </c>
      <c r="E144" s="12" t="s">
        <v>812</v>
      </c>
      <c r="F144" s="9" t="s">
        <v>824</v>
      </c>
      <c r="G144" s="3"/>
      <c r="H144" s="9" t="s">
        <v>814</v>
      </c>
      <c r="I144" s="9" t="s">
        <v>223</v>
      </c>
      <c r="J144" s="3" t="s">
        <v>20</v>
      </c>
      <c r="K144" s="3" t="s">
        <v>26</v>
      </c>
      <c r="L144" s="6">
        <v>9750</v>
      </c>
    </row>
    <row r="145" spans="1:12" x14ac:dyDescent="0.35">
      <c r="A145" s="3" t="s">
        <v>12</v>
      </c>
      <c r="B145" s="4" t="s">
        <v>78</v>
      </c>
      <c r="C145" s="3" t="s">
        <v>107</v>
      </c>
      <c r="D145" s="41" t="s">
        <v>2999</v>
      </c>
      <c r="E145" s="3" t="s">
        <v>825</v>
      </c>
      <c r="F145" s="9" t="s">
        <v>826</v>
      </c>
      <c r="G145" s="3">
        <v>3263852915619</v>
      </c>
      <c r="H145" s="9" t="s">
        <v>454</v>
      </c>
      <c r="I145" s="9" t="s">
        <v>223</v>
      </c>
      <c r="J145" s="3" t="s">
        <v>20</v>
      </c>
      <c r="K145" s="3" t="s">
        <v>26</v>
      </c>
      <c r="L145" s="6">
        <v>9750</v>
      </c>
    </row>
    <row r="146" spans="1:12" x14ac:dyDescent="0.35">
      <c r="A146" s="3" t="s">
        <v>12</v>
      </c>
      <c r="B146" s="4" t="s">
        <v>78</v>
      </c>
      <c r="C146" s="3" t="s">
        <v>107</v>
      </c>
      <c r="D146" s="3" t="s">
        <v>818</v>
      </c>
      <c r="E146" s="3" t="s">
        <v>699</v>
      </c>
      <c r="F146" s="9" t="s">
        <v>827</v>
      </c>
      <c r="G146" s="3">
        <v>3263852916760</v>
      </c>
      <c r="H146" s="9" t="s">
        <v>454</v>
      </c>
      <c r="I146" s="9" t="s">
        <v>223</v>
      </c>
      <c r="J146" s="3" t="s">
        <v>20</v>
      </c>
      <c r="K146" s="3" t="s">
        <v>26</v>
      </c>
      <c r="L146" s="6">
        <v>9750</v>
      </c>
    </row>
    <row r="147" spans="1:12" x14ac:dyDescent="0.35">
      <c r="A147" s="3" t="s">
        <v>12</v>
      </c>
      <c r="B147" s="4" t="s">
        <v>78</v>
      </c>
      <c r="C147" s="3" t="s">
        <v>107</v>
      </c>
      <c r="D147" s="3" t="s">
        <v>816</v>
      </c>
      <c r="E147" s="3" t="s">
        <v>699</v>
      </c>
      <c r="F147" s="9" t="s">
        <v>828</v>
      </c>
      <c r="G147" s="3">
        <v>3263852916814</v>
      </c>
      <c r="H147" s="9" t="s">
        <v>454</v>
      </c>
      <c r="I147" s="9" t="s">
        <v>223</v>
      </c>
      <c r="J147" s="3" t="s">
        <v>20</v>
      </c>
      <c r="K147" s="3" t="s">
        <v>26</v>
      </c>
      <c r="L147" s="6">
        <v>9750</v>
      </c>
    </row>
    <row r="148" spans="1:12" x14ac:dyDescent="0.35">
      <c r="A148" s="3" t="s">
        <v>12</v>
      </c>
      <c r="B148" s="4" t="s">
        <v>78</v>
      </c>
      <c r="C148" s="3" t="s">
        <v>107</v>
      </c>
      <c r="D148" s="3" t="s">
        <v>189</v>
      </c>
      <c r="E148" s="4" t="s">
        <v>637</v>
      </c>
      <c r="F148" s="9" t="s">
        <v>830</v>
      </c>
      <c r="G148" s="3">
        <v>3263852917323</v>
      </c>
      <c r="H148" s="9" t="s">
        <v>454</v>
      </c>
      <c r="I148" s="9" t="s">
        <v>223</v>
      </c>
      <c r="J148" s="3" t="s">
        <v>20</v>
      </c>
      <c r="K148" s="3" t="s">
        <v>26</v>
      </c>
      <c r="L148" s="6">
        <v>9750</v>
      </c>
    </row>
    <row r="149" spans="1:12" x14ac:dyDescent="0.35">
      <c r="A149" s="3" t="s">
        <v>12</v>
      </c>
      <c r="B149" s="4" t="s">
        <v>78</v>
      </c>
      <c r="C149" s="3" t="s">
        <v>107</v>
      </c>
      <c r="D149" s="3" t="s">
        <v>189</v>
      </c>
      <c r="E149" s="3" t="s">
        <v>697</v>
      </c>
      <c r="F149" s="9" t="s">
        <v>831</v>
      </c>
      <c r="G149" s="3">
        <v>3263852917620</v>
      </c>
      <c r="H149" s="9" t="s">
        <v>454</v>
      </c>
      <c r="I149" s="9" t="s">
        <v>223</v>
      </c>
      <c r="J149" s="3" t="s">
        <v>20</v>
      </c>
      <c r="K149" s="3" t="s">
        <v>26</v>
      </c>
      <c r="L149" s="6">
        <v>9750</v>
      </c>
    </row>
    <row r="150" spans="1:12" x14ac:dyDescent="0.35">
      <c r="A150" s="3" t="s">
        <v>12</v>
      </c>
      <c r="B150" s="4" t="s">
        <v>78</v>
      </c>
      <c r="C150" s="3" t="s">
        <v>107</v>
      </c>
      <c r="D150" s="3" t="s">
        <v>189</v>
      </c>
      <c r="E150" s="3" t="s">
        <v>832</v>
      </c>
      <c r="F150" s="9" t="s">
        <v>833</v>
      </c>
      <c r="G150" s="3">
        <v>3263852917835</v>
      </c>
      <c r="H150" s="9" t="s">
        <v>454</v>
      </c>
      <c r="I150" s="9" t="s">
        <v>223</v>
      </c>
      <c r="J150" s="3" t="s">
        <v>20</v>
      </c>
      <c r="K150" s="3" t="s">
        <v>26</v>
      </c>
      <c r="L150" s="6">
        <v>9750</v>
      </c>
    </row>
    <row r="151" spans="1:12" x14ac:dyDescent="0.35">
      <c r="A151" s="3" t="s">
        <v>12</v>
      </c>
      <c r="B151" s="4" t="s">
        <v>78</v>
      </c>
      <c r="C151" s="3" t="s">
        <v>107</v>
      </c>
      <c r="D151" s="41" t="s">
        <v>2999</v>
      </c>
      <c r="E151" s="4" t="s">
        <v>821</v>
      </c>
      <c r="F151" s="9" t="s">
        <v>834</v>
      </c>
      <c r="G151" s="3">
        <v>3263852922266</v>
      </c>
      <c r="H151" s="9" t="s">
        <v>454</v>
      </c>
      <c r="I151" s="9" t="s">
        <v>223</v>
      </c>
      <c r="J151" s="3" t="s">
        <v>20</v>
      </c>
      <c r="K151" s="3" t="s">
        <v>26</v>
      </c>
      <c r="L151" s="6">
        <v>9750</v>
      </c>
    </row>
    <row r="152" spans="1:12" x14ac:dyDescent="0.35">
      <c r="A152" s="3" t="s">
        <v>12</v>
      </c>
      <c r="B152" s="3" t="s">
        <v>84</v>
      </c>
      <c r="C152" s="3" t="s">
        <v>131</v>
      </c>
      <c r="D152" s="4" t="s">
        <v>132</v>
      </c>
      <c r="E152" s="4" t="s">
        <v>136</v>
      </c>
      <c r="F152" s="3" t="s">
        <v>839</v>
      </c>
      <c r="G152" s="3" t="s">
        <v>1941</v>
      </c>
      <c r="H152" s="3" t="s">
        <v>135</v>
      </c>
      <c r="I152" s="4" t="s">
        <v>19</v>
      </c>
      <c r="J152" s="3" t="s">
        <v>20</v>
      </c>
      <c r="K152" s="4" t="s">
        <v>21</v>
      </c>
      <c r="L152" s="6">
        <v>9900</v>
      </c>
    </row>
    <row r="153" spans="1:12" x14ac:dyDescent="0.35">
      <c r="A153" s="3" t="s">
        <v>12</v>
      </c>
      <c r="B153" s="4" t="s">
        <v>78</v>
      </c>
      <c r="C153" s="3" t="s">
        <v>107</v>
      </c>
      <c r="D153" s="4" t="s">
        <v>324</v>
      </c>
      <c r="E153" s="4" t="s">
        <v>821</v>
      </c>
      <c r="F153" s="14" t="s">
        <v>845</v>
      </c>
      <c r="G153" s="3" t="s">
        <v>1941</v>
      </c>
      <c r="H153" s="3" t="s">
        <v>769</v>
      </c>
      <c r="I153" s="4" t="s">
        <v>19</v>
      </c>
      <c r="J153" s="3" t="s">
        <v>20</v>
      </c>
      <c r="K153" s="3" t="s">
        <v>21</v>
      </c>
      <c r="L153" s="6">
        <v>10236.855</v>
      </c>
    </row>
    <row r="154" spans="1:12" x14ac:dyDescent="0.35">
      <c r="A154" s="3" t="s">
        <v>12</v>
      </c>
      <c r="B154" s="3" t="s">
        <v>13</v>
      </c>
      <c r="C154" s="3" t="s">
        <v>706</v>
      </c>
      <c r="D154" s="3" t="s">
        <v>849</v>
      </c>
      <c r="E154" s="3" t="s">
        <v>850</v>
      </c>
      <c r="F154" s="3" t="s">
        <v>851</v>
      </c>
      <c r="G154" s="3" t="s">
        <v>1941</v>
      </c>
      <c r="H154" s="3" t="s">
        <v>710</v>
      </c>
      <c r="I154" s="4" t="s">
        <v>19</v>
      </c>
      <c r="J154" s="3" t="s">
        <v>20</v>
      </c>
      <c r="K154" s="4" t="s">
        <v>21</v>
      </c>
      <c r="L154" s="6">
        <v>10415.1075</v>
      </c>
    </row>
    <row r="155" spans="1:12" x14ac:dyDescent="0.35">
      <c r="A155" s="3" t="s">
        <v>12</v>
      </c>
      <c r="B155" s="3" t="s">
        <v>35</v>
      </c>
      <c r="C155" s="4" t="s">
        <v>36</v>
      </c>
      <c r="D155" s="3" t="s">
        <v>853</v>
      </c>
      <c r="E155" s="3" t="s">
        <v>136</v>
      </c>
      <c r="F155" s="14" t="s">
        <v>854</v>
      </c>
      <c r="G155" s="3"/>
      <c r="H155" s="3" t="s">
        <v>687</v>
      </c>
      <c r="I155" s="7" t="s">
        <v>688</v>
      </c>
      <c r="J155" s="3" t="s">
        <v>20</v>
      </c>
      <c r="K155" s="3" t="s">
        <v>26</v>
      </c>
      <c r="L155" s="6">
        <v>10456.762499999999</v>
      </c>
    </row>
    <row r="156" spans="1:12" x14ac:dyDescent="0.35">
      <c r="A156" s="3" t="s">
        <v>12</v>
      </c>
      <c r="B156" s="12" t="s">
        <v>182</v>
      </c>
      <c r="C156" s="12" t="s">
        <v>183</v>
      </c>
      <c r="D156" s="12" t="s">
        <v>855</v>
      </c>
      <c r="E156" s="12" t="s">
        <v>856</v>
      </c>
      <c r="F156" s="12" t="s">
        <v>857</v>
      </c>
      <c r="G156" s="3" t="s">
        <v>1941</v>
      </c>
      <c r="H156" s="12" t="s">
        <v>858</v>
      </c>
      <c r="I156" s="10" t="s">
        <v>859</v>
      </c>
      <c r="J156" s="3" t="s">
        <v>20</v>
      </c>
      <c r="K156" s="4" t="s">
        <v>21</v>
      </c>
      <c r="L156" s="6">
        <v>10465.140000000001</v>
      </c>
    </row>
    <row r="157" spans="1:12" x14ac:dyDescent="0.35">
      <c r="A157" s="3" t="s">
        <v>12</v>
      </c>
      <c r="B157" s="4" t="s">
        <v>78</v>
      </c>
      <c r="C157" s="3" t="s">
        <v>212</v>
      </c>
      <c r="D157" s="3" t="s">
        <v>525</v>
      </c>
      <c r="E157" s="3" t="s">
        <v>526</v>
      </c>
      <c r="F157" s="14" t="s">
        <v>862</v>
      </c>
      <c r="G157" s="3"/>
      <c r="H157" s="4" t="s">
        <v>359</v>
      </c>
      <c r="I157" s="7" t="s">
        <v>360</v>
      </c>
      <c r="J157" s="3" t="s">
        <v>20</v>
      </c>
      <c r="K157" s="3" t="s">
        <v>26</v>
      </c>
      <c r="L157" s="6">
        <v>10482.986999999999</v>
      </c>
    </row>
    <row r="158" spans="1:12" x14ac:dyDescent="0.35">
      <c r="A158" s="3" t="s">
        <v>12</v>
      </c>
      <c r="B158" s="3" t="s">
        <v>182</v>
      </c>
      <c r="C158" s="3" t="s">
        <v>344</v>
      </c>
      <c r="D158" s="3" t="s">
        <v>345</v>
      </c>
      <c r="E158" s="3" t="s">
        <v>346</v>
      </c>
      <c r="F158" s="3" t="s">
        <v>863</v>
      </c>
      <c r="G158" s="3">
        <v>6111069004909</v>
      </c>
      <c r="H158" s="3" t="s">
        <v>348</v>
      </c>
      <c r="I158" s="7" t="s">
        <v>58</v>
      </c>
      <c r="J158" s="3" t="s">
        <v>20</v>
      </c>
      <c r="K158" s="3" t="s">
        <v>26</v>
      </c>
      <c r="L158" s="6">
        <v>10491.4635</v>
      </c>
    </row>
    <row r="159" spans="1:12" x14ac:dyDescent="0.35">
      <c r="A159" s="3" t="s">
        <v>12</v>
      </c>
      <c r="B159" s="4" t="s">
        <v>78</v>
      </c>
      <c r="C159" s="3" t="s">
        <v>212</v>
      </c>
      <c r="D159" s="3" t="s">
        <v>785</v>
      </c>
      <c r="E159" s="3" t="s">
        <v>786</v>
      </c>
      <c r="F159" s="3" t="s">
        <v>868</v>
      </c>
      <c r="G159" s="3" t="s">
        <v>1941</v>
      </c>
      <c r="H159" s="4" t="s">
        <v>359</v>
      </c>
      <c r="I159" s="7" t="s">
        <v>360</v>
      </c>
      <c r="J159" s="3" t="s">
        <v>20</v>
      </c>
      <c r="K159" s="4" t="s">
        <v>21</v>
      </c>
      <c r="L159" s="6">
        <v>10500</v>
      </c>
    </row>
    <row r="160" spans="1:12" x14ac:dyDescent="0.35">
      <c r="A160" s="3" t="s">
        <v>12</v>
      </c>
      <c r="B160" s="4" t="s">
        <v>78</v>
      </c>
      <c r="C160" s="3" t="s">
        <v>107</v>
      </c>
      <c r="D160" s="4" t="s">
        <v>696</v>
      </c>
      <c r="E160" s="3" t="s">
        <v>697</v>
      </c>
      <c r="F160" s="9" t="s">
        <v>869</v>
      </c>
      <c r="G160" s="3">
        <v>3263852911314</v>
      </c>
      <c r="H160" s="9" t="s">
        <v>454</v>
      </c>
      <c r="I160" s="9" t="s">
        <v>223</v>
      </c>
      <c r="J160" s="3" t="s">
        <v>20</v>
      </c>
      <c r="K160" s="3" t="s">
        <v>26</v>
      </c>
      <c r="L160" s="6">
        <v>10500</v>
      </c>
    </row>
    <row r="161" spans="1:12" x14ac:dyDescent="0.35">
      <c r="A161" s="3" t="s">
        <v>12</v>
      </c>
      <c r="B161" s="4" t="s">
        <v>78</v>
      </c>
      <c r="C161" s="3" t="s">
        <v>107</v>
      </c>
      <c r="D161" s="4" t="s">
        <v>696</v>
      </c>
      <c r="E161" s="3" t="s">
        <v>704</v>
      </c>
      <c r="F161" s="9" t="s">
        <v>870</v>
      </c>
      <c r="G161" s="3">
        <v>3263852925021</v>
      </c>
      <c r="H161" s="9" t="s">
        <v>454</v>
      </c>
      <c r="I161" s="9" t="s">
        <v>223</v>
      </c>
      <c r="J161" s="3" t="s">
        <v>20</v>
      </c>
      <c r="K161" s="3" t="s">
        <v>26</v>
      </c>
      <c r="L161" s="6">
        <v>10500</v>
      </c>
    </row>
    <row r="162" spans="1:12" x14ac:dyDescent="0.35">
      <c r="A162" s="3" t="s">
        <v>12</v>
      </c>
      <c r="B162" s="3" t="s">
        <v>35</v>
      </c>
      <c r="C162" s="4" t="s">
        <v>36</v>
      </c>
      <c r="D162" s="3" t="s">
        <v>37</v>
      </c>
      <c r="E162" s="3" t="s">
        <v>871</v>
      </c>
      <c r="F162" s="9" t="s">
        <v>872</v>
      </c>
      <c r="G162" s="3">
        <v>3263851498212</v>
      </c>
      <c r="H162" s="3" t="s">
        <v>230</v>
      </c>
      <c r="I162" s="3" t="s">
        <v>223</v>
      </c>
      <c r="J162" s="3" t="s">
        <v>20</v>
      </c>
      <c r="K162" s="3" t="s">
        <v>26</v>
      </c>
      <c r="L162" s="6">
        <v>10500</v>
      </c>
    </row>
    <row r="163" spans="1:12" x14ac:dyDescent="0.35">
      <c r="A163" s="3" t="s">
        <v>12</v>
      </c>
      <c r="B163" s="3" t="s">
        <v>35</v>
      </c>
      <c r="C163" s="4" t="s">
        <v>36</v>
      </c>
      <c r="D163" s="3" t="s">
        <v>37</v>
      </c>
      <c r="E163" s="3" t="s">
        <v>873</v>
      </c>
      <c r="F163" s="9" t="s">
        <v>874</v>
      </c>
      <c r="G163" s="3">
        <v>3263853191562</v>
      </c>
      <c r="H163" s="3" t="s">
        <v>230</v>
      </c>
      <c r="I163" s="3" t="s">
        <v>223</v>
      </c>
      <c r="J163" s="3" t="s">
        <v>20</v>
      </c>
      <c r="K163" s="3" t="s">
        <v>26</v>
      </c>
      <c r="L163" s="6">
        <v>10500</v>
      </c>
    </row>
    <row r="164" spans="1:12" x14ac:dyDescent="0.35">
      <c r="A164" s="3" t="s">
        <v>12</v>
      </c>
      <c r="B164" s="3" t="s">
        <v>35</v>
      </c>
      <c r="C164" s="4" t="s">
        <v>36</v>
      </c>
      <c r="D164" s="3" t="s">
        <v>37</v>
      </c>
      <c r="E164" s="3" t="s">
        <v>875</v>
      </c>
      <c r="F164" s="9" t="s">
        <v>876</v>
      </c>
      <c r="G164" s="3" t="s">
        <v>1941</v>
      </c>
      <c r="H164" s="3" t="s">
        <v>877</v>
      </c>
      <c r="I164" s="3" t="s">
        <v>41</v>
      </c>
      <c r="J164" s="3" t="s">
        <v>20</v>
      </c>
      <c r="K164" s="3" t="s">
        <v>21</v>
      </c>
      <c r="L164" s="6">
        <v>10500</v>
      </c>
    </row>
    <row r="165" spans="1:12" x14ac:dyDescent="0.35">
      <c r="A165" s="3" t="s">
        <v>12</v>
      </c>
      <c r="B165" s="3" t="s">
        <v>35</v>
      </c>
      <c r="C165" s="4" t="s">
        <v>36</v>
      </c>
      <c r="D165" s="3" t="s">
        <v>37</v>
      </c>
      <c r="E165" s="3" t="s">
        <v>875</v>
      </c>
      <c r="F165" s="9" t="s">
        <v>878</v>
      </c>
      <c r="G165" s="3">
        <v>3263853191715</v>
      </c>
      <c r="H165" s="3" t="s">
        <v>230</v>
      </c>
      <c r="I165" s="3" t="s">
        <v>223</v>
      </c>
      <c r="J165" s="3" t="s">
        <v>20</v>
      </c>
      <c r="K165" s="3" t="s">
        <v>26</v>
      </c>
      <c r="L165" s="6">
        <v>10500</v>
      </c>
    </row>
    <row r="166" spans="1:12" x14ac:dyDescent="0.35">
      <c r="A166" s="3" t="s">
        <v>12</v>
      </c>
      <c r="B166" s="3" t="s">
        <v>35</v>
      </c>
      <c r="C166" s="4" t="s">
        <v>36</v>
      </c>
      <c r="D166" s="3" t="s">
        <v>37</v>
      </c>
      <c r="E166" s="3" t="s">
        <v>875</v>
      </c>
      <c r="F166" s="9" t="s">
        <v>879</v>
      </c>
      <c r="G166" s="3">
        <v>3263853196161</v>
      </c>
      <c r="H166" s="3" t="s">
        <v>230</v>
      </c>
      <c r="I166" s="3" t="s">
        <v>223</v>
      </c>
      <c r="J166" s="3" t="s">
        <v>20</v>
      </c>
      <c r="K166" s="3" t="s">
        <v>26</v>
      </c>
      <c r="L166" s="6">
        <v>10500</v>
      </c>
    </row>
    <row r="167" spans="1:12" x14ac:dyDescent="0.35">
      <c r="A167" s="3" t="s">
        <v>12</v>
      </c>
      <c r="B167" s="3" t="s">
        <v>35</v>
      </c>
      <c r="C167" s="4" t="s">
        <v>36</v>
      </c>
      <c r="D167" s="3" t="s">
        <v>880</v>
      </c>
      <c r="E167" s="3" t="s">
        <v>385</v>
      </c>
      <c r="F167" s="9" t="s">
        <v>881</v>
      </c>
      <c r="G167" s="3">
        <v>3263853198868</v>
      </c>
      <c r="H167" s="3" t="s">
        <v>230</v>
      </c>
      <c r="I167" s="3" t="s">
        <v>223</v>
      </c>
      <c r="J167" s="3" t="s">
        <v>20</v>
      </c>
      <c r="K167" s="3" t="s">
        <v>26</v>
      </c>
      <c r="L167" s="6">
        <v>10500</v>
      </c>
    </row>
    <row r="168" spans="1:12" x14ac:dyDescent="0.35">
      <c r="A168" s="3" t="s">
        <v>12</v>
      </c>
      <c r="B168" s="3" t="s">
        <v>35</v>
      </c>
      <c r="C168" s="4" t="s">
        <v>36</v>
      </c>
      <c r="D168" s="3" t="s">
        <v>880</v>
      </c>
      <c r="E168" s="3" t="s">
        <v>385</v>
      </c>
      <c r="F168" s="9" t="s">
        <v>882</v>
      </c>
      <c r="G168" s="3">
        <v>3263853011013</v>
      </c>
      <c r="H168" s="3" t="s">
        <v>230</v>
      </c>
      <c r="I168" s="3" t="s">
        <v>223</v>
      </c>
      <c r="J168" s="3" t="s">
        <v>20</v>
      </c>
      <c r="K168" s="3" t="s">
        <v>26</v>
      </c>
      <c r="L168" s="6">
        <v>10500</v>
      </c>
    </row>
    <row r="169" spans="1:12" x14ac:dyDescent="0.35">
      <c r="A169" s="3" t="s">
        <v>12</v>
      </c>
      <c r="B169" s="3" t="s">
        <v>35</v>
      </c>
      <c r="C169" s="4" t="s">
        <v>36</v>
      </c>
      <c r="D169" s="3" t="s">
        <v>880</v>
      </c>
      <c r="E169" s="3" t="s">
        <v>385</v>
      </c>
      <c r="F169" s="9" t="s">
        <v>883</v>
      </c>
      <c r="G169" s="3">
        <v>3263853191128</v>
      </c>
      <c r="H169" s="3" t="s">
        <v>230</v>
      </c>
      <c r="I169" s="3" t="s">
        <v>223</v>
      </c>
      <c r="J169" s="3" t="s">
        <v>20</v>
      </c>
      <c r="K169" s="3" t="s">
        <v>26</v>
      </c>
      <c r="L169" s="6">
        <v>10500</v>
      </c>
    </row>
    <row r="170" spans="1:12" x14ac:dyDescent="0.35">
      <c r="A170" s="3" t="s">
        <v>12</v>
      </c>
      <c r="B170" s="4" t="s">
        <v>78</v>
      </c>
      <c r="C170" s="3" t="s">
        <v>107</v>
      </c>
      <c r="D170" s="3" t="s">
        <v>189</v>
      </c>
      <c r="E170" s="3" t="s">
        <v>704</v>
      </c>
      <c r="F170" s="3" t="s">
        <v>884</v>
      </c>
      <c r="G170" s="3">
        <v>6111249960988</v>
      </c>
      <c r="H170" s="3" t="s">
        <v>885</v>
      </c>
      <c r="I170" s="3" t="s">
        <v>112</v>
      </c>
      <c r="J170" s="3" t="s">
        <v>20</v>
      </c>
      <c r="K170" s="3" t="s">
        <v>26</v>
      </c>
      <c r="L170" s="6">
        <v>10520.4</v>
      </c>
    </row>
    <row r="171" spans="1:12" x14ac:dyDescent="0.35">
      <c r="A171" s="3" t="s">
        <v>12</v>
      </c>
      <c r="B171" s="4" t="s">
        <v>13</v>
      </c>
      <c r="C171" s="4" t="s">
        <v>706</v>
      </c>
      <c r="D171" s="4" t="s">
        <v>895</v>
      </c>
      <c r="E171" s="4" t="s">
        <v>896</v>
      </c>
      <c r="F171" s="4" t="s">
        <v>897</v>
      </c>
      <c r="G171" s="3" t="s">
        <v>1941</v>
      </c>
      <c r="H171" s="4" t="s">
        <v>710</v>
      </c>
      <c r="I171" s="4" t="s">
        <v>19</v>
      </c>
      <c r="J171" s="3" t="s">
        <v>20</v>
      </c>
      <c r="K171" s="4" t="s">
        <v>21</v>
      </c>
      <c r="L171" s="6">
        <v>10680.103499999999</v>
      </c>
    </row>
    <row r="172" spans="1:12" x14ac:dyDescent="0.35">
      <c r="A172" s="3" t="s">
        <v>12</v>
      </c>
      <c r="B172" s="3" t="s">
        <v>140</v>
      </c>
      <c r="C172" s="3" t="s">
        <v>611</v>
      </c>
      <c r="D172" s="3" t="s">
        <v>612</v>
      </c>
      <c r="E172" s="3" t="s">
        <v>613</v>
      </c>
      <c r="F172" s="3" t="s">
        <v>902</v>
      </c>
      <c r="G172" s="3" t="s">
        <v>1941</v>
      </c>
      <c r="H172" s="3" t="s">
        <v>615</v>
      </c>
      <c r="I172" s="4" t="s">
        <v>19</v>
      </c>
      <c r="J172" s="3" t="s">
        <v>20</v>
      </c>
      <c r="K172" s="4" t="s">
        <v>21</v>
      </c>
      <c r="L172" s="6">
        <v>10798.822499999998</v>
      </c>
    </row>
    <row r="173" spans="1:12" x14ac:dyDescent="0.35">
      <c r="A173" s="3" t="s">
        <v>12</v>
      </c>
      <c r="B173" s="3" t="s">
        <v>84</v>
      </c>
      <c r="C173" s="3" t="s">
        <v>99</v>
      </c>
      <c r="D173" s="3" t="s">
        <v>100</v>
      </c>
      <c r="E173" s="3" t="s">
        <v>101</v>
      </c>
      <c r="F173" s="3" t="s">
        <v>906</v>
      </c>
      <c r="G173" s="3">
        <v>3608580776796</v>
      </c>
      <c r="H173" s="3" t="s">
        <v>907</v>
      </c>
      <c r="I173" s="7" t="s">
        <v>360</v>
      </c>
      <c r="J173" s="3" t="s">
        <v>20</v>
      </c>
      <c r="K173" s="3" t="s">
        <v>26</v>
      </c>
      <c r="L173" s="6">
        <v>10800.307500000001</v>
      </c>
    </row>
    <row r="174" spans="1:12" x14ac:dyDescent="0.35">
      <c r="A174" s="3" t="s">
        <v>12</v>
      </c>
      <c r="B174" s="3" t="s">
        <v>13</v>
      </c>
      <c r="C174" s="3" t="s">
        <v>14</v>
      </c>
      <c r="D174" s="3" t="s">
        <v>15</v>
      </c>
      <c r="E174" s="3" t="s">
        <v>68</v>
      </c>
      <c r="F174" s="3" t="s">
        <v>908</v>
      </c>
      <c r="G174" s="3" t="s">
        <v>1941</v>
      </c>
      <c r="H174" s="3" t="s">
        <v>909</v>
      </c>
      <c r="I174" s="4" t="s">
        <v>19</v>
      </c>
      <c r="J174" s="3" t="s">
        <v>20</v>
      </c>
      <c r="K174" s="3" t="s">
        <v>21</v>
      </c>
      <c r="L174" s="6">
        <v>10824.12</v>
      </c>
    </row>
    <row r="175" spans="1:12" x14ac:dyDescent="0.35">
      <c r="A175" s="3" t="s">
        <v>12</v>
      </c>
      <c r="B175" s="3" t="s">
        <v>35</v>
      </c>
      <c r="C175" s="4" t="s">
        <v>36</v>
      </c>
      <c r="D175" s="3" t="s">
        <v>37</v>
      </c>
      <c r="E175" s="3" t="s">
        <v>511</v>
      </c>
      <c r="F175" s="3" t="s">
        <v>912</v>
      </c>
      <c r="G175" s="3">
        <v>6111249091033</v>
      </c>
      <c r="H175" s="3" t="s">
        <v>801</v>
      </c>
      <c r="I175" s="7" t="s">
        <v>275</v>
      </c>
      <c r="J175" s="3" t="s">
        <v>20</v>
      </c>
      <c r="K175" s="3" t="s">
        <v>26</v>
      </c>
      <c r="L175" s="6">
        <v>10914.352500000001</v>
      </c>
    </row>
    <row r="176" spans="1:12" x14ac:dyDescent="0.35">
      <c r="A176" s="3" t="s">
        <v>12</v>
      </c>
      <c r="B176" s="4" t="s">
        <v>35</v>
      </c>
      <c r="C176" s="4" t="s">
        <v>36</v>
      </c>
      <c r="D176" s="4" t="s">
        <v>37</v>
      </c>
      <c r="E176" s="4" t="s">
        <v>511</v>
      </c>
      <c r="F176" s="4" t="s">
        <v>923</v>
      </c>
      <c r="G176" s="3">
        <v>6111249090968</v>
      </c>
      <c r="H176" s="4" t="s">
        <v>801</v>
      </c>
      <c r="I176" s="7" t="s">
        <v>275</v>
      </c>
      <c r="J176" s="3" t="s">
        <v>20</v>
      </c>
      <c r="K176" s="3" t="s">
        <v>26</v>
      </c>
      <c r="L176" s="6">
        <v>11074.695</v>
      </c>
    </row>
    <row r="177" spans="1:12" x14ac:dyDescent="0.35">
      <c r="A177" s="3" t="s">
        <v>12</v>
      </c>
      <c r="B177" s="4" t="s">
        <v>78</v>
      </c>
      <c r="C177" s="3" t="s">
        <v>107</v>
      </c>
      <c r="D177" s="12" t="s">
        <v>811</v>
      </c>
      <c r="E177" s="12" t="s">
        <v>812</v>
      </c>
      <c r="F177" s="14" t="s">
        <v>924</v>
      </c>
      <c r="G177" s="3" t="s">
        <v>1941</v>
      </c>
      <c r="H177" s="9" t="s">
        <v>925</v>
      </c>
      <c r="I177" s="7" t="s">
        <v>360</v>
      </c>
      <c r="J177" s="3" t="s">
        <v>20</v>
      </c>
      <c r="K177" s="3" t="s">
        <v>21</v>
      </c>
      <c r="L177" s="6">
        <v>11094.322499999998</v>
      </c>
    </row>
    <row r="178" spans="1:12" x14ac:dyDescent="0.35">
      <c r="A178" s="3" t="s">
        <v>12</v>
      </c>
      <c r="B178" s="4" t="s">
        <v>140</v>
      </c>
      <c r="C178" s="4" t="s">
        <v>611</v>
      </c>
      <c r="D178" s="4" t="s">
        <v>612</v>
      </c>
      <c r="E178" s="4" t="s">
        <v>613</v>
      </c>
      <c r="F178" s="4" t="s">
        <v>926</v>
      </c>
      <c r="G178" s="3" t="s">
        <v>1941</v>
      </c>
      <c r="H178" s="4" t="s">
        <v>629</v>
      </c>
      <c r="I178" s="12" t="s">
        <v>146</v>
      </c>
      <c r="J178" s="3" t="s">
        <v>20</v>
      </c>
      <c r="K178" s="4" t="s">
        <v>21</v>
      </c>
      <c r="L178" s="6">
        <v>11104.705499999998</v>
      </c>
    </row>
    <row r="179" spans="1:12" x14ac:dyDescent="0.35">
      <c r="A179" s="3" t="s">
        <v>12</v>
      </c>
      <c r="B179" s="3" t="s">
        <v>13</v>
      </c>
      <c r="C179" s="3" t="s">
        <v>14</v>
      </c>
      <c r="D179" s="3" t="s">
        <v>15</v>
      </c>
      <c r="E179" s="3" t="s">
        <v>68</v>
      </c>
      <c r="F179" s="3" t="s">
        <v>927</v>
      </c>
      <c r="G179" s="3" t="s">
        <v>1941</v>
      </c>
      <c r="H179" s="3" t="s">
        <v>909</v>
      </c>
      <c r="I179" s="4" t="s">
        <v>19</v>
      </c>
      <c r="J179" s="3" t="s">
        <v>20</v>
      </c>
      <c r="K179" s="3" t="s">
        <v>21</v>
      </c>
      <c r="L179" s="6">
        <v>11168.467499999999</v>
      </c>
    </row>
    <row r="180" spans="1:12" x14ac:dyDescent="0.35">
      <c r="A180" s="3" t="s">
        <v>12</v>
      </c>
      <c r="B180" s="3" t="s">
        <v>84</v>
      </c>
      <c r="C180" s="3" t="s">
        <v>99</v>
      </c>
      <c r="D180" s="4" t="s">
        <v>928</v>
      </c>
      <c r="E180" s="3" t="s">
        <v>929</v>
      </c>
      <c r="F180" s="3" t="s">
        <v>930</v>
      </c>
      <c r="G180" s="3" t="s">
        <v>1941</v>
      </c>
      <c r="H180" s="3" t="s">
        <v>615</v>
      </c>
      <c r="I180" s="4" t="s">
        <v>19</v>
      </c>
      <c r="J180" s="3" t="s">
        <v>20</v>
      </c>
      <c r="K180" s="4" t="s">
        <v>21</v>
      </c>
      <c r="L180" s="6">
        <v>11194.857</v>
      </c>
    </row>
    <row r="181" spans="1:12" x14ac:dyDescent="0.35">
      <c r="A181" s="3" t="s">
        <v>12</v>
      </c>
      <c r="B181" s="4" t="s">
        <v>78</v>
      </c>
      <c r="C181" s="3" t="s">
        <v>107</v>
      </c>
      <c r="D181" s="12" t="s">
        <v>811</v>
      </c>
      <c r="E181" s="12" t="s">
        <v>812</v>
      </c>
      <c r="F181" s="14" t="s">
        <v>940</v>
      </c>
      <c r="G181" s="3" t="s">
        <v>1941</v>
      </c>
      <c r="H181" s="9" t="s">
        <v>925</v>
      </c>
      <c r="I181" s="7" t="s">
        <v>360</v>
      </c>
      <c r="J181" s="3" t="s">
        <v>20</v>
      </c>
      <c r="K181" s="3" t="s">
        <v>21</v>
      </c>
      <c r="L181" s="6">
        <v>11385.097499999998</v>
      </c>
    </row>
    <row r="182" spans="1:12" x14ac:dyDescent="0.35">
      <c r="A182" s="3" t="s">
        <v>12</v>
      </c>
      <c r="B182" s="4" t="s">
        <v>35</v>
      </c>
      <c r="C182" s="4" t="s">
        <v>36</v>
      </c>
      <c r="D182" s="4" t="s">
        <v>37</v>
      </c>
      <c r="E182" s="4" t="s">
        <v>38</v>
      </c>
      <c r="F182" s="4" t="s">
        <v>941</v>
      </c>
      <c r="G182" s="3">
        <v>6111249098407</v>
      </c>
      <c r="H182" s="4" t="s">
        <v>801</v>
      </c>
      <c r="I182" s="7" t="s">
        <v>275</v>
      </c>
      <c r="J182" s="3" t="s">
        <v>20</v>
      </c>
      <c r="K182" s="3" t="s">
        <v>26</v>
      </c>
      <c r="L182" s="6">
        <v>11385.773999999999</v>
      </c>
    </row>
    <row r="183" spans="1:12" x14ac:dyDescent="0.35">
      <c r="A183" s="3" t="s">
        <v>12</v>
      </c>
      <c r="B183" s="3" t="s">
        <v>13</v>
      </c>
      <c r="C183" s="3" t="s">
        <v>14</v>
      </c>
      <c r="D183" s="3" t="s">
        <v>15</v>
      </c>
      <c r="E183" s="3" t="s">
        <v>68</v>
      </c>
      <c r="F183" s="3" t="s">
        <v>942</v>
      </c>
      <c r="G183" s="3"/>
      <c r="H183" s="3" t="s">
        <v>453</v>
      </c>
      <c r="I183" s="10" t="s">
        <v>77</v>
      </c>
      <c r="J183" s="3" t="s">
        <v>20</v>
      </c>
      <c r="K183" s="3" t="s">
        <v>26</v>
      </c>
      <c r="L183" s="6">
        <v>11431.304999999998</v>
      </c>
    </row>
    <row r="184" spans="1:12" x14ac:dyDescent="0.35">
      <c r="A184" s="3" t="s">
        <v>12</v>
      </c>
      <c r="B184" s="3" t="s">
        <v>13</v>
      </c>
      <c r="C184" s="3" t="s">
        <v>14</v>
      </c>
      <c r="D184" s="3" t="s">
        <v>510</v>
      </c>
      <c r="E184" s="3" t="s">
        <v>511</v>
      </c>
      <c r="F184" s="3" t="s">
        <v>943</v>
      </c>
      <c r="G184" s="3" t="s">
        <v>1941</v>
      </c>
      <c r="H184" s="3" t="s">
        <v>513</v>
      </c>
      <c r="I184" s="7" t="s">
        <v>146</v>
      </c>
      <c r="J184" s="3" t="s">
        <v>20</v>
      </c>
      <c r="K184" s="3" t="s">
        <v>21</v>
      </c>
      <c r="L184" s="6">
        <v>11470.4085</v>
      </c>
    </row>
    <row r="185" spans="1:12" x14ac:dyDescent="0.35">
      <c r="A185" s="3" t="s">
        <v>12</v>
      </c>
      <c r="B185" s="3" t="s">
        <v>35</v>
      </c>
      <c r="C185" s="4" t="s">
        <v>36</v>
      </c>
      <c r="D185" s="3" t="s">
        <v>853</v>
      </c>
      <c r="E185" s="3" t="s">
        <v>136</v>
      </c>
      <c r="F185" s="14" t="s">
        <v>952</v>
      </c>
      <c r="G185" s="3" t="s">
        <v>1941</v>
      </c>
      <c r="H185" s="3" t="s">
        <v>687</v>
      </c>
      <c r="I185" s="7" t="s">
        <v>688</v>
      </c>
      <c r="J185" s="3" t="s">
        <v>20</v>
      </c>
      <c r="K185" s="3" t="s">
        <v>26</v>
      </c>
      <c r="L185" s="6">
        <v>11624.782499999999</v>
      </c>
    </row>
    <row r="186" spans="1:12" x14ac:dyDescent="0.35">
      <c r="A186" s="3" t="s">
        <v>12</v>
      </c>
      <c r="B186" s="4" t="s">
        <v>78</v>
      </c>
      <c r="C186" s="4" t="s">
        <v>212</v>
      </c>
      <c r="D186" s="4" t="s">
        <v>271</v>
      </c>
      <c r="E186" s="4" t="s">
        <v>272</v>
      </c>
      <c r="F186" s="14" t="s">
        <v>953</v>
      </c>
      <c r="G186" s="3" t="s">
        <v>1941</v>
      </c>
      <c r="H186" s="4" t="s">
        <v>274</v>
      </c>
      <c r="I186" s="7" t="s">
        <v>275</v>
      </c>
      <c r="J186" s="3" t="s">
        <v>20</v>
      </c>
      <c r="K186" s="3" t="s">
        <v>26</v>
      </c>
      <c r="L186" s="6">
        <v>11632.8</v>
      </c>
    </row>
    <row r="187" spans="1:12" x14ac:dyDescent="0.35">
      <c r="A187" s="3" t="s">
        <v>12</v>
      </c>
      <c r="B187" s="4" t="s">
        <v>78</v>
      </c>
      <c r="C187" s="3" t="s">
        <v>212</v>
      </c>
      <c r="D187" s="3" t="s">
        <v>213</v>
      </c>
      <c r="E187" s="4" t="s">
        <v>214</v>
      </c>
      <c r="F187" s="14" t="s">
        <v>954</v>
      </c>
      <c r="G187" s="3" t="s">
        <v>1941</v>
      </c>
      <c r="H187" s="4" t="s">
        <v>359</v>
      </c>
      <c r="I187" s="7" t="s">
        <v>360</v>
      </c>
      <c r="J187" s="3" t="s">
        <v>20</v>
      </c>
      <c r="K187" s="3" t="s">
        <v>26</v>
      </c>
      <c r="L187" s="6">
        <v>11695.1955</v>
      </c>
    </row>
    <row r="188" spans="1:12" x14ac:dyDescent="0.35">
      <c r="A188" s="3" t="s">
        <v>12</v>
      </c>
      <c r="B188" s="4" t="s">
        <v>13</v>
      </c>
      <c r="C188" s="4" t="s">
        <v>706</v>
      </c>
      <c r="D188" s="4" t="s">
        <v>849</v>
      </c>
      <c r="E188" s="4" t="s">
        <v>850</v>
      </c>
      <c r="F188" s="4" t="s">
        <v>956</v>
      </c>
      <c r="G188" s="3">
        <v>7610400010023</v>
      </c>
      <c r="H188" s="4" t="s">
        <v>710</v>
      </c>
      <c r="I188" s="4" t="s">
        <v>19</v>
      </c>
      <c r="J188" s="3" t="s">
        <v>20</v>
      </c>
      <c r="K188" s="3" t="s">
        <v>26</v>
      </c>
      <c r="L188" s="6">
        <v>11747.028</v>
      </c>
    </row>
    <row r="189" spans="1:12" x14ac:dyDescent="0.35">
      <c r="A189" s="3" t="s">
        <v>12</v>
      </c>
      <c r="B189" s="3" t="s">
        <v>84</v>
      </c>
      <c r="C189" s="3" t="s">
        <v>99</v>
      </c>
      <c r="D189" s="4" t="s">
        <v>928</v>
      </c>
      <c r="E189" s="3" t="s">
        <v>960</v>
      </c>
      <c r="F189" s="3" t="s">
        <v>961</v>
      </c>
      <c r="G189" s="3">
        <v>6111184001258</v>
      </c>
      <c r="H189" s="3" t="s">
        <v>962</v>
      </c>
      <c r="I189" s="3" t="s">
        <v>130</v>
      </c>
      <c r="J189" s="3" t="s">
        <v>20</v>
      </c>
      <c r="K189" s="3" t="s">
        <v>26</v>
      </c>
      <c r="L189" s="6">
        <v>11931.8835</v>
      </c>
    </row>
    <row r="190" spans="1:12" x14ac:dyDescent="0.35">
      <c r="A190" s="3" t="s">
        <v>12</v>
      </c>
      <c r="B190" s="4" t="s">
        <v>13</v>
      </c>
      <c r="C190" s="3" t="s">
        <v>963</v>
      </c>
      <c r="D190" s="3" t="s">
        <v>964</v>
      </c>
      <c r="E190" s="4" t="s">
        <v>618</v>
      </c>
      <c r="F190" s="4" t="s">
        <v>965</v>
      </c>
      <c r="G190" s="3">
        <v>8691707090160</v>
      </c>
      <c r="H190" s="4" t="s">
        <v>966</v>
      </c>
      <c r="I190" s="7" t="s">
        <v>967</v>
      </c>
      <c r="J190" s="3" t="s">
        <v>20</v>
      </c>
      <c r="K190" s="3" t="s">
        <v>21</v>
      </c>
      <c r="L190" s="6">
        <v>11937.842999999999</v>
      </c>
    </row>
    <row r="191" spans="1:12" x14ac:dyDescent="0.35">
      <c r="A191" s="3" t="s">
        <v>12</v>
      </c>
      <c r="B191" s="4" t="s">
        <v>78</v>
      </c>
      <c r="C191" s="3" t="s">
        <v>607</v>
      </c>
      <c r="D191" s="3" t="s">
        <v>608</v>
      </c>
      <c r="E191" s="3" t="s">
        <v>610</v>
      </c>
      <c r="F191" s="3" t="s">
        <v>968</v>
      </c>
      <c r="G191" s="3">
        <v>6111180011800</v>
      </c>
      <c r="H191" s="3" t="s">
        <v>373</v>
      </c>
      <c r="I191" s="4" t="s">
        <v>130</v>
      </c>
      <c r="J191" s="3" t="s">
        <v>20</v>
      </c>
      <c r="K191" s="3" t="s">
        <v>21</v>
      </c>
      <c r="L191" s="6">
        <v>11956.450499999999</v>
      </c>
    </row>
    <row r="192" spans="1:12" x14ac:dyDescent="0.35">
      <c r="A192" s="3" t="s">
        <v>12</v>
      </c>
      <c r="B192" s="3" t="s">
        <v>35</v>
      </c>
      <c r="C192" s="3" t="s">
        <v>400</v>
      </c>
      <c r="D192" s="3" t="s">
        <v>401</v>
      </c>
      <c r="E192" s="3" t="s">
        <v>580</v>
      </c>
      <c r="F192" s="3" t="s">
        <v>992</v>
      </c>
      <c r="G192" s="3">
        <v>6111242040977</v>
      </c>
      <c r="H192" s="3" t="s">
        <v>993</v>
      </c>
      <c r="I192" s="3" t="s">
        <v>994</v>
      </c>
      <c r="J192" s="3" t="s">
        <v>20</v>
      </c>
      <c r="K192" s="3" t="s">
        <v>26</v>
      </c>
      <c r="L192" s="6">
        <v>12000</v>
      </c>
    </row>
    <row r="193" spans="1:12" x14ac:dyDescent="0.35">
      <c r="A193" s="3" t="s">
        <v>12</v>
      </c>
      <c r="B193" s="3" t="s">
        <v>84</v>
      </c>
      <c r="C193" s="3" t="s">
        <v>85</v>
      </c>
      <c r="D193" s="3" t="s">
        <v>995</v>
      </c>
      <c r="E193" s="3" t="s">
        <v>996</v>
      </c>
      <c r="F193" s="9" t="s">
        <v>997</v>
      </c>
      <c r="G193" s="3">
        <v>3263851322227</v>
      </c>
      <c r="H193" s="3" t="s">
        <v>454</v>
      </c>
      <c r="I193" s="3" t="s">
        <v>223</v>
      </c>
      <c r="J193" s="3" t="s">
        <v>20</v>
      </c>
      <c r="K193" s="3" t="s">
        <v>26</v>
      </c>
      <c r="L193" s="6">
        <v>12000</v>
      </c>
    </row>
    <row r="194" spans="1:12" x14ac:dyDescent="0.35">
      <c r="A194" s="3" t="s">
        <v>12</v>
      </c>
      <c r="B194" s="3" t="s">
        <v>84</v>
      </c>
      <c r="C194" s="3" t="s">
        <v>85</v>
      </c>
      <c r="D194" s="3" t="s">
        <v>995</v>
      </c>
      <c r="E194" s="3" t="s">
        <v>998</v>
      </c>
      <c r="F194" s="9" t="s">
        <v>999</v>
      </c>
      <c r="G194" s="3">
        <v>3263851322524</v>
      </c>
      <c r="H194" s="3" t="s">
        <v>454</v>
      </c>
      <c r="I194" s="3" t="s">
        <v>223</v>
      </c>
      <c r="J194" s="3" t="s">
        <v>20</v>
      </c>
      <c r="K194" s="3" t="s">
        <v>26</v>
      </c>
      <c r="L194" s="6">
        <v>12000</v>
      </c>
    </row>
    <row r="195" spans="1:12" x14ac:dyDescent="0.35">
      <c r="A195" s="3" t="s">
        <v>12</v>
      </c>
      <c r="B195" s="3" t="s">
        <v>84</v>
      </c>
      <c r="C195" s="3" t="s">
        <v>85</v>
      </c>
      <c r="D195" s="3" t="s">
        <v>995</v>
      </c>
      <c r="E195" s="3" t="s">
        <v>998</v>
      </c>
      <c r="F195" s="9" t="s">
        <v>1000</v>
      </c>
      <c r="G195" s="3">
        <v>3263851322623</v>
      </c>
      <c r="H195" s="3" t="s">
        <v>454</v>
      </c>
      <c r="I195" s="3" t="s">
        <v>223</v>
      </c>
      <c r="J195" s="3" t="s">
        <v>20</v>
      </c>
      <c r="K195" s="3" t="s">
        <v>26</v>
      </c>
      <c r="L195" s="6">
        <v>12000</v>
      </c>
    </row>
    <row r="196" spans="1:12" x14ac:dyDescent="0.35">
      <c r="A196" s="3" t="s">
        <v>12</v>
      </c>
      <c r="B196" s="3" t="s">
        <v>84</v>
      </c>
      <c r="C196" s="3" t="s">
        <v>85</v>
      </c>
      <c r="D196" s="3" t="s">
        <v>995</v>
      </c>
      <c r="E196" s="3" t="s">
        <v>1001</v>
      </c>
      <c r="F196" s="9" t="s">
        <v>1002</v>
      </c>
      <c r="G196" s="3">
        <v>3263851322920</v>
      </c>
      <c r="H196" s="3" t="s">
        <v>454</v>
      </c>
      <c r="I196" s="3" t="s">
        <v>223</v>
      </c>
      <c r="J196" s="3" t="s">
        <v>20</v>
      </c>
      <c r="K196" s="3" t="s">
        <v>26</v>
      </c>
      <c r="L196" s="6">
        <v>12000</v>
      </c>
    </row>
    <row r="197" spans="1:12" x14ac:dyDescent="0.35">
      <c r="A197" s="3" t="s">
        <v>12</v>
      </c>
      <c r="B197" s="3" t="s">
        <v>84</v>
      </c>
      <c r="C197" s="3" t="s">
        <v>85</v>
      </c>
      <c r="D197" s="3" t="s">
        <v>1003</v>
      </c>
      <c r="E197" s="3" t="s">
        <v>310</v>
      </c>
      <c r="F197" s="9" t="s">
        <v>1004</v>
      </c>
      <c r="G197" s="3">
        <v>4008713710748</v>
      </c>
      <c r="H197" s="3" t="s">
        <v>454</v>
      </c>
      <c r="I197" s="3" t="s">
        <v>223</v>
      </c>
      <c r="J197" s="3" t="s">
        <v>20</v>
      </c>
      <c r="K197" s="3" t="s">
        <v>26</v>
      </c>
      <c r="L197" s="6">
        <v>12000</v>
      </c>
    </row>
    <row r="198" spans="1:12" x14ac:dyDescent="0.35">
      <c r="A198" s="3" t="s">
        <v>12</v>
      </c>
      <c r="B198" s="4" t="s">
        <v>78</v>
      </c>
      <c r="C198" s="3" t="s">
        <v>107</v>
      </c>
      <c r="D198" s="4" t="s">
        <v>324</v>
      </c>
      <c r="E198" s="4" t="s">
        <v>1005</v>
      </c>
      <c r="F198" s="9" t="s">
        <v>1006</v>
      </c>
      <c r="G198" s="3">
        <v>3263852912465</v>
      </c>
      <c r="H198" s="9" t="s">
        <v>454</v>
      </c>
      <c r="I198" s="9" t="s">
        <v>223</v>
      </c>
      <c r="J198" s="3" t="s">
        <v>20</v>
      </c>
      <c r="K198" s="3" t="s">
        <v>26</v>
      </c>
      <c r="L198" s="6">
        <v>12000</v>
      </c>
    </row>
    <row r="199" spans="1:12" x14ac:dyDescent="0.35">
      <c r="A199" s="3" t="s">
        <v>12</v>
      </c>
      <c r="B199" s="4" t="s">
        <v>78</v>
      </c>
      <c r="C199" s="3" t="s">
        <v>107</v>
      </c>
      <c r="D199" s="4" t="s">
        <v>324</v>
      </c>
      <c r="E199" s="4" t="s">
        <v>337</v>
      </c>
      <c r="F199" s="9" t="s">
        <v>1007</v>
      </c>
      <c r="G199" s="3">
        <v>3263852912823</v>
      </c>
      <c r="H199" s="9" t="s">
        <v>454</v>
      </c>
      <c r="I199" s="9" t="s">
        <v>223</v>
      </c>
      <c r="J199" s="3" t="s">
        <v>20</v>
      </c>
      <c r="K199" s="3" t="s">
        <v>26</v>
      </c>
      <c r="L199" s="6">
        <v>12000</v>
      </c>
    </row>
    <row r="200" spans="1:12" x14ac:dyDescent="0.35">
      <c r="A200" s="3" t="s">
        <v>12</v>
      </c>
      <c r="B200" s="4" t="s">
        <v>78</v>
      </c>
      <c r="C200" s="3" t="s">
        <v>107</v>
      </c>
      <c r="D200" s="3" t="s">
        <v>276</v>
      </c>
      <c r="E200" s="3" t="s">
        <v>697</v>
      </c>
      <c r="F200" s="9" t="s">
        <v>1008</v>
      </c>
      <c r="G200" s="3">
        <v>3263852650213</v>
      </c>
      <c r="H200" s="9" t="s">
        <v>454</v>
      </c>
      <c r="I200" s="9" t="s">
        <v>223</v>
      </c>
      <c r="J200" s="3" t="s">
        <v>20</v>
      </c>
      <c r="K200" s="3" t="s">
        <v>26</v>
      </c>
      <c r="L200" s="6">
        <v>12000</v>
      </c>
    </row>
    <row r="201" spans="1:12" x14ac:dyDescent="0.35">
      <c r="A201" s="3" t="s">
        <v>12</v>
      </c>
      <c r="B201" s="4" t="s">
        <v>78</v>
      </c>
      <c r="C201" s="3" t="s">
        <v>107</v>
      </c>
      <c r="D201" s="3" t="s">
        <v>276</v>
      </c>
      <c r="E201" s="3" t="s">
        <v>277</v>
      </c>
      <c r="F201" s="3" t="s">
        <v>1009</v>
      </c>
      <c r="G201" s="3" t="s">
        <v>1941</v>
      </c>
      <c r="H201" s="3" t="s">
        <v>1010</v>
      </c>
      <c r="I201" s="7" t="s">
        <v>967</v>
      </c>
      <c r="J201" s="3" t="s">
        <v>20</v>
      </c>
      <c r="K201" s="3" t="s">
        <v>21</v>
      </c>
      <c r="L201" s="6">
        <v>12000</v>
      </c>
    </row>
    <row r="202" spans="1:12" x14ac:dyDescent="0.35">
      <c r="A202" s="3" t="s">
        <v>12</v>
      </c>
      <c r="B202" s="4" t="s">
        <v>78</v>
      </c>
      <c r="C202" s="4" t="s">
        <v>1011</v>
      </c>
      <c r="D202" s="4" t="s">
        <v>276</v>
      </c>
      <c r="E202" s="4" t="s">
        <v>277</v>
      </c>
      <c r="F202" s="9" t="s">
        <v>1012</v>
      </c>
      <c r="G202" s="3">
        <v>3263852650312</v>
      </c>
      <c r="H202" s="4" t="s">
        <v>222</v>
      </c>
      <c r="I202" s="4" t="s">
        <v>223</v>
      </c>
      <c r="J202" s="3" t="s">
        <v>20</v>
      </c>
      <c r="K202" s="4" t="s">
        <v>26</v>
      </c>
      <c r="L202" s="6">
        <v>12000</v>
      </c>
    </row>
    <row r="203" spans="1:12" x14ac:dyDescent="0.35">
      <c r="A203" s="3" t="s">
        <v>12</v>
      </c>
      <c r="B203" s="4" t="s">
        <v>78</v>
      </c>
      <c r="C203" s="4" t="s">
        <v>1011</v>
      </c>
      <c r="D203" s="4" t="s">
        <v>276</v>
      </c>
      <c r="E203" s="3" t="s">
        <v>697</v>
      </c>
      <c r="F203" s="9" t="s">
        <v>1013</v>
      </c>
      <c r="G203" s="3">
        <v>3263852650411</v>
      </c>
      <c r="H203" s="4" t="s">
        <v>222</v>
      </c>
      <c r="I203" s="4" t="s">
        <v>223</v>
      </c>
      <c r="J203" s="3" t="s">
        <v>20</v>
      </c>
      <c r="K203" s="4" t="s">
        <v>26</v>
      </c>
      <c r="L203" s="6">
        <v>12000</v>
      </c>
    </row>
    <row r="204" spans="1:12" x14ac:dyDescent="0.35">
      <c r="A204" s="3" t="s">
        <v>12</v>
      </c>
      <c r="B204" s="4" t="s">
        <v>78</v>
      </c>
      <c r="C204" s="4" t="s">
        <v>1011</v>
      </c>
      <c r="D204" s="4" t="s">
        <v>276</v>
      </c>
      <c r="E204" s="4" t="s">
        <v>277</v>
      </c>
      <c r="F204" s="9" t="s">
        <v>1014</v>
      </c>
      <c r="G204" s="3">
        <v>3263852650510</v>
      </c>
      <c r="H204" s="4" t="s">
        <v>222</v>
      </c>
      <c r="I204" s="4" t="s">
        <v>223</v>
      </c>
      <c r="J204" s="3" t="s">
        <v>20</v>
      </c>
      <c r="K204" s="4" t="s">
        <v>26</v>
      </c>
      <c r="L204" s="6">
        <v>12000</v>
      </c>
    </row>
    <row r="205" spans="1:12" x14ac:dyDescent="0.35">
      <c r="A205" s="3" t="s">
        <v>12</v>
      </c>
      <c r="B205" s="4" t="s">
        <v>78</v>
      </c>
      <c r="C205" s="4" t="s">
        <v>1011</v>
      </c>
      <c r="D205" s="12" t="s">
        <v>108</v>
      </c>
      <c r="E205" s="12" t="s">
        <v>310</v>
      </c>
      <c r="F205" s="9" t="s">
        <v>1015</v>
      </c>
      <c r="G205" s="3">
        <v>3263852669413</v>
      </c>
      <c r="H205" s="4" t="s">
        <v>222</v>
      </c>
      <c r="I205" s="4" t="s">
        <v>223</v>
      </c>
      <c r="J205" s="3" t="s">
        <v>20</v>
      </c>
      <c r="K205" s="4" t="s">
        <v>26</v>
      </c>
      <c r="L205" s="6">
        <v>12000</v>
      </c>
    </row>
    <row r="206" spans="1:12" x14ac:dyDescent="0.35">
      <c r="A206" s="3" t="s">
        <v>12</v>
      </c>
      <c r="B206" s="4" t="s">
        <v>182</v>
      </c>
      <c r="C206" s="4" t="s">
        <v>1022</v>
      </c>
      <c r="D206" s="4" t="s">
        <v>1023</v>
      </c>
      <c r="E206" s="3" t="s">
        <v>1024</v>
      </c>
      <c r="F206" s="9" t="s">
        <v>1025</v>
      </c>
      <c r="G206" s="3">
        <v>3263850776410</v>
      </c>
      <c r="H206" s="3" t="s">
        <v>230</v>
      </c>
      <c r="I206" s="3" t="s">
        <v>223</v>
      </c>
      <c r="J206" s="3" t="s">
        <v>20</v>
      </c>
      <c r="K206" s="3" t="s">
        <v>26</v>
      </c>
      <c r="L206" s="6">
        <v>12000</v>
      </c>
    </row>
    <row r="207" spans="1:12" x14ac:dyDescent="0.35">
      <c r="A207" s="3" t="s">
        <v>12</v>
      </c>
      <c r="B207" s="3" t="s">
        <v>84</v>
      </c>
      <c r="C207" s="3" t="s">
        <v>131</v>
      </c>
      <c r="D207" s="3" t="s">
        <v>770</v>
      </c>
      <c r="E207" s="3" t="s">
        <v>1036</v>
      </c>
      <c r="F207" s="3" t="s">
        <v>1037</v>
      </c>
      <c r="G207" s="3">
        <v>7311071330815</v>
      </c>
      <c r="H207" s="3" t="s">
        <v>772</v>
      </c>
      <c r="I207" s="7" t="s">
        <v>146</v>
      </c>
      <c r="J207" s="3" t="s">
        <v>20</v>
      </c>
      <c r="K207" s="3" t="s">
        <v>26</v>
      </c>
      <c r="L207" s="6">
        <v>12087.904499999999</v>
      </c>
    </row>
    <row r="208" spans="1:12" x14ac:dyDescent="0.35">
      <c r="A208" s="3" t="s">
        <v>12</v>
      </c>
      <c r="B208" s="3" t="s">
        <v>35</v>
      </c>
      <c r="C208" s="4" t="s">
        <v>36</v>
      </c>
      <c r="D208" s="3" t="s">
        <v>853</v>
      </c>
      <c r="E208" s="3" t="s">
        <v>136</v>
      </c>
      <c r="F208" s="14" t="s">
        <v>1038</v>
      </c>
      <c r="G208" s="3" t="s">
        <v>1941</v>
      </c>
      <c r="H208" s="3" t="s">
        <v>687</v>
      </c>
      <c r="I208" s="7" t="s">
        <v>688</v>
      </c>
      <c r="J208" s="3" t="s">
        <v>20</v>
      </c>
      <c r="K208" s="3" t="s">
        <v>26</v>
      </c>
      <c r="L208" s="6">
        <v>12113.717999999999</v>
      </c>
    </row>
    <row r="209" spans="1:12" x14ac:dyDescent="0.35">
      <c r="A209" s="3" t="s">
        <v>12</v>
      </c>
      <c r="B209" s="4" t="s">
        <v>13</v>
      </c>
      <c r="C209" s="4" t="s">
        <v>14</v>
      </c>
      <c r="D209" s="4" t="s">
        <v>15</v>
      </c>
      <c r="E209" s="4" t="s">
        <v>68</v>
      </c>
      <c r="F209" s="4" t="s">
        <v>1039</v>
      </c>
      <c r="G209" s="3" t="s">
        <v>1941</v>
      </c>
      <c r="H209" s="4" t="s">
        <v>477</v>
      </c>
      <c r="I209" s="4" t="s">
        <v>146</v>
      </c>
      <c r="J209" s="3" t="s">
        <v>20</v>
      </c>
      <c r="K209" s="4" t="s">
        <v>21</v>
      </c>
      <c r="L209" s="6">
        <v>12119.724</v>
      </c>
    </row>
    <row r="210" spans="1:12" x14ac:dyDescent="0.35">
      <c r="A210" s="3" t="s">
        <v>12</v>
      </c>
      <c r="B210" s="4" t="s">
        <v>78</v>
      </c>
      <c r="C210" s="12" t="s">
        <v>212</v>
      </c>
      <c r="D210" s="3" t="s">
        <v>213</v>
      </c>
      <c r="E210" s="12" t="s">
        <v>529</v>
      </c>
      <c r="F210" s="12" t="s">
        <v>1041</v>
      </c>
      <c r="G210" s="3">
        <v>8435406705730</v>
      </c>
      <c r="H210" s="12" t="s">
        <v>1042</v>
      </c>
      <c r="I210" s="7" t="s">
        <v>859</v>
      </c>
      <c r="J210" s="3" t="s">
        <v>20</v>
      </c>
      <c r="K210" s="3" t="s">
        <v>26</v>
      </c>
      <c r="L210" s="6">
        <v>12148.182000000001</v>
      </c>
    </row>
    <row r="211" spans="1:12" x14ac:dyDescent="0.35">
      <c r="A211" s="3" t="s">
        <v>12</v>
      </c>
      <c r="B211" s="4" t="s">
        <v>78</v>
      </c>
      <c r="C211" s="4" t="s">
        <v>212</v>
      </c>
      <c r="D211" s="4" t="s">
        <v>356</v>
      </c>
      <c r="E211" s="4" t="s">
        <v>1043</v>
      </c>
      <c r="F211" s="4" t="s">
        <v>1044</v>
      </c>
      <c r="G211" s="3">
        <v>6111243383646</v>
      </c>
      <c r="H211" s="4" t="s">
        <v>1045</v>
      </c>
      <c r="I211" s="4" t="s">
        <v>1046</v>
      </c>
      <c r="J211" s="3" t="s">
        <v>20</v>
      </c>
      <c r="K211" s="3" t="s">
        <v>26</v>
      </c>
      <c r="L211" s="6">
        <v>12165.261</v>
      </c>
    </row>
    <row r="212" spans="1:12" x14ac:dyDescent="0.35">
      <c r="A212" s="3" t="s">
        <v>12</v>
      </c>
      <c r="B212" s="4" t="s">
        <v>78</v>
      </c>
      <c r="C212" s="4" t="s">
        <v>107</v>
      </c>
      <c r="D212" s="4" t="s">
        <v>1048</v>
      </c>
      <c r="E212" s="4" t="s">
        <v>1049</v>
      </c>
      <c r="F212" s="14" t="s">
        <v>1050</v>
      </c>
      <c r="G212" s="3" t="s">
        <v>1941</v>
      </c>
      <c r="H212" s="4" t="s">
        <v>701</v>
      </c>
      <c r="I212" s="4" t="s">
        <v>146</v>
      </c>
      <c r="J212" s="3" t="s">
        <v>20</v>
      </c>
      <c r="K212" s="4" t="s">
        <v>21</v>
      </c>
      <c r="L212" s="6">
        <v>12223.423500000001</v>
      </c>
    </row>
    <row r="213" spans="1:12" x14ac:dyDescent="0.35">
      <c r="A213" s="3" t="s">
        <v>12</v>
      </c>
      <c r="B213" s="3" t="s">
        <v>35</v>
      </c>
      <c r="C213" s="4" t="s">
        <v>36</v>
      </c>
      <c r="D213" s="3" t="s">
        <v>853</v>
      </c>
      <c r="E213" s="3" t="s">
        <v>136</v>
      </c>
      <c r="F213" s="41" t="s">
        <v>1052</v>
      </c>
      <c r="G213" s="3" t="s">
        <v>1941</v>
      </c>
      <c r="H213" s="3" t="s">
        <v>687</v>
      </c>
      <c r="I213" s="7" t="s">
        <v>688</v>
      </c>
      <c r="J213" s="3" t="s">
        <v>20</v>
      </c>
      <c r="K213" s="3" t="s">
        <v>26</v>
      </c>
      <c r="L213" s="6">
        <v>12272.796</v>
      </c>
    </row>
    <row r="214" spans="1:12" x14ac:dyDescent="0.35">
      <c r="A214" s="3" t="s">
        <v>12</v>
      </c>
      <c r="B214" s="4" t="s">
        <v>78</v>
      </c>
      <c r="C214" s="3" t="s">
        <v>107</v>
      </c>
      <c r="D214" s="4" t="s">
        <v>324</v>
      </c>
      <c r="E214" s="4" t="s">
        <v>821</v>
      </c>
      <c r="F214" s="14" t="s">
        <v>1059</v>
      </c>
      <c r="G214" s="3" t="s">
        <v>1941</v>
      </c>
      <c r="H214" s="3" t="s">
        <v>1060</v>
      </c>
      <c r="I214" s="7" t="s">
        <v>360</v>
      </c>
      <c r="J214" s="3" t="s">
        <v>20</v>
      </c>
      <c r="K214" s="3" t="s">
        <v>21</v>
      </c>
      <c r="L214" s="6">
        <v>12394.924499999999</v>
      </c>
    </row>
    <row r="215" spans="1:12" x14ac:dyDescent="0.35">
      <c r="A215" s="3" t="s">
        <v>12</v>
      </c>
      <c r="B215" s="4" t="s">
        <v>140</v>
      </c>
      <c r="C215" s="4" t="s">
        <v>611</v>
      </c>
      <c r="D215" s="4" t="s">
        <v>612</v>
      </c>
      <c r="E215" s="4" t="s">
        <v>613</v>
      </c>
      <c r="F215" s="4" t="s">
        <v>1064</v>
      </c>
      <c r="G215" s="3" t="s">
        <v>1941</v>
      </c>
      <c r="H215" s="4" t="s">
        <v>629</v>
      </c>
      <c r="I215" s="12" t="s">
        <v>146</v>
      </c>
      <c r="J215" s="3" t="s">
        <v>20</v>
      </c>
      <c r="K215" s="4" t="s">
        <v>21</v>
      </c>
      <c r="L215" s="6">
        <v>12452.752500000001</v>
      </c>
    </row>
    <row r="216" spans="1:12" x14ac:dyDescent="0.35">
      <c r="A216" s="3" t="s">
        <v>12</v>
      </c>
      <c r="B216" s="3" t="s">
        <v>13</v>
      </c>
      <c r="C216" s="3" t="s">
        <v>14</v>
      </c>
      <c r="D216" s="3" t="s">
        <v>22</v>
      </c>
      <c r="E216" s="3" t="s">
        <v>23</v>
      </c>
      <c r="F216" s="3" t="s">
        <v>1065</v>
      </c>
      <c r="G216" s="3">
        <v>6111195020200</v>
      </c>
      <c r="H216" s="3" t="s">
        <v>25</v>
      </c>
      <c r="I216" s="4" t="s">
        <v>25</v>
      </c>
      <c r="J216" s="3" t="s">
        <v>20</v>
      </c>
      <c r="K216" s="3" t="s">
        <v>26</v>
      </c>
      <c r="L216" s="6">
        <v>12476.034</v>
      </c>
    </row>
    <row r="217" spans="1:12" x14ac:dyDescent="0.35">
      <c r="A217" s="3" t="s">
        <v>12</v>
      </c>
      <c r="B217" s="4" t="s">
        <v>78</v>
      </c>
      <c r="C217" s="4" t="s">
        <v>107</v>
      </c>
      <c r="D217" s="4" t="s">
        <v>276</v>
      </c>
      <c r="E217" s="4" t="s">
        <v>277</v>
      </c>
      <c r="F217" s="4" t="s">
        <v>1079</v>
      </c>
      <c r="G217" s="3">
        <v>8001585001323</v>
      </c>
      <c r="H217" s="4" t="s">
        <v>279</v>
      </c>
      <c r="I217" s="4" t="s">
        <v>280</v>
      </c>
      <c r="J217" s="3" t="s">
        <v>20</v>
      </c>
      <c r="K217" s="3" t="s">
        <v>21</v>
      </c>
      <c r="L217" s="6">
        <v>12680.403</v>
      </c>
    </row>
    <row r="218" spans="1:12" x14ac:dyDescent="0.35">
      <c r="A218" s="3" t="s">
        <v>12</v>
      </c>
      <c r="B218" s="4" t="s">
        <v>35</v>
      </c>
      <c r="C218" s="4" t="s">
        <v>400</v>
      </c>
      <c r="D218" s="4" t="s">
        <v>401</v>
      </c>
      <c r="E218" s="4" t="s">
        <v>310</v>
      </c>
      <c r="F218" s="14" t="s">
        <v>1080</v>
      </c>
      <c r="G218" s="3" t="s">
        <v>1941</v>
      </c>
      <c r="H218" s="3" t="s">
        <v>505</v>
      </c>
      <c r="I218" s="3" t="s">
        <v>506</v>
      </c>
      <c r="J218" s="3" t="s">
        <v>20</v>
      </c>
      <c r="K218" s="3" t="s">
        <v>21</v>
      </c>
      <c r="L218" s="6">
        <v>12773.19</v>
      </c>
    </row>
    <row r="219" spans="1:12" x14ac:dyDescent="0.35">
      <c r="A219" s="3" t="s">
        <v>12</v>
      </c>
      <c r="B219" s="4" t="s">
        <v>78</v>
      </c>
      <c r="C219" s="4" t="s">
        <v>107</v>
      </c>
      <c r="D219" s="4" t="s">
        <v>696</v>
      </c>
      <c r="E219" s="4" t="s">
        <v>1081</v>
      </c>
      <c r="F219" s="14" t="s">
        <v>1082</v>
      </c>
      <c r="G219" s="3" t="s">
        <v>1941</v>
      </c>
      <c r="H219" s="4" t="s">
        <v>1083</v>
      </c>
      <c r="I219" s="4" t="s">
        <v>19</v>
      </c>
      <c r="J219" s="3" t="s">
        <v>20</v>
      </c>
      <c r="K219" s="3" t="s">
        <v>21</v>
      </c>
      <c r="L219" s="6">
        <v>12780.924000000001</v>
      </c>
    </row>
    <row r="220" spans="1:12" x14ac:dyDescent="0.35">
      <c r="A220" s="3" t="s">
        <v>12</v>
      </c>
      <c r="B220" s="4" t="s">
        <v>78</v>
      </c>
      <c r="C220" s="3" t="s">
        <v>107</v>
      </c>
      <c r="D220" s="3" t="s">
        <v>189</v>
      </c>
      <c r="E220" s="3" t="s">
        <v>190</v>
      </c>
      <c r="F220" s="3" t="s">
        <v>1084</v>
      </c>
      <c r="G220" s="3" t="s">
        <v>1941</v>
      </c>
      <c r="H220" s="3" t="s">
        <v>192</v>
      </c>
      <c r="I220" s="7" t="s">
        <v>41</v>
      </c>
      <c r="J220" s="3" t="s">
        <v>20</v>
      </c>
      <c r="K220" s="3" t="s">
        <v>21</v>
      </c>
      <c r="L220" s="6">
        <v>12813.6405</v>
      </c>
    </row>
    <row r="221" spans="1:12" x14ac:dyDescent="0.35">
      <c r="A221" s="3" t="s">
        <v>12</v>
      </c>
      <c r="B221" s="3" t="s">
        <v>182</v>
      </c>
      <c r="C221" s="3" t="s">
        <v>1022</v>
      </c>
      <c r="D221" s="3" t="s">
        <v>1023</v>
      </c>
      <c r="E221" s="3" t="s">
        <v>1024</v>
      </c>
      <c r="F221" s="3" t="s">
        <v>1103</v>
      </c>
      <c r="G221" s="3">
        <v>6111180010414</v>
      </c>
      <c r="H221" s="3" t="s">
        <v>1104</v>
      </c>
      <c r="I221" s="3" t="s">
        <v>130</v>
      </c>
      <c r="J221" s="3" t="s">
        <v>20</v>
      </c>
      <c r="K221" s="3" t="s">
        <v>26</v>
      </c>
      <c r="L221" s="6">
        <v>13157.265000000001</v>
      </c>
    </row>
    <row r="222" spans="1:12" x14ac:dyDescent="0.35">
      <c r="A222" s="3" t="s">
        <v>12</v>
      </c>
      <c r="B222" s="3" t="s">
        <v>84</v>
      </c>
      <c r="C222" s="3" t="s">
        <v>689</v>
      </c>
      <c r="D222" s="4" t="s">
        <v>1105</v>
      </c>
      <c r="E222" s="4" t="s">
        <v>691</v>
      </c>
      <c r="F222" s="14" t="s">
        <v>1106</v>
      </c>
      <c r="G222" s="3" t="s">
        <v>1941</v>
      </c>
      <c r="H222" s="3" t="s">
        <v>693</v>
      </c>
      <c r="I222" s="7" t="s">
        <v>694</v>
      </c>
      <c r="J222" s="3" t="s">
        <v>20</v>
      </c>
      <c r="K222" s="3" t="s">
        <v>26</v>
      </c>
      <c r="L222" s="6">
        <v>13185.664499999999</v>
      </c>
    </row>
    <row r="223" spans="1:12" x14ac:dyDescent="0.35">
      <c r="A223" s="3" t="s">
        <v>12</v>
      </c>
      <c r="B223" s="4" t="s">
        <v>78</v>
      </c>
      <c r="C223" s="4" t="s">
        <v>107</v>
      </c>
      <c r="D223" s="4" t="s">
        <v>324</v>
      </c>
      <c r="E223" s="4" t="s">
        <v>337</v>
      </c>
      <c r="F223" s="4" t="s">
        <v>1109</v>
      </c>
      <c r="G223" s="3" t="s">
        <v>1941</v>
      </c>
      <c r="H223" s="4" t="s">
        <v>591</v>
      </c>
      <c r="I223" s="4" t="s">
        <v>19</v>
      </c>
      <c r="J223" s="3" t="s">
        <v>20</v>
      </c>
      <c r="K223" s="3" t="s">
        <v>21</v>
      </c>
      <c r="L223" s="6">
        <v>13289.245499999999</v>
      </c>
    </row>
    <row r="224" spans="1:12" x14ac:dyDescent="0.35">
      <c r="A224" s="3" t="s">
        <v>12</v>
      </c>
      <c r="B224" s="3" t="s">
        <v>35</v>
      </c>
      <c r="C224" s="4" t="s">
        <v>36</v>
      </c>
      <c r="D224" s="3" t="s">
        <v>853</v>
      </c>
      <c r="E224" s="4" t="s">
        <v>1110</v>
      </c>
      <c r="F224" s="3" t="s">
        <v>1111</v>
      </c>
      <c r="G224" s="3">
        <v>8414863000398</v>
      </c>
      <c r="H224" s="3" t="s">
        <v>1112</v>
      </c>
      <c r="I224" s="4" t="s">
        <v>146</v>
      </c>
      <c r="J224" s="3" t="s">
        <v>20</v>
      </c>
      <c r="K224" s="3" t="s">
        <v>21</v>
      </c>
      <c r="L224" s="6">
        <v>13330.279499999999</v>
      </c>
    </row>
    <row r="225" spans="1:12" x14ac:dyDescent="0.35">
      <c r="A225" s="3" t="s">
        <v>12</v>
      </c>
      <c r="B225" s="4" t="s">
        <v>182</v>
      </c>
      <c r="C225" s="4" t="s">
        <v>344</v>
      </c>
      <c r="D225" s="4" t="s">
        <v>658</v>
      </c>
      <c r="E225" s="4" t="s">
        <v>1127</v>
      </c>
      <c r="F225" s="14" t="s">
        <v>1128</v>
      </c>
      <c r="G225" s="3" t="s">
        <v>1941</v>
      </c>
      <c r="H225" s="3" t="s">
        <v>1129</v>
      </c>
      <c r="I225" s="3" t="s">
        <v>859</v>
      </c>
      <c r="J225" s="3" t="s">
        <v>20</v>
      </c>
      <c r="K225" s="3" t="s">
        <v>21</v>
      </c>
      <c r="L225" s="6">
        <v>13597.65</v>
      </c>
    </row>
    <row r="226" spans="1:12" x14ac:dyDescent="0.35">
      <c r="A226" s="3" t="s">
        <v>12</v>
      </c>
      <c r="B226" s="3" t="s">
        <v>13</v>
      </c>
      <c r="C226" s="3" t="s">
        <v>14</v>
      </c>
      <c r="D226" s="3" t="s">
        <v>15</v>
      </c>
      <c r="E226" s="3" t="s">
        <v>16</v>
      </c>
      <c r="F226" s="3" t="s">
        <v>1130</v>
      </c>
      <c r="G226" s="3" t="s">
        <v>1941</v>
      </c>
      <c r="H226" s="3" t="s">
        <v>643</v>
      </c>
      <c r="I226" s="4" t="s">
        <v>19</v>
      </c>
      <c r="J226" s="3" t="s">
        <v>20</v>
      </c>
      <c r="K226" s="3" t="s">
        <v>21</v>
      </c>
      <c r="L226" s="6">
        <v>13736.254499999999</v>
      </c>
    </row>
    <row r="227" spans="1:12" x14ac:dyDescent="0.35">
      <c r="A227" s="3" t="s">
        <v>12</v>
      </c>
      <c r="B227" s="3" t="s">
        <v>13</v>
      </c>
      <c r="C227" s="4" t="s">
        <v>14</v>
      </c>
      <c r="D227" s="3" t="s">
        <v>22</v>
      </c>
      <c r="E227" s="4" t="s">
        <v>23</v>
      </c>
      <c r="F227" s="4" t="s">
        <v>1131</v>
      </c>
      <c r="G227" s="3">
        <v>6111195020187</v>
      </c>
      <c r="H227" s="4" t="s">
        <v>25</v>
      </c>
      <c r="I227" s="4" t="s">
        <v>25</v>
      </c>
      <c r="J227" s="3" t="s">
        <v>20</v>
      </c>
      <c r="K227" s="3" t="s">
        <v>26</v>
      </c>
      <c r="L227" s="6">
        <v>13788.3945</v>
      </c>
    </row>
    <row r="228" spans="1:12" x14ac:dyDescent="0.35">
      <c r="A228" s="3" t="s">
        <v>12</v>
      </c>
      <c r="B228" s="3" t="s">
        <v>35</v>
      </c>
      <c r="C228" s="4" t="s">
        <v>36</v>
      </c>
      <c r="D228" s="3" t="s">
        <v>853</v>
      </c>
      <c r="E228" s="3" t="s">
        <v>1133</v>
      </c>
      <c r="F228" s="14" t="s">
        <v>1134</v>
      </c>
      <c r="G228" s="3" t="s">
        <v>1941</v>
      </c>
      <c r="H228" s="3" t="s">
        <v>687</v>
      </c>
      <c r="I228" s="7" t="s">
        <v>688</v>
      </c>
      <c r="J228" s="3" t="s">
        <v>20</v>
      </c>
      <c r="K228" s="3" t="s">
        <v>26</v>
      </c>
      <c r="L228" s="6">
        <v>13828.009499999998</v>
      </c>
    </row>
    <row r="229" spans="1:12" x14ac:dyDescent="0.35">
      <c r="A229" s="3" t="s">
        <v>12</v>
      </c>
      <c r="B229" s="3" t="s">
        <v>140</v>
      </c>
      <c r="C229" s="3" t="s">
        <v>318</v>
      </c>
      <c r="D229" s="4" t="s">
        <v>319</v>
      </c>
      <c r="E229" s="4" t="s">
        <v>320</v>
      </c>
      <c r="F229" s="3" t="s">
        <v>2225</v>
      </c>
      <c r="G229" s="3" t="s">
        <v>1941</v>
      </c>
      <c r="H229" s="4" t="s">
        <v>2176</v>
      </c>
      <c r="I229" s="7" t="s">
        <v>90</v>
      </c>
      <c r="J229" s="3" t="s">
        <v>20</v>
      </c>
      <c r="K229" s="3" t="s">
        <v>26</v>
      </c>
      <c r="L229" s="6">
        <v>45905.957999999991</v>
      </c>
    </row>
    <row r="230" spans="1:12" x14ac:dyDescent="0.35">
      <c r="A230" s="3" t="s">
        <v>12</v>
      </c>
      <c r="B230" s="4" t="s">
        <v>78</v>
      </c>
      <c r="C230" s="4" t="s">
        <v>607</v>
      </c>
      <c r="D230" s="4" t="s">
        <v>608</v>
      </c>
      <c r="E230" s="4" t="s">
        <v>610</v>
      </c>
      <c r="F230" s="4" t="s">
        <v>1143</v>
      </c>
      <c r="G230" s="3">
        <v>6111180012616</v>
      </c>
      <c r="H230" s="4" t="s">
        <v>373</v>
      </c>
      <c r="I230" s="4" t="s">
        <v>130</v>
      </c>
      <c r="J230" s="3" t="s">
        <v>20</v>
      </c>
      <c r="K230" s="3" t="s">
        <v>21</v>
      </c>
      <c r="L230" s="6">
        <v>14067.57</v>
      </c>
    </row>
    <row r="231" spans="1:12" x14ac:dyDescent="0.35">
      <c r="A231" s="3" t="s">
        <v>12</v>
      </c>
      <c r="B231" s="3" t="s">
        <v>13</v>
      </c>
      <c r="C231" s="3" t="s">
        <v>14</v>
      </c>
      <c r="D231" s="3" t="s">
        <v>15</v>
      </c>
      <c r="E231" s="3" t="s">
        <v>68</v>
      </c>
      <c r="F231" s="3" t="s">
        <v>1163</v>
      </c>
      <c r="G231" s="3" t="s">
        <v>1941</v>
      </c>
      <c r="H231" s="3" t="s">
        <v>453</v>
      </c>
      <c r="I231" s="10" t="s">
        <v>77</v>
      </c>
      <c r="J231" s="3" t="s">
        <v>20</v>
      </c>
      <c r="K231" s="3" t="s">
        <v>26</v>
      </c>
      <c r="L231" s="6">
        <v>14524.65</v>
      </c>
    </row>
    <row r="232" spans="1:12" x14ac:dyDescent="0.35">
      <c r="A232" s="3" t="s">
        <v>12</v>
      </c>
      <c r="B232" s="3" t="s">
        <v>140</v>
      </c>
      <c r="C232" s="3" t="s">
        <v>611</v>
      </c>
      <c r="D232" s="3" t="s">
        <v>612</v>
      </c>
      <c r="E232" s="3" t="s">
        <v>613</v>
      </c>
      <c r="F232" s="3" t="s">
        <v>1164</v>
      </c>
      <c r="G232" s="3" t="s">
        <v>1941</v>
      </c>
      <c r="H232" s="3" t="s">
        <v>629</v>
      </c>
      <c r="I232" s="12" t="s">
        <v>146</v>
      </c>
      <c r="J232" s="3" t="s">
        <v>20</v>
      </c>
      <c r="K232" s="4" t="s">
        <v>21</v>
      </c>
      <c r="L232" s="6">
        <v>14540.712</v>
      </c>
    </row>
    <row r="233" spans="1:12" x14ac:dyDescent="0.35">
      <c r="A233" s="3" t="s">
        <v>12</v>
      </c>
      <c r="B233" s="3" t="s">
        <v>84</v>
      </c>
      <c r="C233" s="3" t="s">
        <v>99</v>
      </c>
      <c r="D233" s="4" t="s">
        <v>928</v>
      </c>
      <c r="E233" s="3" t="s">
        <v>101</v>
      </c>
      <c r="F233" s="3" t="s">
        <v>1165</v>
      </c>
      <c r="G233" s="3" t="s">
        <v>1941</v>
      </c>
      <c r="H233" s="3" t="s">
        <v>115</v>
      </c>
      <c r="I233" s="7" t="s">
        <v>116</v>
      </c>
      <c r="J233" s="3" t="s">
        <v>20</v>
      </c>
      <c r="K233" s="3" t="s">
        <v>21</v>
      </c>
      <c r="L233" s="6">
        <v>14545.719000000001</v>
      </c>
    </row>
    <row r="234" spans="1:12" x14ac:dyDescent="0.35">
      <c r="A234" s="3" t="s">
        <v>12</v>
      </c>
      <c r="B234" s="3" t="s">
        <v>84</v>
      </c>
      <c r="C234" s="3" t="s">
        <v>689</v>
      </c>
      <c r="D234" s="4" t="s">
        <v>1166</v>
      </c>
      <c r="E234" s="4" t="s">
        <v>1167</v>
      </c>
      <c r="F234" s="14" t="s">
        <v>1168</v>
      </c>
      <c r="G234" s="3" t="s">
        <v>1941</v>
      </c>
      <c r="H234" s="3" t="s">
        <v>693</v>
      </c>
      <c r="I234" s="7" t="s">
        <v>694</v>
      </c>
      <c r="J234" s="3" t="s">
        <v>20</v>
      </c>
      <c r="K234" s="3" t="s">
        <v>26</v>
      </c>
      <c r="L234" s="6">
        <v>14553.868499999999</v>
      </c>
    </row>
    <row r="235" spans="1:12" x14ac:dyDescent="0.35">
      <c r="A235" s="3" t="s">
        <v>12</v>
      </c>
      <c r="B235" s="3" t="s">
        <v>182</v>
      </c>
      <c r="C235" s="3" t="s">
        <v>183</v>
      </c>
      <c r="D235" s="3" t="s">
        <v>258</v>
      </c>
      <c r="E235" s="4" t="s">
        <v>259</v>
      </c>
      <c r="F235" s="3" t="s">
        <v>1169</v>
      </c>
      <c r="G235" s="3">
        <v>6111101002597</v>
      </c>
      <c r="H235" s="3" t="s">
        <v>1170</v>
      </c>
      <c r="I235" s="3" t="s">
        <v>1171</v>
      </c>
      <c r="J235" s="3" t="s">
        <v>20</v>
      </c>
      <c r="K235" s="3" t="s">
        <v>26</v>
      </c>
      <c r="L235" s="6">
        <v>14574.975</v>
      </c>
    </row>
    <row r="236" spans="1:12" x14ac:dyDescent="0.35">
      <c r="A236" s="3" t="s">
        <v>12</v>
      </c>
      <c r="B236" s="3" t="s">
        <v>84</v>
      </c>
      <c r="C236" s="3" t="s">
        <v>99</v>
      </c>
      <c r="D236" s="4" t="s">
        <v>928</v>
      </c>
      <c r="E236" s="3" t="s">
        <v>960</v>
      </c>
      <c r="F236" s="3" t="s">
        <v>1174</v>
      </c>
      <c r="G236" s="3">
        <v>6111184003184</v>
      </c>
      <c r="H236" s="3" t="s">
        <v>962</v>
      </c>
      <c r="I236" s="3" t="s">
        <v>130</v>
      </c>
      <c r="J236" s="3" t="s">
        <v>20</v>
      </c>
      <c r="K236" s="3" t="s">
        <v>26</v>
      </c>
      <c r="L236" s="6">
        <v>14702.057999999999</v>
      </c>
    </row>
    <row r="237" spans="1:12" x14ac:dyDescent="0.35">
      <c r="A237" s="3" t="s">
        <v>12</v>
      </c>
      <c r="B237" s="3" t="s">
        <v>13</v>
      </c>
      <c r="C237" s="3" t="s">
        <v>14</v>
      </c>
      <c r="D237" s="3" t="s">
        <v>15</v>
      </c>
      <c r="E237" s="3" t="s">
        <v>68</v>
      </c>
      <c r="F237" s="3" t="s">
        <v>1184</v>
      </c>
      <c r="G237" s="3" t="s">
        <v>1941</v>
      </c>
      <c r="H237" s="3" t="s">
        <v>453</v>
      </c>
      <c r="I237" s="10" t="s">
        <v>77</v>
      </c>
      <c r="J237" s="3" t="s">
        <v>20</v>
      </c>
      <c r="K237" s="3" t="s">
        <v>26</v>
      </c>
      <c r="L237" s="6">
        <v>14810.849999999999</v>
      </c>
    </row>
    <row r="238" spans="1:12" x14ac:dyDescent="0.35">
      <c r="A238" s="3" t="s">
        <v>12</v>
      </c>
      <c r="B238" s="3" t="s">
        <v>84</v>
      </c>
      <c r="C238" s="3" t="s">
        <v>689</v>
      </c>
      <c r="D238" s="4" t="s">
        <v>1186</v>
      </c>
      <c r="E238" s="4" t="s">
        <v>691</v>
      </c>
      <c r="F238" s="14" t="s">
        <v>1187</v>
      </c>
      <c r="G238" s="3" t="s">
        <v>1941</v>
      </c>
      <c r="H238" s="3" t="s">
        <v>693</v>
      </c>
      <c r="I238" s="7" t="s">
        <v>694</v>
      </c>
      <c r="J238" s="3" t="s">
        <v>20</v>
      </c>
      <c r="K238" s="3" t="s">
        <v>26</v>
      </c>
      <c r="L238" s="6">
        <v>14910.692999999999</v>
      </c>
    </row>
    <row r="239" spans="1:12" x14ac:dyDescent="0.35">
      <c r="A239" s="3" t="s">
        <v>12</v>
      </c>
      <c r="B239" s="3" t="s">
        <v>182</v>
      </c>
      <c r="C239" s="3" t="s">
        <v>183</v>
      </c>
      <c r="D239" s="3" t="s">
        <v>258</v>
      </c>
      <c r="E239" s="4" t="s">
        <v>259</v>
      </c>
      <c r="F239" s="9" t="s">
        <v>1191</v>
      </c>
      <c r="G239" s="3">
        <v>3263850191763</v>
      </c>
      <c r="H239" s="3" t="s">
        <v>454</v>
      </c>
      <c r="I239" s="3" t="s">
        <v>223</v>
      </c>
      <c r="J239" s="3" t="s">
        <v>20</v>
      </c>
      <c r="K239" s="3" t="s">
        <v>26</v>
      </c>
      <c r="L239" s="6">
        <v>15000</v>
      </c>
    </row>
    <row r="240" spans="1:12" x14ac:dyDescent="0.35">
      <c r="A240" s="3" t="s">
        <v>12</v>
      </c>
      <c r="B240" s="3" t="s">
        <v>182</v>
      </c>
      <c r="C240" s="3" t="s">
        <v>183</v>
      </c>
      <c r="D240" s="3" t="s">
        <v>184</v>
      </c>
      <c r="E240" s="3" t="s">
        <v>185</v>
      </c>
      <c r="F240" s="9" t="s">
        <v>1192</v>
      </c>
      <c r="G240" s="3">
        <v>3263850107511</v>
      </c>
      <c r="H240" s="3" t="s">
        <v>454</v>
      </c>
      <c r="I240" s="3" t="s">
        <v>223</v>
      </c>
      <c r="J240" s="3" t="s">
        <v>20</v>
      </c>
      <c r="K240" s="3" t="s">
        <v>26</v>
      </c>
      <c r="L240" s="6">
        <v>15000</v>
      </c>
    </row>
    <row r="241" spans="1:12" x14ac:dyDescent="0.35">
      <c r="A241" s="3" t="s">
        <v>12</v>
      </c>
      <c r="B241" s="3" t="s">
        <v>182</v>
      </c>
      <c r="C241" s="3" t="s">
        <v>183</v>
      </c>
      <c r="D241" s="3" t="s">
        <v>184</v>
      </c>
      <c r="E241" s="4" t="s">
        <v>1193</v>
      </c>
      <c r="F241" s="9" t="s">
        <v>1194</v>
      </c>
      <c r="G241" s="3">
        <v>3263850108211</v>
      </c>
      <c r="H241" s="3" t="s">
        <v>454</v>
      </c>
      <c r="I241" s="3" t="s">
        <v>223</v>
      </c>
      <c r="J241" s="3" t="s">
        <v>20</v>
      </c>
      <c r="K241" s="3" t="s">
        <v>26</v>
      </c>
      <c r="L241" s="6">
        <v>15000</v>
      </c>
    </row>
    <row r="242" spans="1:12" x14ac:dyDescent="0.35">
      <c r="A242" s="3" t="s">
        <v>12</v>
      </c>
      <c r="B242" s="3" t="s">
        <v>182</v>
      </c>
      <c r="C242" s="3" t="s">
        <v>183</v>
      </c>
      <c r="D242" s="3" t="s">
        <v>184</v>
      </c>
      <c r="E242" s="4" t="s">
        <v>1193</v>
      </c>
      <c r="F242" s="9" t="s">
        <v>1195</v>
      </c>
      <c r="G242" s="3">
        <v>3263850108716</v>
      </c>
      <c r="H242" s="3" t="s">
        <v>454</v>
      </c>
      <c r="I242" s="3" t="s">
        <v>223</v>
      </c>
      <c r="J242" s="3" t="s">
        <v>20</v>
      </c>
      <c r="K242" s="3" t="s">
        <v>26</v>
      </c>
      <c r="L242" s="6">
        <v>15000</v>
      </c>
    </row>
    <row r="243" spans="1:12" x14ac:dyDescent="0.35">
      <c r="A243" s="3" t="s">
        <v>12</v>
      </c>
      <c r="B243" s="4" t="s">
        <v>182</v>
      </c>
      <c r="C243" s="4" t="s">
        <v>183</v>
      </c>
      <c r="D243" s="4" t="s">
        <v>678</v>
      </c>
      <c r="E243" s="3" t="s">
        <v>866</v>
      </c>
      <c r="F243" s="9" t="s">
        <v>1196</v>
      </c>
      <c r="G243" s="3">
        <v>3263850101113</v>
      </c>
      <c r="H243" s="3" t="s">
        <v>454</v>
      </c>
      <c r="I243" s="3" t="s">
        <v>223</v>
      </c>
      <c r="J243" s="3" t="s">
        <v>20</v>
      </c>
      <c r="K243" s="3" t="s">
        <v>26</v>
      </c>
      <c r="L243" s="6">
        <v>15000</v>
      </c>
    </row>
    <row r="244" spans="1:12" x14ac:dyDescent="0.35">
      <c r="A244" s="3" t="s">
        <v>12</v>
      </c>
      <c r="B244" s="4" t="s">
        <v>182</v>
      </c>
      <c r="C244" s="4" t="s">
        <v>183</v>
      </c>
      <c r="D244" s="4" t="s">
        <v>678</v>
      </c>
      <c r="E244" s="4" t="s">
        <v>1197</v>
      </c>
      <c r="F244" s="9" t="s">
        <v>1198</v>
      </c>
      <c r="G244" s="3">
        <v>3263850101311</v>
      </c>
      <c r="H244" s="3" t="s">
        <v>454</v>
      </c>
      <c r="I244" s="3" t="s">
        <v>223</v>
      </c>
      <c r="J244" s="3" t="s">
        <v>20</v>
      </c>
      <c r="K244" s="3" t="s">
        <v>26</v>
      </c>
      <c r="L244" s="6">
        <v>15000</v>
      </c>
    </row>
    <row r="245" spans="1:12" x14ac:dyDescent="0.35">
      <c r="A245" s="3" t="s">
        <v>12</v>
      </c>
      <c r="B245" s="4" t="s">
        <v>182</v>
      </c>
      <c r="C245" s="4" t="s">
        <v>183</v>
      </c>
      <c r="D245" s="4" t="s">
        <v>678</v>
      </c>
      <c r="E245" s="3" t="s">
        <v>681</v>
      </c>
      <c r="F245" s="9" t="s">
        <v>1199</v>
      </c>
      <c r="G245" s="3">
        <v>3263850101410</v>
      </c>
      <c r="H245" s="3" t="s">
        <v>454</v>
      </c>
      <c r="I245" s="3" t="s">
        <v>223</v>
      </c>
      <c r="J245" s="3" t="s">
        <v>20</v>
      </c>
      <c r="K245" s="3" t="s">
        <v>26</v>
      </c>
      <c r="L245" s="6">
        <v>15000</v>
      </c>
    </row>
    <row r="246" spans="1:12" x14ac:dyDescent="0.35">
      <c r="A246" s="3" t="s">
        <v>12</v>
      </c>
      <c r="B246" s="4" t="s">
        <v>182</v>
      </c>
      <c r="C246" s="4" t="s">
        <v>183</v>
      </c>
      <c r="D246" s="4" t="s">
        <v>678</v>
      </c>
      <c r="E246" s="4" t="s">
        <v>866</v>
      </c>
      <c r="F246" s="9" t="s">
        <v>1200</v>
      </c>
      <c r="G246" s="3">
        <v>3263850101915</v>
      </c>
      <c r="H246" s="3" t="s">
        <v>454</v>
      </c>
      <c r="I246" s="3" t="s">
        <v>223</v>
      </c>
      <c r="J246" s="3" t="s">
        <v>20</v>
      </c>
      <c r="K246" s="3" t="s">
        <v>26</v>
      </c>
      <c r="L246" s="6">
        <v>15000</v>
      </c>
    </row>
    <row r="247" spans="1:12" x14ac:dyDescent="0.35">
      <c r="A247" s="3" t="s">
        <v>12</v>
      </c>
      <c r="B247" s="3" t="s">
        <v>140</v>
      </c>
      <c r="C247" s="3" t="s">
        <v>318</v>
      </c>
      <c r="D247" s="4" t="s">
        <v>319</v>
      </c>
      <c r="E247" s="3" t="s">
        <v>320</v>
      </c>
      <c r="F247" s="3" t="s">
        <v>2273</v>
      </c>
      <c r="G247" s="3" t="s">
        <v>1941</v>
      </c>
      <c r="H247" s="4" t="s">
        <v>2176</v>
      </c>
      <c r="I247" s="7" t="s">
        <v>90</v>
      </c>
      <c r="J247" s="3" t="s">
        <v>20</v>
      </c>
      <c r="K247" s="3" t="s">
        <v>26</v>
      </c>
      <c r="L247" s="6">
        <v>50775.248999999996</v>
      </c>
    </row>
    <row r="248" spans="1:12" x14ac:dyDescent="0.35">
      <c r="A248" s="3" t="s">
        <v>12</v>
      </c>
      <c r="B248" s="3" t="s">
        <v>35</v>
      </c>
      <c r="C248" s="3" t="s">
        <v>36</v>
      </c>
      <c r="D248" s="3" t="s">
        <v>37</v>
      </c>
      <c r="E248" s="3" t="s">
        <v>511</v>
      </c>
      <c r="F248" s="3" t="s">
        <v>1203</v>
      </c>
      <c r="G248" s="3" t="s">
        <v>1941</v>
      </c>
      <c r="H248" s="3" t="s">
        <v>40</v>
      </c>
      <c r="I248" s="4" t="s">
        <v>41</v>
      </c>
      <c r="J248" s="3" t="s">
        <v>20</v>
      </c>
      <c r="K248" s="4" t="s">
        <v>21</v>
      </c>
      <c r="L248" s="6">
        <v>15000</v>
      </c>
    </row>
    <row r="249" spans="1:12" x14ac:dyDescent="0.35">
      <c r="A249" s="3" t="s">
        <v>12</v>
      </c>
      <c r="B249" s="3" t="s">
        <v>13</v>
      </c>
      <c r="C249" s="3" t="s">
        <v>14</v>
      </c>
      <c r="D249" s="3" t="s">
        <v>685</v>
      </c>
      <c r="E249" s="3" t="s">
        <v>402</v>
      </c>
      <c r="F249" s="15" t="s">
        <v>1204</v>
      </c>
      <c r="G249" s="3" t="s">
        <v>1941</v>
      </c>
      <c r="H249" s="3" t="s">
        <v>687</v>
      </c>
      <c r="I249" s="7" t="s">
        <v>688</v>
      </c>
      <c r="J249" s="3" t="s">
        <v>20</v>
      </c>
      <c r="K249" s="3" t="s">
        <v>26</v>
      </c>
      <c r="L249" s="6">
        <v>15000</v>
      </c>
    </row>
    <row r="250" spans="1:12" x14ac:dyDescent="0.35">
      <c r="A250" s="3" t="s">
        <v>12</v>
      </c>
      <c r="B250" s="3" t="s">
        <v>13</v>
      </c>
      <c r="C250" s="3" t="s">
        <v>14</v>
      </c>
      <c r="D250" s="3" t="s">
        <v>685</v>
      </c>
      <c r="E250" s="3" t="s">
        <v>1205</v>
      </c>
      <c r="F250" s="15" t="s">
        <v>1206</v>
      </c>
      <c r="G250" s="3" t="s">
        <v>1941</v>
      </c>
      <c r="H250" s="3" t="s">
        <v>687</v>
      </c>
      <c r="I250" s="7" t="s">
        <v>688</v>
      </c>
      <c r="J250" s="3" t="s">
        <v>20</v>
      </c>
      <c r="K250" s="3" t="s">
        <v>26</v>
      </c>
      <c r="L250" s="6">
        <v>15000</v>
      </c>
    </row>
    <row r="251" spans="1:12" x14ac:dyDescent="0.35">
      <c r="A251" s="3" t="s">
        <v>12</v>
      </c>
      <c r="B251" s="3" t="s">
        <v>13</v>
      </c>
      <c r="C251" s="3" t="s">
        <v>14</v>
      </c>
      <c r="D251" s="3" t="s">
        <v>685</v>
      </c>
      <c r="E251" s="3" t="s">
        <v>1205</v>
      </c>
      <c r="F251" s="3" t="s">
        <v>1207</v>
      </c>
      <c r="G251" s="3" t="s">
        <v>1941</v>
      </c>
      <c r="H251" s="3" t="s">
        <v>687</v>
      </c>
      <c r="I251" s="7" t="s">
        <v>688</v>
      </c>
      <c r="J251" s="3" t="s">
        <v>20</v>
      </c>
      <c r="K251" s="3" t="s">
        <v>26</v>
      </c>
      <c r="L251" s="6">
        <v>15000</v>
      </c>
    </row>
    <row r="252" spans="1:12" x14ac:dyDescent="0.35">
      <c r="A252" s="3" t="s">
        <v>12</v>
      </c>
      <c r="B252" s="3" t="s">
        <v>84</v>
      </c>
      <c r="C252" s="3" t="s">
        <v>85</v>
      </c>
      <c r="D252" s="3" t="s">
        <v>86</v>
      </c>
      <c r="E252" s="3" t="s">
        <v>1208</v>
      </c>
      <c r="F252" s="9" t="s">
        <v>1209</v>
      </c>
      <c r="G252" s="3">
        <v>3263851320711</v>
      </c>
      <c r="H252" s="3" t="s">
        <v>454</v>
      </c>
      <c r="I252" s="3" t="s">
        <v>223</v>
      </c>
      <c r="J252" s="3" t="s">
        <v>20</v>
      </c>
      <c r="K252" s="3" t="s">
        <v>26</v>
      </c>
      <c r="L252" s="6">
        <v>15000</v>
      </c>
    </row>
    <row r="253" spans="1:12" x14ac:dyDescent="0.35">
      <c r="A253" s="3" t="s">
        <v>12</v>
      </c>
      <c r="B253" s="3" t="s">
        <v>84</v>
      </c>
      <c r="C253" s="3" t="s">
        <v>85</v>
      </c>
      <c r="D253" s="3" t="s">
        <v>86</v>
      </c>
      <c r="E253" s="3" t="s">
        <v>1208</v>
      </c>
      <c r="F253" s="9" t="s">
        <v>1210</v>
      </c>
      <c r="G253" s="3">
        <v>3263851320919</v>
      </c>
      <c r="H253" s="3" t="s">
        <v>454</v>
      </c>
      <c r="I253" s="3" t="s">
        <v>223</v>
      </c>
      <c r="J253" s="3" t="s">
        <v>20</v>
      </c>
      <c r="K253" s="3" t="s">
        <v>26</v>
      </c>
      <c r="L253" s="6">
        <v>15000</v>
      </c>
    </row>
    <row r="254" spans="1:12" x14ac:dyDescent="0.35">
      <c r="A254" s="3" t="s">
        <v>12</v>
      </c>
      <c r="B254" s="3" t="s">
        <v>84</v>
      </c>
      <c r="C254" s="3" t="s">
        <v>85</v>
      </c>
      <c r="D254" s="3" t="s">
        <v>86</v>
      </c>
      <c r="E254" s="3" t="s">
        <v>1208</v>
      </c>
      <c r="F254" s="9" t="s">
        <v>1211</v>
      </c>
      <c r="G254" s="3">
        <v>3263851321015</v>
      </c>
      <c r="H254" s="3" t="s">
        <v>454</v>
      </c>
      <c r="I254" s="3" t="s">
        <v>223</v>
      </c>
      <c r="J254" s="3" t="s">
        <v>20</v>
      </c>
      <c r="K254" s="3" t="s">
        <v>26</v>
      </c>
      <c r="L254" s="6">
        <v>15000</v>
      </c>
    </row>
    <row r="255" spans="1:12" x14ac:dyDescent="0.35">
      <c r="A255" s="3" t="s">
        <v>12</v>
      </c>
      <c r="B255" s="12" t="s">
        <v>182</v>
      </c>
      <c r="C255" s="12" t="s">
        <v>344</v>
      </c>
      <c r="D255" s="3" t="s">
        <v>658</v>
      </c>
      <c r="E255" s="4" t="s">
        <v>1127</v>
      </c>
      <c r="F255" s="9" t="s">
        <v>1212</v>
      </c>
      <c r="G255" s="3">
        <v>3263850220418</v>
      </c>
      <c r="H255" s="3" t="s">
        <v>230</v>
      </c>
      <c r="I255" s="3" t="s">
        <v>223</v>
      </c>
      <c r="J255" s="3" t="s">
        <v>20</v>
      </c>
      <c r="K255" s="3" t="s">
        <v>26</v>
      </c>
      <c r="L255" s="6">
        <v>15000</v>
      </c>
    </row>
    <row r="256" spans="1:12" x14ac:dyDescent="0.35">
      <c r="A256" s="3" t="s">
        <v>12</v>
      </c>
      <c r="B256" s="12" t="s">
        <v>182</v>
      </c>
      <c r="C256" s="12" t="s">
        <v>344</v>
      </c>
      <c r="D256" s="3" t="s">
        <v>658</v>
      </c>
      <c r="E256" s="4" t="s">
        <v>1127</v>
      </c>
      <c r="F256" s="9" t="s">
        <v>1213</v>
      </c>
      <c r="G256" s="3">
        <v>3263850225291</v>
      </c>
      <c r="H256" s="3" t="s">
        <v>230</v>
      </c>
      <c r="I256" s="3" t="s">
        <v>223</v>
      </c>
      <c r="J256" s="3" t="s">
        <v>20</v>
      </c>
      <c r="K256" s="3" t="s">
        <v>26</v>
      </c>
      <c r="L256" s="6">
        <v>15000</v>
      </c>
    </row>
    <row r="257" spans="1:12" x14ac:dyDescent="0.35">
      <c r="A257" s="3" t="s">
        <v>12</v>
      </c>
      <c r="B257" s="12" t="s">
        <v>182</v>
      </c>
      <c r="C257" s="12" t="s">
        <v>344</v>
      </c>
      <c r="D257" s="3" t="s">
        <v>658</v>
      </c>
      <c r="E257" s="4" t="s">
        <v>1127</v>
      </c>
      <c r="F257" s="9" t="s">
        <v>1214</v>
      </c>
      <c r="G257" s="3">
        <v>3263850225314</v>
      </c>
      <c r="H257" s="3" t="s">
        <v>230</v>
      </c>
      <c r="I257" s="3" t="s">
        <v>223</v>
      </c>
      <c r="J257" s="3" t="s">
        <v>20</v>
      </c>
      <c r="K257" s="3" t="s">
        <v>26</v>
      </c>
      <c r="L257" s="6">
        <v>15000</v>
      </c>
    </row>
    <row r="258" spans="1:12" x14ac:dyDescent="0.35">
      <c r="A258" s="3" t="s">
        <v>12</v>
      </c>
      <c r="B258" s="12" t="s">
        <v>182</v>
      </c>
      <c r="C258" s="12" t="s">
        <v>344</v>
      </c>
      <c r="D258" s="3" t="s">
        <v>658</v>
      </c>
      <c r="E258" s="4" t="s">
        <v>1127</v>
      </c>
      <c r="F258" s="40" t="s">
        <v>1215</v>
      </c>
      <c r="G258" s="3">
        <v>3263850226113</v>
      </c>
      <c r="H258" s="3" t="s">
        <v>230</v>
      </c>
      <c r="I258" s="3" t="s">
        <v>223</v>
      </c>
      <c r="J258" s="3" t="s">
        <v>20</v>
      </c>
      <c r="K258" s="3" t="s">
        <v>26</v>
      </c>
      <c r="L258" s="6">
        <v>15000</v>
      </c>
    </row>
    <row r="259" spans="1:12" x14ac:dyDescent="0.35">
      <c r="A259" s="3" t="s">
        <v>12</v>
      </c>
      <c r="B259" s="12" t="s">
        <v>182</v>
      </c>
      <c r="C259" s="12" t="s">
        <v>344</v>
      </c>
      <c r="D259" s="3" t="s">
        <v>658</v>
      </c>
      <c r="E259" s="4" t="s">
        <v>1127</v>
      </c>
      <c r="F259" s="40" t="s">
        <v>1216</v>
      </c>
      <c r="G259" s="3">
        <v>3263850280412</v>
      </c>
      <c r="H259" s="3" t="s">
        <v>230</v>
      </c>
      <c r="I259" s="3" t="s">
        <v>223</v>
      </c>
      <c r="J259" s="3" t="s">
        <v>20</v>
      </c>
      <c r="K259" s="3" t="s">
        <v>26</v>
      </c>
      <c r="L259" s="6">
        <v>15000</v>
      </c>
    </row>
    <row r="260" spans="1:12" x14ac:dyDescent="0.35">
      <c r="A260" s="3" t="s">
        <v>12</v>
      </c>
      <c r="B260" s="12" t="s">
        <v>182</v>
      </c>
      <c r="C260" s="12" t="s">
        <v>344</v>
      </c>
      <c r="D260" s="3" t="s">
        <v>658</v>
      </c>
      <c r="E260" s="4" t="s">
        <v>1127</v>
      </c>
      <c r="F260" s="9" t="s">
        <v>1217</v>
      </c>
      <c r="G260" s="3">
        <v>3263850983016</v>
      </c>
      <c r="H260" s="3" t="s">
        <v>230</v>
      </c>
      <c r="I260" s="3" t="s">
        <v>223</v>
      </c>
      <c r="J260" s="3" t="s">
        <v>20</v>
      </c>
      <c r="K260" s="3" t="s">
        <v>26</v>
      </c>
      <c r="L260" s="6">
        <v>15000</v>
      </c>
    </row>
    <row r="261" spans="1:12" x14ac:dyDescent="0.35">
      <c r="A261" s="3" t="s">
        <v>12</v>
      </c>
      <c r="B261" s="12" t="s">
        <v>182</v>
      </c>
      <c r="C261" s="12" t="s">
        <v>344</v>
      </c>
      <c r="D261" s="3" t="s">
        <v>658</v>
      </c>
      <c r="E261" s="4" t="s">
        <v>1127</v>
      </c>
      <c r="F261" s="40" t="s">
        <v>1218</v>
      </c>
      <c r="G261" s="3">
        <v>3263850983214</v>
      </c>
      <c r="H261" s="3" t="s">
        <v>230</v>
      </c>
      <c r="I261" s="3" t="s">
        <v>223</v>
      </c>
      <c r="J261" s="3" t="s">
        <v>20</v>
      </c>
      <c r="K261" s="3" t="s">
        <v>26</v>
      </c>
      <c r="L261" s="6">
        <v>15000</v>
      </c>
    </row>
    <row r="262" spans="1:12" x14ac:dyDescent="0.35">
      <c r="A262" s="3" t="s">
        <v>12</v>
      </c>
      <c r="B262" s="3" t="s">
        <v>13</v>
      </c>
      <c r="C262" s="4" t="s">
        <v>14</v>
      </c>
      <c r="D262" s="4" t="s">
        <v>593</v>
      </c>
      <c r="E262" s="4" t="s">
        <v>600</v>
      </c>
      <c r="F262" s="9" t="s">
        <v>1219</v>
      </c>
      <c r="G262" s="3" t="s">
        <v>1941</v>
      </c>
      <c r="H262" s="3" t="s">
        <v>1220</v>
      </c>
      <c r="I262" s="3" t="s">
        <v>146</v>
      </c>
      <c r="J262" s="3" t="s">
        <v>20</v>
      </c>
      <c r="K262" s="3" t="s">
        <v>26</v>
      </c>
      <c r="L262" s="6">
        <v>15000</v>
      </c>
    </row>
    <row r="263" spans="1:12" x14ac:dyDescent="0.35">
      <c r="A263" s="3" t="s">
        <v>12</v>
      </c>
      <c r="B263" s="3" t="s">
        <v>13</v>
      </c>
      <c r="C263" s="4" t="s">
        <v>14</v>
      </c>
      <c r="D263" s="4" t="s">
        <v>593</v>
      </c>
      <c r="E263" s="4" t="s">
        <v>600</v>
      </c>
      <c r="F263" s="9" t="s">
        <v>1221</v>
      </c>
      <c r="G263" s="3" t="s">
        <v>1941</v>
      </c>
      <c r="H263" s="3" t="s">
        <v>1220</v>
      </c>
      <c r="I263" s="3" t="s">
        <v>146</v>
      </c>
      <c r="J263" s="3" t="s">
        <v>20</v>
      </c>
      <c r="K263" s="3" t="s">
        <v>26</v>
      </c>
      <c r="L263" s="6">
        <v>15000</v>
      </c>
    </row>
    <row r="264" spans="1:12" x14ac:dyDescent="0.35">
      <c r="A264" s="3" t="s">
        <v>12</v>
      </c>
      <c r="B264" s="4" t="s">
        <v>182</v>
      </c>
      <c r="C264" s="4" t="s">
        <v>1022</v>
      </c>
      <c r="D264" s="4" t="s">
        <v>1023</v>
      </c>
      <c r="E264" s="3" t="s">
        <v>1024</v>
      </c>
      <c r="F264" s="9" t="s">
        <v>1222</v>
      </c>
      <c r="G264" s="3">
        <v>3263850776618</v>
      </c>
      <c r="H264" s="3" t="s">
        <v>230</v>
      </c>
      <c r="I264" s="3" t="s">
        <v>223</v>
      </c>
      <c r="J264" s="3" t="s">
        <v>20</v>
      </c>
      <c r="K264" s="3" t="s">
        <v>26</v>
      </c>
      <c r="L264" s="6">
        <v>15000</v>
      </c>
    </row>
    <row r="265" spans="1:12" x14ac:dyDescent="0.35">
      <c r="A265" s="3" t="s">
        <v>12</v>
      </c>
      <c r="B265" s="4" t="s">
        <v>78</v>
      </c>
      <c r="C265" s="4" t="s">
        <v>607</v>
      </c>
      <c r="D265" s="4" t="s">
        <v>608</v>
      </c>
      <c r="E265" s="4" t="s">
        <v>610</v>
      </c>
      <c r="F265" s="4" t="s">
        <v>1236</v>
      </c>
      <c r="G265" s="3">
        <v>6111180012623</v>
      </c>
      <c r="H265" s="4" t="s">
        <v>373</v>
      </c>
      <c r="I265" s="4" t="s">
        <v>130</v>
      </c>
      <c r="J265" s="3" t="s">
        <v>20</v>
      </c>
      <c r="K265" s="3" t="s">
        <v>21</v>
      </c>
      <c r="L265" s="6">
        <v>15030.687</v>
      </c>
    </row>
    <row r="266" spans="1:12" x14ac:dyDescent="0.35">
      <c r="A266" s="3" t="s">
        <v>12</v>
      </c>
      <c r="B266" s="4" t="s">
        <v>78</v>
      </c>
      <c r="C266" s="3" t="s">
        <v>212</v>
      </c>
      <c r="D266" s="3" t="s">
        <v>525</v>
      </c>
      <c r="E266" s="3" t="s">
        <v>526</v>
      </c>
      <c r="F266" s="14" t="s">
        <v>1240</v>
      </c>
      <c r="G266" s="3" t="s">
        <v>1941</v>
      </c>
      <c r="H266" s="4" t="s">
        <v>359</v>
      </c>
      <c r="I266" s="7" t="s">
        <v>360</v>
      </c>
      <c r="J266" s="3" t="s">
        <v>20</v>
      </c>
      <c r="K266" s="3" t="s">
        <v>26</v>
      </c>
      <c r="L266" s="6">
        <v>15141.753000000001</v>
      </c>
    </row>
    <row r="267" spans="1:12" x14ac:dyDescent="0.35">
      <c r="A267" s="3" t="s">
        <v>12</v>
      </c>
      <c r="B267" s="4" t="s">
        <v>35</v>
      </c>
      <c r="C267" s="4" t="s">
        <v>36</v>
      </c>
      <c r="D267" s="4" t="s">
        <v>853</v>
      </c>
      <c r="E267" s="4" t="s">
        <v>1110</v>
      </c>
      <c r="F267" s="4" t="s">
        <v>1246</v>
      </c>
      <c r="G267" s="3">
        <v>8414863000596</v>
      </c>
      <c r="H267" s="4" t="s">
        <v>1112</v>
      </c>
      <c r="I267" s="4" t="s">
        <v>146</v>
      </c>
      <c r="J267" s="3" t="s">
        <v>20</v>
      </c>
      <c r="K267" s="3" t="s">
        <v>21</v>
      </c>
      <c r="L267" s="6">
        <v>15245.088</v>
      </c>
    </row>
    <row r="268" spans="1:12" x14ac:dyDescent="0.35">
      <c r="A268" s="3" t="s">
        <v>12</v>
      </c>
      <c r="B268" s="4" t="s">
        <v>84</v>
      </c>
      <c r="C268" s="4" t="s">
        <v>99</v>
      </c>
      <c r="D268" s="4" t="s">
        <v>113</v>
      </c>
      <c r="E268" s="4" t="s">
        <v>101</v>
      </c>
      <c r="F268" s="37" t="s">
        <v>1247</v>
      </c>
      <c r="G268" s="3" t="s">
        <v>1941</v>
      </c>
      <c r="H268" s="4" t="s">
        <v>615</v>
      </c>
      <c r="I268" s="4" t="s">
        <v>19</v>
      </c>
      <c r="J268" s="3" t="s">
        <v>20</v>
      </c>
      <c r="K268" s="4" t="s">
        <v>21</v>
      </c>
      <c r="L268" s="6">
        <v>15248.159999999998</v>
      </c>
    </row>
    <row r="269" spans="1:12" x14ac:dyDescent="0.35">
      <c r="A269" s="3" t="s">
        <v>12</v>
      </c>
      <c r="B269" s="4" t="s">
        <v>78</v>
      </c>
      <c r="C269" s="4" t="s">
        <v>107</v>
      </c>
      <c r="D269" s="4" t="s">
        <v>696</v>
      </c>
      <c r="E269" s="4" t="s">
        <v>1248</v>
      </c>
      <c r="F269" s="41" t="s">
        <v>1249</v>
      </c>
      <c r="G269" s="3" t="s">
        <v>1941</v>
      </c>
      <c r="H269" s="4" t="s">
        <v>1083</v>
      </c>
      <c r="I269" s="4" t="s">
        <v>19</v>
      </c>
      <c r="J269" s="3" t="s">
        <v>20</v>
      </c>
      <c r="K269" s="3" t="s">
        <v>21</v>
      </c>
      <c r="L269" s="6">
        <v>15305.0535</v>
      </c>
    </row>
    <row r="270" spans="1:12" x14ac:dyDescent="0.35">
      <c r="A270" s="3" t="s">
        <v>12</v>
      </c>
      <c r="B270" s="4" t="s">
        <v>78</v>
      </c>
      <c r="C270" s="4" t="s">
        <v>107</v>
      </c>
      <c r="D270" s="4" t="s">
        <v>189</v>
      </c>
      <c r="E270" s="4" t="s">
        <v>637</v>
      </c>
      <c r="F270" s="4" t="s">
        <v>1255</v>
      </c>
      <c r="G270" s="3" t="s">
        <v>1941</v>
      </c>
      <c r="H270" s="4" t="s">
        <v>192</v>
      </c>
      <c r="I270" s="7" t="s">
        <v>41</v>
      </c>
      <c r="J270" s="3" t="s">
        <v>20</v>
      </c>
      <c r="K270" s="3" t="s">
        <v>21</v>
      </c>
      <c r="L270" s="6">
        <v>15416.895</v>
      </c>
    </row>
    <row r="271" spans="1:12" x14ac:dyDescent="0.35">
      <c r="A271" s="3" t="s">
        <v>12</v>
      </c>
      <c r="B271" s="4" t="s">
        <v>78</v>
      </c>
      <c r="C271" s="4" t="s">
        <v>107</v>
      </c>
      <c r="D271" s="4" t="s">
        <v>696</v>
      </c>
      <c r="E271" s="4" t="s">
        <v>704</v>
      </c>
      <c r="F271" s="3" t="s">
        <v>1256</v>
      </c>
      <c r="G271" s="3" t="s">
        <v>1941</v>
      </c>
      <c r="H271" s="4" t="s">
        <v>1257</v>
      </c>
      <c r="I271" s="4" t="s">
        <v>19</v>
      </c>
      <c r="J271" s="3" t="s">
        <v>20</v>
      </c>
      <c r="K271" s="3" t="s">
        <v>21</v>
      </c>
      <c r="L271" s="6">
        <v>15445.403999999999</v>
      </c>
    </row>
    <row r="272" spans="1:12" x14ac:dyDescent="0.35">
      <c r="A272" s="3" t="s">
        <v>12</v>
      </c>
      <c r="B272" s="3" t="s">
        <v>35</v>
      </c>
      <c r="C272" s="4" t="s">
        <v>36</v>
      </c>
      <c r="D272" s="3" t="s">
        <v>1258</v>
      </c>
      <c r="E272" s="3" t="s">
        <v>1259</v>
      </c>
      <c r="F272" s="14" t="s">
        <v>1260</v>
      </c>
      <c r="G272" s="3" t="s">
        <v>1941</v>
      </c>
      <c r="H272" s="3" t="s">
        <v>687</v>
      </c>
      <c r="I272" s="7" t="s">
        <v>688</v>
      </c>
      <c r="J272" s="3" t="s">
        <v>20</v>
      </c>
      <c r="K272" s="3" t="s">
        <v>26</v>
      </c>
      <c r="L272" s="6">
        <v>15448.217999999999</v>
      </c>
    </row>
    <row r="273" spans="1:12" x14ac:dyDescent="0.35">
      <c r="A273" s="3" t="s">
        <v>12</v>
      </c>
      <c r="B273" s="4" t="s">
        <v>78</v>
      </c>
      <c r="C273" s="3" t="s">
        <v>107</v>
      </c>
      <c r="D273" s="3" t="s">
        <v>189</v>
      </c>
      <c r="E273" s="3" t="s">
        <v>697</v>
      </c>
      <c r="F273" s="3" t="s">
        <v>1266</v>
      </c>
      <c r="G273" s="3">
        <v>6111249960964</v>
      </c>
      <c r="H273" s="3" t="s">
        <v>885</v>
      </c>
      <c r="I273" s="3" t="s">
        <v>112</v>
      </c>
      <c r="J273" s="3" t="s">
        <v>20</v>
      </c>
      <c r="K273" s="3" t="s">
        <v>26</v>
      </c>
      <c r="L273" s="6">
        <v>15514.484999999999</v>
      </c>
    </row>
    <row r="274" spans="1:12" x14ac:dyDescent="0.35">
      <c r="A274" s="3" t="s">
        <v>12</v>
      </c>
      <c r="B274" s="4" t="s">
        <v>140</v>
      </c>
      <c r="C274" s="4" t="s">
        <v>318</v>
      </c>
      <c r="D274" s="4" t="s">
        <v>1268</v>
      </c>
      <c r="E274" s="4" t="s">
        <v>1269</v>
      </c>
      <c r="F274" s="4" t="s">
        <v>1270</v>
      </c>
      <c r="G274" s="3" t="s">
        <v>1941</v>
      </c>
      <c r="H274" s="4" t="s">
        <v>1271</v>
      </c>
      <c r="I274" s="10" t="s">
        <v>1272</v>
      </c>
      <c r="J274" s="3" t="s">
        <v>20</v>
      </c>
      <c r="K274" s="3" t="s">
        <v>21</v>
      </c>
      <c r="L274" s="6">
        <v>15626.585999999999</v>
      </c>
    </row>
    <row r="275" spans="1:12" x14ac:dyDescent="0.35">
      <c r="A275" s="3" t="s">
        <v>12</v>
      </c>
      <c r="B275" s="3" t="s">
        <v>13</v>
      </c>
      <c r="C275" s="4" t="s">
        <v>14</v>
      </c>
      <c r="D275" s="3" t="s">
        <v>22</v>
      </c>
      <c r="E275" s="4" t="s">
        <v>23</v>
      </c>
      <c r="F275" s="4" t="s">
        <v>1274</v>
      </c>
      <c r="G275" s="3">
        <v>6111195020194</v>
      </c>
      <c r="H275" s="4" t="s">
        <v>25</v>
      </c>
      <c r="I275" s="4" t="s">
        <v>25</v>
      </c>
      <c r="J275" s="3" t="s">
        <v>20</v>
      </c>
      <c r="K275" s="3" t="s">
        <v>26</v>
      </c>
      <c r="L275" s="6">
        <v>15652.681500000001</v>
      </c>
    </row>
    <row r="276" spans="1:12" x14ac:dyDescent="0.35">
      <c r="A276" s="3" t="s">
        <v>12</v>
      </c>
      <c r="B276" s="4" t="s">
        <v>78</v>
      </c>
      <c r="C276" s="3" t="s">
        <v>107</v>
      </c>
      <c r="D276" s="4" t="s">
        <v>324</v>
      </c>
      <c r="E276" s="4" t="s">
        <v>337</v>
      </c>
      <c r="F276" s="3" t="s">
        <v>1282</v>
      </c>
      <c r="G276" s="3" t="s">
        <v>1941</v>
      </c>
      <c r="H276" s="3" t="s">
        <v>1283</v>
      </c>
      <c r="I276" s="3" t="s">
        <v>112</v>
      </c>
      <c r="J276" s="3" t="s">
        <v>20</v>
      </c>
      <c r="K276" s="3" t="s">
        <v>26</v>
      </c>
      <c r="L276" s="6">
        <v>15842.79</v>
      </c>
    </row>
    <row r="277" spans="1:12" x14ac:dyDescent="0.35">
      <c r="A277" s="3" t="s">
        <v>12</v>
      </c>
      <c r="B277" s="12" t="s">
        <v>182</v>
      </c>
      <c r="C277" s="12" t="s">
        <v>183</v>
      </c>
      <c r="D277" s="12" t="s">
        <v>855</v>
      </c>
      <c r="E277" s="12" t="s">
        <v>856</v>
      </c>
      <c r="F277" s="12" t="s">
        <v>1288</v>
      </c>
      <c r="G277" s="3" t="s">
        <v>1941</v>
      </c>
      <c r="H277" s="12" t="s">
        <v>858</v>
      </c>
      <c r="I277" s="10" t="s">
        <v>859</v>
      </c>
      <c r="J277" s="3" t="s">
        <v>20</v>
      </c>
      <c r="K277" s="4" t="s">
        <v>21</v>
      </c>
      <c r="L277" s="6">
        <v>16092.6525</v>
      </c>
    </row>
    <row r="278" spans="1:12" x14ac:dyDescent="0.35">
      <c r="A278" s="3" t="s">
        <v>12</v>
      </c>
      <c r="B278" s="3" t="s">
        <v>140</v>
      </c>
      <c r="C278" s="3" t="s">
        <v>611</v>
      </c>
      <c r="D278" s="3" t="s">
        <v>612</v>
      </c>
      <c r="E278" s="3" t="s">
        <v>613</v>
      </c>
      <c r="F278" s="3" t="s">
        <v>1289</v>
      </c>
      <c r="G278" s="3" t="s">
        <v>1941</v>
      </c>
      <c r="H278" s="3" t="s">
        <v>615</v>
      </c>
      <c r="I278" s="4" t="s">
        <v>19</v>
      </c>
      <c r="J278" s="3" t="s">
        <v>20</v>
      </c>
      <c r="K278" s="4" t="s">
        <v>21</v>
      </c>
      <c r="L278" s="6">
        <v>16125.922499999999</v>
      </c>
    </row>
    <row r="279" spans="1:12" x14ac:dyDescent="0.35">
      <c r="A279" s="3" t="s">
        <v>12</v>
      </c>
      <c r="B279" s="3" t="s">
        <v>35</v>
      </c>
      <c r="C279" s="4" t="s">
        <v>36</v>
      </c>
      <c r="D279" s="4" t="s">
        <v>37</v>
      </c>
      <c r="E279" s="3" t="s">
        <v>38</v>
      </c>
      <c r="F279" s="14" t="s">
        <v>1292</v>
      </c>
      <c r="G279" s="3" t="s">
        <v>1941</v>
      </c>
      <c r="H279" s="3" t="s">
        <v>687</v>
      </c>
      <c r="I279" s="7" t="s">
        <v>688</v>
      </c>
      <c r="J279" s="3" t="s">
        <v>20</v>
      </c>
      <c r="K279" s="3" t="s">
        <v>26</v>
      </c>
      <c r="L279" s="6">
        <v>16226.119500000001</v>
      </c>
    </row>
    <row r="280" spans="1:12" x14ac:dyDescent="0.35">
      <c r="A280" s="3" t="s">
        <v>12</v>
      </c>
      <c r="B280" s="3" t="s">
        <v>35</v>
      </c>
      <c r="C280" s="4" t="s">
        <v>36</v>
      </c>
      <c r="D280" s="4" t="s">
        <v>37</v>
      </c>
      <c r="E280" s="3" t="s">
        <v>511</v>
      </c>
      <c r="F280" s="14" t="s">
        <v>1295</v>
      </c>
      <c r="G280" s="3" t="s">
        <v>1941</v>
      </c>
      <c r="H280" s="3" t="s">
        <v>687</v>
      </c>
      <c r="I280" s="7" t="s">
        <v>688</v>
      </c>
      <c r="J280" s="3" t="s">
        <v>20</v>
      </c>
      <c r="K280" s="3" t="s">
        <v>26</v>
      </c>
      <c r="L280" s="6">
        <v>16312.630499999999</v>
      </c>
    </row>
    <row r="281" spans="1:12" x14ac:dyDescent="0.35">
      <c r="A281" s="3" t="s">
        <v>12</v>
      </c>
      <c r="B281" s="3" t="s">
        <v>35</v>
      </c>
      <c r="C281" s="3" t="s">
        <v>400</v>
      </c>
      <c r="D281" s="3" t="s">
        <v>401</v>
      </c>
      <c r="E281" s="3" t="s">
        <v>580</v>
      </c>
      <c r="F281" s="41" t="s">
        <v>1297</v>
      </c>
      <c r="G281" s="3" t="s">
        <v>1941</v>
      </c>
      <c r="H281" s="3" t="s">
        <v>1298</v>
      </c>
      <c r="I281" s="7" t="s">
        <v>360</v>
      </c>
      <c r="J281" s="3" t="s">
        <v>20</v>
      </c>
      <c r="K281" s="3" t="s">
        <v>21</v>
      </c>
      <c r="L281" s="6">
        <v>16435.05</v>
      </c>
    </row>
    <row r="282" spans="1:12" x14ac:dyDescent="0.35">
      <c r="A282" s="3" t="s">
        <v>12</v>
      </c>
      <c r="B282" s="4" t="s">
        <v>78</v>
      </c>
      <c r="C282" s="4" t="s">
        <v>107</v>
      </c>
      <c r="D282" s="4" t="s">
        <v>1048</v>
      </c>
      <c r="E282" s="4" t="s">
        <v>1049</v>
      </c>
      <c r="F282" s="4" t="s">
        <v>1305</v>
      </c>
      <c r="G282" s="3" t="s">
        <v>1941</v>
      </c>
      <c r="H282" s="4" t="s">
        <v>701</v>
      </c>
      <c r="I282" s="4" t="s">
        <v>146</v>
      </c>
      <c r="J282" s="3" t="s">
        <v>20</v>
      </c>
      <c r="K282" s="4" t="s">
        <v>21</v>
      </c>
      <c r="L282" s="6">
        <v>16516.264499999997</v>
      </c>
    </row>
    <row r="283" spans="1:12" x14ac:dyDescent="0.35">
      <c r="A283" s="3" t="s">
        <v>12</v>
      </c>
      <c r="B283" s="4" t="s">
        <v>78</v>
      </c>
      <c r="C283" s="3" t="s">
        <v>107</v>
      </c>
      <c r="D283" s="3" t="s">
        <v>816</v>
      </c>
      <c r="E283" s="4" t="s">
        <v>1306</v>
      </c>
      <c r="F283" s="3" t="s">
        <v>1307</v>
      </c>
      <c r="G283" s="3" t="s">
        <v>1941</v>
      </c>
      <c r="H283" s="9" t="s">
        <v>701</v>
      </c>
      <c r="I283" s="7" t="s">
        <v>146</v>
      </c>
      <c r="J283" s="3" t="s">
        <v>20</v>
      </c>
      <c r="K283" s="3" t="s">
        <v>21</v>
      </c>
      <c r="L283" s="6">
        <v>16557.899999999998</v>
      </c>
    </row>
    <row r="284" spans="1:12" x14ac:dyDescent="0.35">
      <c r="A284" s="3" t="s">
        <v>12</v>
      </c>
      <c r="B284" s="4" t="s">
        <v>13</v>
      </c>
      <c r="C284" s="4" t="s">
        <v>706</v>
      </c>
      <c r="D284" s="4" t="s">
        <v>895</v>
      </c>
      <c r="E284" s="4" t="s">
        <v>511</v>
      </c>
      <c r="F284" s="4" t="s">
        <v>1309</v>
      </c>
      <c r="G284" s="3" t="s">
        <v>1941</v>
      </c>
      <c r="H284" s="4" t="s">
        <v>1310</v>
      </c>
      <c r="I284" s="4" t="s">
        <v>19</v>
      </c>
      <c r="J284" s="3" t="s">
        <v>20</v>
      </c>
      <c r="K284" s="4" t="s">
        <v>21</v>
      </c>
      <c r="L284" s="6">
        <v>16596.766499999998</v>
      </c>
    </row>
    <row r="285" spans="1:12" x14ac:dyDescent="0.35">
      <c r="A285" s="3" t="s">
        <v>12</v>
      </c>
      <c r="B285" s="4" t="s">
        <v>84</v>
      </c>
      <c r="C285" s="4" t="s">
        <v>85</v>
      </c>
      <c r="D285" s="3" t="s">
        <v>995</v>
      </c>
      <c r="E285" s="4" t="s">
        <v>1313</v>
      </c>
      <c r="F285" s="4" t="s">
        <v>1314</v>
      </c>
      <c r="G285" s="3">
        <v>4003994150245</v>
      </c>
      <c r="H285" s="4" t="s">
        <v>1315</v>
      </c>
      <c r="I285" s="10" t="s">
        <v>77</v>
      </c>
      <c r="J285" s="3" t="s">
        <v>20</v>
      </c>
      <c r="K285" s="3" t="s">
        <v>26</v>
      </c>
      <c r="L285" s="6">
        <v>16705.1145</v>
      </c>
    </row>
    <row r="286" spans="1:12" x14ac:dyDescent="0.35">
      <c r="A286" s="3" t="s">
        <v>12</v>
      </c>
      <c r="B286" s="4" t="s">
        <v>78</v>
      </c>
      <c r="C286" s="3" t="s">
        <v>107</v>
      </c>
      <c r="D286" s="3" t="s">
        <v>276</v>
      </c>
      <c r="E286" s="3" t="s">
        <v>306</v>
      </c>
      <c r="F286" s="3" t="s">
        <v>1316</v>
      </c>
      <c r="G286" s="3">
        <v>8001585001330</v>
      </c>
      <c r="H286" s="3" t="s">
        <v>279</v>
      </c>
      <c r="I286" s="4" t="s">
        <v>280</v>
      </c>
      <c r="J286" s="3" t="s">
        <v>20</v>
      </c>
      <c r="K286" s="3" t="s">
        <v>21</v>
      </c>
      <c r="L286" s="6">
        <v>16737.106500000002</v>
      </c>
    </row>
    <row r="287" spans="1:12" x14ac:dyDescent="0.35">
      <c r="A287" s="3" t="s">
        <v>12</v>
      </c>
      <c r="B287" s="4" t="s">
        <v>84</v>
      </c>
      <c r="C287" s="4" t="s">
        <v>543</v>
      </c>
      <c r="D287" s="4" t="s">
        <v>651</v>
      </c>
      <c r="E287" s="4" t="s">
        <v>652</v>
      </c>
      <c r="F287" s="38" t="s">
        <v>1317</v>
      </c>
      <c r="G287" s="3" t="s">
        <v>1941</v>
      </c>
      <c r="H287" s="4" t="s">
        <v>654</v>
      </c>
      <c r="I287" s="7" t="s">
        <v>655</v>
      </c>
      <c r="J287" s="3" t="s">
        <v>20</v>
      </c>
      <c r="K287" s="3" t="s">
        <v>21</v>
      </c>
      <c r="L287" s="6">
        <v>16738.8675</v>
      </c>
    </row>
    <row r="288" spans="1:12" x14ac:dyDescent="0.35">
      <c r="A288" s="3" t="s">
        <v>12</v>
      </c>
      <c r="B288" s="4" t="s">
        <v>78</v>
      </c>
      <c r="C288" s="3" t="s">
        <v>107</v>
      </c>
      <c r="D288" s="3" t="s">
        <v>816</v>
      </c>
      <c r="E288" s="4" t="s">
        <v>699</v>
      </c>
      <c r="F288" s="38" t="s">
        <v>1318</v>
      </c>
      <c r="G288" s="3" t="s">
        <v>1941</v>
      </c>
      <c r="H288" s="9" t="s">
        <v>701</v>
      </c>
      <c r="I288" s="7" t="s">
        <v>146</v>
      </c>
      <c r="J288" s="3" t="s">
        <v>20</v>
      </c>
      <c r="K288" s="3" t="s">
        <v>21</v>
      </c>
      <c r="L288" s="6">
        <v>16771.486499999999</v>
      </c>
    </row>
    <row r="289" spans="1:12" x14ac:dyDescent="0.35">
      <c r="A289" s="3" t="s">
        <v>12</v>
      </c>
      <c r="B289" s="3" t="s">
        <v>460</v>
      </c>
      <c r="C289" s="3" t="s">
        <v>461</v>
      </c>
      <c r="D289" s="3" t="s">
        <v>462</v>
      </c>
      <c r="E289" s="3" t="s">
        <v>1127</v>
      </c>
      <c r="F289" s="38" t="s">
        <v>1319</v>
      </c>
      <c r="G289" s="3">
        <v>5011862880094</v>
      </c>
      <c r="H289" s="4" t="s">
        <v>465</v>
      </c>
      <c r="I289" s="7" t="s">
        <v>360</v>
      </c>
      <c r="J289" s="3" t="s">
        <v>20</v>
      </c>
      <c r="K289" s="3" t="s">
        <v>26</v>
      </c>
      <c r="L289" s="6">
        <v>16808.2575</v>
      </c>
    </row>
    <row r="290" spans="1:12" x14ac:dyDescent="0.35">
      <c r="A290" s="3" t="s">
        <v>12</v>
      </c>
      <c r="B290" s="3" t="s">
        <v>140</v>
      </c>
      <c r="C290" s="3" t="s">
        <v>318</v>
      </c>
      <c r="D290" s="3" t="s">
        <v>1268</v>
      </c>
      <c r="E290" s="3" t="s">
        <v>1269</v>
      </c>
      <c r="F290" s="38" t="s">
        <v>1320</v>
      </c>
      <c r="G290" s="3" t="s">
        <v>1941</v>
      </c>
      <c r="H290" s="3" t="s">
        <v>1271</v>
      </c>
      <c r="I290" s="10" t="s">
        <v>1272</v>
      </c>
      <c r="J290" s="3" t="s">
        <v>20</v>
      </c>
      <c r="K290" s="3" t="s">
        <v>21</v>
      </c>
      <c r="L290" s="6">
        <v>16811.441999999999</v>
      </c>
    </row>
    <row r="291" spans="1:12" x14ac:dyDescent="0.35">
      <c r="A291" s="3" t="s">
        <v>12</v>
      </c>
      <c r="B291" s="3" t="s">
        <v>84</v>
      </c>
      <c r="C291" s="3" t="s">
        <v>689</v>
      </c>
      <c r="D291" s="4" t="s">
        <v>1186</v>
      </c>
      <c r="E291" s="4" t="s">
        <v>691</v>
      </c>
      <c r="F291" s="14" t="s">
        <v>1321</v>
      </c>
      <c r="G291" s="3" t="s">
        <v>1941</v>
      </c>
      <c r="H291" s="3" t="s">
        <v>693</v>
      </c>
      <c r="I291" s="7" t="s">
        <v>694</v>
      </c>
      <c r="J291" s="3" t="s">
        <v>20</v>
      </c>
      <c r="K291" s="3" t="s">
        <v>26</v>
      </c>
      <c r="L291" s="6">
        <v>16942.605</v>
      </c>
    </row>
    <row r="292" spans="1:12" x14ac:dyDescent="0.35">
      <c r="A292" s="3" t="s">
        <v>12</v>
      </c>
      <c r="B292" s="4" t="s">
        <v>84</v>
      </c>
      <c r="C292" s="4" t="s">
        <v>99</v>
      </c>
      <c r="D292" s="3" t="s">
        <v>100</v>
      </c>
      <c r="E292" s="4" t="s">
        <v>101</v>
      </c>
      <c r="F292" s="4" t="s">
        <v>1326</v>
      </c>
      <c r="G292" s="3">
        <v>3608580776758</v>
      </c>
      <c r="H292" s="4" t="s">
        <v>907</v>
      </c>
      <c r="I292" s="7" t="s">
        <v>360</v>
      </c>
      <c r="J292" s="3" t="s">
        <v>20</v>
      </c>
      <c r="K292" s="3" t="s">
        <v>26</v>
      </c>
      <c r="L292" s="6">
        <v>17008.325999999997</v>
      </c>
    </row>
    <row r="293" spans="1:12" x14ac:dyDescent="0.35">
      <c r="A293" s="3" t="s">
        <v>12</v>
      </c>
      <c r="B293" s="4" t="s">
        <v>78</v>
      </c>
      <c r="C293" s="4" t="s">
        <v>107</v>
      </c>
      <c r="D293" s="4" t="s">
        <v>324</v>
      </c>
      <c r="E293" s="4" t="s">
        <v>92</v>
      </c>
      <c r="F293" s="4" t="s">
        <v>1330</v>
      </c>
      <c r="G293" s="3" t="s">
        <v>1941</v>
      </c>
      <c r="H293" s="4" t="s">
        <v>591</v>
      </c>
      <c r="I293" s="4" t="s">
        <v>19</v>
      </c>
      <c r="J293" s="3" t="s">
        <v>20</v>
      </c>
      <c r="K293" s="4" t="s">
        <v>21</v>
      </c>
      <c r="L293" s="6">
        <v>17158.565999999999</v>
      </c>
    </row>
    <row r="294" spans="1:12" x14ac:dyDescent="0.35">
      <c r="A294" s="3" t="s">
        <v>12</v>
      </c>
      <c r="B294" s="3" t="s">
        <v>35</v>
      </c>
      <c r="C294" s="4" t="s">
        <v>36</v>
      </c>
      <c r="D294" s="3" t="s">
        <v>37</v>
      </c>
      <c r="E294" s="3" t="s">
        <v>511</v>
      </c>
      <c r="F294" s="14" t="s">
        <v>1331</v>
      </c>
      <c r="G294" s="3" t="s">
        <v>1941</v>
      </c>
      <c r="H294" s="3" t="s">
        <v>687</v>
      </c>
      <c r="I294" s="7" t="s">
        <v>688</v>
      </c>
      <c r="J294" s="3" t="s">
        <v>20</v>
      </c>
      <c r="K294" s="3" t="s">
        <v>26</v>
      </c>
      <c r="L294" s="6">
        <v>17184.021000000001</v>
      </c>
    </row>
    <row r="295" spans="1:12" x14ac:dyDescent="0.35">
      <c r="A295" s="3" t="s">
        <v>12</v>
      </c>
      <c r="B295" s="4" t="s">
        <v>78</v>
      </c>
      <c r="C295" s="3" t="s">
        <v>107</v>
      </c>
      <c r="D295" s="3" t="s">
        <v>1335</v>
      </c>
      <c r="E295" s="4" t="s">
        <v>697</v>
      </c>
      <c r="F295" s="3" t="s">
        <v>1336</v>
      </c>
      <c r="G295" s="3" t="s">
        <v>1941</v>
      </c>
      <c r="H295" s="3" t="s">
        <v>591</v>
      </c>
      <c r="I295" s="4" t="s">
        <v>19</v>
      </c>
      <c r="J295" s="3" t="s">
        <v>20</v>
      </c>
      <c r="K295" s="4" t="s">
        <v>21</v>
      </c>
      <c r="L295" s="6">
        <v>17237.939999999999</v>
      </c>
    </row>
    <row r="296" spans="1:12" x14ac:dyDescent="0.35">
      <c r="A296" s="3" t="s">
        <v>12</v>
      </c>
      <c r="B296" s="3" t="s">
        <v>13</v>
      </c>
      <c r="C296" s="3" t="s">
        <v>706</v>
      </c>
      <c r="D296" s="3" t="s">
        <v>895</v>
      </c>
      <c r="E296" s="3" t="s">
        <v>829</v>
      </c>
      <c r="F296" s="3" t="s">
        <v>1339</v>
      </c>
      <c r="G296" s="3" t="s">
        <v>1941</v>
      </c>
      <c r="H296" s="3" t="s">
        <v>1310</v>
      </c>
      <c r="I296" s="4" t="s">
        <v>19</v>
      </c>
      <c r="J296" s="3" t="s">
        <v>20</v>
      </c>
      <c r="K296" s="4" t="s">
        <v>21</v>
      </c>
      <c r="L296" s="6">
        <v>17330.126999999997</v>
      </c>
    </row>
    <row r="297" spans="1:12" x14ac:dyDescent="0.35">
      <c r="A297" s="3" t="s">
        <v>12</v>
      </c>
      <c r="B297" s="4" t="s">
        <v>35</v>
      </c>
      <c r="C297" s="4" t="s">
        <v>91</v>
      </c>
      <c r="D297" s="4" t="s">
        <v>92</v>
      </c>
      <c r="E297" s="4" t="s">
        <v>93</v>
      </c>
      <c r="F297" s="3" t="s">
        <v>1343</v>
      </c>
      <c r="G297" s="3">
        <v>0</v>
      </c>
      <c r="H297" s="3" t="s">
        <v>1344</v>
      </c>
      <c r="I297" s="3" t="s">
        <v>1345</v>
      </c>
      <c r="J297" s="3" t="s">
        <v>20</v>
      </c>
      <c r="K297" s="3" t="s">
        <v>26</v>
      </c>
      <c r="L297" s="6">
        <v>17413.044000000002</v>
      </c>
    </row>
    <row r="298" spans="1:12" x14ac:dyDescent="0.35">
      <c r="A298" s="3" t="s">
        <v>12</v>
      </c>
      <c r="B298" s="3" t="s">
        <v>13</v>
      </c>
      <c r="C298" s="3" t="s">
        <v>706</v>
      </c>
      <c r="D298" s="3" t="s">
        <v>895</v>
      </c>
      <c r="E298" s="3" t="s">
        <v>1346</v>
      </c>
      <c r="F298" s="3" t="s">
        <v>1347</v>
      </c>
      <c r="G298" s="3" t="s">
        <v>1941</v>
      </c>
      <c r="H298" s="3" t="s">
        <v>1310</v>
      </c>
      <c r="I298" s="4" t="s">
        <v>19</v>
      </c>
      <c r="J298" s="3" t="s">
        <v>20</v>
      </c>
      <c r="K298" s="4" t="s">
        <v>21</v>
      </c>
      <c r="L298" s="6">
        <v>17477.977500000001</v>
      </c>
    </row>
    <row r="299" spans="1:12" x14ac:dyDescent="0.35">
      <c r="A299" s="3" t="s">
        <v>12</v>
      </c>
      <c r="B299" s="4" t="s">
        <v>78</v>
      </c>
      <c r="C299" s="4" t="s">
        <v>107</v>
      </c>
      <c r="D299" s="4" t="s">
        <v>696</v>
      </c>
      <c r="E299" s="4" t="s">
        <v>1248</v>
      </c>
      <c r="F299" s="3" t="s">
        <v>1353</v>
      </c>
      <c r="G299" s="3" t="s">
        <v>1941</v>
      </c>
      <c r="H299" s="4" t="s">
        <v>1083</v>
      </c>
      <c r="I299" s="4" t="s">
        <v>19</v>
      </c>
      <c r="J299" s="3" t="s">
        <v>20</v>
      </c>
      <c r="K299" s="3" t="s">
        <v>21</v>
      </c>
      <c r="L299" s="6">
        <v>17593.285500000002</v>
      </c>
    </row>
    <row r="300" spans="1:12" x14ac:dyDescent="0.35">
      <c r="A300" s="3" t="s">
        <v>12</v>
      </c>
      <c r="B300" s="3" t="s">
        <v>140</v>
      </c>
      <c r="C300" s="3" t="s">
        <v>318</v>
      </c>
      <c r="D300" s="3" t="s">
        <v>1268</v>
      </c>
      <c r="E300" s="3" t="s">
        <v>1354</v>
      </c>
      <c r="F300" s="3" t="s">
        <v>1355</v>
      </c>
      <c r="G300" s="3" t="s">
        <v>1941</v>
      </c>
      <c r="H300" s="3" t="s">
        <v>1271</v>
      </c>
      <c r="I300" s="10" t="s">
        <v>1272</v>
      </c>
      <c r="J300" s="3" t="s">
        <v>20</v>
      </c>
      <c r="K300" s="3" t="s">
        <v>21</v>
      </c>
      <c r="L300" s="6">
        <v>17667.6345</v>
      </c>
    </row>
    <row r="301" spans="1:12" x14ac:dyDescent="0.35">
      <c r="A301" s="3" t="s">
        <v>12</v>
      </c>
      <c r="B301" s="3" t="s">
        <v>13</v>
      </c>
      <c r="C301" s="3" t="s">
        <v>14</v>
      </c>
      <c r="D301" s="3" t="s">
        <v>510</v>
      </c>
      <c r="E301" s="3" t="s">
        <v>511</v>
      </c>
      <c r="F301" s="3" t="s">
        <v>1356</v>
      </c>
      <c r="G301" s="3" t="s">
        <v>1941</v>
      </c>
      <c r="H301" s="3" t="s">
        <v>513</v>
      </c>
      <c r="I301" s="7" t="s">
        <v>146</v>
      </c>
      <c r="J301" s="3" t="s">
        <v>20</v>
      </c>
      <c r="K301" s="3" t="s">
        <v>21</v>
      </c>
      <c r="L301" s="6">
        <v>17720.959499999997</v>
      </c>
    </row>
    <row r="302" spans="1:12" x14ac:dyDescent="0.35">
      <c r="A302" s="3" t="s">
        <v>12</v>
      </c>
      <c r="B302" s="4" t="s">
        <v>78</v>
      </c>
      <c r="C302" s="4" t="s">
        <v>107</v>
      </c>
      <c r="D302" s="4" t="s">
        <v>818</v>
      </c>
      <c r="E302" s="4" t="s">
        <v>1358</v>
      </c>
      <c r="F302" s="3" t="s">
        <v>1359</v>
      </c>
      <c r="G302" s="3" t="s">
        <v>1941</v>
      </c>
      <c r="H302" s="4" t="s">
        <v>1360</v>
      </c>
      <c r="I302" s="7" t="s">
        <v>360</v>
      </c>
      <c r="J302" s="3" t="s">
        <v>20</v>
      </c>
      <c r="K302" s="3" t="s">
        <v>21</v>
      </c>
      <c r="L302" s="6">
        <v>17941.951499999999</v>
      </c>
    </row>
    <row r="303" spans="1:12" x14ac:dyDescent="0.35">
      <c r="A303" s="3" t="s">
        <v>12</v>
      </c>
      <c r="B303" s="4" t="s">
        <v>78</v>
      </c>
      <c r="C303" s="4" t="s">
        <v>607</v>
      </c>
      <c r="D303" s="4" t="s">
        <v>608</v>
      </c>
      <c r="E303" s="4" t="s">
        <v>610</v>
      </c>
      <c r="F303" s="4" t="s">
        <v>1361</v>
      </c>
      <c r="G303" s="3">
        <v>6111180012609</v>
      </c>
      <c r="H303" s="4" t="s">
        <v>373</v>
      </c>
      <c r="I303" s="4" t="s">
        <v>130</v>
      </c>
      <c r="J303" s="3" t="s">
        <v>20</v>
      </c>
      <c r="K303" s="3" t="s">
        <v>21</v>
      </c>
      <c r="L303" s="6">
        <v>17948.120999999999</v>
      </c>
    </row>
    <row r="304" spans="1:12" x14ac:dyDescent="0.35">
      <c r="A304" s="3" t="s">
        <v>12</v>
      </c>
      <c r="B304" s="4" t="s">
        <v>78</v>
      </c>
      <c r="C304" s="3" t="s">
        <v>107</v>
      </c>
      <c r="D304" s="3" t="s">
        <v>276</v>
      </c>
      <c r="E304" s="3" t="s">
        <v>306</v>
      </c>
      <c r="F304" s="14" t="s">
        <v>1362</v>
      </c>
      <c r="G304" s="3" t="s">
        <v>1941</v>
      </c>
      <c r="H304" s="3" t="s">
        <v>1010</v>
      </c>
      <c r="I304" s="7" t="s">
        <v>967</v>
      </c>
      <c r="J304" s="3" t="s">
        <v>20</v>
      </c>
      <c r="K304" s="3" t="s">
        <v>21</v>
      </c>
      <c r="L304" s="6">
        <v>17977.912499999999</v>
      </c>
    </row>
    <row r="305" spans="1:12" x14ac:dyDescent="0.35">
      <c r="A305" s="3" t="s">
        <v>12</v>
      </c>
      <c r="B305" s="3" t="s">
        <v>35</v>
      </c>
      <c r="C305" s="3" t="s">
        <v>400</v>
      </c>
      <c r="D305" s="3" t="s">
        <v>401</v>
      </c>
      <c r="E305" s="3" t="s">
        <v>580</v>
      </c>
      <c r="F305" s="14" t="s">
        <v>1364</v>
      </c>
      <c r="G305" s="3" t="s">
        <v>1941</v>
      </c>
      <c r="H305" s="3" t="s">
        <v>1298</v>
      </c>
      <c r="I305" s="7" t="s">
        <v>360</v>
      </c>
      <c r="J305" s="3" t="s">
        <v>20</v>
      </c>
      <c r="K305" s="3" t="s">
        <v>21</v>
      </c>
      <c r="L305" s="6">
        <v>17984.759999999998</v>
      </c>
    </row>
    <row r="306" spans="1:12" x14ac:dyDescent="0.35">
      <c r="A306" s="3" t="s">
        <v>12</v>
      </c>
      <c r="B306" s="3" t="s">
        <v>84</v>
      </c>
      <c r="C306" s="3" t="s">
        <v>689</v>
      </c>
      <c r="D306" s="4" t="s">
        <v>1186</v>
      </c>
      <c r="E306" s="4" t="s">
        <v>691</v>
      </c>
      <c r="F306" s="14" t="s">
        <v>1366</v>
      </c>
      <c r="G306" s="3" t="s">
        <v>1941</v>
      </c>
      <c r="H306" s="3" t="s">
        <v>1367</v>
      </c>
      <c r="I306" s="7" t="s">
        <v>694</v>
      </c>
      <c r="J306" s="3" t="s">
        <v>20</v>
      </c>
      <c r="K306" s="3" t="s">
        <v>26</v>
      </c>
      <c r="L306" s="6">
        <v>17996.9025</v>
      </c>
    </row>
    <row r="307" spans="1:12" x14ac:dyDescent="0.35">
      <c r="A307" s="3" t="s">
        <v>12</v>
      </c>
      <c r="B307" s="4" t="s">
        <v>182</v>
      </c>
      <c r="C307" s="4" t="s">
        <v>183</v>
      </c>
      <c r="D307" s="4" t="s">
        <v>1381</v>
      </c>
      <c r="E307" s="4" t="s">
        <v>1382</v>
      </c>
      <c r="F307" s="37" t="s">
        <v>1383</v>
      </c>
      <c r="G307" s="3">
        <v>6111101000265</v>
      </c>
      <c r="H307" s="4" t="s">
        <v>1384</v>
      </c>
      <c r="I307" s="3" t="s">
        <v>1171</v>
      </c>
      <c r="J307" s="3" t="s">
        <v>20</v>
      </c>
      <c r="K307" s="3" t="s">
        <v>26</v>
      </c>
      <c r="L307" s="6">
        <v>18000</v>
      </c>
    </row>
    <row r="308" spans="1:12" x14ac:dyDescent="0.35">
      <c r="A308" s="3" t="s">
        <v>12</v>
      </c>
      <c r="B308" s="4" t="s">
        <v>182</v>
      </c>
      <c r="C308" s="4" t="s">
        <v>183</v>
      </c>
      <c r="D308" s="4" t="s">
        <v>1381</v>
      </c>
      <c r="E308" s="4" t="s">
        <v>1385</v>
      </c>
      <c r="F308" s="37" t="s">
        <v>1386</v>
      </c>
      <c r="G308" s="3">
        <v>6111232000936</v>
      </c>
      <c r="H308" s="4" t="s">
        <v>1170</v>
      </c>
      <c r="I308" s="3" t="s">
        <v>1171</v>
      </c>
      <c r="J308" s="3" t="s">
        <v>20</v>
      </c>
      <c r="K308" s="3" t="s">
        <v>26</v>
      </c>
      <c r="L308" s="6">
        <v>18000</v>
      </c>
    </row>
    <row r="309" spans="1:12" x14ac:dyDescent="0.35">
      <c r="A309" s="3" t="s">
        <v>12</v>
      </c>
      <c r="B309" s="3" t="s">
        <v>35</v>
      </c>
      <c r="C309" s="3" t="s">
        <v>400</v>
      </c>
      <c r="D309" s="3" t="s">
        <v>1387</v>
      </c>
      <c r="E309" s="4" t="s">
        <v>136</v>
      </c>
      <c r="F309" s="38" t="s">
        <v>1388</v>
      </c>
      <c r="G309" s="3">
        <v>6221031492099</v>
      </c>
      <c r="H309" s="3" t="s">
        <v>1389</v>
      </c>
      <c r="I309" s="7" t="s">
        <v>583</v>
      </c>
      <c r="J309" s="3" t="s">
        <v>20</v>
      </c>
      <c r="K309" s="3" t="s">
        <v>26</v>
      </c>
      <c r="L309" s="6">
        <v>18000</v>
      </c>
    </row>
    <row r="310" spans="1:12" x14ac:dyDescent="0.35">
      <c r="A310" s="3" t="s">
        <v>12</v>
      </c>
      <c r="B310" s="4" t="s">
        <v>35</v>
      </c>
      <c r="C310" s="4" t="s">
        <v>91</v>
      </c>
      <c r="D310" s="4" t="s">
        <v>92</v>
      </c>
      <c r="E310" s="4" t="s">
        <v>93</v>
      </c>
      <c r="F310" s="38" t="s">
        <v>1390</v>
      </c>
      <c r="G310" s="3">
        <v>0</v>
      </c>
      <c r="H310" s="3" t="s">
        <v>1344</v>
      </c>
      <c r="I310" s="3" t="s">
        <v>1345</v>
      </c>
      <c r="J310" s="3" t="s">
        <v>20</v>
      </c>
      <c r="K310" s="3" t="s">
        <v>26</v>
      </c>
      <c r="L310" s="6">
        <v>18000</v>
      </c>
    </row>
    <row r="311" spans="1:12" x14ac:dyDescent="0.35">
      <c r="A311" s="3" t="s">
        <v>12</v>
      </c>
      <c r="B311" s="4" t="s">
        <v>35</v>
      </c>
      <c r="C311" s="4" t="s">
        <v>400</v>
      </c>
      <c r="D311" s="3" t="s">
        <v>853</v>
      </c>
      <c r="E311" s="4" t="s">
        <v>402</v>
      </c>
      <c r="F311" s="37" t="s">
        <v>1391</v>
      </c>
      <c r="G311" s="3">
        <v>8410199040305</v>
      </c>
      <c r="H311" s="4" t="s">
        <v>1392</v>
      </c>
      <c r="I311" s="4" t="s">
        <v>583</v>
      </c>
      <c r="J311" s="3" t="s">
        <v>20</v>
      </c>
      <c r="K311" s="3" t="s">
        <v>26</v>
      </c>
      <c r="L311" s="6">
        <v>18000</v>
      </c>
    </row>
    <row r="312" spans="1:12" x14ac:dyDescent="0.35">
      <c r="A312" s="3" t="s">
        <v>12</v>
      </c>
      <c r="B312" s="3" t="s">
        <v>35</v>
      </c>
      <c r="C312" s="4" t="s">
        <v>400</v>
      </c>
      <c r="D312" s="3" t="s">
        <v>401</v>
      </c>
      <c r="E312" s="3" t="s">
        <v>402</v>
      </c>
      <c r="F312" s="38" t="s">
        <v>1393</v>
      </c>
      <c r="G312" s="3">
        <v>801251</v>
      </c>
      <c r="H312" s="3" t="s">
        <v>1392</v>
      </c>
      <c r="I312" s="4" t="s">
        <v>583</v>
      </c>
      <c r="J312" s="3" t="s">
        <v>20</v>
      </c>
      <c r="K312" s="3" t="s">
        <v>26</v>
      </c>
      <c r="L312" s="6">
        <v>18000</v>
      </c>
    </row>
    <row r="313" spans="1:12" x14ac:dyDescent="0.35">
      <c r="A313" s="3" t="s">
        <v>12</v>
      </c>
      <c r="B313" s="4" t="s">
        <v>35</v>
      </c>
      <c r="C313" s="4" t="s">
        <v>400</v>
      </c>
      <c r="D313" s="4" t="s">
        <v>401</v>
      </c>
      <c r="E313" s="4" t="s">
        <v>402</v>
      </c>
      <c r="F313" s="37" t="s">
        <v>1394</v>
      </c>
      <c r="G313" s="3">
        <v>6111242041417</v>
      </c>
      <c r="H313" s="4" t="s">
        <v>1395</v>
      </c>
      <c r="I313" s="3" t="s">
        <v>994</v>
      </c>
      <c r="J313" s="3" t="s">
        <v>20</v>
      </c>
      <c r="K313" s="3" t="s">
        <v>26</v>
      </c>
      <c r="L313" s="6">
        <v>18000</v>
      </c>
    </row>
    <row r="314" spans="1:12" x14ac:dyDescent="0.35">
      <c r="A314" s="3" t="s">
        <v>12</v>
      </c>
      <c r="B314" s="3" t="s">
        <v>84</v>
      </c>
      <c r="C314" s="3" t="s">
        <v>99</v>
      </c>
      <c r="D314" s="3" t="s">
        <v>100</v>
      </c>
      <c r="E314" s="3" t="s">
        <v>1396</v>
      </c>
      <c r="F314" s="40" t="s">
        <v>1397</v>
      </c>
      <c r="G314" s="3">
        <v>3263851927064</v>
      </c>
      <c r="H314" s="3" t="s">
        <v>454</v>
      </c>
      <c r="I314" s="3" t="s">
        <v>223</v>
      </c>
      <c r="J314" s="3" t="s">
        <v>20</v>
      </c>
      <c r="K314" s="3" t="s">
        <v>26</v>
      </c>
      <c r="L314" s="6">
        <v>18000</v>
      </c>
    </row>
    <row r="315" spans="1:12" x14ac:dyDescent="0.35">
      <c r="A315" s="3" t="s">
        <v>12</v>
      </c>
      <c r="B315" s="3" t="s">
        <v>84</v>
      </c>
      <c r="C315" s="3" t="s">
        <v>99</v>
      </c>
      <c r="D315" s="4" t="s">
        <v>113</v>
      </c>
      <c r="E315" s="3" t="s">
        <v>1396</v>
      </c>
      <c r="F315" s="40" t="s">
        <v>1398</v>
      </c>
      <c r="G315" s="3">
        <v>3263851927163</v>
      </c>
      <c r="H315" s="3" t="s">
        <v>454</v>
      </c>
      <c r="I315" s="3" t="s">
        <v>223</v>
      </c>
      <c r="J315" s="3" t="s">
        <v>20</v>
      </c>
      <c r="K315" s="3" t="s">
        <v>26</v>
      </c>
      <c r="L315" s="6">
        <v>18000</v>
      </c>
    </row>
    <row r="316" spans="1:12" x14ac:dyDescent="0.35">
      <c r="A316" s="3" t="s">
        <v>12</v>
      </c>
      <c r="B316" s="3" t="s">
        <v>84</v>
      </c>
      <c r="C316" s="3" t="s">
        <v>99</v>
      </c>
      <c r="D316" s="3" t="s">
        <v>100</v>
      </c>
      <c r="E316" s="3" t="s">
        <v>1396</v>
      </c>
      <c r="F316" s="40" t="s">
        <v>1399</v>
      </c>
      <c r="G316" s="3">
        <v>3263851927361</v>
      </c>
      <c r="H316" s="3" t="s">
        <v>454</v>
      </c>
      <c r="I316" s="3" t="s">
        <v>223</v>
      </c>
      <c r="J316" s="3" t="s">
        <v>20</v>
      </c>
      <c r="K316" s="3" t="s">
        <v>26</v>
      </c>
      <c r="L316" s="6">
        <v>18000</v>
      </c>
    </row>
    <row r="317" spans="1:12" x14ac:dyDescent="0.35">
      <c r="A317" s="3" t="s">
        <v>12</v>
      </c>
      <c r="B317" s="3" t="s">
        <v>84</v>
      </c>
      <c r="C317" s="3" t="s">
        <v>99</v>
      </c>
      <c r="D317" s="4" t="s">
        <v>113</v>
      </c>
      <c r="E317" s="3" t="s">
        <v>1396</v>
      </c>
      <c r="F317" s="40" t="s">
        <v>1400</v>
      </c>
      <c r="G317" s="3">
        <v>3263851927866</v>
      </c>
      <c r="H317" s="3" t="s">
        <v>454</v>
      </c>
      <c r="I317" s="3" t="s">
        <v>223</v>
      </c>
      <c r="J317" s="3" t="s">
        <v>20</v>
      </c>
      <c r="K317" s="3" t="s">
        <v>26</v>
      </c>
      <c r="L317" s="6">
        <v>18000</v>
      </c>
    </row>
    <row r="318" spans="1:12" x14ac:dyDescent="0.35">
      <c r="A318" s="3" t="s">
        <v>12</v>
      </c>
      <c r="B318" s="3" t="s">
        <v>84</v>
      </c>
      <c r="C318" s="3" t="s">
        <v>99</v>
      </c>
      <c r="D318" s="4" t="s">
        <v>928</v>
      </c>
      <c r="E318" s="3" t="s">
        <v>1396</v>
      </c>
      <c r="F318" s="40" t="s">
        <v>1401</v>
      </c>
      <c r="G318" s="3">
        <v>3263851928566</v>
      </c>
      <c r="H318" s="3" t="s">
        <v>454</v>
      </c>
      <c r="I318" s="3" t="s">
        <v>223</v>
      </c>
      <c r="J318" s="3" t="s">
        <v>20</v>
      </c>
      <c r="K318" s="3" t="s">
        <v>26</v>
      </c>
      <c r="L318" s="6">
        <v>18000</v>
      </c>
    </row>
    <row r="319" spans="1:12" x14ac:dyDescent="0.35">
      <c r="A319" s="3" t="s">
        <v>12</v>
      </c>
      <c r="B319" s="3" t="s">
        <v>84</v>
      </c>
      <c r="C319" s="3" t="s">
        <v>99</v>
      </c>
      <c r="D319" s="3" t="s">
        <v>100</v>
      </c>
      <c r="E319" s="3" t="s">
        <v>1396</v>
      </c>
      <c r="F319" s="40" t="s">
        <v>1402</v>
      </c>
      <c r="G319" s="3">
        <v>3263851870162</v>
      </c>
      <c r="H319" s="3" t="s">
        <v>454</v>
      </c>
      <c r="I319" s="3" t="s">
        <v>223</v>
      </c>
      <c r="J319" s="3" t="s">
        <v>20</v>
      </c>
      <c r="K319" s="3" t="s">
        <v>26</v>
      </c>
      <c r="L319" s="6">
        <v>18000</v>
      </c>
    </row>
    <row r="320" spans="1:12" x14ac:dyDescent="0.35">
      <c r="A320" s="3" t="s">
        <v>12</v>
      </c>
      <c r="B320" s="3" t="s">
        <v>84</v>
      </c>
      <c r="C320" s="3" t="s">
        <v>99</v>
      </c>
      <c r="D320" s="4" t="s">
        <v>113</v>
      </c>
      <c r="E320" s="3" t="s">
        <v>1396</v>
      </c>
      <c r="F320" s="9" t="s">
        <v>1403</v>
      </c>
      <c r="G320" s="3">
        <v>3263851870261</v>
      </c>
      <c r="H320" s="3" t="s">
        <v>454</v>
      </c>
      <c r="I320" s="3" t="s">
        <v>223</v>
      </c>
      <c r="J320" s="3" t="s">
        <v>20</v>
      </c>
      <c r="K320" s="3" t="s">
        <v>26</v>
      </c>
      <c r="L320" s="6">
        <v>18000</v>
      </c>
    </row>
    <row r="321" spans="1:12" x14ac:dyDescent="0.35">
      <c r="A321" s="3" t="s">
        <v>12</v>
      </c>
      <c r="B321" s="5" t="s">
        <v>84</v>
      </c>
      <c r="C321" s="5" t="s">
        <v>99</v>
      </c>
      <c r="D321" s="3" t="s">
        <v>100</v>
      </c>
      <c r="E321" s="5" t="s">
        <v>101</v>
      </c>
      <c r="F321" s="5" t="s">
        <v>1404</v>
      </c>
      <c r="G321" s="3">
        <v>6111021012904</v>
      </c>
      <c r="H321" s="5" t="s">
        <v>103</v>
      </c>
      <c r="I321" s="7" t="s">
        <v>104</v>
      </c>
      <c r="J321" s="3" t="s">
        <v>20</v>
      </c>
      <c r="K321" s="3" t="s">
        <v>26</v>
      </c>
      <c r="L321" s="6">
        <v>18000</v>
      </c>
    </row>
    <row r="322" spans="1:12" x14ac:dyDescent="0.35">
      <c r="A322" s="3" t="s">
        <v>12</v>
      </c>
      <c r="B322" s="4" t="s">
        <v>78</v>
      </c>
      <c r="C322" s="3" t="s">
        <v>107</v>
      </c>
      <c r="D322" s="4" t="s">
        <v>696</v>
      </c>
      <c r="E322" s="3" t="s">
        <v>697</v>
      </c>
      <c r="F322" s="9" t="s">
        <v>1405</v>
      </c>
      <c r="G322" s="3">
        <v>3263852912137</v>
      </c>
      <c r="H322" s="9" t="s">
        <v>454</v>
      </c>
      <c r="I322" s="9" t="s">
        <v>223</v>
      </c>
      <c r="J322" s="3" t="s">
        <v>20</v>
      </c>
      <c r="K322" s="3" t="s">
        <v>26</v>
      </c>
      <c r="L322" s="6">
        <v>18000</v>
      </c>
    </row>
    <row r="323" spans="1:12" x14ac:dyDescent="0.35">
      <c r="A323" s="3" t="s">
        <v>12</v>
      </c>
      <c r="B323" s="4" t="s">
        <v>78</v>
      </c>
      <c r="C323" s="4" t="s">
        <v>107</v>
      </c>
      <c r="D323" s="4" t="s">
        <v>189</v>
      </c>
      <c r="E323" s="3" t="s">
        <v>697</v>
      </c>
      <c r="F323" s="4" t="s">
        <v>1406</v>
      </c>
      <c r="G323" s="3">
        <v>8001585008117</v>
      </c>
      <c r="H323" s="4" t="s">
        <v>279</v>
      </c>
      <c r="I323" s="7" t="s">
        <v>280</v>
      </c>
      <c r="J323" s="3" t="s">
        <v>20</v>
      </c>
      <c r="K323" s="3" t="s">
        <v>26</v>
      </c>
      <c r="L323" s="6">
        <v>18000</v>
      </c>
    </row>
    <row r="324" spans="1:12" x14ac:dyDescent="0.35">
      <c r="A324" s="3" t="s">
        <v>12</v>
      </c>
      <c r="B324" s="4" t="s">
        <v>78</v>
      </c>
      <c r="C324" s="3" t="s">
        <v>107</v>
      </c>
      <c r="D324" s="3" t="s">
        <v>189</v>
      </c>
      <c r="E324" s="3" t="s">
        <v>704</v>
      </c>
      <c r="F324" s="3" t="s">
        <v>1407</v>
      </c>
      <c r="G324" s="3">
        <v>8001585008087</v>
      </c>
      <c r="H324" s="3" t="s">
        <v>279</v>
      </c>
      <c r="I324" s="7" t="s">
        <v>280</v>
      </c>
      <c r="J324" s="3" t="s">
        <v>20</v>
      </c>
      <c r="K324" s="3" t="s">
        <v>26</v>
      </c>
      <c r="L324" s="6">
        <v>18000</v>
      </c>
    </row>
    <row r="325" spans="1:12" x14ac:dyDescent="0.35">
      <c r="A325" s="3" t="s">
        <v>12</v>
      </c>
      <c r="B325" s="4" t="s">
        <v>78</v>
      </c>
      <c r="C325" s="4" t="s">
        <v>107</v>
      </c>
      <c r="D325" s="4" t="s">
        <v>189</v>
      </c>
      <c r="E325" s="4" t="s">
        <v>637</v>
      </c>
      <c r="F325" s="4" t="s">
        <v>1408</v>
      </c>
      <c r="G325" s="3">
        <v>8001585008094</v>
      </c>
      <c r="H325" s="4" t="s">
        <v>279</v>
      </c>
      <c r="I325" s="7" t="s">
        <v>280</v>
      </c>
      <c r="J325" s="3" t="s">
        <v>20</v>
      </c>
      <c r="K325" s="3" t="s">
        <v>26</v>
      </c>
      <c r="L325" s="6">
        <v>18000</v>
      </c>
    </row>
    <row r="326" spans="1:12" x14ac:dyDescent="0.35">
      <c r="A326" s="3" t="s">
        <v>12</v>
      </c>
      <c r="B326" s="4" t="s">
        <v>78</v>
      </c>
      <c r="C326" s="3" t="s">
        <v>107</v>
      </c>
      <c r="D326" s="3" t="s">
        <v>276</v>
      </c>
      <c r="E326" s="3" t="s">
        <v>697</v>
      </c>
      <c r="F326" s="3" t="s">
        <v>1409</v>
      </c>
      <c r="G326" s="3" t="s">
        <v>1941</v>
      </c>
      <c r="H326" s="3" t="s">
        <v>1410</v>
      </c>
      <c r="I326" s="10" t="s">
        <v>77</v>
      </c>
      <c r="J326" s="3" t="s">
        <v>20</v>
      </c>
      <c r="K326" s="3" t="s">
        <v>26</v>
      </c>
      <c r="L326" s="6">
        <v>18000</v>
      </c>
    </row>
    <row r="327" spans="1:12" x14ac:dyDescent="0.35">
      <c r="A327" s="3" t="s">
        <v>12</v>
      </c>
      <c r="B327" s="4" t="s">
        <v>78</v>
      </c>
      <c r="C327" s="3" t="s">
        <v>107</v>
      </c>
      <c r="D327" s="3" t="s">
        <v>276</v>
      </c>
      <c r="E327" s="4" t="s">
        <v>277</v>
      </c>
      <c r="F327" s="3" t="s">
        <v>1411</v>
      </c>
      <c r="G327" s="3" t="s">
        <v>1941</v>
      </c>
      <c r="H327" s="3" t="s">
        <v>1410</v>
      </c>
      <c r="I327" s="10" t="s">
        <v>77</v>
      </c>
      <c r="J327" s="3" t="s">
        <v>20</v>
      </c>
      <c r="K327" s="3" t="s">
        <v>26</v>
      </c>
      <c r="L327" s="6">
        <v>18000</v>
      </c>
    </row>
    <row r="328" spans="1:12" x14ac:dyDescent="0.35">
      <c r="A328" s="3" t="s">
        <v>12</v>
      </c>
      <c r="B328" s="4" t="s">
        <v>78</v>
      </c>
      <c r="C328" s="3" t="s">
        <v>107</v>
      </c>
      <c r="D328" s="3" t="s">
        <v>189</v>
      </c>
      <c r="E328" s="3" t="s">
        <v>697</v>
      </c>
      <c r="F328" s="3" t="s">
        <v>1412</v>
      </c>
      <c r="G328" s="3">
        <v>2124026</v>
      </c>
      <c r="H328" s="3" t="s">
        <v>1413</v>
      </c>
      <c r="I328" s="3" t="s">
        <v>429</v>
      </c>
      <c r="J328" s="3" t="s">
        <v>20</v>
      </c>
      <c r="K328" s="3" t="s">
        <v>26</v>
      </c>
      <c r="L328" s="6">
        <v>18000</v>
      </c>
    </row>
    <row r="329" spans="1:12" x14ac:dyDescent="0.35">
      <c r="A329" s="3" t="s">
        <v>12</v>
      </c>
      <c r="B329" s="4" t="s">
        <v>78</v>
      </c>
      <c r="C329" s="4" t="s">
        <v>107</v>
      </c>
      <c r="D329" s="4" t="s">
        <v>189</v>
      </c>
      <c r="E329" s="4" t="s">
        <v>637</v>
      </c>
      <c r="F329" s="4" t="s">
        <v>1414</v>
      </c>
      <c r="G329" s="3">
        <v>2124027</v>
      </c>
      <c r="H329" s="4" t="s">
        <v>1413</v>
      </c>
      <c r="I329" s="3" t="s">
        <v>429</v>
      </c>
      <c r="J329" s="3" t="s">
        <v>20</v>
      </c>
      <c r="K329" s="3" t="s">
        <v>26</v>
      </c>
      <c r="L329" s="6">
        <v>18000</v>
      </c>
    </row>
    <row r="330" spans="1:12" x14ac:dyDescent="0.35">
      <c r="A330" s="3" t="s">
        <v>12</v>
      </c>
      <c r="B330" s="4" t="s">
        <v>78</v>
      </c>
      <c r="C330" s="3" t="s">
        <v>107</v>
      </c>
      <c r="D330" s="3" t="s">
        <v>189</v>
      </c>
      <c r="E330" s="3" t="s">
        <v>704</v>
      </c>
      <c r="F330" s="3" t="s">
        <v>1415</v>
      </c>
      <c r="G330" s="3">
        <v>2124025</v>
      </c>
      <c r="H330" s="3" t="s">
        <v>1413</v>
      </c>
      <c r="I330" s="3" t="s">
        <v>429</v>
      </c>
      <c r="J330" s="3" t="s">
        <v>20</v>
      </c>
      <c r="K330" s="3" t="s">
        <v>26</v>
      </c>
      <c r="L330" s="6">
        <v>18000</v>
      </c>
    </row>
    <row r="331" spans="1:12" x14ac:dyDescent="0.35">
      <c r="A331" s="3" t="s">
        <v>12</v>
      </c>
      <c r="B331" s="3" t="s">
        <v>13</v>
      </c>
      <c r="C331" s="4" t="s">
        <v>14</v>
      </c>
      <c r="D331" s="3" t="s">
        <v>22</v>
      </c>
      <c r="E331" s="4" t="s">
        <v>1416</v>
      </c>
      <c r="F331" s="4" t="s">
        <v>1417</v>
      </c>
      <c r="G331" s="3">
        <v>6111195007317</v>
      </c>
      <c r="H331" s="4" t="s">
        <v>25</v>
      </c>
      <c r="I331" s="4" t="s">
        <v>25</v>
      </c>
      <c r="J331" s="3" t="s">
        <v>20</v>
      </c>
      <c r="K331" s="3" t="s">
        <v>26</v>
      </c>
      <c r="L331" s="6">
        <v>18000</v>
      </c>
    </row>
    <row r="332" spans="1:12" x14ac:dyDescent="0.35">
      <c r="A332" s="3" t="s">
        <v>12</v>
      </c>
      <c r="B332" s="3" t="s">
        <v>13</v>
      </c>
      <c r="C332" s="3" t="s">
        <v>706</v>
      </c>
      <c r="D332" s="3" t="s">
        <v>1444</v>
      </c>
      <c r="E332" s="3"/>
      <c r="F332" s="9" t="s">
        <v>1445</v>
      </c>
      <c r="G332" s="3">
        <v>3700311810493</v>
      </c>
      <c r="H332" s="3" t="s">
        <v>230</v>
      </c>
      <c r="I332" s="3" t="s">
        <v>223</v>
      </c>
      <c r="J332" s="3" t="s">
        <v>20</v>
      </c>
      <c r="K332" s="3" t="s">
        <v>26</v>
      </c>
      <c r="L332" s="6">
        <v>18000</v>
      </c>
    </row>
    <row r="333" spans="1:12" x14ac:dyDescent="0.35">
      <c r="A333" s="3" t="s">
        <v>12</v>
      </c>
      <c r="B333" s="3" t="s">
        <v>13</v>
      </c>
      <c r="C333" s="3" t="s">
        <v>706</v>
      </c>
      <c r="D333" s="3" t="s">
        <v>1446</v>
      </c>
      <c r="E333" s="3"/>
      <c r="F333" s="9" t="s">
        <v>1447</v>
      </c>
      <c r="G333" s="3">
        <v>3173281078000</v>
      </c>
      <c r="H333" s="3" t="s">
        <v>230</v>
      </c>
      <c r="I333" s="3" t="s">
        <v>223</v>
      </c>
      <c r="J333" s="3" t="s">
        <v>20</v>
      </c>
      <c r="K333" s="3" t="s">
        <v>26</v>
      </c>
      <c r="L333" s="6">
        <v>18000</v>
      </c>
    </row>
    <row r="334" spans="1:12" x14ac:dyDescent="0.35">
      <c r="A334" s="3" t="s">
        <v>12</v>
      </c>
      <c r="B334" s="3" t="s">
        <v>13</v>
      </c>
      <c r="C334" s="3" t="s">
        <v>706</v>
      </c>
      <c r="D334" s="4" t="s">
        <v>849</v>
      </c>
      <c r="E334" s="3"/>
      <c r="F334" s="9" t="s">
        <v>1448</v>
      </c>
      <c r="G334" s="3">
        <v>3173283141405</v>
      </c>
      <c r="H334" s="3" t="s">
        <v>230</v>
      </c>
      <c r="I334" s="3" t="s">
        <v>223</v>
      </c>
      <c r="J334" s="3" t="s">
        <v>20</v>
      </c>
      <c r="K334" s="3" t="s">
        <v>26</v>
      </c>
      <c r="L334" s="6">
        <v>18000</v>
      </c>
    </row>
    <row r="335" spans="1:12" x14ac:dyDescent="0.35">
      <c r="A335" s="3" t="s">
        <v>12</v>
      </c>
      <c r="B335" s="3" t="s">
        <v>13</v>
      </c>
      <c r="C335" s="3" t="s">
        <v>706</v>
      </c>
      <c r="D335" s="4" t="s">
        <v>849</v>
      </c>
      <c r="E335" s="3"/>
      <c r="F335" s="9" t="s">
        <v>1449</v>
      </c>
      <c r="G335" s="3">
        <v>3173283541106</v>
      </c>
      <c r="H335" s="3" t="s">
        <v>230</v>
      </c>
      <c r="I335" s="3" t="s">
        <v>223</v>
      </c>
      <c r="J335" s="3" t="s">
        <v>20</v>
      </c>
      <c r="K335" s="3" t="s">
        <v>26</v>
      </c>
      <c r="L335" s="6">
        <v>18000</v>
      </c>
    </row>
    <row r="336" spans="1:12" x14ac:dyDescent="0.35">
      <c r="A336" s="3" t="s">
        <v>12</v>
      </c>
      <c r="B336" s="3" t="s">
        <v>35</v>
      </c>
      <c r="C336" s="3" t="s">
        <v>400</v>
      </c>
      <c r="D336" s="3" t="s">
        <v>401</v>
      </c>
      <c r="E336" s="3" t="s">
        <v>580</v>
      </c>
      <c r="F336" s="9" t="s">
        <v>1450</v>
      </c>
      <c r="G336" s="3">
        <v>3263853105460</v>
      </c>
      <c r="H336" s="3" t="s">
        <v>230</v>
      </c>
      <c r="I336" s="3" t="s">
        <v>223</v>
      </c>
      <c r="J336" s="3" t="s">
        <v>20</v>
      </c>
      <c r="K336" s="3" t="s">
        <v>26</v>
      </c>
      <c r="L336" s="6">
        <v>18000</v>
      </c>
    </row>
    <row r="337" spans="1:12" x14ac:dyDescent="0.35">
      <c r="A337" s="3" t="s">
        <v>12</v>
      </c>
      <c r="B337" s="3" t="s">
        <v>35</v>
      </c>
      <c r="C337" s="3" t="s">
        <v>400</v>
      </c>
      <c r="D337" s="4" t="s">
        <v>401</v>
      </c>
      <c r="E337" s="3" t="s">
        <v>580</v>
      </c>
      <c r="F337" s="9" t="s">
        <v>1451</v>
      </c>
      <c r="G337" s="3">
        <v>3263853107815</v>
      </c>
      <c r="H337" s="3" t="s">
        <v>230</v>
      </c>
      <c r="I337" s="3" t="s">
        <v>223</v>
      </c>
      <c r="J337" s="3" t="s">
        <v>20</v>
      </c>
      <c r="K337" s="3" t="s">
        <v>26</v>
      </c>
      <c r="L337" s="6">
        <v>18000</v>
      </c>
    </row>
    <row r="338" spans="1:12" x14ac:dyDescent="0.35">
      <c r="A338" s="3" t="s">
        <v>12</v>
      </c>
      <c r="B338" s="3" t="s">
        <v>35</v>
      </c>
      <c r="C338" s="3" t="s">
        <v>400</v>
      </c>
      <c r="D338" s="4" t="s">
        <v>401</v>
      </c>
      <c r="E338" s="3" t="s">
        <v>580</v>
      </c>
      <c r="F338" s="9" t="s">
        <v>1452</v>
      </c>
      <c r="G338" s="3">
        <v>3263853108195</v>
      </c>
      <c r="H338" s="3" t="s">
        <v>230</v>
      </c>
      <c r="I338" s="3" t="s">
        <v>223</v>
      </c>
      <c r="J338" s="3" t="s">
        <v>20</v>
      </c>
      <c r="K338" s="3" t="s">
        <v>26</v>
      </c>
      <c r="L338" s="6">
        <v>18000</v>
      </c>
    </row>
    <row r="339" spans="1:12" x14ac:dyDescent="0.35">
      <c r="A339" s="3" t="s">
        <v>12</v>
      </c>
      <c r="B339" s="3" t="s">
        <v>35</v>
      </c>
      <c r="C339" s="3" t="s">
        <v>400</v>
      </c>
      <c r="D339" s="4" t="s">
        <v>1387</v>
      </c>
      <c r="E339" s="3" t="s">
        <v>133</v>
      </c>
      <c r="F339" s="9" t="s">
        <v>1453</v>
      </c>
      <c r="G339" s="3">
        <v>3263853109017</v>
      </c>
      <c r="H339" s="3" t="s">
        <v>230</v>
      </c>
      <c r="I339" s="3" t="s">
        <v>223</v>
      </c>
      <c r="J339" s="3" t="s">
        <v>20</v>
      </c>
      <c r="K339" s="3" t="s">
        <v>26</v>
      </c>
      <c r="L339" s="6">
        <v>18000</v>
      </c>
    </row>
    <row r="340" spans="1:12" x14ac:dyDescent="0.35">
      <c r="A340" s="3" t="s">
        <v>12</v>
      </c>
      <c r="B340" s="3" t="s">
        <v>35</v>
      </c>
      <c r="C340" s="3" t="s">
        <v>400</v>
      </c>
      <c r="D340" s="3" t="s">
        <v>1387</v>
      </c>
      <c r="E340" s="4" t="s">
        <v>136</v>
      </c>
      <c r="F340" s="9" t="s">
        <v>1454</v>
      </c>
      <c r="G340" s="3">
        <v>3263853109116</v>
      </c>
      <c r="H340" s="3" t="s">
        <v>230</v>
      </c>
      <c r="I340" s="3" t="s">
        <v>223</v>
      </c>
      <c r="J340" s="3" t="s">
        <v>20</v>
      </c>
      <c r="K340" s="3" t="s">
        <v>26</v>
      </c>
      <c r="L340" s="6">
        <v>18000</v>
      </c>
    </row>
    <row r="341" spans="1:12" x14ac:dyDescent="0.35">
      <c r="A341" s="3" t="s">
        <v>12</v>
      </c>
      <c r="B341" s="3" t="s">
        <v>35</v>
      </c>
      <c r="C341" s="3" t="s">
        <v>400</v>
      </c>
      <c r="D341" s="3" t="s">
        <v>1387</v>
      </c>
      <c r="E341" s="4" t="s">
        <v>136</v>
      </c>
      <c r="F341" s="9" t="s">
        <v>1455</v>
      </c>
      <c r="G341" s="3">
        <v>3263853109222</v>
      </c>
      <c r="H341" s="3" t="s">
        <v>230</v>
      </c>
      <c r="I341" s="3" t="s">
        <v>223</v>
      </c>
      <c r="J341" s="3" t="s">
        <v>20</v>
      </c>
      <c r="K341" s="3" t="s">
        <v>26</v>
      </c>
      <c r="L341" s="6">
        <v>18000</v>
      </c>
    </row>
    <row r="342" spans="1:12" x14ac:dyDescent="0.35">
      <c r="A342" s="3" t="s">
        <v>12</v>
      </c>
      <c r="B342" s="3" t="s">
        <v>35</v>
      </c>
      <c r="C342" s="4" t="s">
        <v>91</v>
      </c>
      <c r="D342" s="4" t="s">
        <v>92</v>
      </c>
      <c r="E342" s="4" t="s">
        <v>93</v>
      </c>
      <c r="F342" s="9" t="s">
        <v>1456</v>
      </c>
      <c r="G342" s="3">
        <v>8008620001577</v>
      </c>
      <c r="H342" s="3" t="s">
        <v>230</v>
      </c>
      <c r="I342" s="3" t="s">
        <v>223</v>
      </c>
      <c r="J342" s="3" t="s">
        <v>20</v>
      </c>
      <c r="K342" s="3" t="s">
        <v>26</v>
      </c>
      <c r="L342" s="6">
        <v>18000</v>
      </c>
    </row>
    <row r="343" spans="1:12" x14ac:dyDescent="0.35">
      <c r="A343" s="3" t="s">
        <v>12</v>
      </c>
      <c r="B343" s="3" t="s">
        <v>35</v>
      </c>
      <c r="C343" s="4" t="s">
        <v>91</v>
      </c>
      <c r="D343" s="4" t="s">
        <v>92</v>
      </c>
      <c r="E343" s="4" t="s">
        <v>93</v>
      </c>
      <c r="F343" s="9" t="s">
        <v>1457</v>
      </c>
      <c r="G343" s="3">
        <v>8008620001584</v>
      </c>
      <c r="H343" s="3" t="s">
        <v>230</v>
      </c>
      <c r="I343" s="3" t="s">
        <v>223</v>
      </c>
      <c r="J343" s="3" t="s">
        <v>20</v>
      </c>
      <c r="K343" s="3" t="s">
        <v>26</v>
      </c>
      <c r="L343" s="6">
        <v>18000</v>
      </c>
    </row>
    <row r="344" spans="1:12" x14ac:dyDescent="0.35">
      <c r="A344" s="3" t="s">
        <v>12</v>
      </c>
      <c r="B344" s="3" t="s">
        <v>35</v>
      </c>
      <c r="C344" s="4" t="s">
        <v>91</v>
      </c>
      <c r="D344" s="4" t="s">
        <v>92</v>
      </c>
      <c r="E344" s="4" t="s">
        <v>93</v>
      </c>
      <c r="F344" s="9" t="s">
        <v>1458</v>
      </c>
      <c r="G344" s="3">
        <v>8008620007432</v>
      </c>
      <c r="H344" s="3" t="s">
        <v>230</v>
      </c>
      <c r="I344" s="3" t="s">
        <v>223</v>
      </c>
      <c r="J344" s="3" t="s">
        <v>20</v>
      </c>
      <c r="K344" s="3" t="s">
        <v>26</v>
      </c>
      <c r="L344" s="6">
        <v>18000</v>
      </c>
    </row>
    <row r="345" spans="1:12" x14ac:dyDescent="0.35">
      <c r="A345" s="3" t="s">
        <v>12</v>
      </c>
      <c r="B345" s="3" t="s">
        <v>35</v>
      </c>
      <c r="C345" s="4" t="s">
        <v>36</v>
      </c>
      <c r="D345" s="3" t="s">
        <v>37</v>
      </c>
      <c r="E345" s="3" t="s">
        <v>511</v>
      </c>
      <c r="F345" s="14" t="s">
        <v>1461</v>
      </c>
      <c r="G345" s="3" t="s">
        <v>1941</v>
      </c>
      <c r="H345" s="3" t="s">
        <v>687</v>
      </c>
      <c r="I345" s="7" t="s">
        <v>688</v>
      </c>
      <c r="J345" s="3" t="s">
        <v>20</v>
      </c>
      <c r="K345" s="3" t="s">
        <v>26</v>
      </c>
      <c r="L345" s="6">
        <v>18185.001</v>
      </c>
    </row>
    <row r="346" spans="1:12" x14ac:dyDescent="0.35">
      <c r="A346" s="3" t="s">
        <v>12</v>
      </c>
      <c r="B346" s="3" t="s">
        <v>13</v>
      </c>
      <c r="C346" s="3" t="s">
        <v>706</v>
      </c>
      <c r="D346" s="3" t="s">
        <v>849</v>
      </c>
      <c r="E346" s="3" t="s">
        <v>850</v>
      </c>
      <c r="F346" s="3" t="s">
        <v>1462</v>
      </c>
      <c r="G346" s="3" t="s">
        <v>1941</v>
      </c>
      <c r="H346" s="3" t="s">
        <v>710</v>
      </c>
      <c r="I346" s="4" t="s">
        <v>19</v>
      </c>
      <c r="J346" s="3" t="s">
        <v>20</v>
      </c>
      <c r="K346" s="4" t="s">
        <v>21</v>
      </c>
      <c r="L346" s="6">
        <v>18230.495999999999</v>
      </c>
    </row>
    <row r="347" spans="1:12" x14ac:dyDescent="0.35">
      <c r="A347" s="3" t="s">
        <v>12</v>
      </c>
      <c r="B347" s="3" t="s">
        <v>13</v>
      </c>
      <c r="C347" s="3" t="s">
        <v>14</v>
      </c>
      <c r="D347" s="3" t="s">
        <v>15</v>
      </c>
      <c r="E347" s="3" t="s">
        <v>68</v>
      </c>
      <c r="F347" s="3" t="s">
        <v>1463</v>
      </c>
      <c r="G347" s="3" t="s">
        <v>1941</v>
      </c>
      <c r="H347" s="3" t="s">
        <v>453</v>
      </c>
      <c r="I347" s="10" t="s">
        <v>77</v>
      </c>
      <c r="J347" s="3" t="s">
        <v>20</v>
      </c>
      <c r="K347" s="3" t="s">
        <v>26</v>
      </c>
      <c r="L347" s="6">
        <v>18255.949499999999</v>
      </c>
    </row>
    <row r="348" spans="1:12" x14ac:dyDescent="0.35">
      <c r="A348" s="3" t="s">
        <v>12</v>
      </c>
      <c r="B348" s="3" t="s">
        <v>35</v>
      </c>
      <c r="C348" s="4" t="s">
        <v>36</v>
      </c>
      <c r="D348" s="3" t="s">
        <v>1258</v>
      </c>
      <c r="E348" s="3" t="s">
        <v>1465</v>
      </c>
      <c r="F348" s="14" t="s">
        <v>1466</v>
      </c>
      <c r="G348" s="3" t="s">
        <v>1941</v>
      </c>
      <c r="H348" s="3" t="s">
        <v>687</v>
      </c>
      <c r="I348" s="7" t="s">
        <v>688</v>
      </c>
      <c r="J348" s="3" t="s">
        <v>20</v>
      </c>
      <c r="K348" s="3" t="s">
        <v>26</v>
      </c>
      <c r="L348" s="6">
        <v>18363.558000000001</v>
      </c>
    </row>
    <row r="349" spans="1:12" x14ac:dyDescent="0.35">
      <c r="A349" s="3" t="s">
        <v>12</v>
      </c>
      <c r="B349" s="3" t="s">
        <v>140</v>
      </c>
      <c r="C349" s="3" t="s">
        <v>611</v>
      </c>
      <c r="D349" s="3" t="s">
        <v>612</v>
      </c>
      <c r="E349" s="3" t="s">
        <v>613</v>
      </c>
      <c r="F349" s="3" t="s">
        <v>1470</v>
      </c>
      <c r="G349" s="3" t="s">
        <v>1941</v>
      </c>
      <c r="H349" s="3" t="s">
        <v>615</v>
      </c>
      <c r="I349" s="4" t="s">
        <v>19</v>
      </c>
      <c r="J349" s="3" t="s">
        <v>20</v>
      </c>
      <c r="K349" s="4" t="s">
        <v>21</v>
      </c>
      <c r="L349" s="6">
        <v>18394.1535</v>
      </c>
    </row>
    <row r="350" spans="1:12" x14ac:dyDescent="0.35">
      <c r="A350" s="3" t="s">
        <v>12</v>
      </c>
      <c r="B350" s="4" t="s">
        <v>13</v>
      </c>
      <c r="C350" s="3" t="s">
        <v>963</v>
      </c>
      <c r="D350" s="3" t="s">
        <v>1471</v>
      </c>
      <c r="E350" s="3" t="s">
        <v>1472</v>
      </c>
      <c r="F350" s="3" t="s">
        <v>1473</v>
      </c>
      <c r="G350" s="3" t="s">
        <v>1941</v>
      </c>
      <c r="H350" s="4" t="s">
        <v>1474</v>
      </c>
      <c r="I350" s="7" t="s">
        <v>1475</v>
      </c>
      <c r="J350" s="3" t="s">
        <v>20</v>
      </c>
      <c r="K350" s="3" t="s">
        <v>21</v>
      </c>
      <c r="L350" s="6">
        <v>18417.376499999998</v>
      </c>
    </row>
    <row r="351" spans="1:12" x14ac:dyDescent="0.35">
      <c r="A351" s="3" t="s">
        <v>12</v>
      </c>
      <c r="B351" s="4" t="s">
        <v>13</v>
      </c>
      <c r="C351" s="4" t="s">
        <v>706</v>
      </c>
      <c r="D351" s="4" t="s">
        <v>1477</v>
      </c>
      <c r="E351" s="4" t="s">
        <v>850</v>
      </c>
      <c r="F351" s="37" t="s">
        <v>1478</v>
      </c>
      <c r="G351" s="3" t="s">
        <v>1941</v>
      </c>
      <c r="H351" s="4" t="s">
        <v>1310</v>
      </c>
      <c r="I351" s="4" t="s">
        <v>19</v>
      </c>
      <c r="J351" s="3" t="s">
        <v>20</v>
      </c>
      <c r="K351" s="4" t="s">
        <v>21</v>
      </c>
      <c r="L351" s="6">
        <v>18467.697</v>
      </c>
    </row>
    <row r="352" spans="1:12" x14ac:dyDescent="0.35">
      <c r="A352" s="3" t="s">
        <v>12</v>
      </c>
      <c r="B352" s="3" t="s">
        <v>13</v>
      </c>
      <c r="C352" s="3" t="s">
        <v>14</v>
      </c>
      <c r="D352" s="3" t="s">
        <v>22</v>
      </c>
      <c r="E352" s="3" t="s">
        <v>1484</v>
      </c>
      <c r="F352" s="38" t="s">
        <v>1485</v>
      </c>
      <c r="G352" s="3">
        <v>8690146134343</v>
      </c>
      <c r="H352" s="3" t="s">
        <v>1486</v>
      </c>
      <c r="I352" s="3" t="s">
        <v>146</v>
      </c>
      <c r="J352" s="3" t="s">
        <v>20</v>
      </c>
      <c r="K352" s="3" t="s">
        <v>26</v>
      </c>
      <c r="L352" s="6">
        <v>18675.394499999999</v>
      </c>
    </row>
    <row r="353" spans="1:12" x14ac:dyDescent="0.35">
      <c r="A353" s="3" t="s">
        <v>12</v>
      </c>
      <c r="B353" s="4" t="s">
        <v>13</v>
      </c>
      <c r="C353" s="4" t="s">
        <v>706</v>
      </c>
      <c r="D353" s="4" t="s">
        <v>1444</v>
      </c>
      <c r="E353" s="4" t="s">
        <v>310</v>
      </c>
      <c r="F353" s="16" t="s">
        <v>1487</v>
      </c>
      <c r="G353" s="3">
        <v>7610400014649</v>
      </c>
      <c r="H353" s="4" t="s">
        <v>710</v>
      </c>
      <c r="I353" s="4" t="s">
        <v>19</v>
      </c>
      <c r="J353" s="3" t="s">
        <v>20</v>
      </c>
      <c r="K353" s="3" t="s">
        <v>26</v>
      </c>
      <c r="L353" s="6">
        <v>18703.004999999997</v>
      </c>
    </row>
    <row r="354" spans="1:12" x14ac:dyDescent="0.35">
      <c r="A354" s="3" t="s">
        <v>12</v>
      </c>
      <c r="B354" s="3" t="s">
        <v>84</v>
      </c>
      <c r="C354" s="3" t="s">
        <v>689</v>
      </c>
      <c r="D354" s="3" t="s">
        <v>1105</v>
      </c>
      <c r="E354" s="3" t="s">
        <v>691</v>
      </c>
      <c r="F354" s="38" t="s">
        <v>1489</v>
      </c>
      <c r="G354" s="3">
        <v>6111160002491</v>
      </c>
      <c r="H354" s="3" t="s">
        <v>158</v>
      </c>
      <c r="I354" s="4" t="s">
        <v>159</v>
      </c>
      <c r="J354" s="3" t="s">
        <v>20</v>
      </c>
      <c r="K354" s="3" t="s">
        <v>26</v>
      </c>
      <c r="L354" s="6">
        <v>18971.572499999998</v>
      </c>
    </row>
    <row r="355" spans="1:12" x14ac:dyDescent="0.35">
      <c r="A355" s="3" t="s">
        <v>12</v>
      </c>
      <c r="B355" s="3" t="s">
        <v>182</v>
      </c>
      <c r="C355" s="3" t="s">
        <v>344</v>
      </c>
      <c r="D355" s="3" t="s">
        <v>658</v>
      </c>
      <c r="E355" s="4" t="s">
        <v>1127</v>
      </c>
      <c r="F355" s="41" t="s">
        <v>1490</v>
      </c>
      <c r="G355" s="3" t="s">
        <v>1941</v>
      </c>
      <c r="H355" s="3" t="s">
        <v>1129</v>
      </c>
      <c r="I355" s="3" t="s">
        <v>859</v>
      </c>
      <c r="J355" s="3" t="s">
        <v>20</v>
      </c>
      <c r="K355" s="3" t="s">
        <v>21</v>
      </c>
      <c r="L355" s="6">
        <v>19004.6145</v>
      </c>
    </row>
    <row r="356" spans="1:12" x14ac:dyDescent="0.35">
      <c r="A356" s="3" t="s">
        <v>12</v>
      </c>
      <c r="B356" s="4" t="s">
        <v>182</v>
      </c>
      <c r="C356" s="4" t="s">
        <v>344</v>
      </c>
      <c r="D356" s="4" t="s">
        <v>658</v>
      </c>
      <c r="E356" s="4" t="s">
        <v>1127</v>
      </c>
      <c r="F356" s="41" t="s">
        <v>1490</v>
      </c>
      <c r="G356" s="3" t="s">
        <v>1941</v>
      </c>
      <c r="H356" s="4" t="s">
        <v>1491</v>
      </c>
      <c r="I356" s="3" t="s">
        <v>859</v>
      </c>
      <c r="J356" s="3" t="s">
        <v>20</v>
      </c>
      <c r="K356" s="3" t="s">
        <v>21</v>
      </c>
      <c r="L356" s="6">
        <v>19004.6145</v>
      </c>
    </row>
    <row r="357" spans="1:12" x14ac:dyDescent="0.35">
      <c r="A357" s="3" t="s">
        <v>12</v>
      </c>
      <c r="B357" s="4" t="s">
        <v>182</v>
      </c>
      <c r="C357" s="4" t="s">
        <v>344</v>
      </c>
      <c r="D357" s="4" t="s">
        <v>658</v>
      </c>
      <c r="E357" s="4" t="s">
        <v>1127</v>
      </c>
      <c r="F357" s="37" t="s">
        <v>1492</v>
      </c>
      <c r="G357" s="3">
        <v>6111069003025</v>
      </c>
      <c r="H357" s="4" t="s">
        <v>661</v>
      </c>
      <c r="I357" s="7" t="s">
        <v>58</v>
      </c>
      <c r="J357" s="3" t="s">
        <v>20</v>
      </c>
      <c r="K357" s="3" t="s">
        <v>26</v>
      </c>
      <c r="L357" s="6">
        <v>19042.7235</v>
      </c>
    </row>
    <row r="358" spans="1:12" x14ac:dyDescent="0.35">
      <c r="A358" s="3" t="s">
        <v>12</v>
      </c>
      <c r="B358" s="4" t="s">
        <v>78</v>
      </c>
      <c r="C358" s="4" t="s">
        <v>107</v>
      </c>
      <c r="D358" s="4" t="s">
        <v>276</v>
      </c>
      <c r="E358" s="4" t="s">
        <v>306</v>
      </c>
      <c r="F358" s="4" t="s">
        <v>1494</v>
      </c>
      <c r="G358" s="3">
        <v>8001585001040</v>
      </c>
      <c r="H358" s="4" t="s">
        <v>279</v>
      </c>
      <c r="I358" s="4" t="s">
        <v>280</v>
      </c>
      <c r="J358" s="3" t="s">
        <v>20</v>
      </c>
      <c r="K358" s="3" t="s">
        <v>21</v>
      </c>
      <c r="L358" s="6">
        <v>19122.350999999999</v>
      </c>
    </row>
    <row r="359" spans="1:12" x14ac:dyDescent="0.35">
      <c r="A359" s="3" t="s">
        <v>12</v>
      </c>
      <c r="B359" s="3" t="s">
        <v>84</v>
      </c>
      <c r="C359" s="3" t="s">
        <v>689</v>
      </c>
      <c r="D359" s="4" t="s">
        <v>1186</v>
      </c>
      <c r="E359" s="3" t="s">
        <v>691</v>
      </c>
      <c r="F359" s="41" t="s">
        <v>1500</v>
      </c>
      <c r="G359" s="3" t="s">
        <v>1941</v>
      </c>
      <c r="H359" s="3" t="s">
        <v>1367</v>
      </c>
      <c r="I359" s="7" t="s">
        <v>694</v>
      </c>
      <c r="J359" s="3" t="s">
        <v>20</v>
      </c>
      <c r="K359" s="3" t="s">
        <v>26</v>
      </c>
      <c r="L359" s="6">
        <v>19183.285500000002</v>
      </c>
    </row>
    <row r="360" spans="1:12" x14ac:dyDescent="0.35">
      <c r="A360" s="3" t="s">
        <v>12</v>
      </c>
      <c r="B360" s="4" t="s">
        <v>13</v>
      </c>
      <c r="C360" s="4" t="s">
        <v>706</v>
      </c>
      <c r="D360" s="4" t="s">
        <v>895</v>
      </c>
      <c r="E360" s="4" t="s">
        <v>1502</v>
      </c>
      <c r="F360" s="37" t="s">
        <v>1503</v>
      </c>
      <c r="G360" s="3" t="s">
        <v>1941</v>
      </c>
      <c r="H360" s="4" t="s">
        <v>710</v>
      </c>
      <c r="I360" s="4" t="s">
        <v>19</v>
      </c>
      <c r="J360" s="3" t="s">
        <v>20</v>
      </c>
      <c r="K360" s="4" t="s">
        <v>26</v>
      </c>
      <c r="L360" s="6">
        <v>19224.899999999998</v>
      </c>
    </row>
    <row r="361" spans="1:12" x14ac:dyDescent="0.35">
      <c r="A361" s="3" t="s">
        <v>12</v>
      </c>
      <c r="B361" s="4" t="s">
        <v>78</v>
      </c>
      <c r="C361" s="3" t="s">
        <v>107</v>
      </c>
      <c r="D361" s="3" t="s">
        <v>189</v>
      </c>
      <c r="E361" s="3" t="s">
        <v>1024</v>
      </c>
      <c r="F361" s="3" t="s">
        <v>1508</v>
      </c>
      <c r="G361" s="3" t="s">
        <v>1941</v>
      </c>
      <c r="H361" s="3" t="s">
        <v>1509</v>
      </c>
      <c r="I361" s="4" t="s">
        <v>19</v>
      </c>
      <c r="J361" s="3" t="s">
        <v>20</v>
      </c>
      <c r="K361" s="3" t="s">
        <v>21</v>
      </c>
      <c r="L361" s="6">
        <v>19308.602999999999</v>
      </c>
    </row>
    <row r="362" spans="1:12" x14ac:dyDescent="0.35">
      <c r="A362" s="3" t="s">
        <v>12</v>
      </c>
      <c r="B362" s="4" t="s">
        <v>35</v>
      </c>
      <c r="C362" s="4" t="s">
        <v>400</v>
      </c>
      <c r="D362" s="4" t="s">
        <v>1387</v>
      </c>
      <c r="E362" s="4" t="s">
        <v>1515</v>
      </c>
      <c r="F362" s="4" t="s">
        <v>1516</v>
      </c>
      <c r="G362" s="3" t="s">
        <v>1941</v>
      </c>
      <c r="H362" s="4" t="s">
        <v>1112</v>
      </c>
      <c r="I362" s="7" t="s">
        <v>146</v>
      </c>
      <c r="J362" s="3" t="s">
        <v>20</v>
      </c>
      <c r="K362" s="4" t="s">
        <v>21</v>
      </c>
      <c r="L362" s="6">
        <v>19500</v>
      </c>
    </row>
    <row r="363" spans="1:12" x14ac:dyDescent="0.35">
      <c r="A363" s="3" t="s">
        <v>12</v>
      </c>
      <c r="B363" s="3" t="s">
        <v>35</v>
      </c>
      <c r="C363" s="3" t="s">
        <v>400</v>
      </c>
      <c r="D363" s="4" t="s">
        <v>1387</v>
      </c>
      <c r="E363" s="3" t="s">
        <v>136</v>
      </c>
      <c r="F363" s="38" t="s">
        <v>1517</v>
      </c>
      <c r="G363" s="3" t="s">
        <v>1941</v>
      </c>
      <c r="H363" s="3" t="s">
        <v>1112</v>
      </c>
      <c r="I363" s="7" t="s">
        <v>146</v>
      </c>
      <c r="J363" s="3" t="s">
        <v>20</v>
      </c>
      <c r="K363" s="4" t="s">
        <v>21</v>
      </c>
      <c r="L363" s="6">
        <v>19500</v>
      </c>
    </row>
    <row r="364" spans="1:12" x14ac:dyDescent="0.35">
      <c r="A364" s="3" t="s">
        <v>12</v>
      </c>
      <c r="B364" s="3" t="s">
        <v>35</v>
      </c>
      <c r="C364" s="4" t="s">
        <v>36</v>
      </c>
      <c r="D364" s="3" t="s">
        <v>37</v>
      </c>
      <c r="E364" s="3" t="s">
        <v>38</v>
      </c>
      <c r="F364" s="38" t="s">
        <v>1518</v>
      </c>
      <c r="G364" s="3">
        <v>6111249097349</v>
      </c>
      <c r="H364" s="3" t="s">
        <v>801</v>
      </c>
      <c r="I364" s="7" t="s">
        <v>275</v>
      </c>
      <c r="J364" s="3" t="s">
        <v>20</v>
      </c>
      <c r="K364" s="3" t="s">
        <v>26</v>
      </c>
      <c r="L364" s="6">
        <v>19500</v>
      </c>
    </row>
    <row r="365" spans="1:12" x14ac:dyDescent="0.35">
      <c r="A365" s="3" t="s">
        <v>12</v>
      </c>
      <c r="B365" s="3" t="s">
        <v>84</v>
      </c>
      <c r="C365" s="3" t="s">
        <v>689</v>
      </c>
      <c r="D365" s="4" t="s">
        <v>1186</v>
      </c>
      <c r="E365" s="4" t="s">
        <v>691</v>
      </c>
      <c r="F365" s="14" t="s">
        <v>1521</v>
      </c>
      <c r="G365" s="3" t="s">
        <v>1941</v>
      </c>
      <c r="H365" s="3" t="s">
        <v>693</v>
      </c>
      <c r="I365" s="7" t="s">
        <v>694</v>
      </c>
      <c r="J365" s="3" t="s">
        <v>20</v>
      </c>
      <c r="K365" s="3" t="s">
        <v>26</v>
      </c>
      <c r="L365" s="6">
        <v>19587.285</v>
      </c>
    </row>
    <row r="366" spans="1:12" x14ac:dyDescent="0.35">
      <c r="A366" s="3" t="s">
        <v>12</v>
      </c>
      <c r="B366" s="4" t="s">
        <v>78</v>
      </c>
      <c r="C366" s="4" t="s">
        <v>607</v>
      </c>
      <c r="D366" s="4" t="s">
        <v>608</v>
      </c>
      <c r="E366" s="4" t="s">
        <v>645</v>
      </c>
      <c r="F366" s="37" t="s">
        <v>1526</v>
      </c>
      <c r="G366" s="3">
        <v>6111026101856</v>
      </c>
      <c r="H366" s="4" t="s">
        <v>647</v>
      </c>
      <c r="I366" s="7" t="s">
        <v>58</v>
      </c>
      <c r="J366" s="3" t="s">
        <v>20</v>
      </c>
      <c r="K366" s="3" t="s">
        <v>26</v>
      </c>
      <c r="L366" s="6">
        <v>19712.863499999999</v>
      </c>
    </row>
    <row r="367" spans="1:12" x14ac:dyDescent="0.35">
      <c r="A367" s="3" t="s">
        <v>12</v>
      </c>
      <c r="B367" s="4" t="s">
        <v>13</v>
      </c>
      <c r="C367" s="4" t="s">
        <v>706</v>
      </c>
      <c r="D367" s="4" t="s">
        <v>1444</v>
      </c>
      <c r="E367" s="4" t="s">
        <v>310</v>
      </c>
      <c r="F367" s="37" t="s">
        <v>1527</v>
      </c>
      <c r="G367" s="3" t="s">
        <v>1941</v>
      </c>
      <c r="H367" s="4" t="s">
        <v>710</v>
      </c>
      <c r="I367" s="4" t="s">
        <v>19</v>
      </c>
      <c r="J367" s="3" t="s">
        <v>20</v>
      </c>
      <c r="K367" s="4" t="s">
        <v>21</v>
      </c>
      <c r="L367" s="6">
        <v>19717.066499999997</v>
      </c>
    </row>
    <row r="368" spans="1:12" x14ac:dyDescent="0.35">
      <c r="A368" s="3" t="s">
        <v>12</v>
      </c>
      <c r="B368" s="3" t="s">
        <v>13</v>
      </c>
      <c r="C368" s="3" t="s">
        <v>706</v>
      </c>
      <c r="D368" s="3" t="s">
        <v>1444</v>
      </c>
      <c r="E368" s="3" t="s">
        <v>310</v>
      </c>
      <c r="F368" s="38" t="s">
        <v>1528</v>
      </c>
      <c r="G368" s="3">
        <v>7610400010016</v>
      </c>
      <c r="H368" s="4" t="s">
        <v>710</v>
      </c>
      <c r="I368" s="4" t="s">
        <v>19</v>
      </c>
      <c r="J368" s="3" t="s">
        <v>20</v>
      </c>
      <c r="K368" s="3" t="s">
        <v>26</v>
      </c>
      <c r="L368" s="6">
        <v>19822.9365</v>
      </c>
    </row>
    <row r="369" spans="1:12" x14ac:dyDescent="0.35">
      <c r="A369" s="3" t="s">
        <v>12</v>
      </c>
      <c r="B369" s="4" t="s">
        <v>78</v>
      </c>
      <c r="C369" s="4" t="s">
        <v>107</v>
      </c>
      <c r="D369" s="4" t="s">
        <v>696</v>
      </c>
      <c r="E369" s="4" t="s">
        <v>697</v>
      </c>
      <c r="F369" s="38" t="s">
        <v>1529</v>
      </c>
      <c r="G369" s="3" t="s">
        <v>1941</v>
      </c>
      <c r="H369" s="4" t="s">
        <v>1083</v>
      </c>
      <c r="I369" s="4" t="s">
        <v>19</v>
      </c>
      <c r="J369" s="3" t="s">
        <v>20</v>
      </c>
      <c r="K369" s="3" t="s">
        <v>21</v>
      </c>
      <c r="L369" s="6">
        <v>19915.868999999999</v>
      </c>
    </row>
    <row r="370" spans="1:12" x14ac:dyDescent="0.35">
      <c r="A370" s="3" t="s">
        <v>12</v>
      </c>
      <c r="B370" s="4" t="s">
        <v>78</v>
      </c>
      <c r="C370" s="4" t="s">
        <v>212</v>
      </c>
      <c r="D370" s="4" t="s">
        <v>525</v>
      </c>
      <c r="E370" s="4" t="s">
        <v>1531</v>
      </c>
      <c r="F370" s="4" t="s">
        <v>1532</v>
      </c>
      <c r="G370" s="3">
        <v>6111017005736</v>
      </c>
      <c r="H370" s="4" t="s">
        <v>1533</v>
      </c>
      <c r="I370" s="3" t="s">
        <v>597</v>
      </c>
      <c r="J370" s="3" t="s">
        <v>20</v>
      </c>
      <c r="K370" s="3" t="s">
        <v>26</v>
      </c>
      <c r="L370" s="6">
        <v>20009.2425</v>
      </c>
    </row>
    <row r="371" spans="1:12" x14ac:dyDescent="0.35">
      <c r="A371" s="3" t="s">
        <v>12</v>
      </c>
      <c r="B371" s="4" t="s">
        <v>78</v>
      </c>
      <c r="C371" s="12" t="s">
        <v>107</v>
      </c>
      <c r="D371" s="12" t="s">
        <v>108</v>
      </c>
      <c r="E371" s="12" t="s">
        <v>310</v>
      </c>
      <c r="F371" s="14" t="s">
        <v>1534</v>
      </c>
      <c r="G371" s="3" t="s">
        <v>1941</v>
      </c>
      <c r="H371" s="12" t="s">
        <v>1060</v>
      </c>
      <c r="I371" s="7" t="s">
        <v>360</v>
      </c>
      <c r="J371" s="3" t="s">
        <v>20</v>
      </c>
      <c r="K371" s="3" t="s">
        <v>21</v>
      </c>
      <c r="L371" s="6">
        <v>20044.948499999999</v>
      </c>
    </row>
    <row r="372" spans="1:12" x14ac:dyDescent="0.35">
      <c r="A372" s="3" t="s">
        <v>12</v>
      </c>
      <c r="B372" s="3" t="s">
        <v>35</v>
      </c>
      <c r="C372" s="3" t="s">
        <v>400</v>
      </c>
      <c r="D372" s="3" t="s">
        <v>401</v>
      </c>
      <c r="E372" s="3" t="s">
        <v>580</v>
      </c>
      <c r="F372" s="14" t="s">
        <v>1536</v>
      </c>
      <c r="G372" s="3" t="s">
        <v>1941</v>
      </c>
      <c r="H372" s="3" t="s">
        <v>1298</v>
      </c>
      <c r="I372" s="7" t="s">
        <v>360</v>
      </c>
      <c r="J372" s="3" t="s">
        <v>20</v>
      </c>
      <c r="K372" s="3" t="s">
        <v>21</v>
      </c>
      <c r="L372" s="6">
        <v>20113.455000000002</v>
      </c>
    </row>
    <row r="373" spans="1:12" x14ac:dyDescent="0.35">
      <c r="A373" s="3" t="s">
        <v>12</v>
      </c>
      <c r="B373" s="3" t="s">
        <v>35</v>
      </c>
      <c r="C373" s="4" t="s">
        <v>36</v>
      </c>
      <c r="D373" s="3" t="s">
        <v>37</v>
      </c>
      <c r="E373" s="3" t="s">
        <v>105</v>
      </c>
      <c r="F373" s="14" t="s">
        <v>1537</v>
      </c>
      <c r="G373" s="3" t="s">
        <v>1941</v>
      </c>
      <c r="H373" s="3" t="s">
        <v>687</v>
      </c>
      <c r="I373" s="7" t="s">
        <v>688</v>
      </c>
      <c r="J373" s="3" t="s">
        <v>20</v>
      </c>
      <c r="K373" s="3" t="s">
        <v>26</v>
      </c>
      <c r="L373" s="6">
        <v>20172.433500000003</v>
      </c>
    </row>
    <row r="374" spans="1:12" x14ac:dyDescent="0.35">
      <c r="A374" s="3" t="s">
        <v>12</v>
      </c>
      <c r="B374" s="4" t="s">
        <v>84</v>
      </c>
      <c r="C374" s="4" t="s">
        <v>131</v>
      </c>
      <c r="D374" s="4" t="s">
        <v>806</v>
      </c>
      <c r="E374" s="4" t="s">
        <v>1538</v>
      </c>
      <c r="F374" s="4" t="s">
        <v>1539</v>
      </c>
      <c r="G374" s="3">
        <v>8002590043155</v>
      </c>
      <c r="H374" s="4" t="s">
        <v>1540</v>
      </c>
      <c r="I374" s="7" t="s">
        <v>146</v>
      </c>
      <c r="J374" s="3" t="s">
        <v>20</v>
      </c>
      <c r="K374" s="3" t="s">
        <v>26</v>
      </c>
      <c r="L374" s="6">
        <v>20239.219499999999</v>
      </c>
    </row>
    <row r="375" spans="1:12" x14ac:dyDescent="0.35">
      <c r="A375" s="3" t="s">
        <v>12</v>
      </c>
      <c r="B375" s="4" t="s">
        <v>78</v>
      </c>
      <c r="C375" s="3" t="s">
        <v>107</v>
      </c>
      <c r="D375" s="3" t="s">
        <v>324</v>
      </c>
      <c r="E375" s="3" t="s">
        <v>337</v>
      </c>
      <c r="F375" s="3" t="s">
        <v>1542</v>
      </c>
      <c r="G375" s="3" t="s">
        <v>1941</v>
      </c>
      <c r="H375" s="3" t="s">
        <v>591</v>
      </c>
      <c r="I375" s="4" t="s">
        <v>19</v>
      </c>
      <c r="J375" s="3" t="s">
        <v>20</v>
      </c>
      <c r="K375" s="3" t="s">
        <v>21</v>
      </c>
      <c r="L375" s="6">
        <v>20291.138999999999</v>
      </c>
    </row>
    <row r="376" spans="1:12" x14ac:dyDescent="0.35">
      <c r="A376" s="3" t="s">
        <v>12</v>
      </c>
      <c r="B376" s="4" t="s">
        <v>78</v>
      </c>
      <c r="C376" s="4" t="s">
        <v>212</v>
      </c>
      <c r="D376" s="4" t="s">
        <v>271</v>
      </c>
      <c r="E376" s="4" t="s">
        <v>272</v>
      </c>
      <c r="F376" s="4" t="s">
        <v>1543</v>
      </c>
      <c r="G376" s="3">
        <v>6111017045831</v>
      </c>
      <c r="H376" s="4" t="s">
        <v>1533</v>
      </c>
      <c r="I376" s="3" t="s">
        <v>597</v>
      </c>
      <c r="J376" s="3" t="s">
        <v>20</v>
      </c>
      <c r="K376" s="3" t="s">
        <v>21</v>
      </c>
      <c r="L376" s="6">
        <v>20333.2215</v>
      </c>
    </row>
    <row r="377" spans="1:12" x14ac:dyDescent="0.35">
      <c r="A377" s="3" t="s">
        <v>12</v>
      </c>
      <c r="B377" s="3" t="s">
        <v>35</v>
      </c>
      <c r="C377" s="3" t="s">
        <v>400</v>
      </c>
      <c r="D377" s="3" t="s">
        <v>401</v>
      </c>
      <c r="E377" s="3" t="s">
        <v>580</v>
      </c>
      <c r="F377" s="14" t="s">
        <v>1544</v>
      </c>
      <c r="G377" s="3" t="s">
        <v>1941</v>
      </c>
      <c r="H377" s="3" t="s">
        <v>1298</v>
      </c>
      <c r="I377" s="7" t="s">
        <v>360</v>
      </c>
      <c r="J377" s="3" t="s">
        <v>20</v>
      </c>
      <c r="K377" s="3" t="s">
        <v>21</v>
      </c>
      <c r="L377" s="6">
        <v>20473.957499999997</v>
      </c>
    </row>
    <row r="378" spans="1:12" x14ac:dyDescent="0.35">
      <c r="A378" s="3" t="s">
        <v>12</v>
      </c>
      <c r="B378" s="4" t="s">
        <v>35</v>
      </c>
      <c r="C378" s="4" t="s">
        <v>36</v>
      </c>
      <c r="D378" s="4" t="s">
        <v>37</v>
      </c>
      <c r="E378" s="4" t="s">
        <v>105</v>
      </c>
      <c r="F378" s="4" t="s">
        <v>1546</v>
      </c>
      <c r="G378" s="3">
        <v>6111249091453</v>
      </c>
      <c r="H378" s="4" t="s">
        <v>801</v>
      </c>
      <c r="I378" s="7" t="s">
        <v>275</v>
      </c>
      <c r="J378" s="3" t="s">
        <v>20</v>
      </c>
      <c r="K378" s="3" t="s">
        <v>26</v>
      </c>
      <c r="L378" s="6">
        <v>20614.0455</v>
      </c>
    </row>
    <row r="379" spans="1:12" x14ac:dyDescent="0.35">
      <c r="A379" s="3" t="s">
        <v>12</v>
      </c>
      <c r="B379" s="3" t="s">
        <v>84</v>
      </c>
      <c r="C379" s="3" t="s">
        <v>85</v>
      </c>
      <c r="D379" s="3" t="s">
        <v>86</v>
      </c>
      <c r="E379" s="3" t="s">
        <v>1208</v>
      </c>
      <c r="F379" s="3" t="s">
        <v>1550</v>
      </c>
      <c r="G379" s="3">
        <v>5900617002228</v>
      </c>
      <c r="H379" s="3" t="s">
        <v>145</v>
      </c>
      <c r="I379" s="3" t="s">
        <v>146</v>
      </c>
      <c r="J379" s="3" t="s">
        <v>20</v>
      </c>
      <c r="K379" s="3" t="s">
        <v>26</v>
      </c>
      <c r="L379" s="6">
        <v>20801.764499999997</v>
      </c>
    </row>
    <row r="380" spans="1:12" x14ac:dyDescent="0.35">
      <c r="A380" s="3" t="s">
        <v>12</v>
      </c>
      <c r="B380" s="4" t="s">
        <v>78</v>
      </c>
      <c r="C380" s="4" t="s">
        <v>107</v>
      </c>
      <c r="D380" s="4" t="s">
        <v>696</v>
      </c>
      <c r="E380" s="4" t="s">
        <v>1081</v>
      </c>
      <c r="F380" s="14" t="s">
        <v>1551</v>
      </c>
      <c r="G380" s="3" t="s">
        <v>1941</v>
      </c>
      <c r="H380" s="4" t="s">
        <v>1083</v>
      </c>
      <c r="I380" s="4" t="s">
        <v>19</v>
      </c>
      <c r="J380" s="3" t="s">
        <v>20</v>
      </c>
      <c r="K380" s="3" t="s">
        <v>21</v>
      </c>
      <c r="L380" s="6">
        <v>20844.714</v>
      </c>
    </row>
    <row r="381" spans="1:12" x14ac:dyDescent="0.35">
      <c r="A381" s="3" t="s">
        <v>12</v>
      </c>
      <c r="B381" s="4" t="s">
        <v>182</v>
      </c>
      <c r="C381" s="4" t="s">
        <v>344</v>
      </c>
      <c r="D381" s="4" t="s">
        <v>658</v>
      </c>
      <c r="E381" s="4" t="s">
        <v>1127</v>
      </c>
      <c r="F381" s="14" t="s">
        <v>1552</v>
      </c>
      <c r="G381" s="3" t="s">
        <v>1941</v>
      </c>
      <c r="H381" s="3" t="s">
        <v>1129</v>
      </c>
      <c r="I381" s="3" t="s">
        <v>859</v>
      </c>
      <c r="J381" s="3" t="s">
        <v>20</v>
      </c>
      <c r="K381" s="3" t="s">
        <v>21</v>
      </c>
      <c r="L381" s="6">
        <v>20848.518</v>
      </c>
    </row>
    <row r="382" spans="1:12" x14ac:dyDescent="0.35">
      <c r="A382" s="3" t="s">
        <v>12</v>
      </c>
      <c r="B382" s="4" t="s">
        <v>78</v>
      </c>
      <c r="C382" s="3" t="s">
        <v>107</v>
      </c>
      <c r="D382" s="3" t="s">
        <v>1335</v>
      </c>
      <c r="E382" s="4" t="s">
        <v>697</v>
      </c>
      <c r="F382" s="3" t="s">
        <v>1564</v>
      </c>
      <c r="G382" s="3" t="s">
        <v>1941</v>
      </c>
      <c r="H382" s="3" t="s">
        <v>591</v>
      </c>
      <c r="I382" s="4" t="s">
        <v>19</v>
      </c>
      <c r="J382" s="3" t="s">
        <v>20</v>
      </c>
      <c r="K382" s="4" t="s">
        <v>21</v>
      </c>
      <c r="L382" s="6">
        <v>21047.074499999999</v>
      </c>
    </row>
    <row r="383" spans="1:12" x14ac:dyDescent="0.35">
      <c r="A383" s="3" t="s">
        <v>12</v>
      </c>
      <c r="B383" s="3" t="s">
        <v>35</v>
      </c>
      <c r="C383" s="3" t="s">
        <v>400</v>
      </c>
      <c r="D383" s="3" t="s">
        <v>401</v>
      </c>
      <c r="E383" s="3" t="s">
        <v>580</v>
      </c>
      <c r="F383" s="14" t="s">
        <v>1565</v>
      </c>
      <c r="G383" s="3" t="s">
        <v>1941</v>
      </c>
      <c r="H383" s="3" t="s">
        <v>1298</v>
      </c>
      <c r="I383" s="7" t="s">
        <v>360</v>
      </c>
      <c r="J383" s="3" t="s">
        <v>20</v>
      </c>
      <c r="K383" s="3" t="s">
        <v>21</v>
      </c>
      <c r="L383" s="6">
        <v>21113.962499999998</v>
      </c>
    </row>
    <row r="384" spans="1:12" x14ac:dyDescent="0.35">
      <c r="A384" s="3" t="s">
        <v>12</v>
      </c>
      <c r="B384" s="3" t="s">
        <v>84</v>
      </c>
      <c r="C384" s="3" t="s">
        <v>689</v>
      </c>
      <c r="D384" s="4" t="s">
        <v>1186</v>
      </c>
      <c r="E384" s="4" t="s">
        <v>691</v>
      </c>
      <c r="F384" s="14" t="s">
        <v>1566</v>
      </c>
      <c r="G384" s="3" t="s">
        <v>1941</v>
      </c>
      <c r="H384" s="3" t="s">
        <v>693</v>
      </c>
      <c r="I384" s="7" t="s">
        <v>694</v>
      </c>
      <c r="J384" s="3" t="s">
        <v>20</v>
      </c>
      <c r="K384" s="3" t="s">
        <v>26</v>
      </c>
      <c r="L384" s="6">
        <v>21140.482499999998</v>
      </c>
    </row>
    <row r="385" spans="1:12" x14ac:dyDescent="0.35">
      <c r="A385" s="3" t="s">
        <v>12</v>
      </c>
      <c r="B385" s="3" t="s">
        <v>84</v>
      </c>
      <c r="C385" s="3" t="s">
        <v>99</v>
      </c>
      <c r="D385" s="4" t="s">
        <v>928</v>
      </c>
      <c r="E385" s="3" t="s">
        <v>960</v>
      </c>
      <c r="F385" s="3" t="s">
        <v>1571</v>
      </c>
      <c r="G385" s="3" t="s">
        <v>1941</v>
      </c>
      <c r="H385" s="3" t="s">
        <v>615</v>
      </c>
      <c r="I385" s="4" t="s">
        <v>19</v>
      </c>
      <c r="J385" s="3" t="s">
        <v>20</v>
      </c>
      <c r="K385" s="4" t="s">
        <v>21</v>
      </c>
      <c r="L385" s="6">
        <v>21270.838499999998</v>
      </c>
    </row>
    <row r="386" spans="1:12" x14ac:dyDescent="0.35">
      <c r="A386" s="3" t="s">
        <v>12</v>
      </c>
      <c r="B386" s="4" t="s">
        <v>78</v>
      </c>
      <c r="C386" s="4" t="s">
        <v>212</v>
      </c>
      <c r="D386" s="4" t="s">
        <v>356</v>
      </c>
      <c r="E386" s="4" t="s">
        <v>1576</v>
      </c>
      <c r="F386" s="4" t="s">
        <v>1577</v>
      </c>
      <c r="G386" s="3">
        <v>6111243383639</v>
      </c>
      <c r="H386" s="4" t="s">
        <v>1045</v>
      </c>
      <c r="I386" s="4" t="s">
        <v>1046</v>
      </c>
      <c r="J386" s="3" t="s">
        <v>20</v>
      </c>
      <c r="K386" s="3" t="s">
        <v>26</v>
      </c>
      <c r="L386" s="6">
        <v>21325.647000000001</v>
      </c>
    </row>
    <row r="387" spans="1:12" x14ac:dyDescent="0.35">
      <c r="A387" s="3" t="s">
        <v>12</v>
      </c>
      <c r="B387" s="4" t="s">
        <v>140</v>
      </c>
      <c r="C387" s="4" t="s">
        <v>318</v>
      </c>
      <c r="D387" s="4" t="s">
        <v>1578</v>
      </c>
      <c r="E387" s="4" t="s">
        <v>1579</v>
      </c>
      <c r="F387" s="4" t="s">
        <v>1580</v>
      </c>
      <c r="G387" s="3">
        <v>3041093873062</v>
      </c>
      <c r="H387" s="4" t="s">
        <v>1581</v>
      </c>
      <c r="I387" s="10" t="s">
        <v>323</v>
      </c>
      <c r="J387" s="3" t="s">
        <v>20</v>
      </c>
      <c r="K387" s="3" t="s">
        <v>26</v>
      </c>
      <c r="L387" s="6">
        <v>21358.399499999996</v>
      </c>
    </row>
    <row r="388" spans="1:12" x14ac:dyDescent="0.35">
      <c r="A388" s="3" t="s">
        <v>12</v>
      </c>
      <c r="B388" s="4" t="s">
        <v>35</v>
      </c>
      <c r="C388" s="4" t="s">
        <v>91</v>
      </c>
      <c r="D388" s="4" t="s">
        <v>92</v>
      </c>
      <c r="E388" s="4" t="s">
        <v>93</v>
      </c>
      <c r="F388" s="3" t="s">
        <v>1583</v>
      </c>
      <c r="G388" s="3">
        <v>0</v>
      </c>
      <c r="H388" s="3" t="s">
        <v>1344</v>
      </c>
      <c r="I388" s="3" t="s">
        <v>1345</v>
      </c>
      <c r="J388" s="3" t="s">
        <v>20</v>
      </c>
      <c r="K388" s="3" t="s">
        <v>26</v>
      </c>
      <c r="L388" s="6">
        <v>21491.055</v>
      </c>
    </row>
    <row r="389" spans="1:12" x14ac:dyDescent="0.35">
      <c r="A389" s="3" t="s">
        <v>12</v>
      </c>
      <c r="B389" s="4" t="s">
        <v>78</v>
      </c>
      <c r="C389" s="4" t="s">
        <v>1011</v>
      </c>
      <c r="D389" s="3" t="s">
        <v>1048</v>
      </c>
      <c r="E389" s="4" t="s">
        <v>1584</v>
      </c>
      <c r="F389" s="14" t="s">
        <v>1585</v>
      </c>
      <c r="G389" s="3" t="s">
        <v>1941</v>
      </c>
      <c r="H389" s="4" t="s">
        <v>1586</v>
      </c>
      <c r="I389" s="4" t="s">
        <v>1345</v>
      </c>
      <c r="J389" s="3" t="s">
        <v>20</v>
      </c>
      <c r="K389" s="4" t="s">
        <v>26</v>
      </c>
      <c r="L389" s="6">
        <v>21491.055</v>
      </c>
    </row>
    <row r="390" spans="1:12" x14ac:dyDescent="0.35">
      <c r="A390" s="3" t="s">
        <v>12</v>
      </c>
      <c r="B390" s="4" t="s">
        <v>140</v>
      </c>
      <c r="C390" s="4" t="s">
        <v>318</v>
      </c>
      <c r="D390" s="4" t="s">
        <v>53</v>
      </c>
      <c r="E390" s="4" t="s">
        <v>689</v>
      </c>
      <c r="F390" s="4" t="s">
        <v>1587</v>
      </c>
      <c r="G390" s="3">
        <v>3041091270641</v>
      </c>
      <c r="H390" s="4" t="s">
        <v>1588</v>
      </c>
      <c r="I390" s="4" t="s">
        <v>323</v>
      </c>
      <c r="J390" s="3" t="s">
        <v>20</v>
      </c>
      <c r="K390" s="3" t="s">
        <v>21</v>
      </c>
      <c r="L390" s="6">
        <v>21587.327999999998</v>
      </c>
    </row>
    <row r="391" spans="1:12" x14ac:dyDescent="0.35">
      <c r="A391" s="3" t="s">
        <v>12</v>
      </c>
      <c r="B391" s="3" t="s">
        <v>84</v>
      </c>
      <c r="C391" s="3" t="s">
        <v>543</v>
      </c>
      <c r="D391" s="3" t="s">
        <v>544</v>
      </c>
      <c r="E391" s="3" t="s">
        <v>652</v>
      </c>
      <c r="F391" s="14" t="s">
        <v>1589</v>
      </c>
      <c r="G391" s="3" t="s">
        <v>1941</v>
      </c>
      <c r="H391" s="3" t="s">
        <v>1590</v>
      </c>
      <c r="I391" s="3" t="s">
        <v>1590</v>
      </c>
      <c r="J391" s="3" t="s">
        <v>20</v>
      </c>
      <c r="K391" s="3" t="s">
        <v>26</v>
      </c>
      <c r="L391" s="6">
        <v>21590.659500000002</v>
      </c>
    </row>
    <row r="392" spans="1:12" x14ac:dyDescent="0.35">
      <c r="A392" s="3" t="s">
        <v>12</v>
      </c>
      <c r="B392" s="3" t="s">
        <v>13</v>
      </c>
      <c r="C392" s="4" t="s">
        <v>14</v>
      </c>
      <c r="D392" s="3" t="s">
        <v>22</v>
      </c>
      <c r="E392" s="4" t="s">
        <v>23</v>
      </c>
      <c r="F392" s="4" t="s">
        <v>1591</v>
      </c>
      <c r="G392" s="3">
        <v>8690146659112</v>
      </c>
      <c r="H392" s="4" t="s">
        <v>1486</v>
      </c>
      <c r="I392" s="3" t="s">
        <v>146</v>
      </c>
      <c r="J392" s="3" t="s">
        <v>20</v>
      </c>
      <c r="K392" s="3" t="s">
        <v>26</v>
      </c>
      <c r="L392" s="6">
        <v>21593.1855</v>
      </c>
    </row>
    <row r="393" spans="1:12" x14ac:dyDescent="0.35">
      <c r="A393" s="3" t="s">
        <v>12</v>
      </c>
      <c r="B393" s="4" t="s">
        <v>84</v>
      </c>
      <c r="C393" s="4" t="s">
        <v>99</v>
      </c>
      <c r="D393" s="4" t="s">
        <v>113</v>
      </c>
      <c r="E393" s="4" t="s">
        <v>101</v>
      </c>
      <c r="F393" s="4" t="s">
        <v>1597</v>
      </c>
      <c r="G393" s="3">
        <v>6111184000190</v>
      </c>
      <c r="H393" s="4" t="s">
        <v>962</v>
      </c>
      <c r="I393" s="3" t="s">
        <v>130</v>
      </c>
      <c r="J393" s="3" t="s">
        <v>20</v>
      </c>
      <c r="K393" s="3" t="s">
        <v>26</v>
      </c>
      <c r="L393" s="6">
        <v>21655.5285</v>
      </c>
    </row>
    <row r="394" spans="1:12" x14ac:dyDescent="0.35">
      <c r="A394" s="3" t="s">
        <v>12</v>
      </c>
      <c r="B394" s="4" t="s">
        <v>84</v>
      </c>
      <c r="C394" s="4" t="s">
        <v>99</v>
      </c>
      <c r="D394" s="4" t="s">
        <v>113</v>
      </c>
      <c r="E394" s="4" t="s">
        <v>101</v>
      </c>
      <c r="F394" s="4" t="s">
        <v>1598</v>
      </c>
      <c r="G394" s="3" t="s">
        <v>1941</v>
      </c>
      <c r="H394" s="4" t="s">
        <v>615</v>
      </c>
      <c r="I394" s="4" t="s">
        <v>19</v>
      </c>
      <c r="J394" s="3" t="s">
        <v>20</v>
      </c>
      <c r="K394" s="4" t="s">
        <v>21</v>
      </c>
      <c r="L394" s="6">
        <v>21737.126999999997</v>
      </c>
    </row>
    <row r="395" spans="1:12" x14ac:dyDescent="0.35">
      <c r="A395" s="3" t="s">
        <v>12</v>
      </c>
      <c r="B395" s="4" t="s">
        <v>13</v>
      </c>
      <c r="C395" s="3" t="s">
        <v>963</v>
      </c>
      <c r="D395" s="3" t="s">
        <v>1471</v>
      </c>
      <c r="E395" s="3" t="s">
        <v>1472</v>
      </c>
      <c r="F395" s="3" t="s">
        <v>1611</v>
      </c>
      <c r="G395" s="3" t="s">
        <v>1941</v>
      </c>
      <c r="H395" s="4" t="s">
        <v>1474</v>
      </c>
      <c r="I395" s="7" t="s">
        <v>1475</v>
      </c>
      <c r="J395" s="3" t="s">
        <v>20</v>
      </c>
      <c r="K395" s="3" t="s">
        <v>21</v>
      </c>
      <c r="L395" s="6">
        <v>22034.238000000001</v>
      </c>
    </row>
    <row r="396" spans="1:12" x14ac:dyDescent="0.35">
      <c r="A396" s="3" t="s">
        <v>12</v>
      </c>
      <c r="B396" s="4" t="s">
        <v>78</v>
      </c>
      <c r="C396" s="3" t="s">
        <v>107</v>
      </c>
      <c r="D396" s="3" t="s">
        <v>189</v>
      </c>
      <c r="E396" s="3" t="s">
        <v>1081</v>
      </c>
      <c r="F396" s="3" t="s">
        <v>1618</v>
      </c>
      <c r="G396" s="3" t="s">
        <v>1941</v>
      </c>
      <c r="H396" s="3" t="s">
        <v>1509</v>
      </c>
      <c r="I396" s="4" t="s">
        <v>19</v>
      </c>
      <c r="J396" s="3" t="s">
        <v>20</v>
      </c>
      <c r="K396" s="3" t="s">
        <v>21</v>
      </c>
      <c r="L396" s="6">
        <v>22390.905000000002</v>
      </c>
    </row>
    <row r="397" spans="1:12" x14ac:dyDescent="0.35">
      <c r="A397" s="3" t="s">
        <v>12</v>
      </c>
      <c r="B397" s="4" t="s">
        <v>84</v>
      </c>
      <c r="C397" s="4" t="s">
        <v>85</v>
      </c>
      <c r="D397" s="4" t="s">
        <v>387</v>
      </c>
      <c r="E397" s="4" t="s">
        <v>145</v>
      </c>
      <c r="F397" s="4" t="s">
        <v>1619</v>
      </c>
      <c r="G397" s="3">
        <v>5900617015938</v>
      </c>
      <c r="H397" s="4" t="s">
        <v>145</v>
      </c>
      <c r="I397" s="3" t="s">
        <v>146</v>
      </c>
      <c r="J397" s="3" t="s">
        <v>20</v>
      </c>
      <c r="K397" s="3" t="s">
        <v>26</v>
      </c>
      <c r="L397" s="6">
        <v>22468.7925</v>
      </c>
    </row>
    <row r="398" spans="1:12" x14ac:dyDescent="0.35">
      <c r="A398" s="3" t="s">
        <v>12</v>
      </c>
      <c r="B398" s="4" t="s">
        <v>78</v>
      </c>
      <c r="C398" s="3" t="s">
        <v>212</v>
      </c>
      <c r="D398" s="4" t="s">
        <v>356</v>
      </c>
      <c r="E398" s="3" t="s">
        <v>357</v>
      </c>
      <c r="F398" s="14" t="s">
        <v>1620</v>
      </c>
      <c r="G398" s="3" t="s">
        <v>1941</v>
      </c>
      <c r="H398" s="4" t="s">
        <v>216</v>
      </c>
      <c r="I398" s="4" t="s">
        <v>19</v>
      </c>
      <c r="J398" s="3" t="s">
        <v>20</v>
      </c>
      <c r="K398" s="4" t="s">
        <v>21</v>
      </c>
      <c r="L398" s="6">
        <v>22488.034500000002</v>
      </c>
    </row>
    <row r="399" spans="1:12" x14ac:dyDescent="0.35">
      <c r="A399" s="3" t="s">
        <v>12</v>
      </c>
      <c r="B399" s="12" t="s">
        <v>182</v>
      </c>
      <c r="C399" s="12" t="s">
        <v>344</v>
      </c>
      <c r="D399" s="12" t="s">
        <v>345</v>
      </c>
      <c r="E399" s="12" t="s">
        <v>1641</v>
      </c>
      <c r="F399" s="12" t="s">
        <v>1642</v>
      </c>
      <c r="G399" s="3" t="s">
        <v>1941</v>
      </c>
      <c r="H399" s="12" t="s">
        <v>1643</v>
      </c>
      <c r="I399" s="10" t="s">
        <v>112</v>
      </c>
      <c r="J399" s="3" t="s">
        <v>20</v>
      </c>
      <c r="K399" s="3" t="s">
        <v>21</v>
      </c>
      <c r="L399" s="6">
        <v>22500</v>
      </c>
    </row>
    <row r="400" spans="1:12" x14ac:dyDescent="0.35">
      <c r="A400" s="3" t="s">
        <v>12</v>
      </c>
      <c r="B400" s="3" t="s">
        <v>84</v>
      </c>
      <c r="C400" s="3" t="s">
        <v>85</v>
      </c>
      <c r="D400" s="3" t="s">
        <v>1644</v>
      </c>
      <c r="E400" s="3" t="s">
        <v>1645</v>
      </c>
      <c r="F400" s="40" t="s">
        <v>1646</v>
      </c>
      <c r="G400" s="3">
        <v>3263851320612</v>
      </c>
      <c r="H400" s="3" t="s">
        <v>454</v>
      </c>
      <c r="I400" s="3" t="s">
        <v>223</v>
      </c>
      <c r="J400" s="3" t="s">
        <v>20</v>
      </c>
      <c r="K400" s="3" t="s">
        <v>26</v>
      </c>
      <c r="L400" s="6">
        <v>22500</v>
      </c>
    </row>
    <row r="401" spans="1:12" x14ac:dyDescent="0.35">
      <c r="A401" s="3" t="s">
        <v>12</v>
      </c>
      <c r="B401" s="4" t="s">
        <v>78</v>
      </c>
      <c r="C401" s="3" t="s">
        <v>79</v>
      </c>
      <c r="D401" s="3" t="s">
        <v>80</v>
      </c>
      <c r="E401" s="3" t="s">
        <v>393</v>
      </c>
      <c r="F401" s="38" t="s">
        <v>1647</v>
      </c>
      <c r="G401" s="3">
        <v>6111069001076</v>
      </c>
      <c r="H401" s="3" t="s">
        <v>83</v>
      </c>
      <c r="I401" s="7" t="s">
        <v>58</v>
      </c>
      <c r="J401" s="3" t="s">
        <v>20</v>
      </c>
      <c r="K401" s="3" t="s">
        <v>26</v>
      </c>
      <c r="L401" s="6">
        <v>22500</v>
      </c>
    </row>
    <row r="402" spans="1:12" x14ac:dyDescent="0.35">
      <c r="A402" s="3" t="s">
        <v>12</v>
      </c>
      <c r="B402" s="4" t="s">
        <v>78</v>
      </c>
      <c r="C402" s="3" t="s">
        <v>107</v>
      </c>
      <c r="D402" s="12" t="s">
        <v>1648</v>
      </c>
      <c r="E402" s="12" t="s">
        <v>1649</v>
      </c>
      <c r="F402" s="40" t="s">
        <v>1650</v>
      </c>
      <c r="G402" s="3">
        <v>3263852924611</v>
      </c>
      <c r="H402" s="9" t="s">
        <v>454</v>
      </c>
      <c r="I402" s="9" t="s">
        <v>223</v>
      </c>
      <c r="J402" s="3" t="s">
        <v>20</v>
      </c>
      <c r="K402" s="3" t="s">
        <v>26</v>
      </c>
      <c r="L402" s="6">
        <v>22500</v>
      </c>
    </row>
    <row r="403" spans="1:12" x14ac:dyDescent="0.35">
      <c r="A403" s="3" t="s">
        <v>12</v>
      </c>
      <c r="B403" s="4" t="s">
        <v>182</v>
      </c>
      <c r="C403" s="4" t="s">
        <v>344</v>
      </c>
      <c r="D403" s="4" t="s">
        <v>345</v>
      </c>
      <c r="E403" s="4" t="s">
        <v>346</v>
      </c>
      <c r="F403" s="4" t="s">
        <v>1658</v>
      </c>
      <c r="G403" s="3">
        <v>6111251100051</v>
      </c>
      <c r="H403" s="4" t="s">
        <v>1659</v>
      </c>
      <c r="I403" s="10" t="s">
        <v>1660</v>
      </c>
      <c r="J403" s="3" t="s">
        <v>20</v>
      </c>
      <c r="K403" s="3" t="s">
        <v>26</v>
      </c>
      <c r="L403" s="6">
        <v>22546.8465</v>
      </c>
    </row>
    <row r="404" spans="1:12" x14ac:dyDescent="0.35">
      <c r="A404" s="3" t="s">
        <v>12</v>
      </c>
      <c r="B404" s="12" t="s">
        <v>182</v>
      </c>
      <c r="C404" s="12" t="s">
        <v>344</v>
      </c>
      <c r="D404" s="12" t="s">
        <v>345</v>
      </c>
      <c r="E404" s="12" t="s">
        <v>1641</v>
      </c>
      <c r="F404" s="12" t="s">
        <v>1662</v>
      </c>
      <c r="G404" s="3">
        <v>6111242664708</v>
      </c>
      <c r="H404" s="12" t="s">
        <v>1643</v>
      </c>
      <c r="I404" s="10" t="s">
        <v>112</v>
      </c>
      <c r="J404" s="3" t="s">
        <v>20</v>
      </c>
      <c r="K404" s="3" t="s">
        <v>26</v>
      </c>
      <c r="L404" s="6">
        <v>22650.3675</v>
      </c>
    </row>
    <row r="405" spans="1:12" x14ac:dyDescent="0.35">
      <c r="A405" s="3" t="s">
        <v>12</v>
      </c>
      <c r="B405" s="4" t="s">
        <v>78</v>
      </c>
      <c r="C405" s="4" t="s">
        <v>107</v>
      </c>
      <c r="D405" s="4" t="s">
        <v>189</v>
      </c>
      <c r="E405" s="4" t="s">
        <v>637</v>
      </c>
      <c r="F405" s="14" t="s">
        <v>1671</v>
      </c>
      <c r="G405" s="3" t="s">
        <v>1941</v>
      </c>
      <c r="H405" s="4" t="s">
        <v>1672</v>
      </c>
      <c r="I405" s="4" t="s">
        <v>19</v>
      </c>
      <c r="J405" s="3" t="s">
        <v>20</v>
      </c>
      <c r="K405" s="3" t="s">
        <v>21</v>
      </c>
      <c r="L405" s="6">
        <v>22891.693500000001</v>
      </c>
    </row>
    <row r="406" spans="1:12" x14ac:dyDescent="0.35">
      <c r="A406" s="3" t="s">
        <v>12</v>
      </c>
      <c r="B406" s="4" t="s">
        <v>84</v>
      </c>
      <c r="C406" s="4" t="s">
        <v>99</v>
      </c>
      <c r="D406" s="3" t="s">
        <v>1676</v>
      </c>
      <c r="E406" s="4" t="s">
        <v>960</v>
      </c>
      <c r="F406" s="37" t="s">
        <v>1677</v>
      </c>
      <c r="G406" s="3" t="s">
        <v>1941</v>
      </c>
      <c r="H406" s="4" t="s">
        <v>615</v>
      </c>
      <c r="I406" s="4" t="s">
        <v>19</v>
      </c>
      <c r="J406" s="3" t="s">
        <v>20</v>
      </c>
      <c r="K406" s="4" t="s">
        <v>21</v>
      </c>
      <c r="L406" s="6">
        <v>23237.389499999997</v>
      </c>
    </row>
    <row r="407" spans="1:12" x14ac:dyDescent="0.35">
      <c r="A407" s="3" t="s">
        <v>12</v>
      </c>
      <c r="B407" s="4" t="s">
        <v>84</v>
      </c>
      <c r="C407" s="4" t="s">
        <v>689</v>
      </c>
      <c r="D407" s="4" t="s">
        <v>1186</v>
      </c>
      <c r="E407" s="4" t="s">
        <v>691</v>
      </c>
      <c r="F407" s="37" t="s">
        <v>1678</v>
      </c>
      <c r="G407" s="3">
        <v>6111160002941</v>
      </c>
      <c r="H407" s="4" t="s">
        <v>158</v>
      </c>
      <c r="I407" s="4" t="s">
        <v>159</v>
      </c>
      <c r="J407" s="3" t="s">
        <v>20</v>
      </c>
      <c r="K407" s="3" t="s">
        <v>26</v>
      </c>
      <c r="L407" s="6">
        <v>23246.016</v>
      </c>
    </row>
    <row r="408" spans="1:12" x14ac:dyDescent="0.35">
      <c r="A408" s="3" t="s">
        <v>12</v>
      </c>
      <c r="B408" s="4" t="s">
        <v>78</v>
      </c>
      <c r="C408" s="4" t="s">
        <v>1011</v>
      </c>
      <c r="D408" s="3" t="s">
        <v>1048</v>
      </c>
      <c r="E408" s="4" t="s">
        <v>1584</v>
      </c>
      <c r="F408" s="41" t="s">
        <v>1679</v>
      </c>
      <c r="G408" s="3" t="s">
        <v>1941</v>
      </c>
      <c r="H408" s="4" t="s">
        <v>1586</v>
      </c>
      <c r="I408" s="4" t="s">
        <v>1345</v>
      </c>
      <c r="J408" s="3" t="s">
        <v>20</v>
      </c>
      <c r="K408" s="4" t="s">
        <v>26</v>
      </c>
      <c r="L408" s="6">
        <v>23282.4375</v>
      </c>
    </row>
    <row r="409" spans="1:12" x14ac:dyDescent="0.35">
      <c r="A409" s="3" t="s">
        <v>12</v>
      </c>
      <c r="B409" s="4" t="s">
        <v>78</v>
      </c>
      <c r="C409" s="4" t="s">
        <v>107</v>
      </c>
      <c r="D409" s="4" t="s">
        <v>696</v>
      </c>
      <c r="E409" s="3" t="s">
        <v>697</v>
      </c>
      <c r="F409" s="14" t="s">
        <v>1680</v>
      </c>
      <c r="G409" s="3" t="s">
        <v>1941</v>
      </c>
      <c r="H409" s="4" t="s">
        <v>1083</v>
      </c>
      <c r="I409" s="4" t="s">
        <v>19</v>
      </c>
      <c r="J409" s="3" t="s">
        <v>20</v>
      </c>
      <c r="K409" s="3" t="s">
        <v>26</v>
      </c>
      <c r="L409" s="6">
        <v>23316.826499999999</v>
      </c>
    </row>
    <row r="410" spans="1:12" x14ac:dyDescent="0.35">
      <c r="A410" s="3" t="s">
        <v>12</v>
      </c>
      <c r="B410" s="4" t="s">
        <v>84</v>
      </c>
      <c r="C410" s="4" t="s">
        <v>99</v>
      </c>
      <c r="D410" s="4" t="s">
        <v>928</v>
      </c>
      <c r="E410" s="4" t="s">
        <v>101</v>
      </c>
      <c r="F410" s="37" t="s">
        <v>1683</v>
      </c>
      <c r="G410" s="3" t="s">
        <v>1941</v>
      </c>
      <c r="H410" s="4" t="s">
        <v>115</v>
      </c>
      <c r="I410" s="7" t="s">
        <v>116</v>
      </c>
      <c r="J410" s="3" t="s">
        <v>20</v>
      </c>
      <c r="K410" s="3" t="s">
        <v>21</v>
      </c>
      <c r="L410" s="6">
        <v>23480.433000000001</v>
      </c>
    </row>
    <row r="411" spans="1:12" x14ac:dyDescent="0.35">
      <c r="A411" s="3" t="s">
        <v>12</v>
      </c>
      <c r="B411" s="4" t="s">
        <v>78</v>
      </c>
      <c r="C411" s="12" t="s">
        <v>212</v>
      </c>
      <c r="D411" s="3" t="s">
        <v>213</v>
      </c>
      <c r="E411" s="12" t="s">
        <v>411</v>
      </c>
      <c r="F411" s="12" t="s">
        <v>1685</v>
      </c>
      <c r="G411" s="3">
        <v>8435406705723</v>
      </c>
      <c r="H411" s="12" t="s">
        <v>1042</v>
      </c>
      <c r="I411" s="12" t="s">
        <v>859</v>
      </c>
      <c r="J411" s="3" t="s">
        <v>20</v>
      </c>
      <c r="K411" s="3" t="s">
        <v>26</v>
      </c>
      <c r="L411" s="6">
        <v>23638.206000000002</v>
      </c>
    </row>
    <row r="412" spans="1:12" x14ac:dyDescent="0.35">
      <c r="A412" s="3" t="s">
        <v>12</v>
      </c>
      <c r="B412" s="4" t="s">
        <v>13</v>
      </c>
      <c r="C412" s="4" t="s">
        <v>706</v>
      </c>
      <c r="D412" s="4" t="s">
        <v>895</v>
      </c>
      <c r="E412" s="4" t="s">
        <v>1686</v>
      </c>
      <c r="F412" s="4" t="s">
        <v>1687</v>
      </c>
      <c r="G412" s="3" t="s">
        <v>1941</v>
      </c>
      <c r="H412" s="4" t="s">
        <v>1310</v>
      </c>
      <c r="I412" s="4" t="s">
        <v>19</v>
      </c>
      <c r="J412" s="3" t="s">
        <v>20</v>
      </c>
      <c r="K412" s="4" t="s">
        <v>21</v>
      </c>
      <c r="L412" s="6">
        <v>23661.101999999999</v>
      </c>
    </row>
    <row r="413" spans="1:12" x14ac:dyDescent="0.35">
      <c r="A413" s="3" t="s">
        <v>12</v>
      </c>
      <c r="B413" s="4" t="s">
        <v>84</v>
      </c>
      <c r="C413" s="4" t="s">
        <v>543</v>
      </c>
      <c r="D413" s="4" t="s">
        <v>651</v>
      </c>
      <c r="E413" s="4" t="s">
        <v>652</v>
      </c>
      <c r="F413" s="3" t="s">
        <v>1688</v>
      </c>
      <c r="G413" s="3" t="s">
        <v>1941</v>
      </c>
      <c r="H413" s="4" t="s">
        <v>1045</v>
      </c>
      <c r="I413" s="7" t="s">
        <v>1046</v>
      </c>
      <c r="J413" s="3" t="s">
        <v>20</v>
      </c>
      <c r="K413" s="3" t="s">
        <v>21</v>
      </c>
      <c r="L413" s="6">
        <v>23777.456999999999</v>
      </c>
    </row>
    <row r="414" spans="1:12" x14ac:dyDescent="0.35">
      <c r="A414" s="3" t="s">
        <v>12</v>
      </c>
      <c r="B414" s="4" t="s">
        <v>78</v>
      </c>
      <c r="C414" s="3" t="s">
        <v>607</v>
      </c>
      <c r="D414" s="3" t="s">
        <v>608</v>
      </c>
      <c r="E414" s="3" t="s">
        <v>1690</v>
      </c>
      <c r="F414" s="3" t="s">
        <v>1691</v>
      </c>
      <c r="G414" s="3">
        <v>6111026104833</v>
      </c>
      <c r="H414" s="3" t="s">
        <v>647</v>
      </c>
      <c r="I414" s="7" t="s">
        <v>58</v>
      </c>
      <c r="J414" s="3" t="s">
        <v>20</v>
      </c>
      <c r="K414" s="3" t="s">
        <v>26</v>
      </c>
      <c r="L414" s="6">
        <v>23825.721000000001</v>
      </c>
    </row>
    <row r="415" spans="1:12" x14ac:dyDescent="0.35">
      <c r="A415" s="3" t="s">
        <v>12</v>
      </c>
      <c r="B415" s="3" t="s">
        <v>84</v>
      </c>
      <c r="C415" s="3" t="s">
        <v>99</v>
      </c>
      <c r="D415" s="4" t="s">
        <v>113</v>
      </c>
      <c r="E415" s="3" t="s">
        <v>1692</v>
      </c>
      <c r="F415" s="3" t="s">
        <v>1693</v>
      </c>
      <c r="G415" s="3" t="s">
        <v>1941</v>
      </c>
      <c r="H415" s="3" t="s">
        <v>115</v>
      </c>
      <c r="I415" s="7" t="s">
        <v>116</v>
      </c>
      <c r="J415" s="3" t="s">
        <v>20</v>
      </c>
      <c r="K415" s="3" t="s">
        <v>21</v>
      </c>
      <c r="L415" s="6">
        <v>23856.524999999998</v>
      </c>
    </row>
    <row r="416" spans="1:12" x14ac:dyDescent="0.35">
      <c r="A416" s="3" t="s">
        <v>12</v>
      </c>
      <c r="B416" s="3" t="s">
        <v>140</v>
      </c>
      <c r="C416" s="3" t="s">
        <v>318</v>
      </c>
      <c r="D416" s="3" t="s">
        <v>53</v>
      </c>
      <c r="E416" s="3" t="s">
        <v>85</v>
      </c>
      <c r="F416" s="3" t="s">
        <v>1703</v>
      </c>
      <c r="G416" s="3">
        <v>3041090000324</v>
      </c>
      <c r="H416" s="3" t="s">
        <v>1588</v>
      </c>
      <c r="I416" s="4" t="s">
        <v>323</v>
      </c>
      <c r="J416" s="3" t="s">
        <v>20</v>
      </c>
      <c r="K416" s="3" t="s">
        <v>21</v>
      </c>
      <c r="L416" s="6">
        <v>24000</v>
      </c>
    </row>
    <row r="417" spans="1:12" x14ac:dyDescent="0.35">
      <c r="A417" s="3" t="s">
        <v>12</v>
      </c>
      <c r="B417" s="3" t="s">
        <v>13</v>
      </c>
      <c r="C417" s="4" t="s">
        <v>14</v>
      </c>
      <c r="D417" s="3" t="s">
        <v>22</v>
      </c>
      <c r="E417" s="3" t="s">
        <v>1707</v>
      </c>
      <c r="F417" s="4" t="s">
        <v>1708</v>
      </c>
      <c r="G417" s="3">
        <v>8690146102342</v>
      </c>
      <c r="H417" s="4" t="s">
        <v>1486</v>
      </c>
      <c r="I417" s="3" t="s">
        <v>146</v>
      </c>
      <c r="J417" s="3" t="s">
        <v>20</v>
      </c>
      <c r="K417" s="3" t="s">
        <v>26</v>
      </c>
      <c r="L417" s="6">
        <v>24123.950999999997</v>
      </c>
    </row>
    <row r="418" spans="1:12" x14ac:dyDescent="0.35">
      <c r="A418" s="3" t="s">
        <v>12</v>
      </c>
      <c r="B418" s="4" t="s">
        <v>84</v>
      </c>
      <c r="C418" s="4" t="s">
        <v>85</v>
      </c>
      <c r="D418" s="4" t="s">
        <v>387</v>
      </c>
      <c r="E418" s="4" t="s">
        <v>145</v>
      </c>
      <c r="F418" s="4" t="s">
        <v>1709</v>
      </c>
      <c r="G418" s="3">
        <v>5900617015945</v>
      </c>
      <c r="H418" s="4" t="s">
        <v>145</v>
      </c>
      <c r="I418" s="3" t="s">
        <v>146</v>
      </c>
      <c r="J418" s="3" t="s">
        <v>20</v>
      </c>
      <c r="K418" s="3" t="s">
        <v>26</v>
      </c>
      <c r="L418" s="6">
        <v>24257.047499999997</v>
      </c>
    </row>
    <row r="419" spans="1:12" x14ac:dyDescent="0.35">
      <c r="A419" s="3" t="s">
        <v>12</v>
      </c>
      <c r="B419" s="3" t="s">
        <v>13</v>
      </c>
      <c r="C419" s="3" t="s">
        <v>706</v>
      </c>
      <c r="D419" s="3" t="s">
        <v>895</v>
      </c>
      <c r="E419" s="3" t="s">
        <v>850</v>
      </c>
      <c r="F419" s="3" t="s">
        <v>1710</v>
      </c>
      <c r="G419" s="3" t="s">
        <v>1941</v>
      </c>
      <c r="H419" s="3" t="s">
        <v>710</v>
      </c>
      <c r="I419" s="4" t="s">
        <v>19</v>
      </c>
      <c r="J419" s="3" t="s">
        <v>20</v>
      </c>
      <c r="K419" s="4" t="s">
        <v>26</v>
      </c>
      <c r="L419" s="6">
        <v>24270.451499999999</v>
      </c>
    </row>
    <row r="420" spans="1:12" x14ac:dyDescent="0.35">
      <c r="A420" s="3" t="s">
        <v>12</v>
      </c>
      <c r="B420" s="4" t="s">
        <v>78</v>
      </c>
      <c r="C420" s="12" t="s">
        <v>212</v>
      </c>
      <c r="D420" s="3" t="s">
        <v>213</v>
      </c>
      <c r="E420" s="12" t="s">
        <v>618</v>
      </c>
      <c r="F420" s="12" t="s">
        <v>1714</v>
      </c>
      <c r="G420" s="3">
        <v>8435406705716</v>
      </c>
      <c r="H420" s="12" t="s">
        <v>1042</v>
      </c>
      <c r="I420" s="12" t="s">
        <v>859</v>
      </c>
      <c r="J420" s="3" t="s">
        <v>20</v>
      </c>
      <c r="K420" s="3" t="s">
        <v>26</v>
      </c>
      <c r="L420" s="6">
        <v>24576.447</v>
      </c>
    </row>
    <row r="421" spans="1:12" x14ac:dyDescent="0.35">
      <c r="A421" s="3" t="s">
        <v>12</v>
      </c>
      <c r="B421" s="3" t="s">
        <v>13</v>
      </c>
      <c r="C421" s="4" t="s">
        <v>14</v>
      </c>
      <c r="D421" s="3" t="s">
        <v>22</v>
      </c>
      <c r="E421" s="4" t="s">
        <v>1416</v>
      </c>
      <c r="F421" s="14" t="s">
        <v>1719</v>
      </c>
      <c r="G421" s="3" t="s">
        <v>1941</v>
      </c>
      <c r="H421" s="4" t="s">
        <v>1720</v>
      </c>
      <c r="I421" s="3" t="s">
        <v>597</v>
      </c>
      <c r="J421" s="3" t="s">
        <v>20</v>
      </c>
      <c r="K421" s="3" t="s">
        <v>26</v>
      </c>
      <c r="L421" s="6">
        <v>24767.5425</v>
      </c>
    </row>
    <row r="422" spans="1:12" x14ac:dyDescent="0.35">
      <c r="A422" s="3" t="s">
        <v>12</v>
      </c>
      <c r="B422" s="3" t="s">
        <v>140</v>
      </c>
      <c r="C422" s="3" t="s">
        <v>318</v>
      </c>
      <c r="D422" s="4" t="s">
        <v>319</v>
      </c>
      <c r="E422" s="4" t="s">
        <v>320</v>
      </c>
      <c r="F422" s="38" t="s">
        <v>2363</v>
      </c>
      <c r="G422" s="3" t="s">
        <v>1941</v>
      </c>
      <c r="H422" s="4" t="s">
        <v>2176</v>
      </c>
      <c r="I422" s="7" t="s">
        <v>90</v>
      </c>
      <c r="J422" s="3" t="s">
        <v>20</v>
      </c>
      <c r="K422" s="3" t="s">
        <v>26</v>
      </c>
      <c r="L422" s="6">
        <v>57020.170499999993</v>
      </c>
    </row>
    <row r="423" spans="1:12" x14ac:dyDescent="0.35">
      <c r="A423" s="3" t="s">
        <v>12</v>
      </c>
      <c r="B423" s="4" t="s">
        <v>78</v>
      </c>
      <c r="C423" s="4" t="s">
        <v>107</v>
      </c>
      <c r="D423" s="4" t="s">
        <v>818</v>
      </c>
      <c r="E423" s="3" t="s">
        <v>699</v>
      </c>
      <c r="F423" s="3" t="s">
        <v>1729</v>
      </c>
      <c r="G423" s="3" t="s">
        <v>1941</v>
      </c>
      <c r="H423" s="4" t="s">
        <v>1360</v>
      </c>
      <c r="I423" s="7" t="s">
        <v>360</v>
      </c>
      <c r="J423" s="3" t="s">
        <v>20</v>
      </c>
      <c r="K423" s="3" t="s">
        <v>21</v>
      </c>
      <c r="L423" s="6">
        <v>25032.476999999999</v>
      </c>
    </row>
    <row r="424" spans="1:12" x14ac:dyDescent="0.35">
      <c r="A424" s="3" t="s">
        <v>12</v>
      </c>
      <c r="B424" s="4" t="s">
        <v>78</v>
      </c>
      <c r="C424" s="4" t="s">
        <v>212</v>
      </c>
      <c r="D424" s="4" t="s">
        <v>356</v>
      </c>
      <c r="E424" s="4" t="s">
        <v>357</v>
      </c>
      <c r="F424" s="4" t="s">
        <v>1730</v>
      </c>
      <c r="G424" s="3" t="s">
        <v>1941</v>
      </c>
      <c r="H424" s="4" t="s">
        <v>359</v>
      </c>
      <c r="I424" s="7" t="s">
        <v>360</v>
      </c>
      <c r="J424" s="3" t="s">
        <v>20</v>
      </c>
      <c r="K424" s="4" t="s">
        <v>26</v>
      </c>
      <c r="L424" s="6">
        <v>25071.263999999999</v>
      </c>
    </row>
    <row r="425" spans="1:12" x14ac:dyDescent="0.35">
      <c r="A425" s="3" t="s">
        <v>12</v>
      </c>
      <c r="B425" s="3" t="s">
        <v>84</v>
      </c>
      <c r="C425" s="3" t="s">
        <v>99</v>
      </c>
      <c r="D425" s="3" t="s">
        <v>100</v>
      </c>
      <c r="E425" s="3" t="s">
        <v>1731</v>
      </c>
      <c r="F425" s="38" t="s">
        <v>1732</v>
      </c>
      <c r="G425" s="3">
        <v>3608580776772</v>
      </c>
      <c r="H425" s="3" t="s">
        <v>907</v>
      </c>
      <c r="I425" s="7" t="s">
        <v>360</v>
      </c>
      <c r="J425" s="3" t="s">
        <v>20</v>
      </c>
      <c r="K425" s="3" t="s">
        <v>26</v>
      </c>
      <c r="L425" s="6">
        <v>25089.246000000003</v>
      </c>
    </row>
    <row r="426" spans="1:12" x14ac:dyDescent="0.35">
      <c r="A426" s="3" t="s">
        <v>12</v>
      </c>
      <c r="B426" s="3" t="s">
        <v>13</v>
      </c>
      <c r="C426" s="3" t="s">
        <v>706</v>
      </c>
      <c r="D426" s="3" t="s">
        <v>895</v>
      </c>
      <c r="E426" s="3" t="s">
        <v>1686</v>
      </c>
      <c r="F426" s="38" t="s">
        <v>1736</v>
      </c>
      <c r="G426" s="3" t="s">
        <v>1941</v>
      </c>
      <c r="H426" s="3" t="s">
        <v>1310</v>
      </c>
      <c r="I426" s="4" t="s">
        <v>19</v>
      </c>
      <c r="J426" s="3" t="s">
        <v>20</v>
      </c>
      <c r="K426" s="4" t="s">
        <v>21</v>
      </c>
      <c r="L426" s="6">
        <v>25139.9175</v>
      </c>
    </row>
    <row r="427" spans="1:12" x14ac:dyDescent="0.35">
      <c r="A427" s="3" t="s">
        <v>12</v>
      </c>
      <c r="B427" s="4" t="s">
        <v>140</v>
      </c>
      <c r="C427" s="4" t="s">
        <v>318</v>
      </c>
      <c r="D427" s="4" t="s">
        <v>1578</v>
      </c>
      <c r="E427" s="4" t="s">
        <v>1579</v>
      </c>
      <c r="F427" s="4" t="s">
        <v>2537</v>
      </c>
      <c r="G427" s="3" t="s">
        <v>1941</v>
      </c>
      <c r="H427" s="4" t="s">
        <v>1724</v>
      </c>
      <c r="I427" s="7" t="s">
        <v>90</v>
      </c>
      <c r="J427" s="3" t="s">
        <v>20</v>
      </c>
      <c r="K427" s="3" t="s">
        <v>26</v>
      </c>
      <c r="L427" s="6">
        <v>75000</v>
      </c>
    </row>
    <row r="428" spans="1:12" x14ac:dyDescent="0.35">
      <c r="A428" s="3" t="s">
        <v>12</v>
      </c>
      <c r="B428" s="4" t="s">
        <v>84</v>
      </c>
      <c r="C428" s="4" t="s">
        <v>689</v>
      </c>
      <c r="D428" s="4" t="s">
        <v>1744</v>
      </c>
      <c r="E428" s="3" t="s">
        <v>1745</v>
      </c>
      <c r="F428" s="4" t="s">
        <v>1746</v>
      </c>
      <c r="G428" s="3">
        <v>8906003383060</v>
      </c>
      <c r="H428" s="4" t="s">
        <v>1747</v>
      </c>
      <c r="I428" s="7" t="s">
        <v>1102</v>
      </c>
      <c r="J428" s="3" t="s">
        <v>20</v>
      </c>
      <c r="K428" s="3" t="s">
        <v>26</v>
      </c>
      <c r="L428" s="6">
        <v>25479.134999999998</v>
      </c>
    </row>
    <row r="429" spans="1:12" x14ac:dyDescent="0.35">
      <c r="A429" s="3" t="s">
        <v>12</v>
      </c>
      <c r="B429" s="4" t="s">
        <v>78</v>
      </c>
      <c r="C429" s="4" t="s">
        <v>107</v>
      </c>
      <c r="D429" s="4" t="s">
        <v>1048</v>
      </c>
      <c r="E429" s="4" t="s">
        <v>1584</v>
      </c>
      <c r="F429" s="3" t="s">
        <v>1752</v>
      </c>
      <c r="G429" s="3">
        <v>50396238</v>
      </c>
      <c r="H429" s="4" t="s">
        <v>701</v>
      </c>
      <c r="I429" s="7" t="s">
        <v>146</v>
      </c>
      <c r="J429" s="3" t="s">
        <v>20</v>
      </c>
      <c r="K429" s="3" t="s">
        <v>26</v>
      </c>
      <c r="L429" s="6">
        <v>25522.675500000001</v>
      </c>
    </row>
    <row r="430" spans="1:12" x14ac:dyDescent="0.35">
      <c r="A430" s="3" t="s">
        <v>12</v>
      </c>
      <c r="B430" s="4" t="s">
        <v>78</v>
      </c>
      <c r="C430" s="3" t="s">
        <v>107</v>
      </c>
      <c r="D430" s="3" t="s">
        <v>189</v>
      </c>
      <c r="E430" s="3" t="s">
        <v>1024</v>
      </c>
      <c r="F430" s="15" t="s">
        <v>1753</v>
      </c>
      <c r="G430" s="3" t="s">
        <v>1941</v>
      </c>
      <c r="H430" s="3" t="s">
        <v>1509</v>
      </c>
      <c r="I430" s="4" t="s">
        <v>19</v>
      </c>
      <c r="J430" s="3" t="s">
        <v>20</v>
      </c>
      <c r="K430" s="3" t="s">
        <v>21</v>
      </c>
      <c r="L430" s="6">
        <v>25592.331000000002</v>
      </c>
    </row>
    <row r="431" spans="1:12" x14ac:dyDescent="0.35">
      <c r="A431" s="3" t="s">
        <v>12</v>
      </c>
      <c r="B431" s="4" t="s">
        <v>78</v>
      </c>
      <c r="C431" s="4" t="s">
        <v>107</v>
      </c>
      <c r="D431" s="4" t="s">
        <v>818</v>
      </c>
      <c r="E431" s="3" t="s">
        <v>819</v>
      </c>
      <c r="F431" s="15" t="s">
        <v>1755</v>
      </c>
      <c r="G431" s="3" t="s">
        <v>1941</v>
      </c>
      <c r="H431" s="4" t="s">
        <v>1360</v>
      </c>
      <c r="I431" s="7" t="s">
        <v>360</v>
      </c>
      <c r="J431" s="3" t="s">
        <v>20</v>
      </c>
      <c r="K431" s="3" t="s">
        <v>21</v>
      </c>
      <c r="L431" s="6">
        <v>25625.078999999998</v>
      </c>
    </row>
    <row r="432" spans="1:12" x14ac:dyDescent="0.35">
      <c r="A432" s="3" t="s">
        <v>12</v>
      </c>
      <c r="B432" s="3" t="s">
        <v>35</v>
      </c>
      <c r="C432" s="4" t="s">
        <v>36</v>
      </c>
      <c r="D432" s="3" t="s">
        <v>1258</v>
      </c>
      <c r="E432" s="3" t="s">
        <v>1465</v>
      </c>
      <c r="F432" s="14" t="s">
        <v>1757</v>
      </c>
      <c r="G432" s="3" t="s">
        <v>1941</v>
      </c>
      <c r="H432" s="3" t="s">
        <v>687</v>
      </c>
      <c r="I432" s="7" t="s">
        <v>688</v>
      </c>
      <c r="J432" s="3" t="s">
        <v>20</v>
      </c>
      <c r="K432" s="3" t="s">
        <v>26</v>
      </c>
      <c r="L432" s="6">
        <v>25746.5265</v>
      </c>
    </row>
    <row r="433" spans="1:12" x14ac:dyDescent="0.35">
      <c r="A433" s="3" t="s">
        <v>12</v>
      </c>
      <c r="B433" s="38" t="s">
        <v>140</v>
      </c>
      <c r="C433" s="38" t="s">
        <v>318</v>
      </c>
      <c r="D433" s="38" t="s">
        <v>1578</v>
      </c>
      <c r="E433" s="38" t="s">
        <v>1579</v>
      </c>
      <c r="F433" s="38" t="s">
        <v>2544</v>
      </c>
      <c r="G433" s="3">
        <v>6111018907800</v>
      </c>
      <c r="H433" s="3" t="s">
        <v>1724</v>
      </c>
      <c r="I433" s="7" t="s">
        <v>90</v>
      </c>
      <c r="J433" s="3" t="s">
        <v>20</v>
      </c>
      <c r="K433" s="3" t="s">
        <v>26</v>
      </c>
      <c r="L433" s="6">
        <v>76667.183999999994</v>
      </c>
    </row>
    <row r="434" spans="1:12" x14ac:dyDescent="0.35">
      <c r="A434" s="3" t="s">
        <v>12</v>
      </c>
      <c r="B434" s="38" t="s">
        <v>140</v>
      </c>
      <c r="C434" s="38" t="s">
        <v>318</v>
      </c>
      <c r="D434" s="38" t="s">
        <v>1578</v>
      </c>
      <c r="E434" s="38" t="s">
        <v>1579</v>
      </c>
      <c r="F434" s="38" t="s">
        <v>2587</v>
      </c>
      <c r="G434" s="3">
        <v>6111018907466</v>
      </c>
      <c r="H434" s="3" t="s">
        <v>2588</v>
      </c>
      <c r="I434" s="7" t="s">
        <v>90</v>
      </c>
      <c r="J434" s="3" t="s">
        <v>20</v>
      </c>
      <c r="K434" s="3" t="s">
        <v>26</v>
      </c>
      <c r="L434" s="6">
        <v>85234.405499999993</v>
      </c>
    </row>
    <row r="435" spans="1:12" x14ac:dyDescent="0.35">
      <c r="A435" s="3" t="s">
        <v>12</v>
      </c>
      <c r="B435" s="47" t="s">
        <v>140</v>
      </c>
      <c r="C435" s="47" t="s">
        <v>318</v>
      </c>
      <c r="D435" s="47" t="s">
        <v>1578</v>
      </c>
      <c r="E435" s="47" t="s">
        <v>1579</v>
      </c>
      <c r="F435" s="48" t="s">
        <v>3001</v>
      </c>
      <c r="G435" s="3" t="s">
        <v>1941</v>
      </c>
      <c r="H435" s="4" t="s">
        <v>1588</v>
      </c>
      <c r="I435" s="4" t="s">
        <v>323</v>
      </c>
      <c r="J435" s="3" t="s">
        <v>20</v>
      </c>
      <c r="K435" s="3" t="s">
        <v>21</v>
      </c>
      <c r="L435" s="6">
        <v>39450</v>
      </c>
    </row>
    <row r="436" spans="1:12" x14ac:dyDescent="0.35">
      <c r="A436" s="3" t="s">
        <v>12</v>
      </c>
      <c r="B436" s="4" t="s">
        <v>140</v>
      </c>
      <c r="C436" s="4" t="s">
        <v>318</v>
      </c>
      <c r="D436" s="4" t="s">
        <v>53</v>
      </c>
      <c r="E436" s="4" t="s">
        <v>896</v>
      </c>
      <c r="F436" s="4" t="s">
        <v>1758</v>
      </c>
      <c r="G436" s="3">
        <v>3041091270665</v>
      </c>
      <c r="H436" s="4" t="s">
        <v>1588</v>
      </c>
      <c r="I436" s="4" t="s">
        <v>323</v>
      </c>
      <c r="J436" s="3" t="s">
        <v>20</v>
      </c>
      <c r="K436" s="3" t="s">
        <v>21</v>
      </c>
      <c r="L436" s="6">
        <v>25751.779500000001</v>
      </c>
    </row>
    <row r="437" spans="1:12" x14ac:dyDescent="0.35">
      <c r="A437" s="3" t="s">
        <v>12</v>
      </c>
      <c r="B437" s="4" t="s">
        <v>78</v>
      </c>
      <c r="C437" s="4" t="s">
        <v>1011</v>
      </c>
      <c r="D437" s="3" t="s">
        <v>1048</v>
      </c>
      <c r="E437" s="3" t="s">
        <v>1049</v>
      </c>
      <c r="F437" s="14" t="s">
        <v>1760</v>
      </c>
      <c r="G437" s="3" t="s">
        <v>1941</v>
      </c>
      <c r="H437" s="4" t="s">
        <v>1586</v>
      </c>
      <c r="I437" s="4" t="s">
        <v>1345</v>
      </c>
      <c r="J437" s="3" t="s">
        <v>20</v>
      </c>
      <c r="K437" s="4" t="s">
        <v>26</v>
      </c>
      <c r="L437" s="6">
        <v>25804.906499999997</v>
      </c>
    </row>
    <row r="438" spans="1:12" x14ac:dyDescent="0.35">
      <c r="A438" s="3" t="s">
        <v>12</v>
      </c>
      <c r="B438" s="3" t="s">
        <v>13</v>
      </c>
      <c r="C438" s="3" t="s">
        <v>14</v>
      </c>
      <c r="D438" s="3" t="s">
        <v>22</v>
      </c>
      <c r="E438" s="3" t="s">
        <v>1707</v>
      </c>
      <c r="F438" s="3" t="s">
        <v>1763</v>
      </c>
      <c r="G438" s="3">
        <v>8690146102335</v>
      </c>
      <c r="H438" s="3" t="s">
        <v>1486</v>
      </c>
      <c r="I438" s="3" t="s">
        <v>146</v>
      </c>
      <c r="J438" s="3" t="s">
        <v>20</v>
      </c>
      <c r="K438" s="3" t="s">
        <v>26</v>
      </c>
      <c r="L438" s="6">
        <v>25994.005499999999</v>
      </c>
    </row>
    <row r="439" spans="1:12" x14ac:dyDescent="0.35">
      <c r="A439" s="3" t="s">
        <v>12</v>
      </c>
      <c r="B439" s="3" t="s">
        <v>13</v>
      </c>
      <c r="C439" s="4" t="s">
        <v>14</v>
      </c>
      <c r="D439" s="3" t="s">
        <v>22</v>
      </c>
      <c r="E439" s="4" t="s">
        <v>1764</v>
      </c>
      <c r="F439" s="4" t="s">
        <v>1765</v>
      </c>
      <c r="G439" s="3">
        <v>8690146101628</v>
      </c>
      <c r="H439" s="4" t="s">
        <v>1486</v>
      </c>
      <c r="I439" s="3" t="s">
        <v>146</v>
      </c>
      <c r="J439" s="3" t="s">
        <v>20</v>
      </c>
      <c r="K439" s="3" t="s">
        <v>26</v>
      </c>
      <c r="L439" s="6">
        <v>26033.013000000003</v>
      </c>
    </row>
    <row r="440" spans="1:12" x14ac:dyDescent="0.35">
      <c r="A440" s="3" t="s">
        <v>12</v>
      </c>
      <c r="B440" s="4" t="s">
        <v>78</v>
      </c>
      <c r="C440" s="3" t="s">
        <v>212</v>
      </c>
      <c r="D440" s="3" t="s">
        <v>271</v>
      </c>
      <c r="E440" s="3" t="s">
        <v>272</v>
      </c>
      <c r="F440" s="3" t="s">
        <v>1766</v>
      </c>
      <c r="G440" s="3">
        <v>6111017045848</v>
      </c>
      <c r="H440" s="3" t="s">
        <v>1533</v>
      </c>
      <c r="I440" s="3" t="s">
        <v>597</v>
      </c>
      <c r="J440" s="3" t="s">
        <v>20</v>
      </c>
      <c r="K440" s="3" t="s">
        <v>21</v>
      </c>
      <c r="L440" s="6">
        <v>26172.456000000002</v>
      </c>
    </row>
    <row r="441" spans="1:12" x14ac:dyDescent="0.35">
      <c r="A441" s="3" t="s">
        <v>12</v>
      </c>
      <c r="B441" s="12" t="s">
        <v>140</v>
      </c>
      <c r="C441" s="12" t="s">
        <v>141</v>
      </c>
      <c r="D441" s="12" t="s">
        <v>142</v>
      </c>
      <c r="E441" s="12" t="s">
        <v>143</v>
      </c>
      <c r="F441" s="39" t="s">
        <v>1768</v>
      </c>
      <c r="G441" s="3">
        <v>5900617013149</v>
      </c>
      <c r="H441" s="12" t="s">
        <v>145</v>
      </c>
      <c r="I441" s="12" t="s">
        <v>146</v>
      </c>
      <c r="J441" s="3" t="s">
        <v>20</v>
      </c>
      <c r="K441" s="3" t="s">
        <v>26</v>
      </c>
      <c r="L441" s="6">
        <v>26180.600999999999</v>
      </c>
    </row>
    <row r="442" spans="1:12" x14ac:dyDescent="0.35">
      <c r="A442" s="3" t="s">
        <v>12</v>
      </c>
      <c r="B442" s="3" t="s">
        <v>13</v>
      </c>
      <c r="C442" s="3" t="s">
        <v>706</v>
      </c>
      <c r="D442" s="3" t="s">
        <v>707</v>
      </c>
      <c r="E442" s="3" t="s">
        <v>1769</v>
      </c>
      <c r="F442" s="38" t="s">
        <v>1770</v>
      </c>
      <c r="G442" s="3">
        <v>7610400070188</v>
      </c>
      <c r="H442" s="4" t="s">
        <v>710</v>
      </c>
      <c r="I442" s="4" t="s">
        <v>19</v>
      </c>
      <c r="J442" s="3" t="s">
        <v>20</v>
      </c>
      <c r="K442" s="3" t="s">
        <v>26</v>
      </c>
      <c r="L442" s="6">
        <v>26217.573</v>
      </c>
    </row>
    <row r="443" spans="1:12" x14ac:dyDescent="0.35">
      <c r="A443" s="3" t="s">
        <v>12</v>
      </c>
      <c r="B443" s="3" t="s">
        <v>140</v>
      </c>
      <c r="C443" s="3" t="s">
        <v>318</v>
      </c>
      <c r="D443" s="3" t="s">
        <v>53</v>
      </c>
      <c r="E443" s="3" t="s">
        <v>1771</v>
      </c>
      <c r="F443" s="3" t="s">
        <v>1772</v>
      </c>
      <c r="G443" s="3">
        <v>3041091270719</v>
      </c>
      <c r="H443" s="3" t="s">
        <v>1588</v>
      </c>
      <c r="I443" s="4" t="s">
        <v>323</v>
      </c>
      <c r="J443" s="3" t="s">
        <v>20</v>
      </c>
      <c r="K443" s="3" t="s">
        <v>21</v>
      </c>
      <c r="L443" s="6">
        <v>26250.622499999998</v>
      </c>
    </row>
    <row r="444" spans="1:12" x14ac:dyDescent="0.35">
      <c r="A444" s="3" t="s">
        <v>12</v>
      </c>
      <c r="B444" s="4" t="s">
        <v>84</v>
      </c>
      <c r="C444" s="4" t="s">
        <v>543</v>
      </c>
      <c r="D444" s="4" t="s">
        <v>651</v>
      </c>
      <c r="E444" s="4" t="s">
        <v>652</v>
      </c>
      <c r="F444" s="3" t="s">
        <v>1773</v>
      </c>
      <c r="G444" s="3" t="s">
        <v>1941</v>
      </c>
      <c r="H444" s="4" t="s">
        <v>1045</v>
      </c>
      <c r="I444" s="7" t="s">
        <v>1046</v>
      </c>
      <c r="J444" s="3" t="s">
        <v>20</v>
      </c>
      <c r="K444" s="3" t="s">
        <v>21</v>
      </c>
      <c r="L444" s="6">
        <v>26528.796000000002</v>
      </c>
    </row>
    <row r="445" spans="1:12" x14ac:dyDescent="0.35">
      <c r="A445" s="3" t="s">
        <v>12</v>
      </c>
      <c r="B445" s="4" t="s">
        <v>84</v>
      </c>
      <c r="C445" s="4" t="s">
        <v>85</v>
      </c>
      <c r="D445" s="3" t="s">
        <v>995</v>
      </c>
      <c r="E445" s="3" t="s">
        <v>998</v>
      </c>
      <c r="F445" s="41" t="s">
        <v>1774</v>
      </c>
      <c r="G445" s="3" t="s">
        <v>1941</v>
      </c>
      <c r="H445" s="4" t="s">
        <v>1315</v>
      </c>
      <c r="I445" s="10" t="s">
        <v>77</v>
      </c>
      <c r="J445" s="3" t="s">
        <v>20</v>
      </c>
      <c r="K445" s="3" t="s">
        <v>26</v>
      </c>
      <c r="L445" s="6">
        <v>26550</v>
      </c>
    </row>
    <row r="446" spans="1:12" x14ac:dyDescent="0.35">
      <c r="A446" s="3" t="s">
        <v>12</v>
      </c>
      <c r="B446" s="3" t="s">
        <v>13</v>
      </c>
      <c r="C446" s="3" t="s">
        <v>14</v>
      </c>
      <c r="D446" s="3" t="s">
        <v>1775</v>
      </c>
      <c r="E446" s="3" t="s">
        <v>1776</v>
      </c>
      <c r="F446" s="38" t="s">
        <v>1777</v>
      </c>
      <c r="G446" s="3">
        <v>8935001722533</v>
      </c>
      <c r="H446" s="3" t="s">
        <v>1778</v>
      </c>
      <c r="I446" s="4" t="s">
        <v>19</v>
      </c>
      <c r="J446" s="3" t="s">
        <v>20</v>
      </c>
      <c r="K446" s="3" t="s">
        <v>26</v>
      </c>
      <c r="L446" s="6">
        <v>26593.987499999999</v>
      </c>
    </row>
    <row r="447" spans="1:12" x14ac:dyDescent="0.35">
      <c r="A447" s="3" t="s">
        <v>12</v>
      </c>
      <c r="B447" s="3" t="s">
        <v>84</v>
      </c>
      <c r="C447" s="3" t="s">
        <v>85</v>
      </c>
      <c r="D447" s="3" t="s">
        <v>995</v>
      </c>
      <c r="E447" s="3" t="s">
        <v>998</v>
      </c>
      <c r="F447" s="14" t="s">
        <v>1780</v>
      </c>
      <c r="G447" s="3" t="s">
        <v>1941</v>
      </c>
      <c r="H447" s="3" t="s">
        <v>1315</v>
      </c>
      <c r="I447" s="10" t="s">
        <v>77</v>
      </c>
      <c r="J447" s="3" t="s">
        <v>20</v>
      </c>
      <c r="K447" s="3" t="s">
        <v>26</v>
      </c>
      <c r="L447" s="6">
        <v>26700</v>
      </c>
    </row>
    <row r="448" spans="1:12" x14ac:dyDescent="0.35">
      <c r="A448" s="3" t="s">
        <v>12</v>
      </c>
      <c r="B448" s="3" t="s">
        <v>460</v>
      </c>
      <c r="C448" s="3" t="s">
        <v>1781</v>
      </c>
      <c r="D448" s="3" t="s">
        <v>1782</v>
      </c>
      <c r="E448" s="3" t="s">
        <v>1783</v>
      </c>
      <c r="F448" s="3" t="s">
        <v>1784</v>
      </c>
      <c r="G448" s="3">
        <v>3370931210005</v>
      </c>
      <c r="H448" s="3" t="s">
        <v>1785</v>
      </c>
      <c r="I448" s="4" t="s">
        <v>19</v>
      </c>
      <c r="J448" s="3" t="s">
        <v>20</v>
      </c>
      <c r="K448" s="3" t="s">
        <v>26</v>
      </c>
      <c r="L448" s="6">
        <v>26733.42</v>
      </c>
    </row>
    <row r="449" spans="1:12" x14ac:dyDescent="0.35">
      <c r="A449" s="3" t="s">
        <v>12</v>
      </c>
      <c r="B449" s="4" t="s">
        <v>78</v>
      </c>
      <c r="C449" s="3" t="s">
        <v>607</v>
      </c>
      <c r="D449" s="3" t="s">
        <v>608</v>
      </c>
      <c r="E449" s="3" t="s">
        <v>1690</v>
      </c>
      <c r="F449" s="3" t="s">
        <v>1786</v>
      </c>
      <c r="G449" s="3">
        <v>6111026104826</v>
      </c>
      <c r="H449" s="3" t="s">
        <v>647</v>
      </c>
      <c r="I449" s="7" t="s">
        <v>58</v>
      </c>
      <c r="J449" s="3" t="s">
        <v>20</v>
      </c>
      <c r="K449" s="3" t="s">
        <v>26</v>
      </c>
      <c r="L449" s="6">
        <v>26739.529500000001</v>
      </c>
    </row>
    <row r="450" spans="1:12" x14ac:dyDescent="0.35">
      <c r="A450" s="3" t="s">
        <v>12</v>
      </c>
      <c r="B450" s="3" t="s">
        <v>140</v>
      </c>
      <c r="C450" s="3" t="s">
        <v>318</v>
      </c>
      <c r="D450" s="4" t="s">
        <v>319</v>
      </c>
      <c r="E450" s="3" t="s">
        <v>349</v>
      </c>
      <c r="F450" s="25" t="s">
        <v>1787</v>
      </c>
      <c r="G450" s="3" t="s">
        <v>1941</v>
      </c>
      <c r="H450" s="3" t="s">
        <v>1271</v>
      </c>
      <c r="I450" s="10" t="s">
        <v>1272</v>
      </c>
      <c r="J450" s="3" t="s">
        <v>20</v>
      </c>
      <c r="K450" s="3" t="s">
        <v>21</v>
      </c>
      <c r="L450" s="6">
        <v>26823.086999999996</v>
      </c>
    </row>
    <row r="451" spans="1:12" x14ac:dyDescent="0.35">
      <c r="A451" s="3" t="s">
        <v>12</v>
      </c>
      <c r="B451" s="4" t="s">
        <v>78</v>
      </c>
      <c r="C451" s="4" t="s">
        <v>79</v>
      </c>
      <c r="D451" s="4" t="s">
        <v>80</v>
      </c>
      <c r="E451" s="4" t="s">
        <v>393</v>
      </c>
      <c r="F451" s="4" t="s">
        <v>1789</v>
      </c>
      <c r="G451" s="3" t="s">
        <v>1941</v>
      </c>
      <c r="H451" s="4" t="s">
        <v>83</v>
      </c>
      <c r="I451" s="7" t="s">
        <v>58</v>
      </c>
      <c r="J451" s="3" t="s">
        <v>20</v>
      </c>
      <c r="K451" s="3" t="s">
        <v>21</v>
      </c>
      <c r="L451" s="6">
        <v>26863.906499999997</v>
      </c>
    </row>
    <row r="452" spans="1:12" x14ac:dyDescent="0.35">
      <c r="A452" s="3" t="s">
        <v>12</v>
      </c>
      <c r="B452" s="4" t="s">
        <v>460</v>
      </c>
      <c r="C452" s="4" t="s">
        <v>1781</v>
      </c>
      <c r="D452" s="4" t="s">
        <v>1630</v>
      </c>
      <c r="E452" s="4" t="s">
        <v>1783</v>
      </c>
      <c r="F452" s="4" t="s">
        <v>1795</v>
      </c>
      <c r="G452" s="3">
        <v>6111029000200</v>
      </c>
      <c r="H452" s="4" t="s">
        <v>1796</v>
      </c>
      <c r="I452" s="3" t="s">
        <v>1797</v>
      </c>
      <c r="J452" s="3" t="s">
        <v>20</v>
      </c>
      <c r="K452" s="3" t="s">
        <v>26</v>
      </c>
      <c r="L452" s="6">
        <v>26898.502499999999</v>
      </c>
    </row>
    <row r="453" spans="1:12" x14ac:dyDescent="0.35">
      <c r="A453" s="3" t="s">
        <v>12</v>
      </c>
      <c r="B453" s="4" t="s">
        <v>78</v>
      </c>
      <c r="C453" s="3" t="s">
        <v>107</v>
      </c>
      <c r="D453" s="3" t="s">
        <v>1048</v>
      </c>
      <c r="E453" s="4" t="s">
        <v>1584</v>
      </c>
      <c r="F453" s="3" t="s">
        <v>1832</v>
      </c>
      <c r="G453" s="3">
        <v>5000396001730</v>
      </c>
      <c r="H453" s="3" t="s">
        <v>701</v>
      </c>
      <c r="I453" s="7" t="s">
        <v>146</v>
      </c>
      <c r="J453" s="3" t="s">
        <v>20</v>
      </c>
      <c r="K453" s="3" t="s">
        <v>26</v>
      </c>
      <c r="L453" s="6">
        <v>27040.734</v>
      </c>
    </row>
    <row r="454" spans="1:12" x14ac:dyDescent="0.35">
      <c r="A454" s="3" t="s">
        <v>12</v>
      </c>
      <c r="B454" s="4" t="s">
        <v>78</v>
      </c>
      <c r="C454" s="3" t="s">
        <v>607</v>
      </c>
      <c r="D454" s="3" t="s">
        <v>608</v>
      </c>
      <c r="E454" s="3" t="s">
        <v>1690</v>
      </c>
      <c r="F454" s="3" t="s">
        <v>1833</v>
      </c>
      <c r="G454" s="3">
        <v>6111026104819</v>
      </c>
      <c r="H454" s="3" t="s">
        <v>647</v>
      </c>
      <c r="I454" s="7" t="s">
        <v>58</v>
      </c>
      <c r="J454" s="3" t="s">
        <v>20</v>
      </c>
      <c r="K454" s="3" t="s">
        <v>26</v>
      </c>
      <c r="L454" s="6">
        <v>27114.833999999999</v>
      </c>
    </row>
    <row r="455" spans="1:12" x14ac:dyDescent="0.35">
      <c r="A455" s="3" t="s">
        <v>12</v>
      </c>
      <c r="B455" s="4" t="s">
        <v>78</v>
      </c>
      <c r="C455" s="3" t="s">
        <v>212</v>
      </c>
      <c r="D455" s="4" t="s">
        <v>356</v>
      </c>
      <c r="E455" s="3" t="s">
        <v>357</v>
      </c>
      <c r="F455" s="14" t="s">
        <v>1834</v>
      </c>
      <c r="G455" s="3" t="s">
        <v>1941</v>
      </c>
      <c r="H455" s="4" t="s">
        <v>216</v>
      </c>
      <c r="I455" s="4" t="s">
        <v>19</v>
      </c>
      <c r="J455" s="3" t="s">
        <v>20</v>
      </c>
      <c r="K455" s="4" t="s">
        <v>21</v>
      </c>
      <c r="L455" s="6">
        <v>27148.125</v>
      </c>
    </row>
    <row r="456" spans="1:12" x14ac:dyDescent="0.35">
      <c r="A456" s="3" t="s">
        <v>12</v>
      </c>
      <c r="B456" s="3" t="s">
        <v>460</v>
      </c>
      <c r="C456" s="3" t="s">
        <v>461</v>
      </c>
      <c r="D456" s="3" t="s">
        <v>1835</v>
      </c>
      <c r="E456" s="3" t="s">
        <v>1836</v>
      </c>
      <c r="F456" s="3" t="s">
        <v>1837</v>
      </c>
      <c r="G456" s="3" t="s">
        <v>1941</v>
      </c>
      <c r="H456" s="3" t="s">
        <v>1838</v>
      </c>
      <c r="I456" s="7" t="s">
        <v>1839</v>
      </c>
      <c r="J456" s="3" t="s">
        <v>20</v>
      </c>
      <c r="K456" s="3" t="s">
        <v>26</v>
      </c>
      <c r="L456" s="6">
        <v>27196.627499999999</v>
      </c>
    </row>
    <row r="457" spans="1:12" x14ac:dyDescent="0.35">
      <c r="A457" s="3" t="s">
        <v>12</v>
      </c>
      <c r="B457" s="3" t="s">
        <v>182</v>
      </c>
      <c r="C457" s="3" t="s">
        <v>183</v>
      </c>
      <c r="D457" s="3" t="s">
        <v>184</v>
      </c>
      <c r="E457" s="3" t="s">
        <v>1193</v>
      </c>
      <c r="F457" s="14" t="s">
        <v>1841</v>
      </c>
      <c r="G457" s="3" t="s">
        <v>1941</v>
      </c>
      <c r="H457" s="3" t="s">
        <v>1842</v>
      </c>
      <c r="I457" s="10" t="s">
        <v>1843</v>
      </c>
      <c r="J457" s="3" t="s">
        <v>20</v>
      </c>
      <c r="K457" s="3" t="s">
        <v>26</v>
      </c>
      <c r="L457" s="6">
        <v>27361.932000000001</v>
      </c>
    </row>
    <row r="458" spans="1:12" x14ac:dyDescent="0.35">
      <c r="A458" s="3" t="s">
        <v>12</v>
      </c>
      <c r="B458" s="4" t="s">
        <v>84</v>
      </c>
      <c r="C458" s="4" t="s">
        <v>85</v>
      </c>
      <c r="D458" s="3" t="s">
        <v>995</v>
      </c>
      <c r="E458" s="4" t="s">
        <v>1313</v>
      </c>
      <c r="F458" s="14" t="s">
        <v>1844</v>
      </c>
      <c r="G458" s="3" t="s">
        <v>1941</v>
      </c>
      <c r="H458" s="4" t="s">
        <v>1315</v>
      </c>
      <c r="I458" s="10" t="s">
        <v>77</v>
      </c>
      <c r="J458" s="3" t="s">
        <v>20</v>
      </c>
      <c r="K458" s="3" t="s">
        <v>26</v>
      </c>
      <c r="L458" s="6">
        <v>27370.859999999997</v>
      </c>
    </row>
    <row r="459" spans="1:12" x14ac:dyDescent="0.35">
      <c r="A459" s="3" t="s">
        <v>12</v>
      </c>
      <c r="B459" s="3" t="s">
        <v>140</v>
      </c>
      <c r="C459" s="3" t="s">
        <v>318</v>
      </c>
      <c r="D459" s="3" t="s">
        <v>53</v>
      </c>
      <c r="E459" s="3" t="s">
        <v>85</v>
      </c>
      <c r="F459" s="3" t="s">
        <v>2674</v>
      </c>
      <c r="G459" s="3">
        <v>6111018101024</v>
      </c>
      <c r="H459" s="3" t="s">
        <v>2675</v>
      </c>
      <c r="I459" s="7" t="s">
        <v>90</v>
      </c>
      <c r="J459" s="3" t="s">
        <v>20</v>
      </c>
      <c r="K459" s="3" t="s">
        <v>26</v>
      </c>
      <c r="L459" s="6">
        <v>105000</v>
      </c>
    </row>
    <row r="460" spans="1:12" x14ac:dyDescent="0.35">
      <c r="A460" s="3" t="s">
        <v>12</v>
      </c>
      <c r="B460" s="3" t="s">
        <v>84</v>
      </c>
      <c r="C460" s="3" t="s">
        <v>689</v>
      </c>
      <c r="D460" s="4" t="s">
        <v>1166</v>
      </c>
      <c r="E460" s="4" t="s">
        <v>1850</v>
      </c>
      <c r="F460" s="14" t="s">
        <v>1851</v>
      </c>
      <c r="G460" s="3" t="s">
        <v>1941</v>
      </c>
      <c r="H460" s="3" t="s">
        <v>693</v>
      </c>
      <c r="I460" s="7" t="s">
        <v>694</v>
      </c>
      <c r="J460" s="3" t="s">
        <v>20</v>
      </c>
      <c r="K460" s="3" t="s">
        <v>26</v>
      </c>
      <c r="L460" s="6">
        <v>27696.997499999998</v>
      </c>
    </row>
    <row r="461" spans="1:12" x14ac:dyDescent="0.35">
      <c r="A461" s="3" t="s">
        <v>12</v>
      </c>
      <c r="B461" s="4" t="s">
        <v>78</v>
      </c>
      <c r="C461" s="4" t="s">
        <v>107</v>
      </c>
      <c r="D461" s="4" t="s">
        <v>696</v>
      </c>
      <c r="E461" s="3" t="s">
        <v>697</v>
      </c>
      <c r="F461" s="14" t="s">
        <v>1856</v>
      </c>
      <c r="G461" s="3" t="s">
        <v>1941</v>
      </c>
      <c r="H461" s="4" t="s">
        <v>1857</v>
      </c>
      <c r="I461" s="7" t="s">
        <v>360</v>
      </c>
      <c r="J461" s="3" t="s">
        <v>20</v>
      </c>
      <c r="K461" s="4" t="s">
        <v>26</v>
      </c>
      <c r="L461" s="6">
        <v>28104.12</v>
      </c>
    </row>
    <row r="462" spans="1:12" x14ac:dyDescent="0.35">
      <c r="A462" s="3" t="s">
        <v>12</v>
      </c>
      <c r="B462" s="4" t="s">
        <v>78</v>
      </c>
      <c r="C462" s="4" t="s">
        <v>607</v>
      </c>
      <c r="D462" s="4" t="s">
        <v>608</v>
      </c>
      <c r="E462" s="4" t="s">
        <v>610</v>
      </c>
      <c r="F462" s="4" t="s">
        <v>1866</v>
      </c>
      <c r="G462" s="3">
        <v>6111180011794</v>
      </c>
      <c r="H462" s="4" t="s">
        <v>373</v>
      </c>
      <c r="I462" s="4" t="s">
        <v>130</v>
      </c>
      <c r="J462" s="3" t="s">
        <v>20</v>
      </c>
      <c r="K462" s="3" t="s">
        <v>21</v>
      </c>
      <c r="L462" s="6">
        <v>28703.440499999997</v>
      </c>
    </row>
    <row r="463" spans="1:12" x14ac:dyDescent="0.35">
      <c r="A463" s="3" t="s">
        <v>12</v>
      </c>
      <c r="B463" s="4" t="s">
        <v>78</v>
      </c>
      <c r="C463" s="4" t="s">
        <v>107</v>
      </c>
      <c r="D463" s="4" t="s">
        <v>696</v>
      </c>
      <c r="E463" s="4" t="s">
        <v>1867</v>
      </c>
      <c r="F463" s="3" t="s">
        <v>1868</v>
      </c>
      <c r="G463" s="3" t="s">
        <v>1941</v>
      </c>
      <c r="H463" s="4" t="s">
        <v>1869</v>
      </c>
      <c r="I463" s="7" t="s">
        <v>146</v>
      </c>
      <c r="J463" s="3" t="s">
        <v>20</v>
      </c>
      <c r="K463" s="3" t="s">
        <v>21</v>
      </c>
      <c r="L463" s="6">
        <v>28709.124</v>
      </c>
    </row>
    <row r="464" spans="1:12" x14ac:dyDescent="0.35">
      <c r="A464" s="3" t="s">
        <v>12</v>
      </c>
      <c r="B464" s="4" t="s">
        <v>84</v>
      </c>
      <c r="C464" s="4" t="s">
        <v>99</v>
      </c>
      <c r="D464" s="3" t="s">
        <v>100</v>
      </c>
      <c r="E464" s="4" t="s">
        <v>1396</v>
      </c>
      <c r="F464" s="4" t="s">
        <v>1870</v>
      </c>
      <c r="G464" s="3" t="s">
        <v>1941</v>
      </c>
      <c r="H464" s="4" t="s">
        <v>115</v>
      </c>
      <c r="I464" s="7" t="s">
        <v>116</v>
      </c>
      <c r="J464" s="3" t="s">
        <v>20</v>
      </c>
      <c r="K464" s="3" t="s">
        <v>21</v>
      </c>
      <c r="L464" s="6">
        <v>28753.626</v>
      </c>
    </row>
    <row r="465" spans="1:12" x14ac:dyDescent="0.35">
      <c r="A465" s="3" t="s">
        <v>12</v>
      </c>
      <c r="B465" s="3" t="s">
        <v>13</v>
      </c>
      <c r="C465" s="3" t="s">
        <v>963</v>
      </c>
      <c r="D465" s="3" t="s">
        <v>964</v>
      </c>
      <c r="E465" s="3" t="s">
        <v>411</v>
      </c>
      <c r="F465" s="3" t="s">
        <v>1872</v>
      </c>
      <c r="G465" s="3">
        <v>8691707090122</v>
      </c>
      <c r="H465" s="3" t="s">
        <v>966</v>
      </c>
      <c r="I465" s="7" t="s">
        <v>967</v>
      </c>
      <c r="J465" s="3" t="s">
        <v>20</v>
      </c>
      <c r="K465" s="3" t="s">
        <v>21</v>
      </c>
      <c r="L465" s="6">
        <v>28787.116499999996</v>
      </c>
    </row>
    <row r="466" spans="1:12" x14ac:dyDescent="0.35">
      <c r="A466" s="3" t="s">
        <v>12</v>
      </c>
      <c r="B466" s="5" t="s">
        <v>84</v>
      </c>
      <c r="C466" s="5" t="s">
        <v>99</v>
      </c>
      <c r="D466" s="4" t="s">
        <v>928</v>
      </c>
      <c r="E466" s="5" t="s">
        <v>960</v>
      </c>
      <c r="F466" s="5" t="s">
        <v>1879</v>
      </c>
      <c r="G466" s="3">
        <v>6111021012409</v>
      </c>
      <c r="H466" s="5" t="s">
        <v>103</v>
      </c>
      <c r="I466" s="7" t="s">
        <v>104</v>
      </c>
      <c r="J466" s="3" t="s">
        <v>20</v>
      </c>
      <c r="K466" s="3" t="s">
        <v>26</v>
      </c>
      <c r="L466" s="6">
        <v>29075.701499999999</v>
      </c>
    </row>
    <row r="467" spans="1:12" x14ac:dyDescent="0.35">
      <c r="A467" s="3" t="s">
        <v>12</v>
      </c>
      <c r="B467" s="4" t="s">
        <v>140</v>
      </c>
      <c r="C467" s="4" t="s">
        <v>611</v>
      </c>
      <c r="D467" s="4" t="s">
        <v>612</v>
      </c>
      <c r="E467" s="4" t="s">
        <v>613</v>
      </c>
      <c r="F467" s="4" t="s">
        <v>1880</v>
      </c>
      <c r="G467" s="3" t="s">
        <v>1941</v>
      </c>
      <c r="H467" s="4" t="s">
        <v>615</v>
      </c>
      <c r="I467" s="4" t="s">
        <v>19</v>
      </c>
      <c r="J467" s="3" t="s">
        <v>20</v>
      </c>
      <c r="K467" s="4" t="s">
        <v>21</v>
      </c>
      <c r="L467" s="6">
        <v>29114.593499999999</v>
      </c>
    </row>
    <row r="468" spans="1:12" x14ac:dyDescent="0.35">
      <c r="A468" s="3" t="s">
        <v>12</v>
      </c>
      <c r="B468" s="4" t="s">
        <v>78</v>
      </c>
      <c r="C468" s="3" t="s">
        <v>107</v>
      </c>
      <c r="D468" s="3" t="s">
        <v>189</v>
      </c>
      <c r="E468" s="3" t="s">
        <v>1081</v>
      </c>
      <c r="F468" s="3" t="s">
        <v>1885</v>
      </c>
      <c r="G468" s="3" t="s">
        <v>1941</v>
      </c>
      <c r="H468" s="3" t="s">
        <v>1509</v>
      </c>
      <c r="I468" s="4" t="s">
        <v>19</v>
      </c>
      <c r="J468" s="3" t="s">
        <v>20</v>
      </c>
      <c r="K468" s="3" t="s">
        <v>21</v>
      </c>
      <c r="L468" s="6">
        <v>29452.408500000001</v>
      </c>
    </row>
    <row r="469" spans="1:12" x14ac:dyDescent="0.35">
      <c r="A469" s="3" t="s">
        <v>12</v>
      </c>
      <c r="B469" s="4" t="s">
        <v>78</v>
      </c>
      <c r="C469" s="4" t="s">
        <v>107</v>
      </c>
      <c r="D469" s="4" t="s">
        <v>189</v>
      </c>
      <c r="E469" s="3" t="s">
        <v>697</v>
      </c>
      <c r="F469" s="14" t="s">
        <v>1894</v>
      </c>
      <c r="G469" s="3" t="s">
        <v>1941</v>
      </c>
      <c r="H469" s="4" t="s">
        <v>1895</v>
      </c>
      <c r="I469" s="10" t="s">
        <v>77</v>
      </c>
      <c r="J469" s="3" t="s">
        <v>20</v>
      </c>
      <c r="K469" s="4" t="s">
        <v>26</v>
      </c>
      <c r="L469" s="6">
        <v>29848.722000000002</v>
      </c>
    </row>
    <row r="470" spans="1:12" x14ac:dyDescent="0.35">
      <c r="A470" s="3" t="s">
        <v>12</v>
      </c>
      <c r="B470" s="4" t="s">
        <v>78</v>
      </c>
      <c r="C470" s="4" t="s">
        <v>107</v>
      </c>
      <c r="D470" s="4" t="s">
        <v>696</v>
      </c>
      <c r="E470" s="4" t="s">
        <v>697</v>
      </c>
      <c r="F470" s="3" t="s">
        <v>1896</v>
      </c>
      <c r="G470" s="3" t="s">
        <v>1941</v>
      </c>
      <c r="H470" s="4" t="s">
        <v>1869</v>
      </c>
      <c r="I470" s="7" t="s">
        <v>146</v>
      </c>
      <c r="J470" s="3" t="s">
        <v>20</v>
      </c>
      <c r="K470" s="3" t="s">
        <v>21</v>
      </c>
      <c r="L470" s="6">
        <v>29863.472999999998</v>
      </c>
    </row>
    <row r="471" spans="1:12" x14ac:dyDescent="0.35">
      <c r="A471" s="3" t="s">
        <v>12</v>
      </c>
      <c r="B471" s="3" t="s">
        <v>84</v>
      </c>
      <c r="C471" s="3" t="s">
        <v>99</v>
      </c>
      <c r="D471" s="4" t="s">
        <v>928</v>
      </c>
      <c r="E471" s="3" t="s">
        <v>929</v>
      </c>
      <c r="F471" s="3" t="s">
        <v>1903</v>
      </c>
      <c r="G471" s="3" t="s">
        <v>1941</v>
      </c>
      <c r="H471" s="3" t="s">
        <v>615</v>
      </c>
      <c r="I471" s="4" t="s">
        <v>19</v>
      </c>
      <c r="J471" s="3" t="s">
        <v>20</v>
      </c>
      <c r="K471" s="4" t="s">
        <v>21</v>
      </c>
      <c r="L471" s="6">
        <v>29984.815499999997</v>
      </c>
    </row>
    <row r="472" spans="1:12" x14ac:dyDescent="0.35">
      <c r="A472" s="3" t="s">
        <v>12</v>
      </c>
      <c r="B472" s="4" t="s">
        <v>140</v>
      </c>
      <c r="C472" s="4" t="s">
        <v>318</v>
      </c>
      <c r="D472" s="4" t="s">
        <v>53</v>
      </c>
      <c r="E472" s="4" t="s">
        <v>896</v>
      </c>
      <c r="F472" s="4" t="s">
        <v>2676</v>
      </c>
      <c r="G472" s="3">
        <v>6111018907589</v>
      </c>
      <c r="H472" s="4" t="s">
        <v>2675</v>
      </c>
      <c r="I472" s="7" t="s">
        <v>90</v>
      </c>
      <c r="J472" s="3" t="s">
        <v>20</v>
      </c>
      <c r="K472" s="3" t="s">
        <v>26</v>
      </c>
      <c r="L472" s="6">
        <v>105000</v>
      </c>
    </row>
    <row r="473" spans="1:12" x14ac:dyDescent="0.35">
      <c r="A473" s="3" t="s">
        <v>12</v>
      </c>
      <c r="B473" s="4" t="s">
        <v>35</v>
      </c>
      <c r="C473" s="4" t="s">
        <v>502</v>
      </c>
      <c r="D473" s="4" t="s">
        <v>503</v>
      </c>
      <c r="E473" s="4" t="s">
        <v>136</v>
      </c>
      <c r="F473" s="3" t="s">
        <v>1911</v>
      </c>
      <c r="G473" s="3" t="s">
        <v>1941</v>
      </c>
      <c r="H473" s="3" t="s">
        <v>1912</v>
      </c>
      <c r="I473" s="3" t="s">
        <v>1913</v>
      </c>
      <c r="J473" s="3" t="s">
        <v>20</v>
      </c>
      <c r="K473" s="3" t="s">
        <v>26</v>
      </c>
      <c r="L473" s="6">
        <v>30000</v>
      </c>
    </row>
    <row r="474" spans="1:12" x14ac:dyDescent="0.35">
      <c r="A474" s="3" t="s">
        <v>12</v>
      </c>
      <c r="B474" s="4" t="s">
        <v>35</v>
      </c>
      <c r="C474" s="4" t="s">
        <v>502</v>
      </c>
      <c r="D474" s="4" t="s">
        <v>503</v>
      </c>
      <c r="E474" s="4" t="s">
        <v>136</v>
      </c>
      <c r="F474" s="3" t="s">
        <v>1914</v>
      </c>
      <c r="G474" s="3">
        <v>0</v>
      </c>
      <c r="H474" s="3" t="s">
        <v>1912</v>
      </c>
      <c r="I474" s="3" t="s">
        <v>1913</v>
      </c>
      <c r="J474" s="3" t="s">
        <v>20</v>
      </c>
      <c r="K474" s="3" t="s">
        <v>26</v>
      </c>
      <c r="L474" s="6">
        <v>30000</v>
      </c>
    </row>
    <row r="475" spans="1:12" x14ac:dyDescent="0.35">
      <c r="A475" s="3" t="s">
        <v>12</v>
      </c>
      <c r="B475" s="3" t="s">
        <v>460</v>
      </c>
      <c r="C475" s="3" t="s">
        <v>1781</v>
      </c>
      <c r="D475" s="3" t="s">
        <v>1630</v>
      </c>
      <c r="E475" s="3" t="s">
        <v>1915</v>
      </c>
      <c r="F475" s="3" t="s">
        <v>1916</v>
      </c>
      <c r="G475" s="3">
        <v>6111248930128</v>
      </c>
      <c r="H475" s="3" t="s">
        <v>1838</v>
      </c>
      <c r="I475" s="7" t="s">
        <v>1839</v>
      </c>
      <c r="J475" s="3" t="s">
        <v>20</v>
      </c>
      <c r="K475" s="3" t="s">
        <v>26</v>
      </c>
      <c r="L475" s="6">
        <v>30000</v>
      </c>
    </row>
    <row r="476" spans="1:12" x14ac:dyDescent="0.35">
      <c r="A476" s="3" t="s">
        <v>12</v>
      </c>
      <c r="B476" s="11" t="s">
        <v>84</v>
      </c>
      <c r="C476" s="11" t="s">
        <v>99</v>
      </c>
      <c r="D476" s="3" t="s">
        <v>100</v>
      </c>
      <c r="E476" s="11" t="s">
        <v>101</v>
      </c>
      <c r="F476" s="11" t="s">
        <v>1917</v>
      </c>
      <c r="G476" s="3">
        <v>6111021013901</v>
      </c>
      <c r="H476" s="11" t="s">
        <v>103</v>
      </c>
      <c r="I476" s="7" t="s">
        <v>104</v>
      </c>
      <c r="J476" s="3" t="s">
        <v>20</v>
      </c>
      <c r="K476" s="3" t="s">
        <v>26</v>
      </c>
      <c r="L476" s="6">
        <v>30000</v>
      </c>
    </row>
    <row r="477" spans="1:12" x14ac:dyDescent="0.35">
      <c r="A477" s="3" t="s">
        <v>12</v>
      </c>
      <c r="B477" s="4" t="s">
        <v>84</v>
      </c>
      <c r="C477" s="4" t="s">
        <v>99</v>
      </c>
      <c r="D477" s="4" t="s">
        <v>113</v>
      </c>
      <c r="E477" s="4" t="s">
        <v>101</v>
      </c>
      <c r="F477" s="4" t="s">
        <v>1918</v>
      </c>
      <c r="G477" s="3" t="s">
        <v>1941</v>
      </c>
      <c r="H477" s="4" t="s">
        <v>115</v>
      </c>
      <c r="I477" s="7" t="s">
        <v>116</v>
      </c>
      <c r="J477" s="3" t="s">
        <v>20</v>
      </c>
      <c r="K477" s="3" t="s">
        <v>21</v>
      </c>
      <c r="L477" s="6">
        <v>30000</v>
      </c>
    </row>
    <row r="478" spans="1:12" x14ac:dyDescent="0.35">
      <c r="A478" s="3" t="s">
        <v>12</v>
      </c>
      <c r="B478" s="3" t="s">
        <v>84</v>
      </c>
      <c r="C478" s="3" t="s">
        <v>85</v>
      </c>
      <c r="D478" s="3" t="s">
        <v>86</v>
      </c>
      <c r="E478" s="3" t="s">
        <v>1208</v>
      </c>
      <c r="F478" s="3" t="s">
        <v>1919</v>
      </c>
      <c r="G478" s="3">
        <v>5900617012128</v>
      </c>
      <c r="H478" s="3" t="s">
        <v>145</v>
      </c>
      <c r="I478" s="3" t="s">
        <v>146</v>
      </c>
      <c r="J478" s="3" t="s">
        <v>20</v>
      </c>
      <c r="K478" s="3" t="s">
        <v>26</v>
      </c>
      <c r="L478" s="6">
        <v>30000</v>
      </c>
    </row>
    <row r="479" spans="1:12" x14ac:dyDescent="0.35">
      <c r="A479" s="3" t="s">
        <v>12</v>
      </c>
      <c r="B479" s="4" t="s">
        <v>84</v>
      </c>
      <c r="C479" s="4" t="s">
        <v>689</v>
      </c>
      <c r="D479" s="4" t="s">
        <v>1105</v>
      </c>
      <c r="E479" s="4" t="s">
        <v>691</v>
      </c>
      <c r="F479" s="4" t="s">
        <v>1920</v>
      </c>
      <c r="G479" s="3">
        <v>6111160001258</v>
      </c>
      <c r="H479" s="4" t="s">
        <v>158</v>
      </c>
      <c r="I479" s="4" t="s">
        <v>159</v>
      </c>
      <c r="J479" s="3" t="s">
        <v>20</v>
      </c>
      <c r="K479" s="3" t="s">
        <v>26</v>
      </c>
      <c r="L479" s="6">
        <v>30000</v>
      </c>
    </row>
    <row r="480" spans="1:12" x14ac:dyDescent="0.35">
      <c r="A480" s="3" t="s">
        <v>12</v>
      </c>
      <c r="B480" s="4" t="s">
        <v>78</v>
      </c>
      <c r="C480" s="4" t="s">
        <v>107</v>
      </c>
      <c r="D480" s="4" t="s">
        <v>696</v>
      </c>
      <c r="E480" s="4" t="s">
        <v>832</v>
      </c>
      <c r="F480" s="41" t="s">
        <v>1925</v>
      </c>
      <c r="G480" s="3" t="s">
        <v>1941</v>
      </c>
      <c r="H480" s="4" t="s">
        <v>1857</v>
      </c>
      <c r="I480" s="7" t="s">
        <v>360</v>
      </c>
      <c r="J480" s="3" t="s">
        <v>20</v>
      </c>
      <c r="K480" s="4" t="s">
        <v>26</v>
      </c>
      <c r="L480" s="6">
        <v>30145.262999999999</v>
      </c>
    </row>
    <row r="481" spans="1:12" x14ac:dyDescent="0.35">
      <c r="A481" s="3" t="s">
        <v>12</v>
      </c>
      <c r="B481" s="3" t="s">
        <v>84</v>
      </c>
      <c r="C481" s="3" t="s">
        <v>689</v>
      </c>
      <c r="D481" s="3" t="s">
        <v>1105</v>
      </c>
      <c r="E481" s="3" t="s">
        <v>691</v>
      </c>
      <c r="F481" s="3" t="s">
        <v>1927</v>
      </c>
      <c r="G481" s="3" t="s">
        <v>1941</v>
      </c>
      <c r="H481" s="3" t="s">
        <v>1928</v>
      </c>
      <c r="I481" s="4" t="s">
        <v>19</v>
      </c>
      <c r="J481" s="3" t="s">
        <v>20</v>
      </c>
      <c r="K481" s="4" t="s">
        <v>21</v>
      </c>
      <c r="L481" s="6">
        <v>30515.548499999997</v>
      </c>
    </row>
    <row r="482" spans="1:12" x14ac:dyDescent="0.35">
      <c r="A482" s="3" t="s">
        <v>12</v>
      </c>
      <c r="B482" s="4" t="s">
        <v>84</v>
      </c>
      <c r="C482" s="4" t="s">
        <v>689</v>
      </c>
      <c r="D482" s="4" t="s">
        <v>1105</v>
      </c>
      <c r="E482" s="4" t="s">
        <v>691</v>
      </c>
      <c r="F482" s="4" t="s">
        <v>1930</v>
      </c>
      <c r="G482" s="3">
        <v>6111160002514</v>
      </c>
      <c r="H482" s="4" t="s">
        <v>158</v>
      </c>
      <c r="I482" s="4" t="s">
        <v>159</v>
      </c>
      <c r="J482" s="3" t="s">
        <v>20</v>
      </c>
      <c r="K482" s="3" t="s">
        <v>26</v>
      </c>
      <c r="L482" s="6">
        <v>30778.663499999999</v>
      </c>
    </row>
    <row r="483" spans="1:12" x14ac:dyDescent="0.35">
      <c r="A483" s="3" t="s">
        <v>12</v>
      </c>
      <c r="B483" s="3" t="s">
        <v>84</v>
      </c>
      <c r="C483" s="3" t="s">
        <v>85</v>
      </c>
      <c r="D483" s="3" t="s">
        <v>86</v>
      </c>
      <c r="E483" s="3" t="s">
        <v>87</v>
      </c>
      <c r="F483" s="41" t="s">
        <v>1932</v>
      </c>
      <c r="G483" s="3" t="s">
        <v>1941</v>
      </c>
      <c r="H483" s="4" t="s">
        <v>145</v>
      </c>
      <c r="I483" s="3" t="s">
        <v>146</v>
      </c>
      <c r="J483" s="3" t="s">
        <v>20</v>
      </c>
      <c r="K483" s="3" t="s">
        <v>21</v>
      </c>
      <c r="L483" s="6">
        <v>30812.845499999999</v>
      </c>
    </row>
    <row r="484" spans="1:12" x14ac:dyDescent="0.35">
      <c r="A484" s="3" t="s">
        <v>12</v>
      </c>
      <c r="B484" s="4" t="s">
        <v>78</v>
      </c>
      <c r="C484" s="3" t="s">
        <v>107</v>
      </c>
      <c r="D484" s="4" t="s">
        <v>696</v>
      </c>
      <c r="E484" s="3" t="s">
        <v>697</v>
      </c>
      <c r="F484" s="15" t="s">
        <v>1933</v>
      </c>
      <c r="G484" s="3">
        <v>6111255270194</v>
      </c>
      <c r="H484" s="3" t="s">
        <v>1934</v>
      </c>
      <c r="I484" s="4" t="s">
        <v>146</v>
      </c>
      <c r="J484" s="3" t="s">
        <v>20</v>
      </c>
      <c r="K484" s="3" t="s">
        <v>26</v>
      </c>
      <c r="L484" s="6">
        <v>31087.855499999998</v>
      </c>
    </row>
    <row r="485" spans="1:12" x14ac:dyDescent="0.35">
      <c r="A485" s="3" t="s">
        <v>12</v>
      </c>
      <c r="B485" s="3" t="s">
        <v>84</v>
      </c>
      <c r="C485" s="3" t="s">
        <v>543</v>
      </c>
      <c r="D485" s="3" t="s">
        <v>1936</v>
      </c>
      <c r="E485" s="3" t="s">
        <v>652</v>
      </c>
      <c r="F485" s="38" t="s">
        <v>1937</v>
      </c>
      <c r="G485" s="3">
        <v>5410126646924</v>
      </c>
      <c r="H485" s="3" t="s">
        <v>1857</v>
      </c>
      <c r="I485" s="7" t="s">
        <v>360</v>
      </c>
      <c r="J485" s="3" t="s">
        <v>20</v>
      </c>
      <c r="K485" s="3" t="s">
        <v>26</v>
      </c>
      <c r="L485" s="6">
        <v>31227.932999999997</v>
      </c>
    </row>
    <row r="486" spans="1:12" x14ac:dyDescent="0.35">
      <c r="A486" s="3" t="s">
        <v>12</v>
      </c>
      <c r="B486" s="4" t="s">
        <v>35</v>
      </c>
      <c r="C486" s="4" t="s">
        <v>400</v>
      </c>
      <c r="D486" s="4" t="s">
        <v>401</v>
      </c>
      <c r="E486" s="3" t="s">
        <v>580</v>
      </c>
      <c r="F486" s="37" t="s">
        <v>1938</v>
      </c>
      <c r="G486" s="3">
        <v>4017100712203</v>
      </c>
      <c r="H486" s="4" t="s">
        <v>1939</v>
      </c>
      <c r="I486" s="3" t="s">
        <v>41</v>
      </c>
      <c r="J486" s="3" t="s">
        <v>20</v>
      </c>
      <c r="K486" s="3" t="s">
        <v>26</v>
      </c>
      <c r="L486" s="6">
        <v>31235.291999999998</v>
      </c>
    </row>
    <row r="487" spans="1:12" x14ac:dyDescent="0.35">
      <c r="A487" s="3" t="s">
        <v>12</v>
      </c>
      <c r="B487" s="4" t="s">
        <v>78</v>
      </c>
      <c r="C487" s="4" t="s">
        <v>607</v>
      </c>
      <c r="D487" s="4" t="s">
        <v>608</v>
      </c>
      <c r="E487" s="4" t="s">
        <v>1690</v>
      </c>
      <c r="F487" s="37" t="s">
        <v>1940</v>
      </c>
      <c r="G487" s="3">
        <v>6111026104802</v>
      </c>
      <c r="H487" s="4" t="s">
        <v>647</v>
      </c>
      <c r="I487" s="7" t="s">
        <v>58</v>
      </c>
      <c r="J487" s="3" t="s">
        <v>20</v>
      </c>
      <c r="K487" s="3" t="s">
        <v>26</v>
      </c>
      <c r="L487" s="6">
        <v>31319.874</v>
      </c>
    </row>
    <row r="488" spans="1:12" x14ac:dyDescent="0.35">
      <c r="A488" s="3" t="s">
        <v>12</v>
      </c>
      <c r="B488" s="4" t="s">
        <v>78</v>
      </c>
      <c r="C488" s="4" t="s">
        <v>1011</v>
      </c>
      <c r="D488" s="3" t="s">
        <v>1048</v>
      </c>
      <c r="E488" s="3" t="s">
        <v>1049</v>
      </c>
      <c r="F488" t="s">
        <v>1944</v>
      </c>
      <c r="G488" s="3" t="s">
        <v>1941</v>
      </c>
      <c r="H488" s="4" t="s">
        <v>1586</v>
      </c>
      <c r="I488" s="4" t="s">
        <v>1345</v>
      </c>
      <c r="J488" s="3" t="s">
        <v>20</v>
      </c>
      <c r="K488" s="4" t="s">
        <v>26</v>
      </c>
      <c r="L488" s="6">
        <v>31446.51</v>
      </c>
    </row>
    <row r="489" spans="1:12" x14ac:dyDescent="0.35">
      <c r="A489" s="3" t="s">
        <v>12</v>
      </c>
      <c r="B489" s="12" t="s">
        <v>140</v>
      </c>
      <c r="C489" s="12" t="s">
        <v>141</v>
      </c>
      <c r="D489" s="12" t="s">
        <v>142</v>
      </c>
      <c r="E489" s="12" t="s">
        <v>143</v>
      </c>
      <c r="F489" s="39" t="s">
        <v>1946</v>
      </c>
      <c r="G489" s="3">
        <v>5900617013101</v>
      </c>
      <c r="H489" s="12" t="s">
        <v>145</v>
      </c>
      <c r="I489" s="12" t="s">
        <v>146</v>
      </c>
      <c r="J489" s="3" t="s">
        <v>20</v>
      </c>
      <c r="K489" s="3" t="s">
        <v>26</v>
      </c>
      <c r="L489" s="6">
        <v>31546.35</v>
      </c>
    </row>
    <row r="490" spans="1:12" x14ac:dyDescent="0.35">
      <c r="A490" s="3" t="s">
        <v>12</v>
      </c>
      <c r="B490" s="4" t="s">
        <v>84</v>
      </c>
      <c r="C490" s="4" t="s">
        <v>99</v>
      </c>
      <c r="D490" s="4" t="s">
        <v>113</v>
      </c>
      <c r="E490" s="4" t="s">
        <v>101</v>
      </c>
      <c r="F490" s="37" t="s">
        <v>1949</v>
      </c>
      <c r="G490" s="3">
        <v>3608580776765</v>
      </c>
      <c r="H490" s="4" t="s">
        <v>907</v>
      </c>
      <c r="I490" s="7" t="s">
        <v>360</v>
      </c>
      <c r="J490" s="3" t="s">
        <v>20</v>
      </c>
      <c r="K490" s="3" t="s">
        <v>26</v>
      </c>
      <c r="L490" s="6">
        <v>31867.284</v>
      </c>
    </row>
    <row r="491" spans="1:12" x14ac:dyDescent="0.35">
      <c r="A491" s="3" t="s">
        <v>12</v>
      </c>
      <c r="B491" s="4" t="s">
        <v>84</v>
      </c>
      <c r="C491" s="4" t="s">
        <v>85</v>
      </c>
      <c r="D491" s="3" t="s">
        <v>86</v>
      </c>
      <c r="E491" s="4" t="s">
        <v>1208</v>
      </c>
      <c r="F491" s="37" t="s">
        <v>1951</v>
      </c>
      <c r="G491" s="3">
        <v>5900617002266</v>
      </c>
      <c r="H491" s="4" t="s">
        <v>145</v>
      </c>
      <c r="I491" s="3" t="s">
        <v>146</v>
      </c>
      <c r="J491" s="3" t="s">
        <v>20</v>
      </c>
      <c r="K491" s="3" t="s">
        <v>26</v>
      </c>
      <c r="L491" s="6">
        <v>32034.1005</v>
      </c>
    </row>
    <row r="492" spans="1:12" x14ac:dyDescent="0.35">
      <c r="A492" s="3" t="s">
        <v>12</v>
      </c>
      <c r="B492" s="3" t="s">
        <v>84</v>
      </c>
      <c r="C492" s="3" t="s">
        <v>85</v>
      </c>
      <c r="D492" s="3" t="s">
        <v>86</v>
      </c>
      <c r="E492" s="3" t="s">
        <v>1208</v>
      </c>
      <c r="F492" s="14" t="s">
        <v>1951</v>
      </c>
      <c r="G492" s="3">
        <v>5900617002266</v>
      </c>
      <c r="H492" s="4" t="s">
        <v>145</v>
      </c>
      <c r="I492" s="3" t="s">
        <v>146</v>
      </c>
      <c r="J492" s="3" t="s">
        <v>20</v>
      </c>
      <c r="K492" s="3" t="s">
        <v>21</v>
      </c>
      <c r="L492" s="6">
        <v>32034.1005</v>
      </c>
    </row>
    <row r="493" spans="1:12" x14ac:dyDescent="0.35">
      <c r="A493" s="3" t="s">
        <v>12</v>
      </c>
      <c r="B493" s="4" t="s">
        <v>35</v>
      </c>
      <c r="C493" s="4" t="s">
        <v>400</v>
      </c>
      <c r="D493" s="4" t="s">
        <v>401</v>
      </c>
      <c r="E493" s="3" t="s">
        <v>580</v>
      </c>
      <c r="F493" s="41" t="s">
        <v>1952</v>
      </c>
      <c r="G493" s="3" t="s">
        <v>1941</v>
      </c>
      <c r="H493" s="4" t="s">
        <v>993</v>
      </c>
      <c r="I493" s="3" t="s">
        <v>994</v>
      </c>
      <c r="J493" s="3" t="s">
        <v>20</v>
      </c>
      <c r="K493" s="3" t="s">
        <v>26</v>
      </c>
      <c r="L493" s="6">
        <v>32055.031499999997</v>
      </c>
    </row>
    <row r="494" spans="1:12" x14ac:dyDescent="0.35">
      <c r="A494" s="3" t="s">
        <v>12</v>
      </c>
      <c r="B494" s="5" t="s">
        <v>84</v>
      </c>
      <c r="C494" s="5" t="s">
        <v>99</v>
      </c>
      <c r="D494" s="4" t="s">
        <v>113</v>
      </c>
      <c r="E494" s="5" t="s">
        <v>1953</v>
      </c>
      <c r="F494" s="5" t="s">
        <v>1954</v>
      </c>
      <c r="G494" s="3">
        <v>6111021017107</v>
      </c>
      <c r="H494" s="5" t="s">
        <v>103</v>
      </c>
      <c r="I494" s="7" t="s">
        <v>104</v>
      </c>
      <c r="J494" s="3" t="s">
        <v>20</v>
      </c>
      <c r="K494" s="3" t="s">
        <v>26</v>
      </c>
      <c r="L494" s="6">
        <v>32210.609999999997</v>
      </c>
    </row>
    <row r="495" spans="1:12" x14ac:dyDescent="0.35">
      <c r="A495" s="3" t="s">
        <v>12</v>
      </c>
      <c r="B495" s="3" t="s">
        <v>84</v>
      </c>
      <c r="C495" s="3" t="s">
        <v>85</v>
      </c>
      <c r="D495" s="3" t="s">
        <v>86</v>
      </c>
      <c r="E495" s="3" t="s">
        <v>1208</v>
      </c>
      <c r="F495" s="38" t="s">
        <v>1956</v>
      </c>
      <c r="G495" s="3">
        <v>5900617002211</v>
      </c>
      <c r="H495" s="3" t="s">
        <v>145</v>
      </c>
      <c r="I495" s="3" t="s">
        <v>146</v>
      </c>
      <c r="J495" s="3" t="s">
        <v>20</v>
      </c>
      <c r="K495" s="3" t="s">
        <v>26</v>
      </c>
      <c r="L495" s="6">
        <v>32235.302999999996</v>
      </c>
    </row>
    <row r="496" spans="1:12" x14ac:dyDescent="0.35">
      <c r="A496" s="3" t="s">
        <v>12</v>
      </c>
      <c r="B496" s="4" t="s">
        <v>78</v>
      </c>
      <c r="C496" s="3" t="s">
        <v>107</v>
      </c>
      <c r="D496" s="3" t="s">
        <v>1048</v>
      </c>
      <c r="E496" s="4" t="s">
        <v>1584</v>
      </c>
      <c r="F496" s="15" t="s">
        <v>1958</v>
      </c>
      <c r="G496" s="3">
        <v>5000396014822</v>
      </c>
      <c r="H496" s="3" t="s">
        <v>701</v>
      </c>
      <c r="I496" s="7" t="s">
        <v>146</v>
      </c>
      <c r="J496" s="3" t="s">
        <v>20</v>
      </c>
      <c r="K496" s="3" t="s">
        <v>26</v>
      </c>
      <c r="L496" s="6">
        <v>32289.524999999998</v>
      </c>
    </row>
    <row r="497" spans="1:12" x14ac:dyDescent="0.35">
      <c r="A497" s="3" t="s">
        <v>12</v>
      </c>
      <c r="B497" s="4" t="s">
        <v>35</v>
      </c>
      <c r="C497" s="4" t="s">
        <v>502</v>
      </c>
      <c r="D497" s="4" t="s">
        <v>503</v>
      </c>
      <c r="E497" s="4" t="s">
        <v>136</v>
      </c>
      <c r="F497" t="s">
        <v>1963</v>
      </c>
      <c r="G497" s="3" t="s">
        <v>1941</v>
      </c>
      <c r="H497" s="4" t="s">
        <v>40</v>
      </c>
      <c r="I497" s="4" t="s">
        <v>41</v>
      </c>
      <c r="J497" s="3" t="s">
        <v>20</v>
      </c>
      <c r="K497" s="3" t="s">
        <v>21</v>
      </c>
      <c r="L497" s="6">
        <v>32635.010999999999</v>
      </c>
    </row>
    <row r="498" spans="1:12" x14ac:dyDescent="0.35">
      <c r="A498" s="3" t="s">
        <v>12</v>
      </c>
      <c r="B498" s="4" t="s">
        <v>78</v>
      </c>
      <c r="C498" s="3" t="s">
        <v>107</v>
      </c>
      <c r="D498" s="3" t="s">
        <v>1335</v>
      </c>
      <c r="E498" s="4" t="s">
        <v>1248</v>
      </c>
      <c r="F498" t="s">
        <v>1964</v>
      </c>
      <c r="G498" s="3" t="s">
        <v>1941</v>
      </c>
      <c r="H498" s="4" t="s">
        <v>1965</v>
      </c>
      <c r="I498" s="4" t="s">
        <v>146</v>
      </c>
      <c r="J498" s="3" t="s">
        <v>20</v>
      </c>
      <c r="K498" s="4" t="s">
        <v>26</v>
      </c>
      <c r="L498" s="6">
        <v>32739.505499999999</v>
      </c>
    </row>
    <row r="499" spans="1:12" x14ac:dyDescent="0.35">
      <c r="A499" s="3" t="s">
        <v>12</v>
      </c>
      <c r="B499" s="4" t="s">
        <v>140</v>
      </c>
      <c r="C499" s="4" t="s">
        <v>611</v>
      </c>
      <c r="D499" s="4" t="s">
        <v>612</v>
      </c>
      <c r="E499" s="4" t="s">
        <v>613</v>
      </c>
      <c r="F499" s="4" t="s">
        <v>1978</v>
      </c>
      <c r="G499" s="3" t="s">
        <v>1941</v>
      </c>
      <c r="H499" s="4" t="s">
        <v>615</v>
      </c>
      <c r="I499" s="4" t="s">
        <v>19</v>
      </c>
      <c r="J499" s="3" t="s">
        <v>20</v>
      </c>
      <c r="K499" s="4" t="s">
        <v>21</v>
      </c>
      <c r="L499" s="6">
        <v>33501.642</v>
      </c>
    </row>
    <row r="500" spans="1:12" x14ac:dyDescent="0.35">
      <c r="A500" s="3" t="s">
        <v>12</v>
      </c>
      <c r="B500" s="3" t="s">
        <v>35</v>
      </c>
      <c r="C500" s="3" t="s">
        <v>400</v>
      </c>
      <c r="D500" s="3" t="s">
        <v>401</v>
      </c>
      <c r="E500" s="3" t="s">
        <v>580</v>
      </c>
      <c r="F500" s="14" t="s">
        <v>1979</v>
      </c>
      <c r="G500" s="3" t="s">
        <v>1941</v>
      </c>
      <c r="H500" s="3" t="s">
        <v>993</v>
      </c>
      <c r="I500" s="3" t="s">
        <v>994</v>
      </c>
      <c r="J500" s="3" t="s">
        <v>20</v>
      </c>
      <c r="K500" s="3" t="s">
        <v>26</v>
      </c>
      <c r="L500" s="6">
        <v>33724.663499999995</v>
      </c>
    </row>
    <row r="501" spans="1:12" x14ac:dyDescent="0.35">
      <c r="A501" s="3" t="s">
        <v>12</v>
      </c>
      <c r="B501" s="12" t="s">
        <v>140</v>
      </c>
      <c r="C501" s="12" t="s">
        <v>141</v>
      </c>
      <c r="D501" s="12" t="s">
        <v>142</v>
      </c>
      <c r="E501" s="12" t="s">
        <v>143</v>
      </c>
      <c r="F501" s="12" t="s">
        <v>1980</v>
      </c>
      <c r="G501" s="3">
        <v>5900617013064</v>
      </c>
      <c r="H501" s="12" t="s">
        <v>145</v>
      </c>
      <c r="I501" s="12" t="s">
        <v>146</v>
      </c>
      <c r="J501" s="3" t="s">
        <v>20</v>
      </c>
      <c r="K501" s="3" t="s">
        <v>26</v>
      </c>
      <c r="L501" s="6">
        <v>33729.428999999996</v>
      </c>
    </row>
    <row r="502" spans="1:12" x14ac:dyDescent="0.35">
      <c r="A502" s="3" t="s">
        <v>12</v>
      </c>
      <c r="B502" s="4" t="s">
        <v>84</v>
      </c>
      <c r="C502" s="4" t="s">
        <v>689</v>
      </c>
      <c r="D502" s="4" t="s">
        <v>1105</v>
      </c>
      <c r="E502" s="4" t="s">
        <v>691</v>
      </c>
      <c r="F502" s="4" t="s">
        <v>1982</v>
      </c>
      <c r="G502" s="3">
        <v>6111160002958</v>
      </c>
      <c r="H502" s="4" t="s">
        <v>1983</v>
      </c>
      <c r="I502" s="7" t="s">
        <v>159</v>
      </c>
      <c r="J502" s="3" t="s">
        <v>20</v>
      </c>
      <c r="K502" s="3" t="s">
        <v>26</v>
      </c>
      <c r="L502" s="6">
        <v>33845.788499999995</v>
      </c>
    </row>
    <row r="503" spans="1:12" x14ac:dyDescent="0.35">
      <c r="A503" s="3" t="s">
        <v>12</v>
      </c>
      <c r="B503" s="4" t="s">
        <v>78</v>
      </c>
      <c r="C503" s="4" t="s">
        <v>212</v>
      </c>
      <c r="D503" s="4" t="s">
        <v>271</v>
      </c>
      <c r="E503" s="4" t="s">
        <v>272</v>
      </c>
      <c r="F503" s="14" t="s">
        <v>1991</v>
      </c>
      <c r="G503" s="3" t="s">
        <v>1941</v>
      </c>
      <c r="H503" s="4" t="s">
        <v>274</v>
      </c>
      <c r="I503" s="7" t="s">
        <v>275</v>
      </c>
      <c r="J503" s="3" t="s">
        <v>20</v>
      </c>
      <c r="K503" s="3" t="s">
        <v>26</v>
      </c>
      <c r="L503" s="6">
        <v>34266.247499999998</v>
      </c>
    </row>
    <row r="504" spans="1:12" x14ac:dyDescent="0.35">
      <c r="A504" s="3" t="s">
        <v>12</v>
      </c>
      <c r="B504" s="3" t="s">
        <v>84</v>
      </c>
      <c r="C504" s="3" t="s">
        <v>85</v>
      </c>
      <c r="D504" s="3" t="s">
        <v>387</v>
      </c>
      <c r="E504" s="3" t="s">
        <v>145</v>
      </c>
      <c r="F504" s="3" t="s">
        <v>1992</v>
      </c>
      <c r="G504" s="3">
        <v>5900617015723</v>
      </c>
      <c r="H504" s="3" t="s">
        <v>145</v>
      </c>
      <c r="I504" s="3" t="s">
        <v>146</v>
      </c>
      <c r="J504" s="3" t="s">
        <v>20</v>
      </c>
      <c r="K504" s="3" t="s">
        <v>26</v>
      </c>
      <c r="L504" s="6">
        <v>34339.813499999997</v>
      </c>
    </row>
    <row r="505" spans="1:12" x14ac:dyDescent="0.35">
      <c r="A505" s="3" t="s">
        <v>12</v>
      </c>
      <c r="B505" s="3" t="s">
        <v>140</v>
      </c>
      <c r="C505" s="3" t="s">
        <v>318</v>
      </c>
      <c r="D505" s="4" t="s">
        <v>319</v>
      </c>
      <c r="E505" s="4" t="s">
        <v>320</v>
      </c>
      <c r="F505" s="25" t="s">
        <v>1993</v>
      </c>
      <c r="G505" s="3" t="s">
        <v>1941</v>
      </c>
      <c r="H505" s="4" t="s">
        <v>1271</v>
      </c>
      <c r="I505" s="10" t="s">
        <v>1272</v>
      </c>
      <c r="J505" s="3" t="s">
        <v>20</v>
      </c>
      <c r="K505" s="3" t="s">
        <v>21</v>
      </c>
      <c r="L505" s="6">
        <v>34421.1705</v>
      </c>
    </row>
    <row r="506" spans="1:12" x14ac:dyDescent="0.35">
      <c r="A506" s="3" t="s">
        <v>12</v>
      </c>
      <c r="B506" s="4" t="s">
        <v>84</v>
      </c>
      <c r="C506" s="4" t="s">
        <v>689</v>
      </c>
      <c r="D506" s="4" t="s">
        <v>1105</v>
      </c>
      <c r="E506" s="4" t="s">
        <v>691</v>
      </c>
      <c r="F506" s="4" t="s">
        <v>1997</v>
      </c>
      <c r="G506" s="3">
        <v>6111160001807</v>
      </c>
      <c r="H506" s="4" t="s">
        <v>158</v>
      </c>
      <c r="I506" s="4" t="s">
        <v>159</v>
      </c>
      <c r="J506" s="3" t="s">
        <v>20</v>
      </c>
      <c r="K506" s="3" t="s">
        <v>26</v>
      </c>
      <c r="L506" s="6">
        <v>34500</v>
      </c>
    </row>
    <row r="507" spans="1:12" x14ac:dyDescent="0.35">
      <c r="A507" s="3" t="s">
        <v>12</v>
      </c>
      <c r="B507" s="4" t="s">
        <v>84</v>
      </c>
      <c r="C507" s="4" t="s">
        <v>689</v>
      </c>
      <c r="D507" s="4" t="s">
        <v>1744</v>
      </c>
      <c r="E507" s="4" t="s">
        <v>1745</v>
      </c>
      <c r="F507" s="4" t="s">
        <v>1998</v>
      </c>
      <c r="G507" s="3">
        <v>8434164470706</v>
      </c>
      <c r="H507" s="4" t="s">
        <v>1999</v>
      </c>
      <c r="I507" s="7" t="s">
        <v>146</v>
      </c>
      <c r="J507" s="3" t="s">
        <v>20</v>
      </c>
      <c r="K507" s="3" t="s">
        <v>26</v>
      </c>
      <c r="L507" s="6">
        <v>34500</v>
      </c>
    </row>
    <row r="508" spans="1:12" x14ac:dyDescent="0.35">
      <c r="A508" s="3" t="s">
        <v>12</v>
      </c>
      <c r="B508" s="3" t="s">
        <v>13</v>
      </c>
      <c r="C508" s="4" t="s">
        <v>14</v>
      </c>
      <c r="D508" s="3" t="s">
        <v>22</v>
      </c>
      <c r="E508" s="4" t="s">
        <v>1416</v>
      </c>
      <c r="F508" s="14" t="s">
        <v>2000</v>
      </c>
      <c r="G508" s="3" t="s">
        <v>1941</v>
      </c>
      <c r="H508" s="4" t="s">
        <v>1720</v>
      </c>
      <c r="I508" s="3" t="s">
        <v>597</v>
      </c>
      <c r="J508" s="3" t="s">
        <v>20</v>
      </c>
      <c r="K508" s="3" t="s">
        <v>26</v>
      </c>
      <c r="L508" s="6">
        <v>34558.702499999999</v>
      </c>
    </row>
    <row r="509" spans="1:12" x14ac:dyDescent="0.35">
      <c r="A509" s="3" t="s">
        <v>12</v>
      </c>
      <c r="B509" s="3" t="s">
        <v>35</v>
      </c>
      <c r="C509" s="4" t="s">
        <v>36</v>
      </c>
      <c r="D509" s="3" t="s">
        <v>384</v>
      </c>
      <c r="E509" s="3" t="s">
        <v>385</v>
      </c>
      <c r="F509" s="14" t="s">
        <v>2005</v>
      </c>
      <c r="G509" s="3" t="s">
        <v>1941</v>
      </c>
      <c r="H509" s="3" t="s">
        <v>687</v>
      </c>
      <c r="I509" s="7" t="s">
        <v>688</v>
      </c>
      <c r="J509" s="3" t="s">
        <v>20</v>
      </c>
      <c r="K509" s="3" t="s">
        <v>26</v>
      </c>
      <c r="L509" s="6">
        <v>34626.427499999998</v>
      </c>
    </row>
    <row r="510" spans="1:12" x14ac:dyDescent="0.35">
      <c r="A510" s="3" t="s">
        <v>12</v>
      </c>
      <c r="B510" s="4" t="s">
        <v>78</v>
      </c>
      <c r="C510" s="3" t="s">
        <v>107</v>
      </c>
      <c r="D510" s="3" t="s">
        <v>1048</v>
      </c>
      <c r="E510" s="4" t="s">
        <v>1584</v>
      </c>
      <c r="F510" s="3" t="s">
        <v>2006</v>
      </c>
      <c r="G510" s="3">
        <v>5000396014877</v>
      </c>
      <c r="H510" s="3" t="s">
        <v>701</v>
      </c>
      <c r="I510" s="7" t="s">
        <v>146</v>
      </c>
      <c r="J510" s="3" t="s">
        <v>20</v>
      </c>
      <c r="K510" s="3" t="s">
        <v>26</v>
      </c>
      <c r="L510" s="6">
        <v>34664.8485</v>
      </c>
    </row>
    <row r="511" spans="1:12" x14ac:dyDescent="0.35">
      <c r="A511" s="3" t="s">
        <v>12</v>
      </c>
      <c r="B511" s="4" t="s">
        <v>182</v>
      </c>
      <c r="C511" s="4" t="s">
        <v>183</v>
      </c>
      <c r="D511" s="4" t="s">
        <v>184</v>
      </c>
      <c r="E511" s="4" t="s">
        <v>185</v>
      </c>
      <c r="F511" s="4" t="s">
        <v>2007</v>
      </c>
      <c r="G511" s="3">
        <v>6111101000937</v>
      </c>
      <c r="H511" s="4" t="s">
        <v>1170</v>
      </c>
      <c r="I511" s="3" t="s">
        <v>1171</v>
      </c>
      <c r="J511" s="3" t="s">
        <v>20</v>
      </c>
      <c r="K511" s="3" t="s">
        <v>26</v>
      </c>
      <c r="L511" s="6">
        <v>34811.557499999995</v>
      </c>
    </row>
    <row r="512" spans="1:12" x14ac:dyDescent="0.35">
      <c r="A512" s="3" t="s">
        <v>12</v>
      </c>
      <c r="B512" s="3" t="s">
        <v>84</v>
      </c>
      <c r="C512" s="3" t="s">
        <v>689</v>
      </c>
      <c r="D512" s="3" t="s">
        <v>1105</v>
      </c>
      <c r="E512" s="3" t="s">
        <v>2010</v>
      </c>
      <c r="F512" s="3" t="s">
        <v>2011</v>
      </c>
      <c r="G512" s="3">
        <v>6111160002224</v>
      </c>
      <c r="H512" s="3" t="s">
        <v>158</v>
      </c>
      <c r="I512" s="4" t="s">
        <v>159</v>
      </c>
      <c r="J512" s="3" t="s">
        <v>20</v>
      </c>
      <c r="K512" s="3" t="s">
        <v>21</v>
      </c>
      <c r="L512" s="6">
        <v>35091.307499999995</v>
      </c>
    </row>
    <row r="513" spans="1:12" x14ac:dyDescent="0.35">
      <c r="A513" s="3" t="s">
        <v>12</v>
      </c>
      <c r="B513" s="4" t="s">
        <v>84</v>
      </c>
      <c r="C513" s="4" t="s">
        <v>99</v>
      </c>
      <c r="D513" s="4" t="s">
        <v>928</v>
      </c>
      <c r="E513" s="4" t="s">
        <v>1731</v>
      </c>
      <c r="F513" s="4" t="s">
        <v>2017</v>
      </c>
      <c r="G513" s="3">
        <v>6111184001265</v>
      </c>
      <c r="H513" s="4" t="s">
        <v>962</v>
      </c>
      <c r="I513" s="3" t="s">
        <v>130</v>
      </c>
      <c r="J513" s="3" t="s">
        <v>20</v>
      </c>
      <c r="K513" s="3" t="s">
        <v>26</v>
      </c>
      <c r="L513" s="6">
        <v>35351.569499999998</v>
      </c>
    </row>
    <row r="514" spans="1:12" x14ac:dyDescent="0.35">
      <c r="A514" s="3" t="s">
        <v>12</v>
      </c>
      <c r="B514" s="3" t="s">
        <v>84</v>
      </c>
      <c r="C514" s="3" t="s">
        <v>85</v>
      </c>
      <c r="D514" s="3" t="s">
        <v>86</v>
      </c>
      <c r="E514" s="3" t="s">
        <v>1208</v>
      </c>
      <c r="F514" s="14" t="s">
        <v>2020</v>
      </c>
      <c r="G514" s="3">
        <v>5900617002099</v>
      </c>
      <c r="H514" s="4" t="s">
        <v>145</v>
      </c>
      <c r="I514" s="3" t="s">
        <v>146</v>
      </c>
      <c r="J514" s="3" t="s">
        <v>20</v>
      </c>
      <c r="K514" s="3" t="s">
        <v>26</v>
      </c>
      <c r="L514" s="6">
        <v>35549.94</v>
      </c>
    </row>
    <row r="515" spans="1:12" x14ac:dyDescent="0.35">
      <c r="A515" s="3" t="s">
        <v>12</v>
      </c>
      <c r="B515" s="3" t="s">
        <v>84</v>
      </c>
      <c r="C515" s="3" t="s">
        <v>85</v>
      </c>
      <c r="D515" s="3" t="s">
        <v>86</v>
      </c>
      <c r="E515" s="3" t="s">
        <v>1208</v>
      </c>
      <c r="F515" s="3" t="s">
        <v>2020</v>
      </c>
      <c r="G515" s="3">
        <v>5900617002099</v>
      </c>
      <c r="H515" s="3" t="s">
        <v>145</v>
      </c>
      <c r="I515" s="3" t="s">
        <v>146</v>
      </c>
      <c r="J515" s="3" t="s">
        <v>20</v>
      </c>
      <c r="K515" s="3" t="s">
        <v>26</v>
      </c>
      <c r="L515" s="6">
        <v>35549.94</v>
      </c>
    </row>
    <row r="516" spans="1:12" x14ac:dyDescent="0.35">
      <c r="A516" s="3" t="s">
        <v>12</v>
      </c>
      <c r="B516" s="4" t="s">
        <v>84</v>
      </c>
      <c r="C516" s="4" t="s">
        <v>543</v>
      </c>
      <c r="D516" s="3" t="s">
        <v>1936</v>
      </c>
      <c r="E516" s="4" t="s">
        <v>652</v>
      </c>
      <c r="F516" s="37" t="s">
        <v>2021</v>
      </c>
      <c r="G516" s="3">
        <v>5410126026924</v>
      </c>
      <c r="H516" s="4" t="s">
        <v>1857</v>
      </c>
      <c r="I516" s="7" t="s">
        <v>360</v>
      </c>
      <c r="J516" s="3" t="s">
        <v>20</v>
      </c>
      <c r="K516" s="3" t="s">
        <v>26</v>
      </c>
      <c r="L516" s="6">
        <v>35609.714999999997</v>
      </c>
    </row>
    <row r="517" spans="1:12" x14ac:dyDescent="0.35">
      <c r="A517" s="3" t="s">
        <v>12</v>
      </c>
      <c r="B517" s="3" t="s">
        <v>460</v>
      </c>
      <c r="C517" s="3" t="s">
        <v>461</v>
      </c>
      <c r="D517" s="3" t="s">
        <v>1835</v>
      </c>
      <c r="E517" s="3" t="s">
        <v>1836</v>
      </c>
      <c r="F517" s="3" t="s">
        <v>2023</v>
      </c>
      <c r="G517" s="3" t="s">
        <v>1941</v>
      </c>
      <c r="H517" s="3" t="s">
        <v>2024</v>
      </c>
      <c r="I517" s="7" t="s">
        <v>1839</v>
      </c>
      <c r="J517" s="3" t="s">
        <v>20</v>
      </c>
      <c r="K517" s="3" t="s">
        <v>26</v>
      </c>
      <c r="L517" s="6">
        <v>35851.788</v>
      </c>
    </row>
    <row r="518" spans="1:12" x14ac:dyDescent="0.35">
      <c r="A518" s="3" t="s">
        <v>12</v>
      </c>
      <c r="B518" s="11" t="s">
        <v>84</v>
      </c>
      <c r="C518" s="11" t="s">
        <v>99</v>
      </c>
      <c r="D518" s="3" t="s">
        <v>1676</v>
      </c>
      <c r="E518" s="11" t="s">
        <v>960</v>
      </c>
      <c r="F518" s="11" t="s">
        <v>2035</v>
      </c>
      <c r="G518" s="3">
        <v>6111021013307</v>
      </c>
      <c r="H518" s="11" t="s">
        <v>103</v>
      </c>
      <c r="I518" s="7" t="s">
        <v>104</v>
      </c>
      <c r="J518" s="3" t="s">
        <v>20</v>
      </c>
      <c r="K518" s="3" t="s">
        <v>26</v>
      </c>
      <c r="L518" s="6">
        <v>36400.898999999998</v>
      </c>
    </row>
    <row r="519" spans="1:12" x14ac:dyDescent="0.35">
      <c r="A519" s="3" t="s">
        <v>12</v>
      </c>
      <c r="B519" s="4" t="s">
        <v>78</v>
      </c>
      <c r="C519" s="3" t="s">
        <v>212</v>
      </c>
      <c r="D519" s="3" t="s">
        <v>604</v>
      </c>
      <c r="E519" s="3" t="s">
        <v>2037</v>
      </c>
      <c r="F519" s="3" t="s">
        <v>2038</v>
      </c>
      <c r="G519" s="3">
        <v>6111180006073</v>
      </c>
      <c r="H519" s="3" t="s">
        <v>373</v>
      </c>
      <c r="I519" s="3" t="s">
        <v>130</v>
      </c>
      <c r="J519" s="3" t="s">
        <v>20</v>
      </c>
      <c r="K519" s="3" t="s">
        <v>26</v>
      </c>
      <c r="L519" s="6">
        <v>36595.347000000002</v>
      </c>
    </row>
    <row r="520" spans="1:12" x14ac:dyDescent="0.35">
      <c r="A520" s="3" t="s">
        <v>12</v>
      </c>
      <c r="B520" s="3" t="s">
        <v>13</v>
      </c>
      <c r="C520" s="3" t="s">
        <v>14</v>
      </c>
      <c r="D520" s="3" t="s">
        <v>15</v>
      </c>
      <c r="E520" s="3" t="s">
        <v>16</v>
      </c>
      <c r="F520" s="3" t="s">
        <v>2040</v>
      </c>
      <c r="G520" s="3" t="s">
        <v>1941</v>
      </c>
      <c r="H520" s="3" t="s">
        <v>643</v>
      </c>
      <c r="I520" s="4" t="s">
        <v>19</v>
      </c>
      <c r="J520" s="3" t="s">
        <v>20</v>
      </c>
      <c r="K520" s="3" t="s">
        <v>21</v>
      </c>
      <c r="L520" s="6">
        <v>36843.494999999995</v>
      </c>
    </row>
    <row r="521" spans="1:12" x14ac:dyDescent="0.35">
      <c r="A521" s="3" t="s">
        <v>12</v>
      </c>
      <c r="B521" s="3" t="s">
        <v>13</v>
      </c>
      <c r="C521" s="3" t="s">
        <v>14</v>
      </c>
      <c r="D521" s="3" t="s">
        <v>1775</v>
      </c>
      <c r="E521" s="3" t="s">
        <v>1776</v>
      </c>
      <c r="F521" s="3" t="s">
        <v>2044</v>
      </c>
      <c r="G521" s="3">
        <v>8935001706588</v>
      </c>
      <c r="H521" s="3" t="s">
        <v>1778</v>
      </c>
      <c r="I521" s="4" t="s">
        <v>19</v>
      </c>
      <c r="J521" s="3" t="s">
        <v>20</v>
      </c>
      <c r="K521" s="3" t="s">
        <v>26</v>
      </c>
      <c r="L521" s="6">
        <v>37480.210500000001</v>
      </c>
    </row>
    <row r="522" spans="1:12" x14ac:dyDescent="0.35">
      <c r="A522" s="3" t="s">
        <v>12</v>
      </c>
      <c r="B522" s="4" t="s">
        <v>460</v>
      </c>
      <c r="C522" s="4" t="s">
        <v>1781</v>
      </c>
      <c r="D522" s="4" t="s">
        <v>1630</v>
      </c>
      <c r="E522" s="4" t="s">
        <v>2053</v>
      </c>
      <c r="F522" s="4" t="s">
        <v>2054</v>
      </c>
      <c r="G522" s="3" t="s">
        <v>1941</v>
      </c>
      <c r="H522" s="4" t="s">
        <v>1785</v>
      </c>
      <c r="I522" s="4" t="s">
        <v>19</v>
      </c>
      <c r="J522" s="3" t="s">
        <v>20</v>
      </c>
      <c r="K522" s="3" t="s">
        <v>21</v>
      </c>
      <c r="L522" s="6">
        <v>37500</v>
      </c>
    </row>
    <row r="523" spans="1:12" x14ac:dyDescent="0.35">
      <c r="A523" s="3" t="s">
        <v>12</v>
      </c>
      <c r="B523" s="4" t="s">
        <v>84</v>
      </c>
      <c r="C523" s="4" t="s">
        <v>99</v>
      </c>
      <c r="D523" s="4" t="s">
        <v>113</v>
      </c>
      <c r="E523" s="4" t="s">
        <v>1953</v>
      </c>
      <c r="F523" s="4" t="s">
        <v>2055</v>
      </c>
      <c r="G523" s="3">
        <v>6111162000730</v>
      </c>
      <c r="H523" s="4" t="s">
        <v>115</v>
      </c>
      <c r="I523" s="7" t="s">
        <v>116</v>
      </c>
      <c r="J523" s="3" t="s">
        <v>20</v>
      </c>
      <c r="K523" s="3" t="s">
        <v>21</v>
      </c>
      <c r="L523" s="6">
        <v>37500</v>
      </c>
    </row>
    <row r="524" spans="1:12" x14ac:dyDescent="0.35">
      <c r="A524" s="3" t="s">
        <v>12</v>
      </c>
      <c r="B524" s="4" t="s">
        <v>78</v>
      </c>
      <c r="C524" s="3" t="s">
        <v>107</v>
      </c>
      <c r="D524" s="3" t="s">
        <v>189</v>
      </c>
      <c r="E524" s="12" t="s">
        <v>1081</v>
      </c>
      <c r="F524" s="12" t="s">
        <v>2056</v>
      </c>
      <c r="G524" s="3" t="s">
        <v>1941</v>
      </c>
      <c r="H524" s="12" t="s">
        <v>2057</v>
      </c>
      <c r="I524" s="3" t="s">
        <v>112</v>
      </c>
      <c r="J524" s="3" t="s">
        <v>20</v>
      </c>
      <c r="K524" s="3" t="s">
        <v>26</v>
      </c>
      <c r="L524" s="6">
        <v>37500</v>
      </c>
    </row>
    <row r="525" spans="1:12" x14ac:dyDescent="0.35">
      <c r="A525" s="3" t="s">
        <v>12</v>
      </c>
      <c r="B525" s="4" t="s">
        <v>78</v>
      </c>
      <c r="C525" s="3" t="s">
        <v>107</v>
      </c>
      <c r="D525" s="3" t="s">
        <v>189</v>
      </c>
      <c r="E525" s="3" t="s">
        <v>697</v>
      </c>
      <c r="F525" s="12" t="s">
        <v>2058</v>
      </c>
      <c r="G525" s="3" t="s">
        <v>1941</v>
      </c>
      <c r="H525" s="12" t="s">
        <v>2057</v>
      </c>
      <c r="I525" s="3" t="s">
        <v>112</v>
      </c>
      <c r="J525" s="3" t="s">
        <v>20</v>
      </c>
      <c r="K525" s="3" t="s">
        <v>26</v>
      </c>
      <c r="L525" s="6">
        <v>37500</v>
      </c>
    </row>
    <row r="526" spans="1:12" x14ac:dyDescent="0.35">
      <c r="A526" s="3" t="s">
        <v>12</v>
      </c>
      <c r="B526" s="4" t="s">
        <v>78</v>
      </c>
      <c r="C526" s="3" t="s">
        <v>107</v>
      </c>
      <c r="D526" s="3" t="s">
        <v>189</v>
      </c>
      <c r="E526" s="4" t="s">
        <v>190</v>
      </c>
      <c r="F526" s="24" t="s">
        <v>2059</v>
      </c>
      <c r="G526" s="3" t="s">
        <v>1941</v>
      </c>
      <c r="H526" s="12" t="s">
        <v>2057</v>
      </c>
      <c r="I526" s="3" t="s">
        <v>112</v>
      </c>
      <c r="J526" s="3" t="s">
        <v>20</v>
      </c>
      <c r="K526" s="3" t="s">
        <v>26</v>
      </c>
      <c r="L526" s="6">
        <v>37500</v>
      </c>
    </row>
    <row r="527" spans="1:12" x14ac:dyDescent="0.35">
      <c r="A527" s="3" t="s">
        <v>12</v>
      </c>
      <c r="B527" s="4" t="s">
        <v>78</v>
      </c>
      <c r="C527" s="4" t="s">
        <v>107</v>
      </c>
      <c r="D527" s="3" t="s">
        <v>276</v>
      </c>
      <c r="E527" s="3" t="s">
        <v>697</v>
      </c>
      <c r="F527" s="41" t="s">
        <v>2060</v>
      </c>
      <c r="G527" s="3" t="s">
        <v>1941</v>
      </c>
      <c r="H527" s="3" t="s">
        <v>885</v>
      </c>
      <c r="I527" s="3" t="s">
        <v>112</v>
      </c>
      <c r="J527" s="3" t="s">
        <v>20</v>
      </c>
      <c r="K527" s="3" t="s">
        <v>26</v>
      </c>
      <c r="L527" s="6">
        <v>37500</v>
      </c>
    </row>
    <row r="528" spans="1:12" x14ac:dyDescent="0.35">
      <c r="A528" s="3" t="s">
        <v>12</v>
      </c>
      <c r="B528" s="4" t="s">
        <v>13</v>
      </c>
      <c r="C528" s="3" t="s">
        <v>963</v>
      </c>
      <c r="D528" s="4" t="s">
        <v>2061</v>
      </c>
      <c r="E528" s="4" t="s">
        <v>2062</v>
      </c>
      <c r="F528" s="37" t="s">
        <v>2063</v>
      </c>
      <c r="G528" s="3">
        <v>6111017041642</v>
      </c>
      <c r="H528" s="4" t="s">
        <v>1533</v>
      </c>
      <c r="I528" s="3" t="s">
        <v>597</v>
      </c>
      <c r="J528" s="3" t="s">
        <v>20</v>
      </c>
      <c r="K528" s="3" t="s">
        <v>26</v>
      </c>
      <c r="L528" s="6">
        <v>37500</v>
      </c>
    </row>
    <row r="529" spans="1:12" x14ac:dyDescent="0.35">
      <c r="A529" s="3" t="s">
        <v>12</v>
      </c>
      <c r="B529" s="3" t="s">
        <v>140</v>
      </c>
      <c r="C529" s="3" t="s">
        <v>318</v>
      </c>
      <c r="D529" s="3" t="s">
        <v>53</v>
      </c>
      <c r="E529" s="3" t="s">
        <v>896</v>
      </c>
      <c r="F529" s="38" t="s">
        <v>2677</v>
      </c>
      <c r="G529" s="3">
        <v>744713</v>
      </c>
      <c r="H529" s="3" t="s">
        <v>2675</v>
      </c>
      <c r="I529" s="7" t="s">
        <v>90</v>
      </c>
      <c r="J529" s="3" t="s">
        <v>20</v>
      </c>
      <c r="K529" s="3" t="s">
        <v>26</v>
      </c>
      <c r="L529" s="6">
        <v>105000</v>
      </c>
    </row>
    <row r="530" spans="1:12" x14ac:dyDescent="0.35">
      <c r="A530" s="3" t="s">
        <v>12</v>
      </c>
      <c r="B530" s="3" t="s">
        <v>140</v>
      </c>
      <c r="C530" s="3" t="s">
        <v>318</v>
      </c>
      <c r="D530" s="3" t="s">
        <v>53</v>
      </c>
      <c r="E530" s="3" t="s">
        <v>689</v>
      </c>
      <c r="F530" s="3" t="s">
        <v>2678</v>
      </c>
      <c r="G530" s="3">
        <v>6111018907602</v>
      </c>
      <c r="H530" s="3" t="s">
        <v>2675</v>
      </c>
      <c r="I530" s="7" t="s">
        <v>90</v>
      </c>
      <c r="J530" s="3" t="s">
        <v>20</v>
      </c>
      <c r="K530" s="3" t="s">
        <v>26</v>
      </c>
      <c r="L530" s="6">
        <v>105000</v>
      </c>
    </row>
    <row r="531" spans="1:12" x14ac:dyDescent="0.35">
      <c r="A531" s="3" t="s">
        <v>12</v>
      </c>
      <c r="B531" s="3" t="s">
        <v>78</v>
      </c>
      <c r="C531" s="3" t="s">
        <v>607</v>
      </c>
      <c r="D531" s="4" t="s">
        <v>608</v>
      </c>
      <c r="E531" s="3" t="s">
        <v>2075</v>
      </c>
      <c r="F531" s="4" t="s">
        <v>2076</v>
      </c>
      <c r="G531" s="3" t="s">
        <v>1941</v>
      </c>
      <c r="H531" s="4" t="s">
        <v>373</v>
      </c>
      <c r="I531" s="4" t="s">
        <v>130</v>
      </c>
      <c r="J531" s="3" t="s">
        <v>20</v>
      </c>
      <c r="K531" s="4" t="s">
        <v>21</v>
      </c>
      <c r="L531" s="6">
        <v>38226.145499999999</v>
      </c>
    </row>
    <row r="532" spans="1:12" x14ac:dyDescent="0.35">
      <c r="A532" s="3" t="s">
        <v>12</v>
      </c>
      <c r="B532" s="4" t="s">
        <v>182</v>
      </c>
      <c r="C532" s="4" t="s">
        <v>344</v>
      </c>
      <c r="D532" s="4" t="s">
        <v>345</v>
      </c>
      <c r="E532" s="4" t="s">
        <v>346</v>
      </c>
      <c r="F532" s="14" t="s">
        <v>2077</v>
      </c>
      <c r="G532" s="3" t="s">
        <v>1941</v>
      </c>
      <c r="H532" s="4" t="s">
        <v>2078</v>
      </c>
      <c r="I532" s="10" t="s">
        <v>2079</v>
      </c>
      <c r="J532" s="3" t="s">
        <v>20</v>
      </c>
      <c r="K532" s="3" t="s">
        <v>26</v>
      </c>
      <c r="L532" s="6">
        <v>38302.3125</v>
      </c>
    </row>
    <row r="533" spans="1:12" x14ac:dyDescent="0.35">
      <c r="A533" s="3" t="s">
        <v>12</v>
      </c>
      <c r="B533" s="3" t="s">
        <v>13</v>
      </c>
      <c r="C533" s="4" t="s">
        <v>14</v>
      </c>
      <c r="D533" s="3" t="s">
        <v>22</v>
      </c>
      <c r="E533" s="4" t="s">
        <v>1416</v>
      </c>
      <c r="F533" s="14" t="s">
        <v>2082</v>
      </c>
      <c r="G533" s="3" t="s">
        <v>1941</v>
      </c>
      <c r="H533" s="4" t="s">
        <v>1720</v>
      </c>
      <c r="I533" s="3" t="s">
        <v>597</v>
      </c>
      <c r="J533" s="3" t="s">
        <v>20</v>
      </c>
      <c r="K533" s="3" t="s">
        <v>26</v>
      </c>
      <c r="L533" s="6">
        <v>38567.638500000001</v>
      </c>
    </row>
    <row r="534" spans="1:12" x14ac:dyDescent="0.35">
      <c r="A534" s="3" t="s">
        <v>12</v>
      </c>
      <c r="B534" s="4" t="s">
        <v>78</v>
      </c>
      <c r="C534" s="4" t="s">
        <v>212</v>
      </c>
      <c r="D534" s="4" t="s">
        <v>2085</v>
      </c>
      <c r="E534" s="4" t="s">
        <v>2085</v>
      </c>
      <c r="F534" s="41" t="s">
        <v>2086</v>
      </c>
      <c r="G534" s="3" t="s">
        <v>1941</v>
      </c>
      <c r="H534" s="4" t="s">
        <v>373</v>
      </c>
      <c r="I534" s="3" t="s">
        <v>130</v>
      </c>
      <c r="J534" s="3" t="s">
        <v>20</v>
      </c>
      <c r="K534" s="3" t="s">
        <v>21</v>
      </c>
      <c r="L534" s="6">
        <v>38569.521000000001</v>
      </c>
    </row>
    <row r="535" spans="1:12" x14ac:dyDescent="0.35">
      <c r="A535" s="3" t="s">
        <v>12</v>
      </c>
      <c r="B535" s="4" t="s">
        <v>35</v>
      </c>
      <c r="C535" s="4" t="s">
        <v>502</v>
      </c>
      <c r="D535" s="4" t="s">
        <v>503</v>
      </c>
      <c r="E535" s="4" t="s">
        <v>136</v>
      </c>
      <c r="F535" s="16" t="s">
        <v>2092</v>
      </c>
      <c r="G535" s="3">
        <v>4018077633713</v>
      </c>
      <c r="H535" s="4" t="s">
        <v>40</v>
      </c>
      <c r="I535" s="4" t="s">
        <v>41</v>
      </c>
      <c r="J535" s="3" t="s">
        <v>20</v>
      </c>
      <c r="K535" s="3" t="s">
        <v>26</v>
      </c>
      <c r="L535" s="6">
        <v>39053.290499999996</v>
      </c>
    </row>
    <row r="536" spans="1:12" x14ac:dyDescent="0.35">
      <c r="A536" s="3" t="s">
        <v>12</v>
      </c>
      <c r="B536" s="3" t="s">
        <v>13</v>
      </c>
      <c r="C536" s="3" t="s">
        <v>14</v>
      </c>
      <c r="D536" s="3" t="s">
        <v>15</v>
      </c>
      <c r="E536" s="3" t="s">
        <v>68</v>
      </c>
      <c r="F536" s="38" t="s">
        <v>2096</v>
      </c>
      <c r="G536" s="3" t="s">
        <v>1941</v>
      </c>
      <c r="H536" s="3" t="s">
        <v>453</v>
      </c>
      <c r="I536" s="10" t="s">
        <v>77</v>
      </c>
      <c r="J536" s="3" t="s">
        <v>20</v>
      </c>
      <c r="K536" s="3" t="s">
        <v>26</v>
      </c>
      <c r="L536" s="6">
        <v>39156.772499999999</v>
      </c>
    </row>
    <row r="537" spans="1:12" x14ac:dyDescent="0.35">
      <c r="A537" s="3" t="s">
        <v>12</v>
      </c>
      <c r="B537" s="4" t="s">
        <v>182</v>
      </c>
      <c r="C537" s="4" t="s">
        <v>735</v>
      </c>
      <c r="D537" s="4" t="s">
        <v>1721</v>
      </c>
      <c r="E537" s="4" t="s">
        <v>1722</v>
      </c>
      <c r="F537" s="37" t="s">
        <v>2101</v>
      </c>
      <c r="G537" s="3">
        <v>6111248334612</v>
      </c>
      <c r="H537" s="4" t="s">
        <v>2102</v>
      </c>
      <c r="I537" s="4" t="s">
        <v>1272</v>
      </c>
      <c r="J537" s="3" t="s">
        <v>20</v>
      </c>
      <c r="K537" s="3" t="s">
        <v>26</v>
      </c>
      <c r="L537" s="6">
        <v>39771.880499999999</v>
      </c>
    </row>
    <row r="538" spans="1:12" x14ac:dyDescent="0.35">
      <c r="A538" s="3" t="s">
        <v>12</v>
      </c>
      <c r="B538" s="3" t="s">
        <v>140</v>
      </c>
      <c r="C538" s="3" t="s">
        <v>318</v>
      </c>
      <c r="D538" s="3" t="s">
        <v>53</v>
      </c>
      <c r="E538" s="3" t="s">
        <v>85</v>
      </c>
      <c r="F538" s="38" t="s">
        <v>2934</v>
      </c>
      <c r="G538" s="3" t="s">
        <v>3139</v>
      </c>
      <c r="H538" s="3" t="s">
        <v>2675</v>
      </c>
      <c r="I538" s="7" t="s">
        <v>90</v>
      </c>
      <c r="J538" s="3" t="s">
        <v>20</v>
      </c>
      <c r="K538" s="3" t="s">
        <v>26</v>
      </c>
      <c r="L538" s="6">
        <v>300000</v>
      </c>
    </row>
    <row r="539" spans="1:12" x14ac:dyDescent="0.35">
      <c r="A539" s="3" t="s">
        <v>12</v>
      </c>
      <c r="B539" s="3" t="s">
        <v>140</v>
      </c>
      <c r="C539" s="3" t="s">
        <v>318</v>
      </c>
      <c r="D539" s="4" t="s">
        <v>319</v>
      </c>
      <c r="E539" s="3" t="s">
        <v>320</v>
      </c>
      <c r="F539" s="25" t="s">
        <v>2104</v>
      </c>
      <c r="G539" s="3" t="s">
        <v>1941</v>
      </c>
      <c r="H539" s="3" t="s">
        <v>1271</v>
      </c>
      <c r="I539" s="10" t="s">
        <v>1272</v>
      </c>
      <c r="J539" s="3" t="s">
        <v>20</v>
      </c>
      <c r="K539" s="3" t="s">
        <v>21</v>
      </c>
      <c r="L539" s="6">
        <v>39914.152499999997</v>
      </c>
    </row>
    <row r="540" spans="1:12" x14ac:dyDescent="0.35">
      <c r="A540" s="3" t="s">
        <v>12</v>
      </c>
      <c r="B540" s="3" t="s">
        <v>84</v>
      </c>
      <c r="C540" s="3" t="s">
        <v>689</v>
      </c>
      <c r="D540" s="3" t="s">
        <v>1105</v>
      </c>
      <c r="E540" s="3" t="s">
        <v>691</v>
      </c>
      <c r="F540" s="3" t="s">
        <v>2105</v>
      </c>
      <c r="G540" s="3">
        <v>6111160002507</v>
      </c>
      <c r="H540" s="3" t="s">
        <v>158</v>
      </c>
      <c r="I540" s="4" t="s">
        <v>159</v>
      </c>
      <c r="J540" s="3" t="s">
        <v>20</v>
      </c>
      <c r="K540" s="3" t="s">
        <v>26</v>
      </c>
      <c r="L540" s="6">
        <v>39927.957000000002</v>
      </c>
    </row>
    <row r="541" spans="1:12" x14ac:dyDescent="0.35">
      <c r="A541" s="3" t="s">
        <v>12</v>
      </c>
      <c r="B541" s="3" t="s">
        <v>84</v>
      </c>
      <c r="C541" s="3" t="s">
        <v>689</v>
      </c>
      <c r="D541" s="3" t="s">
        <v>1105</v>
      </c>
      <c r="E541" s="3" t="s">
        <v>691</v>
      </c>
      <c r="F541" s="3" t="s">
        <v>2109</v>
      </c>
      <c r="G541" s="3">
        <v>6111160002866</v>
      </c>
      <c r="H541" s="3" t="s">
        <v>1983</v>
      </c>
      <c r="I541" s="7" t="s">
        <v>159</v>
      </c>
      <c r="J541" s="3" t="s">
        <v>20</v>
      </c>
      <c r="K541" s="3" t="s">
        <v>26</v>
      </c>
      <c r="L541" s="6">
        <v>40126.203000000001</v>
      </c>
    </row>
    <row r="542" spans="1:12" x14ac:dyDescent="0.35">
      <c r="A542" s="3" t="s">
        <v>12</v>
      </c>
      <c r="B542" s="3" t="s">
        <v>35</v>
      </c>
      <c r="C542" s="4" t="s">
        <v>36</v>
      </c>
      <c r="D542" s="3" t="s">
        <v>384</v>
      </c>
      <c r="E542" s="3" t="s">
        <v>385</v>
      </c>
      <c r="F542" s="14" t="s">
        <v>2110</v>
      </c>
      <c r="G542" s="3" t="s">
        <v>1941</v>
      </c>
      <c r="H542" s="3" t="s">
        <v>687</v>
      </c>
      <c r="I542" s="7" t="s">
        <v>688</v>
      </c>
      <c r="J542" s="3" t="s">
        <v>20</v>
      </c>
      <c r="K542" s="3" t="s">
        <v>26</v>
      </c>
      <c r="L542" s="6">
        <v>40156.789499999999</v>
      </c>
    </row>
    <row r="543" spans="1:12" x14ac:dyDescent="0.35">
      <c r="A543" s="3" t="s">
        <v>12</v>
      </c>
      <c r="B543" s="4" t="s">
        <v>78</v>
      </c>
      <c r="C543" s="3" t="s">
        <v>107</v>
      </c>
      <c r="D543" s="3" t="s">
        <v>276</v>
      </c>
      <c r="E543" s="3" t="s">
        <v>697</v>
      </c>
      <c r="F543" s="38" t="s">
        <v>2111</v>
      </c>
      <c r="G543" s="3">
        <v>6111031004685</v>
      </c>
      <c r="H543" s="3" t="s">
        <v>2112</v>
      </c>
      <c r="I543" s="3" t="s">
        <v>71</v>
      </c>
      <c r="J543" s="3" t="s">
        <v>20</v>
      </c>
      <c r="K543" s="3" t="s">
        <v>26</v>
      </c>
      <c r="L543" s="6">
        <v>40404.319499999998</v>
      </c>
    </row>
    <row r="544" spans="1:12" x14ac:dyDescent="0.35">
      <c r="A544" s="3" t="s">
        <v>12</v>
      </c>
      <c r="B544" s="4" t="s">
        <v>182</v>
      </c>
      <c r="C544" s="4" t="s">
        <v>344</v>
      </c>
      <c r="D544" s="4" t="s">
        <v>658</v>
      </c>
      <c r="E544" s="4" t="s">
        <v>1127</v>
      </c>
      <c r="F544" s="4" t="s">
        <v>2114</v>
      </c>
      <c r="G544" s="3">
        <v>6111069004626</v>
      </c>
      <c r="H544" s="4" t="s">
        <v>661</v>
      </c>
      <c r="I544" s="7" t="s">
        <v>58</v>
      </c>
      <c r="J544" s="3" t="s">
        <v>20</v>
      </c>
      <c r="K544" s="3" t="s">
        <v>26</v>
      </c>
      <c r="L544" s="6">
        <v>40486.441499999994</v>
      </c>
    </row>
    <row r="545" spans="1:12" x14ac:dyDescent="0.35">
      <c r="A545" s="3" t="s">
        <v>12</v>
      </c>
      <c r="B545" s="4" t="s">
        <v>182</v>
      </c>
      <c r="C545" s="4" t="s">
        <v>183</v>
      </c>
      <c r="D545" s="4" t="s">
        <v>258</v>
      </c>
      <c r="E545" s="4" t="s">
        <v>2116</v>
      </c>
      <c r="F545" s="4" t="s">
        <v>2117</v>
      </c>
      <c r="G545" s="3">
        <v>6111101001361</v>
      </c>
      <c r="H545" s="4" t="s">
        <v>1170</v>
      </c>
      <c r="I545" s="3" t="s">
        <v>1171</v>
      </c>
      <c r="J545" s="3" t="s">
        <v>20</v>
      </c>
      <c r="K545" s="3" t="s">
        <v>26</v>
      </c>
      <c r="L545" s="6">
        <v>40516.795499999993</v>
      </c>
    </row>
    <row r="546" spans="1:12" x14ac:dyDescent="0.35">
      <c r="A546" s="3" t="s">
        <v>12</v>
      </c>
      <c r="B546" s="4" t="s">
        <v>460</v>
      </c>
      <c r="C546" s="4" t="s">
        <v>1781</v>
      </c>
      <c r="D546" s="4" t="s">
        <v>1782</v>
      </c>
      <c r="E546" s="4" t="s">
        <v>2118</v>
      </c>
      <c r="F546" s="4" t="s">
        <v>2119</v>
      </c>
      <c r="G546" s="3" t="s">
        <v>1941</v>
      </c>
      <c r="H546" s="4" t="s">
        <v>1785</v>
      </c>
      <c r="I546" s="4" t="s">
        <v>19</v>
      </c>
      <c r="J546" s="3" t="s">
        <v>20</v>
      </c>
      <c r="K546" s="3" t="s">
        <v>21</v>
      </c>
      <c r="L546" s="6">
        <v>40549.964999999997</v>
      </c>
    </row>
    <row r="547" spans="1:12" x14ac:dyDescent="0.35">
      <c r="A547" s="3" t="s">
        <v>12</v>
      </c>
      <c r="B547" s="3" t="s">
        <v>35</v>
      </c>
      <c r="C547" s="4" t="s">
        <v>36</v>
      </c>
      <c r="D547" s="3" t="s">
        <v>384</v>
      </c>
      <c r="E547" s="3" t="s">
        <v>385</v>
      </c>
      <c r="F547" s="14" t="s">
        <v>2122</v>
      </c>
      <c r="G547" s="3" t="s">
        <v>1941</v>
      </c>
      <c r="H547" s="3" t="s">
        <v>687</v>
      </c>
      <c r="I547" s="7" t="s">
        <v>688</v>
      </c>
      <c r="J547" s="3" t="s">
        <v>20</v>
      </c>
      <c r="K547" s="3" t="s">
        <v>26</v>
      </c>
      <c r="L547" s="6">
        <v>40624.756500000003</v>
      </c>
    </row>
    <row r="548" spans="1:12" x14ac:dyDescent="0.35">
      <c r="A548" s="3" t="s">
        <v>12</v>
      </c>
      <c r="B548" s="4" t="s">
        <v>78</v>
      </c>
      <c r="C548" s="4" t="s">
        <v>1011</v>
      </c>
      <c r="D548" s="3" t="s">
        <v>1048</v>
      </c>
      <c r="E548" s="3" t="s">
        <v>1049</v>
      </c>
      <c r="F548" s="14" t="s">
        <v>2123</v>
      </c>
      <c r="G548" s="3" t="s">
        <v>1941</v>
      </c>
      <c r="H548" s="4" t="s">
        <v>1586</v>
      </c>
      <c r="I548" s="4" t="s">
        <v>1345</v>
      </c>
      <c r="J548" s="3" t="s">
        <v>20</v>
      </c>
      <c r="K548" s="4" t="s">
        <v>26</v>
      </c>
      <c r="L548" s="6">
        <v>40674.484499999999</v>
      </c>
    </row>
    <row r="549" spans="1:12" x14ac:dyDescent="0.35">
      <c r="A549" s="3" t="s">
        <v>12</v>
      </c>
      <c r="B549" s="4" t="s">
        <v>84</v>
      </c>
      <c r="C549" s="4" t="s">
        <v>131</v>
      </c>
      <c r="D549" s="3" t="s">
        <v>802</v>
      </c>
      <c r="E549" s="3" t="s">
        <v>2125</v>
      </c>
      <c r="F549" s="37" t="s">
        <v>2126</v>
      </c>
      <c r="G549" s="3">
        <v>3800205875109</v>
      </c>
      <c r="H549" s="4" t="s">
        <v>2127</v>
      </c>
      <c r="I549" s="7" t="s">
        <v>360</v>
      </c>
      <c r="J549" s="3" t="s">
        <v>20</v>
      </c>
      <c r="K549" s="3" t="s">
        <v>26</v>
      </c>
      <c r="L549" s="6">
        <v>40746.5625</v>
      </c>
    </row>
    <row r="550" spans="1:12" x14ac:dyDescent="0.35">
      <c r="A550" s="3" t="s">
        <v>12</v>
      </c>
      <c r="B550" s="3" t="s">
        <v>182</v>
      </c>
      <c r="C550" s="3" t="s">
        <v>344</v>
      </c>
      <c r="D550" s="3" t="s">
        <v>345</v>
      </c>
      <c r="E550" s="3" t="s">
        <v>346</v>
      </c>
      <c r="F550" s="38" t="s">
        <v>2128</v>
      </c>
      <c r="G550" s="3">
        <v>6111069001670</v>
      </c>
      <c r="H550" s="3" t="s">
        <v>2129</v>
      </c>
      <c r="I550" s="7" t="s">
        <v>58</v>
      </c>
      <c r="J550" s="3" t="s">
        <v>20</v>
      </c>
      <c r="K550" s="3" t="s">
        <v>26</v>
      </c>
      <c r="L550" s="6">
        <v>40773.167999999998</v>
      </c>
    </row>
    <row r="551" spans="1:12" x14ac:dyDescent="0.35">
      <c r="A551" s="3" t="s">
        <v>12</v>
      </c>
      <c r="B551" s="3" t="s">
        <v>84</v>
      </c>
      <c r="C551" s="3" t="s">
        <v>85</v>
      </c>
      <c r="D551" s="3" t="s">
        <v>86</v>
      </c>
      <c r="E551" s="3" t="s">
        <v>1208</v>
      </c>
      <c r="F551" s="41" t="s">
        <v>2133</v>
      </c>
      <c r="G551" s="3">
        <v>5900617002105</v>
      </c>
      <c r="H551" s="4" t="s">
        <v>145</v>
      </c>
      <c r="I551" s="3" t="s">
        <v>146</v>
      </c>
      <c r="J551" s="3" t="s">
        <v>20</v>
      </c>
      <c r="K551" s="3" t="s">
        <v>26</v>
      </c>
      <c r="L551" s="6">
        <v>40878.268499999998</v>
      </c>
    </row>
    <row r="552" spans="1:12" x14ac:dyDescent="0.35">
      <c r="A552" s="3" t="s">
        <v>12</v>
      </c>
      <c r="B552" s="4" t="s">
        <v>84</v>
      </c>
      <c r="C552" s="4" t="s">
        <v>85</v>
      </c>
      <c r="D552" s="3" t="s">
        <v>86</v>
      </c>
      <c r="E552" s="4" t="s">
        <v>1208</v>
      </c>
      <c r="F552" s="4" t="s">
        <v>2133</v>
      </c>
      <c r="G552" s="3">
        <v>5900617002105</v>
      </c>
      <c r="H552" s="4" t="s">
        <v>145</v>
      </c>
      <c r="I552" s="3" t="s">
        <v>146</v>
      </c>
      <c r="J552" s="3" t="s">
        <v>20</v>
      </c>
      <c r="K552" s="3" t="s">
        <v>26</v>
      </c>
      <c r="L552" s="6">
        <v>40878.268499999998</v>
      </c>
    </row>
    <row r="553" spans="1:12" x14ac:dyDescent="0.35">
      <c r="A553" s="3" t="s">
        <v>12</v>
      </c>
      <c r="B553" s="4" t="s">
        <v>78</v>
      </c>
      <c r="C553" s="3" t="s">
        <v>107</v>
      </c>
      <c r="D553" s="12" t="s">
        <v>1648</v>
      </c>
      <c r="E553" s="12" t="s">
        <v>1649</v>
      </c>
      <c r="F553" s="9" t="s">
        <v>2134</v>
      </c>
      <c r="G553" s="3" t="s">
        <v>1941</v>
      </c>
      <c r="H553" s="3" t="s">
        <v>2135</v>
      </c>
      <c r="I553" s="4" t="s">
        <v>19</v>
      </c>
      <c r="J553" s="3" t="s">
        <v>20</v>
      </c>
      <c r="K553" s="3" t="s">
        <v>26</v>
      </c>
      <c r="L553" s="6">
        <v>40995.15</v>
      </c>
    </row>
    <row r="554" spans="1:12" x14ac:dyDescent="0.35">
      <c r="A554" s="3" t="s">
        <v>12</v>
      </c>
      <c r="B554" s="4" t="s">
        <v>78</v>
      </c>
      <c r="C554" s="3" t="s">
        <v>107</v>
      </c>
      <c r="D554" s="4" t="s">
        <v>324</v>
      </c>
      <c r="E554" s="4" t="s">
        <v>337</v>
      </c>
      <c r="F554" s="14" t="s">
        <v>2138</v>
      </c>
      <c r="G554" s="3" t="s">
        <v>1941</v>
      </c>
      <c r="H554" s="3" t="s">
        <v>1413</v>
      </c>
      <c r="I554" s="3" t="s">
        <v>429</v>
      </c>
      <c r="J554" s="3" t="s">
        <v>20</v>
      </c>
      <c r="K554" s="3" t="s">
        <v>26</v>
      </c>
      <c r="L554" s="6">
        <v>41260.346999999994</v>
      </c>
    </row>
    <row r="555" spans="1:12" x14ac:dyDescent="0.35">
      <c r="A555" s="3" t="s">
        <v>12</v>
      </c>
      <c r="B555" s="4" t="s">
        <v>78</v>
      </c>
      <c r="C555" s="4" t="s">
        <v>107</v>
      </c>
      <c r="D555" s="3" t="s">
        <v>276</v>
      </c>
      <c r="E555" s="3" t="s">
        <v>697</v>
      </c>
      <c r="F555" s="14" t="s">
        <v>2139</v>
      </c>
      <c r="G555" s="3" t="s">
        <v>1941</v>
      </c>
      <c r="H555" s="3" t="s">
        <v>885</v>
      </c>
      <c r="I555" s="3" t="s">
        <v>112</v>
      </c>
      <c r="J555" s="3" t="s">
        <v>20</v>
      </c>
      <c r="K555" s="3" t="s">
        <v>26</v>
      </c>
      <c r="L555" s="6">
        <v>41402.112000000001</v>
      </c>
    </row>
    <row r="556" spans="1:12" x14ac:dyDescent="0.35">
      <c r="A556" s="3" t="s">
        <v>12</v>
      </c>
      <c r="B556" s="3" t="s">
        <v>182</v>
      </c>
      <c r="C556" s="3" t="s">
        <v>344</v>
      </c>
      <c r="D556" s="3" t="s">
        <v>345</v>
      </c>
      <c r="E556" s="3" t="s">
        <v>1641</v>
      </c>
      <c r="F556" s="3" t="s">
        <v>2140</v>
      </c>
      <c r="G556" s="3" t="s">
        <v>1941</v>
      </c>
      <c r="H556" s="3" t="s">
        <v>2141</v>
      </c>
      <c r="I556" s="7" t="s">
        <v>58</v>
      </c>
      <c r="J556" s="3" t="s">
        <v>20</v>
      </c>
      <c r="K556" s="3" t="s">
        <v>21</v>
      </c>
      <c r="L556" s="6">
        <v>41502.298499999997</v>
      </c>
    </row>
    <row r="557" spans="1:12" x14ac:dyDescent="0.35">
      <c r="A557" s="3" t="s">
        <v>12</v>
      </c>
      <c r="B557" s="3" t="s">
        <v>84</v>
      </c>
      <c r="C557" s="3" t="s">
        <v>543</v>
      </c>
      <c r="D557" s="3" t="s">
        <v>544</v>
      </c>
      <c r="E557" s="3" t="s">
        <v>652</v>
      </c>
      <c r="F557" s="3" t="s">
        <v>2143</v>
      </c>
      <c r="G557" s="3" t="s">
        <v>1941</v>
      </c>
      <c r="H557" s="3" t="s">
        <v>1590</v>
      </c>
      <c r="I557" s="3" t="s">
        <v>1590</v>
      </c>
      <c r="J557" s="3" t="s">
        <v>20</v>
      </c>
      <c r="K557" s="3" t="s">
        <v>26</v>
      </c>
      <c r="L557" s="6">
        <v>41687.184000000001</v>
      </c>
    </row>
    <row r="558" spans="1:12" x14ac:dyDescent="0.35">
      <c r="A558" s="3" t="s">
        <v>12</v>
      </c>
      <c r="B558" s="3" t="s">
        <v>13</v>
      </c>
      <c r="C558" s="3" t="s">
        <v>14</v>
      </c>
      <c r="D558" s="3" t="s">
        <v>22</v>
      </c>
      <c r="E558" s="3" t="s">
        <v>1764</v>
      </c>
      <c r="F558" s="3" t="s">
        <v>2144</v>
      </c>
      <c r="G558" s="3">
        <v>8690146091905</v>
      </c>
      <c r="H558" s="3" t="s">
        <v>1486</v>
      </c>
      <c r="I558" s="3" t="s">
        <v>146</v>
      </c>
      <c r="J558" s="3" t="s">
        <v>20</v>
      </c>
      <c r="K558" s="3" t="s">
        <v>26</v>
      </c>
      <c r="L558" s="6">
        <v>41699.458500000001</v>
      </c>
    </row>
    <row r="559" spans="1:12" x14ac:dyDescent="0.35">
      <c r="A559" s="3" t="s">
        <v>12</v>
      </c>
      <c r="B559" s="4" t="s">
        <v>140</v>
      </c>
      <c r="C559" s="4" t="s">
        <v>318</v>
      </c>
      <c r="D559" s="4" t="s">
        <v>53</v>
      </c>
      <c r="E559" s="3" t="s">
        <v>85</v>
      </c>
      <c r="F559" s="4" t="s">
        <v>2935</v>
      </c>
      <c r="G559" s="3" t="s">
        <v>3141</v>
      </c>
      <c r="H559" s="4" t="s">
        <v>2675</v>
      </c>
      <c r="I559" s="7" t="s">
        <v>90</v>
      </c>
      <c r="J559" s="3" t="s">
        <v>20</v>
      </c>
      <c r="K559" s="3" t="s">
        <v>26</v>
      </c>
      <c r="L559" s="6">
        <v>300000</v>
      </c>
    </row>
    <row r="560" spans="1:12" x14ac:dyDescent="0.35">
      <c r="A560" s="3" t="s">
        <v>12</v>
      </c>
      <c r="B560" s="3" t="s">
        <v>35</v>
      </c>
      <c r="C560" s="3" t="s">
        <v>91</v>
      </c>
      <c r="D560" s="3" t="s">
        <v>92</v>
      </c>
      <c r="E560" s="3" t="s">
        <v>93</v>
      </c>
      <c r="F560" s="3" t="s">
        <v>2150</v>
      </c>
      <c r="G560" s="3">
        <v>7622210049384</v>
      </c>
      <c r="H560" s="3" t="s">
        <v>2151</v>
      </c>
      <c r="I560" s="3" t="s">
        <v>71</v>
      </c>
      <c r="J560" s="3" t="s">
        <v>20</v>
      </c>
      <c r="K560" s="3" t="s">
        <v>26</v>
      </c>
      <c r="L560" s="6">
        <v>42753.922500000001</v>
      </c>
    </row>
    <row r="561" spans="1:12" x14ac:dyDescent="0.35">
      <c r="A561" s="3" t="s">
        <v>12</v>
      </c>
      <c r="B561" s="4" t="s">
        <v>140</v>
      </c>
      <c r="C561" s="4" t="s">
        <v>318</v>
      </c>
      <c r="D561" s="4" t="s">
        <v>1578</v>
      </c>
      <c r="E561" s="4" t="s">
        <v>1579</v>
      </c>
      <c r="F561" s="4" t="s">
        <v>2947</v>
      </c>
      <c r="G561" s="3">
        <v>6111018907824</v>
      </c>
      <c r="H561" s="4" t="s">
        <v>1724</v>
      </c>
      <c r="I561" s="7" t="s">
        <v>90</v>
      </c>
      <c r="J561" s="3" t="s">
        <v>20</v>
      </c>
      <c r="K561" s="3" t="s">
        <v>26</v>
      </c>
      <c r="L561" s="6">
        <v>315316.08</v>
      </c>
    </row>
    <row r="562" spans="1:12" x14ac:dyDescent="0.35">
      <c r="A562" s="3" t="s">
        <v>12</v>
      </c>
      <c r="B562" s="3" t="s">
        <v>13</v>
      </c>
      <c r="C562" s="4" t="s">
        <v>14</v>
      </c>
      <c r="D562" s="3" t="s">
        <v>22</v>
      </c>
      <c r="E562" s="4" t="s">
        <v>1764</v>
      </c>
      <c r="F562" s="4" t="s">
        <v>2153</v>
      </c>
      <c r="G562" s="3">
        <v>8691216014909</v>
      </c>
      <c r="H562" s="4" t="s">
        <v>2154</v>
      </c>
      <c r="I562" s="4" t="s">
        <v>19</v>
      </c>
      <c r="J562" s="3" t="s">
        <v>20</v>
      </c>
      <c r="K562" s="3" t="s">
        <v>26</v>
      </c>
      <c r="L562" s="6">
        <v>42982.86</v>
      </c>
    </row>
    <row r="563" spans="1:12" x14ac:dyDescent="0.35">
      <c r="A563" s="3" t="s">
        <v>12</v>
      </c>
      <c r="B563" s="3" t="s">
        <v>35</v>
      </c>
      <c r="C563" s="3" t="s">
        <v>400</v>
      </c>
      <c r="D563" s="3" t="s">
        <v>401</v>
      </c>
      <c r="E563" s="3" t="s">
        <v>2156</v>
      </c>
      <c r="F563" s="3" t="s">
        <v>2157</v>
      </c>
      <c r="G563" s="3">
        <v>5053990161935</v>
      </c>
      <c r="H563" s="3" t="s">
        <v>2158</v>
      </c>
      <c r="I563" s="10" t="s">
        <v>77</v>
      </c>
      <c r="J563" s="3" t="s">
        <v>20</v>
      </c>
      <c r="K563" s="3" t="s">
        <v>26</v>
      </c>
      <c r="L563" s="6">
        <v>43357.196999999993</v>
      </c>
    </row>
    <row r="564" spans="1:12" x14ac:dyDescent="0.35">
      <c r="A564" s="3" t="s">
        <v>12</v>
      </c>
      <c r="B564" s="4" t="s">
        <v>35</v>
      </c>
      <c r="C564" s="4" t="s">
        <v>400</v>
      </c>
      <c r="D564" s="4" t="s">
        <v>401</v>
      </c>
      <c r="E564" s="3" t="s">
        <v>580</v>
      </c>
      <c r="F564" t="s">
        <v>2159</v>
      </c>
      <c r="G564" s="3" t="s">
        <v>1941</v>
      </c>
      <c r="H564" s="4" t="s">
        <v>993</v>
      </c>
      <c r="I564" s="3" t="s">
        <v>994</v>
      </c>
      <c r="J564" s="3" t="s">
        <v>20</v>
      </c>
      <c r="K564" s="3" t="s">
        <v>26</v>
      </c>
      <c r="L564" s="6">
        <v>43458.332999999991</v>
      </c>
    </row>
    <row r="565" spans="1:12" x14ac:dyDescent="0.35">
      <c r="A565" s="3" t="s">
        <v>12</v>
      </c>
      <c r="B565" s="3" t="s">
        <v>84</v>
      </c>
      <c r="C565" s="3" t="s">
        <v>689</v>
      </c>
      <c r="D565" s="3" t="s">
        <v>1186</v>
      </c>
      <c r="E565" s="3" t="s">
        <v>691</v>
      </c>
      <c r="F565" s="3" t="s">
        <v>2161</v>
      </c>
      <c r="G565" s="3">
        <v>6111160002934</v>
      </c>
      <c r="H565" s="3" t="s">
        <v>1983</v>
      </c>
      <c r="I565" s="7" t="s">
        <v>159</v>
      </c>
      <c r="J565" s="3" t="s">
        <v>20</v>
      </c>
      <c r="K565" s="3" t="s">
        <v>26</v>
      </c>
      <c r="L565" s="6">
        <v>43738.573499999999</v>
      </c>
    </row>
    <row r="566" spans="1:12" x14ac:dyDescent="0.35">
      <c r="A566" s="3" t="s">
        <v>12</v>
      </c>
      <c r="B566" s="3" t="s">
        <v>182</v>
      </c>
      <c r="C566" s="3" t="s">
        <v>183</v>
      </c>
      <c r="D566" s="4" t="s">
        <v>678</v>
      </c>
      <c r="E566" s="3" t="s">
        <v>2166</v>
      </c>
      <c r="F566" s="38" t="s">
        <v>2167</v>
      </c>
      <c r="G566" s="3">
        <v>6111207001760</v>
      </c>
      <c r="H566" s="3" t="s">
        <v>1842</v>
      </c>
      <c r="I566" s="10" t="s">
        <v>1843</v>
      </c>
      <c r="J566" s="3" t="s">
        <v>20</v>
      </c>
      <c r="K566" s="3" t="s">
        <v>26</v>
      </c>
      <c r="L566" s="6">
        <v>44086.367999999995</v>
      </c>
    </row>
    <row r="567" spans="1:12" x14ac:dyDescent="0.35">
      <c r="A567" s="3" t="s">
        <v>12</v>
      </c>
      <c r="B567" s="4" t="s">
        <v>182</v>
      </c>
      <c r="C567" s="4" t="s">
        <v>183</v>
      </c>
      <c r="D567" s="4" t="s">
        <v>678</v>
      </c>
      <c r="E567" s="3" t="s">
        <v>866</v>
      </c>
      <c r="F567" s="37" t="s">
        <v>2168</v>
      </c>
      <c r="G567" s="3">
        <v>6111207002019</v>
      </c>
      <c r="H567" s="4" t="s">
        <v>1842</v>
      </c>
      <c r="I567" s="10" t="s">
        <v>1843</v>
      </c>
      <c r="J567" s="3" t="s">
        <v>20</v>
      </c>
      <c r="K567" s="3" t="s">
        <v>26</v>
      </c>
      <c r="L567" s="6">
        <v>44092.7235</v>
      </c>
    </row>
    <row r="568" spans="1:12" x14ac:dyDescent="0.35">
      <c r="A568" s="3" t="s">
        <v>12</v>
      </c>
      <c r="B568" s="3" t="s">
        <v>140</v>
      </c>
      <c r="C568" s="3" t="s">
        <v>318</v>
      </c>
      <c r="D568" s="3" t="s">
        <v>53</v>
      </c>
      <c r="E568" s="3" t="s">
        <v>85</v>
      </c>
      <c r="F568" s="38" t="s">
        <v>2956</v>
      </c>
      <c r="G568" s="3">
        <v>6111018907480</v>
      </c>
      <c r="H568" s="3" t="s">
        <v>2675</v>
      </c>
      <c r="I568" s="7" t="s">
        <v>90</v>
      </c>
      <c r="J568" s="3" t="s">
        <v>20</v>
      </c>
      <c r="K568" s="3" t="s">
        <v>26</v>
      </c>
      <c r="L568" s="6">
        <v>350821.3455</v>
      </c>
    </row>
    <row r="569" spans="1:12" x14ac:dyDescent="0.35">
      <c r="A569" s="3" t="s">
        <v>12</v>
      </c>
      <c r="B569" s="4" t="s">
        <v>84</v>
      </c>
      <c r="C569" s="4" t="s">
        <v>689</v>
      </c>
      <c r="D569" s="4" t="s">
        <v>1105</v>
      </c>
      <c r="E569" s="4" t="s">
        <v>691</v>
      </c>
      <c r="F569" s="37" t="s">
        <v>2172</v>
      </c>
      <c r="G569" s="3">
        <v>6111160003016</v>
      </c>
      <c r="H569" s="4" t="s">
        <v>1983</v>
      </c>
      <c r="I569" s="7" t="s">
        <v>159</v>
      </c>
      <c r="J569" s="3" t="s">
        <v>20</v>
      </c>
      <c r="K569" s="3" t="s">
        <v>26</v>
      </c>
      <c r="L569" s="6">
        <v>44264.637000000002</v>
      </c>
    </row>
    <row r="570" spans="1:12" x14ac:dyDescent="0.35">
      <c r="A570" s="3" t="s">
        <v>12</v>
      </c>
      <c r="B570" s="12" t="s">
        <v>182</v>
      </c>
      <c r="C570" s="12" t="s">
        <v>183</v>
      </c>
      <c r="D570" s="12" t="s">
        <v>855</v>
      </c>
      <c r="E570" s="12" t="s">
        <v>856</v>
      </c>
      <c r="F570" s="12" t="s">
        <v>1201</v>
      </c>
      <c r="G570" s="3" t="s">
        <v>1941</v>
      </c>
      <c r="H570" s="12" t="s">
        <v>1202</v>
      </c>
      <c r="I570" s="7" t="s">
        <v>90</v>
      </c>
      <c r="J570" s="3" t="s">
        <v>20</v>
      </c>
      <c r="K570" s="4" t="s">
        <v>21</v>
      </c>
      <c r="L570" s="6">
        <v>15000</v>
      </c>
    </row>
    <row r="571" spans="1:12" x14ac:dyDescent="0.35">
      <c r="A571" s="3" t="s">
        <v>12</v>
      </c>
      <c r="B571" s="3" t="s">
        <v>84</v>
      </c>
      <c r="C571" s="3" t="s">
        <v>131</v>
      </c>
      <c r="D571" s="3" t="s">
        <v>802</v>
      </c>
      <c r="E571" s="3" t="s">
        <v>2125</v>
      </c>
      <c r="F571" s="3" t="s">
        <v>2179</v>
      </c>
      <c r="G571" s="3">
        <v>3800205871255</v>
      </c>
      <c r="H571" s="3" t="s">
        <v>2127</v>
      </c>
      <c r="I571" s="7" t="s">
        <v>360</v>
      </c>
      <c r="J571" s="3" t="s">
        <v>20</v>
      </c>
      <c r="K571" s="3" t="s">
        <v>26</v>
      </c>
      <c r="L571" s="6">
        <v>44676.627</v>
      </c>
    </row>
    <row r="572" spans="1:12" x14ac:dyDescent="0.35">
      <c r="A572" s="3" t="s">
        <v>12</v>
      </c>
      <c r="B572" s="3" t="s">
        <v>35</v>
      </c>
      <c r="C572" s="3" t="s">
        <v>400</v>
      </c>
      <c r="D572" s="3" t="s">
        <v>401</v>
      </c>
      <c r="E572" s="3" t="s">
        <v>2156</v>
      </c>
      <c r="F572" s="3" t="s">
        <v>2180</v>
      </c>
      <c r="G572" s="3">
        <v>5053990107292</v>
      </c>
      <c r="H572" s="3" t="s">
        <v>2158</v>
      </c>
      <c r="I572" s="10" t="s">
        <v>77</v>
      </c>
      <c r="J572" s="3" t="s">
        <v>20</v>
      </c>
      <c r="K572" s="3" t="s">
        <v>26</v>
      </c>
      <c r="L572" s="6">
        <v>44711.194499999998</v>
      </c>
    </row>
    <row r="573" spans="1:12" x14ac:dyDescent="0.35">
      <c r="A573" s="3" t="s">
        <v>12</v>
      </c>
      <c r="B573" s="4" t="s">
        <v>84</v>
      </c>
      <c r="C573" s="4" t="s">
        <v>689</v>
      </c>
      <c r="D573" s="4" t="s">
        <v>1186</v>
      </c>
      <c r="E573" s="4" t="s">
        <v>691</v>
      </c>
      <c r="F573" s="14" t="s">
        <v>2184</v>
      </c>
      <c r="G573" s="3" t="s">
        <v>1941</v>
      </c>
      <c r="H573" s="3" t="s">
        <v>1367</v>
      </c>
      <c r="I573" s="7" t="s">
        <v>694</v>
      </c>
      <c r="J573" s="3" t="s">
        <v>20</v>
      </c>
      <c r="K573" s="3" t="s">
        <v>26</v>
      </c>
      <c r="L573" s="6">
        <v>44890.757999999994</v>
      </c>
    </row>
    <row r="574" spans="1:12" x14ac:dyDescent="0.35">
      <c r="A574" s="3" t="s">
        <v>12</v>
      </c>
      <c r="B574" s="3" t="s">
        <v>35</v>
      </c>
      <c r="C574" s="3" t="s">
        <v>400</v>
      </c>
      <c r="D574" s="3" t="s">
        <v>401</v>
      </c>
      <c r="E574" s="3" t="s">
        <v>2156</v>
      </c>
      <c r="F574" s="3" t="s">
        <v>2187</v>
      </c>
      <c r="G574" s="3">
        <v>5053990101566</v>
      </c>
      <c r="H574" s="3" t="s">
        <v>2158</v>
      </c>
      <c r="I574" s="10" t="s">
        <v>77</v>
      </c>
      <c r="J574" s="3" t="s">
        <v>20</v>
      </c>
      <c r="K574" s="3" t="s">
        <v>26</v>
      </c>
      <c r="L574" s="6">
        <v>45000</v>
      </c>
    </row>
    <row r="575" spans="1:12" x14ac:dyDescent="0.35">
      <c r="A575" s="3" t="s">
        <v>12</v>
      </c>
      <c r="B575" s="3" t="s">
        <v>460</v>
      </c>
      <c r="C575" s="3" t="s">
        <v>1781</v>
      </c>
      <c r="D575" s="3" t="s">
        <v>1782</v>
      </c>
      <c r="E575" s="3" t="s">
        <v>1783</v>
      </c>
      <c r="F575" s="3" t="s">
        <v>2188</v>
      </c>
      <c r="G575" s="3" t="s">
        <v>1941</v>
      </c>
      <c r="H575" s="3" t="s">
        <v>1785</v>
      </c>
      <c r="I575" s="4" t="s">
        <v>19</v>
      </c>
      <c r="J575" s="3" t="s">
        <v>20</v>
      </c>
      <c r="K575" s="3" t="s">
        <v>21</v>
      </c>
      <c r="L575" s="6">
        <v>45000</v>
      </c>
    </row>
    <row r="576" spans="1:12" x14ac:dyDescent="0.35">
      <c r="A576" s="3" t="s">
        <v>12</v>
      </c>
      <c r="B576" s="3" t="s">
        <v>84</v>
      </c>
      <c r="C576" s="3" t="s">
        <v>99</v>
      </c>
      <c r="D576" s="4" t="s">
        <v>113</v>
      </c>
      <c r="E576" s="3" t="s">
        <v>1953</v>
      </c>
      <c r="F576" s="3" t="s">
        <v>2189</v>
      </c>
      <c r="G576" s="3">
        <v>6111184001531</v>
      </c>
      <c r="H576" s="3" t="s">
        <v>962</v>
      </c>
      <c r="I576" s="3" t="s">
        <v>130</v>
      </c>
      <c r="J576" s="3" t="s">
        <v>20</v>
      </c>
      <c r="K576" s="3" t="s">
        <v>26</v>
      </c>
      <c r="L576" s="6">
        <v>45000</v>
      </c>
    </row>
    <row r="577" spans="1:12" x14ac:dyDescent="0.35">
      <c r="A577" s="3" t="s">
        <v>12</v>
      </c>
      <c r="B577" s="4" t="s">
        <v>78</v>
      </c>
      <c r="C577" s="3" t="s">
        <v>79</v>
      </c>
      <c r="D577" s="3" t="s">
        <v>80</v>
      </c>
      <c r="E577" s="3" t="s">
        <v>393</v>
      </c>
      <c r="F577" s="3" t="s">
        <v>2191</v>
      </c>
      <c r="G577" s="3">
        <v>8850610412104</v>
      </c>
      <c r="H577" s="3" t="s">
        <v>395</v>
      </c>
      <c r="I577" s="4" t="s">
        <v>41</v>
      </c>
      <c r="J577" s="3" t="s">
        <v>20</v>
      </c>
      <c r="K577" s="3" t="s">
        <v>26</v>
      </c>
      <c r="L577" s="6">
        <v>45000</v>
      </c>
    </row>
    <row r="578" spans="1:12" x14ac:dyDescent="0.35">
      <c r="A578" s="3" t="s">
        <v>12</v>
      </c>
      <c r="B578" s="4" t="s">
        <v>182</v>
      </c>
      <c r="C578" s="4" t="s">
        <v>735</v>
      </c>
      <c r="D578" s="4" t="s">
        <v>1721</v>
      </c>
      <c r="E578" s="4" t="s">
        <v>1722</v>
      </c>
      <c r="F578" s="4" t="s">
        <v>1723</v>
      </c>
      <c r="G578" s="3">
        <v>6111018908227</v>
      </c>
      <c r="H578" s="4" t="s">
        <v>1724</v>
      </c>
      <c r="I578" s="7" t="s">
        <v>90</v>
      </c>
      <c r="J578" s="3" t="s">
        <v>20</v>
      </c>
      <c r="K578" s="3" t="s">
        <v>26</v>
      </c>
      <c r="L578" s="6">
        <v>24851.684999999998</v>
      </c>
    </row>
    <row r="579" spans="1:12" x14ac:dyDescent="0.35">
      <c r="A579" s="3" t="s">
        <v>12</v>
      </c>
      <c r="B579" s="3" t="s">
        <v>182</v>
      </c>
      <c r="C579" s="3" t="s">
        <v>735</v>
      </c>
      <c r="D579" s="3" t="s">
        <v>736</v>
      </c>
      <c r="E579" s="3" t="s">
        <v>1781</v>
      </c>
      <c r="F579" s="3" t="s">
        <v>2152</v>
      </c>
      <c r="G579" s="3" t="s">
        <v>1941</v>
      </c>
      <c r="H579" s="3" t="s">
        <v>1202</v>
      </c>
      <c r="I579" s="7" t="s">
        <v>90</v>
      </c>
      <c r="J579" s="3" t="s">
        <v>20</v>
      </c>
      <c r="K579" s="3" t="s">
        <v>21</v>
      </c>
      <c r="L579" s="6">
        <v>42941.692499999997</v>
      </c>
    </row>
    <row r="580" spans="1:12" x14ac:dyDescent="0.35">
      <c r="A580" s="3" t="s">
        <v>12</v>
      </c>
      <c r="B580" s="4" t="s">
        <v>182</v>
      </c>
      <c r="C580" s="4" t="s">
        <v>183</v>
      </c>
      <c r="D580" s="4" t="s">
        <v>678</v>
      </c>
      <c r="E580" s="4" t="s">
        <v>2444</v>
      </c>
      <c r="F580" s="14" t="s">
        <v>2445</v>
      </c>
      <c r="G580" s="3" t="s">
        <v>1941</v>
      </c>
      <c r="H580" s="3" t="s">
        <v>2446</v>
      </c>
      <c r="I580" s="7" t="s">
        <v>90</v>
      </c>
      <c r="J580" s="3" t="s">
        <v>20</v>
      </c>
      <c r="K580" s="3" t="s">
        <v>21</v>
      </c>
      <c r="L580" s="6">
        <v>64018.282499999994</v>
      </c>
    </row>
    <row r="581" spans="1:12" x14ac:dyDescent="0.35">
      <c r="A581" s="3" t="s">
        <v>12</v>
      </c>
      <c r="B581" s="3" t="s">
        <v>84</v>
      </c>
      <c r="C581" s="3" t="s">
        <v>131</v>
      </c>
      <c r="D581" s="3" t="s">
        <v>802</v>
      </c>
      <c r="E581" s="3" t="s">
        <v>2125</v>
      </c>
      <c r="F581" s="38" t="s">
        <v>2213</v>
      </c>
      <c r="G581" s="3">
        <v>3800205875208</v>
      </c>
      <c r="H581" s="3" t="s">
        <v>2127</v>
      </c>
      <c r="I581" s="7" t="s">
        <v>360</v>
      </c>
      <c r="J581" s="3" t="s">
        <v>20</v>
      </c>
      <c r="K581" s="3" t="s">
        <v>26</v>
      </c>
      <c r="L581" s="6">
        <v>45179.536499999995</v>
      </c>
    </row>
    <row r="582" spans="1:12" x14ac:dyDescent="0.35">
      <c r="A582" s="3" t="s">
        <v>12</v>
      </c>
      <c r="B582" s="4" t="s">
        <v>78</v>
      </c>
      <c r="C582" s="3" t="s">
        <v>79</v>
      </c>
      <c r="D582" s="3" t="s">
        <v>80</v>
      </c>
      <c r="E582" s="3" t="s">
        <v>393</v>
      </c>
      <c r="F582" s="3" t="s">
        <v>2216</v>
      </c>
      <c r="G582" s="3">
        <v>6111069001267</v>
      </c>
      <c r="H582" s="3" t="s">
        <v>83</v>
      </c>
      <c r="I582" s="7" t="s">
        <v>58</v>
      </c>
      <c r="J582" s="3" t="s">
        <v>20</v>
      </c>
      <c r="K582" s="3" t="s">
        <v>26</v>
      </c>
      <c r="L582" s="6">
        <v>45305.077499999992</v>
      </c>
    </row>
    <row r="583" spans="1:12" x14ac:dyDescent="0.35">
      <c r="A583" s="3" t="s">
        <v>12</v>
      </c>
      <c r="B583" s="5" t="s">
        <v>84</v>
      </c>
      <c r="C583" s="5" t="s">
        <v>99</v>
      </c>
      <c r="D583" s="4" t="s">
        <v>113</v>
      </c>
      <c r="E583" s="5" t="s">
        <v>101</v>
      </c>
      <c r="F583" s="5" t="s">
        <v>2217</v>
      </c>
      <c r="G583" s="3">
        <v>6111021012102</v>
      </c>
      <c r="H583" s="5" t="s">
        <v>103</v>
      </c>
      <c r="I583" s="7" t="s">
        <v>104</v>
      </c>
      <c r="J583" s="3" t="s">
        <v>20</v>
      </c>
      <c r="K583" s="3" t="s">
        <v>26</v>
      </c>
      <c r="L583" s="6">
        <v>45374.882999999994</v>
      </c>
    </row>
    <row r="584" spans="1:12" x14ac:dyDescent="0.35">
      <c r="A584" s="3" t="s">
        <v>12</v>
      </c>
      <c r="B584" s="4" t="s">
        <v>78</v>
      </c>
      <c r="C584" s="3" t="s">
        <v>107</v>
      </c>
      <c r="D584" s="3" t="s">
        <v>324</v>
      </c>
      <c r="E584" s="4" t="s">
        <v>1005</v>
      </c>
      <c r="F584" s="38" t="s">
        <v>2221</v>
      </c>
      <c r="G584" s="3">
        <v>5410126006049</v>
      </c>
      <c r="H584" s="3" t="s">
        <v>2222</v>
      </c>
      <c r="I584" s="7" t="s">
        <v>360</v>
      </c>
      <c r="J584" s="3" t="s">
        <v>20</v>
      </c>
      <c r="K584" s="3" t="s">
        <v>26</v>
      </c>
      <c r="L584" s="6">
        <v>45589.358999999997</v>
      </c>
    </row>
    <row r="585" spans="1:12" x14ac:dyDescent="0.35">
      <c r="A585" s="3" t="s">
        <v>12</v>
      </c>
      <c r="B585" s="3" t="s">
        <v>84</v>
      </c>
      <c r="C585" s="3" t="s">
        <v>131</v>
      </c>
      <c r="D585" s="3" t="s">
        <v>806</v>
      </c>
      <c r="E585" s="3" t="s">
        <v>554</v>
      </c>
      <c r="F585" s="38" t="s">
        <v>2223</v>
      </c>
      <c r="G585" s="3">
        <v>8002590043148</v>
      </c>
      <c r="H585" s="3" t="s">
        <v>1540</v>
      </c>
      <c r="I585" s="7" t="s">
        <v>146</v>
      </c>
      <c r="J585" s="3" t="s">
        <v>20</v>
      </c>
      <c r="K585" s="3" t="s">
        <v>26</v>
      </c>
      <c r="L585" s="6">
        <v>45607.045499999993</v>
      </c>
    </row>
    <row r="586" spans="1:12" x14ac:dyDescent="0.35">
      <c r="A586" s="3" t="s">
        <v>12</v>
      </c>
      <c r="B586" s="4" t="s">
        <v>182</v>
      </c>
      <c r="C586" s="4" t="s">
        <v>183</v>
      </c>
      <c r="D586" s="4" t="s">
        <v>258</v>
      </c>
      <c r="E586" s="4" t="s">
        <v>259</v>
      </c>
      <c r="F586" s="41" t="s">
        <v>2466</v>
      </c>
      <c r="G586" s="3" t="s">
        <v>1941</v>
      </c>
      <c r="H586" s="4" t="s">
        <v>2467</v>
      </c>
      <c r="I586" s="7" t="s">
        <v>90</v>
      </c>
      <c r="J586" s="3" t="s">
        <v>20</v>
      </c>
      <c r="K586" s="3" t="s">
        <v>26</v>
      </c>
      <c r="L586" s="6">
        <v>66618.948000000004</v>
      </c>
    </row>
    <row r="587" spans="1:12" x14ac:dyDescent="0.35">
      <c r="A587" s="3" t="s">
        <v>12</v>
      </c>
      <c r="B587" s="3" t="s">
        <v>84</v>
      </c>
      <c r="C587" s="3" t="s">
        <v>689</v>
      </c>
      <c r="D587" s="3" t="s">
        <v>1105</v>
      </c>
      <c r="E587" s="3" t="s">
        <v>691</v>
      </c>
      <c r="F587" s="41" t="s">
        <v>2227</v>
      </c>
      <c r="G587" s="3" t="s">
        <v>1941</v>
      </c>
      <c r="H587" s="3" t="s">
        <v>1367</v>
      </c>
      <c r="I587" s="7" t="s">
        <v>694</v>
      </c>
      <c r="J587" s="3" t="s">
        <v>20</v>
      </c>
      <c r="K587" s="3" t="s">
        <v>26</v>
      </c>
      <c r="L587" s="6">
        <v>46047.131999999998</v>
      </c>
    </row>
    <row r="588" spans="1:12" x14ac:dyDescent="0.35">
      <c r="A588" s="3" t="s">
        <v>12</v>
      </c>
      <c r="B588" s="3" t="s">
        <v>78</v>
      </c>
      <c r="C588" s="3" t="s">
        <v>607</v>
      </c>
      <c r="D588" s="4" t="s">
        <v>608</v>
      </c>
      <c r="E588" s="3" t="s">
        <v>2075</v>
      </c>
      <c r="F588" s="4" t="s">
        <v>2228</v>
      </c>
      <c r="G588" s="3" t="s">
        <v>1941</v>
      </c>
      <c r="H588" s="4" t="s">
        <v>373</v>
      </c>
      <c r="I588" s="4" t="s">
        <v>130</v>
      </c>
      <c r="J588" s="3" t="s">
        <v>20</v>
      </c>
      <c r="K588" s="4" t="s">
        <v>21</v>
      </c>
      <c r="L588" s="6">
        <v>46049.830499999996</v>
      </c>
    </row>
    <row r="589" spans="1:12" x14ac:dyDescent="0.35">
      <c r="A589" s="3" t="s">
        <v>12</v>
      </c>
      <c r="B589" s="3" t="s">
        <v>182</v>
      </c>
      <c r="C589" s="3" t="s">
        <v>183</v>
      </c>
      <c r="D589" s="4" t="s">
        <v>678</v>
      </c>
      <c r="E589" s="3" t="s">
        <v>2232</v>
      </c>
      <c r="F589" s="3" t="s">
        <v>2233</v>
      </c>
      <c r="G589" s="3">
        <v>8711000357965</v>
      </c>
      <c r="H589" s="3" t="s">
        <v>2234</v>
      </c>
      <c r="I589" s="10" t="s">
        <v>77</v>
      </c>
      <c r="J589" s="3" t="s">
        <v>20</v>
      </c>
      <c r="K589" s="3" t="s">
        <v>26</v>
      </c>
      <c r="L589" s="6">
        <v>46441.178999999996</v>
      </c>
    </row>
    <row r="590" spans="1:12" x14ac:dyDescent="0.35">
      <c r="A590" s="3" t="s">
        <v>12</v>
      </c>
      <c r="B590" s="38" t="s">
        <v>13</v>
      </c>
      <c r="C590" s="37" t="s">
        <v>14</v>
      </c>
      <c r="D590" s="38" t="s">
        <v>22</v>
      </c>
      <c r="E590" s="37" t="s">
        <v>2235</v>
      </c>
      <c r="F590" s="41" t="s">
        <v>2236</v>
      </c>
      <c r="G590" s="3" t="s">
        <v>1941</v>
      </c>
      <c r="H590" s="4" t="s">
        <v>1720</v>
      </c>
      <c r="I590" s="3" t="s">
        <v>597</v>
      </c>
      <c r="J590" s="3" t="s">
        <v>20</v>
      </c>
      <c r="K590" s="3" t="s">
        <v>26</v>
      </c>
      <c r="L590" s="6">
        <v>46631.021999999997</v>
      </c>
    </row>
    <row r="591" spans="1:12" x14ac:dyDescent="0.35">
      <c r="A591" s="3" t="s">
        <v>12</v>
      </c>
      <c r="B591" s="38" t="s">
        <v>84</v>
      </c>
      <c r="C591" s="38" t="s">
        <v>543</v>
      </c>
      <c r="D591" s="38" t="s">
        <v>2237</v>
      </c>
      <c r="E591" s="38" t="s">
        <v>2238</v>
      </c>
      <c r="F591" s="38" t="s">
        <v>2239</v>
      </c>
      <c r="G591" s="3" t="s">
        <v>1941</v>
      </c>
      <c r="H591" s="3" t="s">
        <v>1590</v>
      </c>
      <c r="I591" s="3" t="s">
        <v>1590</v>
      </c>
      <c r="J591" s="3" t="s">
        <v>20</v>
      </c>
      <c r="K591" s="3" t="s">
        <v>26</v>
      </c>
      <c r="L591" s="6">
        <v>46678.178999999996</v>
      </c>
    </row>
    <row r="592" spans="1:12" x14ac:dyDescent="0.35">
      <c r="A592" s="3" t="s">
        <v>12</v>
      </c>
      <c r="B592" s="37" t="s">
        <v>78</v>
      </c>
      <c r="C592" s="37" t="s">
        <v>212</v>
      </c>
      <c r="D592" s="37" t="s">
        <v>604</v>
      </c>
      <c r="E592" s="37" t="s">
        <v>2037</v>
      </c>
      <c r="F592" s="37" t="s">
        <v>2240</v>
      </c>
      <c r="G592" s="3">
        <v>6111180006080</v>
      </c>
      <c r="H592" s="4" t="s">
        <v>373</v>
      </c>
      <c r="I592" s="3" t="s">
        <v>130</v>
      </c>
      <c r="J592" s="3" t="s">
        <v>20</v>
      </c>
      <c r="K592" s="3" t="s">
        <v>26</v>
      </c>
      <c r="L592" s="6">
        <v>47422.573499999999</v>
      </c>
    </row>
    <row r="593" spans="1:12" x14ac:dyDescent="0.35">
      <c r="A593" s="3" t="s">
        <v>12</v>
      </c>
      <c r="B593" s="37" t="s">
        <v>182</v>
      </c>
      <c r="C593" s="37" t="s">
        <v>183</v>
      </c>
      <c r="D593" s="37" t="s">
        <v>678</v>
      </c>
      <c r="E593" s="37" t="s">
        <v>2444</v>
      </c>
      <c r="F593" s="41" t="s">
        <v>2492</v>
      </c>
      <c r="G593" s="3" t="s">
        <v>1941</v>
      </c>
      <c r="H593" s="3" t="s">
        <v>2446</v>
      </c>
      <c r="I593" s="7" t="s">
        <v>90</v>
      </c>
      <c r="J593" s="3" t="s">
        <v>20</v>
      </c>
      <c r="K593" s="3" t="s">
        <v>21</v>
      </c>
      <c r="L593" s="6">
        <v>69325.976999999999</v>
      </c>
    </row>
    <row r="594" spans="1:12" x14ac:dyDescent="0.35">
      <c r="A594" s="3" t="s">
        <v>12</v>
      </c>
      <c r="B594" s="37" t="s">
        <v>182</v>
      </c>
      <c r="C594" s="37" t="s">
        <v>183</v>
      </c>
      <c r="D594" s="37" t="s">
        <v>678</v>
      </c>
      <c r="E594" s="37" t="s">
        <v>2245</v>
      </c>
      <c r="F594" s="37" t="s">
        <v>2246</v>
      </c>
      <c r="G594" s="3">
        <v>6111207001777</v>
      </c>
      <c r="H594" s="4" t="s">
        <v>1842</v>
      </c>
      <c r="I594" s="10" t="s">
        <v>1843</v>
      </c>
      <c r="J594" s="3" t="s">
        <v>20</v>
      </c>
      <c r="K594" s="3" t="s">
        <v>26</v>
      </c>
      <c r="L594" s="6">
        <v>47622.060000000005</v>
      </c>
    </row>
    <row r="595" spans="1:12" x14ac:dyDescent="0.35">
      <c r="A595" s="3" t="s">
        <v>12</v>
      </c>
      <c r="B595" s="38" t="s">
        <v>13</v>
      </c>
      <c r="C595" s="38" t="s">
        <v>14</v>
      </c>
      <c r="D595" s="38" t="s">
        <v>22</v>
      </c>
      <c r="E595" s="38" t="s">
        <v>23</v>
      </c>
      <c r="F595" s="38" t="s">
        <v>2247</v>
      </c>
      <c r="G595" s="3" t="s">
        <v>1941</v>
      </c>
      <c r="H595" s="3" t="s">
        <v>2154</v>
      </c>
      <c r="I595" s="4" t="s">
        <v>19</v>
      </c>
      <c r="J595" s="3" t="s">
        <v>20</v>
      </c>
      <c r="K595" s="4" t="s">
        <v>21</v>
      </c>
      <c r="L595" s="6">
        <v>47694.342000000004</v>
      </c>
    </row>
    <row r="596" spans="1:12" x14ac:dyDescent="0.35">
      <c r="A596" s="3" t="s">
        <v>12</v>
      </c>
      <c r="B596" s="3" t="s">
        <v>84</v>
      </c>
      <c r="C596" s="3" t="s">
        <v>99</v>
      </c>
      <c r="D596" s="3" t="s">
        <v>1676</v>
      </c>
      <c r="E596" s="3" t="s">
        <v>960</v>
      </c>
      <c r="F596" s="3" t="s">
        <v>2249</v>
      </c>
      <c r="G596" s="3">
        <v>6111184001906</v>
      </c>
      <c r="H596" s="3" t="s">
        <v>962</v>
      </c>
      <c r="I596" s="3" t="s">
        <v>130</v>
      </c>
      <c r="J596" s="3" t="s">
        <v>20</v>
      </c>
      <c r="K596" s="3" t="s">
        <v>26</v>
      </c>
      <c r="L596" s="6">
        <v>48198.073499999999</v>
      </c>
    </row>
    <row r="597" spans="1:12" x14ac:dyDescent="0.35">
      <c r="A597" s="3" t="s">
        <v>12</v>
      </c>
      <c r="B597" s="3" t="s">
        <v>84</v>
      </c>
      <c r="C597" s="3" t="s">
        <v>543</v>
      </c>
      <c r="D597" s="3" t="s">
        <v>2237</v>
      </c>
      <c r="E597" s="3" t="s">
        <v>2238</v>
      </c>
      <c r="F597" s="38" t="s">
        <v>2252</v>
      </c>
      <c r="G597" s="3" t="s">
        <v>1941</v>
      </c>
      <c r="H597" s="3" t="s">
        <v>1590</v>
      </c>
      <c r="I597" s="3" t="s">
        <v>1590</v>
      </c>
      <c r="J597" s="3" t="s">
        <v>20</v>
      </c>
      <c r="K597" s="3" t="s">
        <v>26</v>
      </c>
      <c r="L597" s="6">
        <v>48256.064999999995</v>
      </c>
    </row>
    <row r="598" spans="1:12" x14ac:dyDescent="0.35">
      <c r="A598" s="3" t="s">
        <v>12</v>
      </c>
      <c r="B598" s="4" t="s">
        <v>78</v>
      </c>
      <c r="C598" s="4" t="s">
        <v>607</v>
      </c>
      <c r="D598" s="4" t="s">
        <v>608</v>
      </c>
      <c r="E598" s="4" t="s">
        <v>1690</v>
      </c>
      <c r="F598" s="37" t="s">
        <v>2253</v>
      </c>
      <c r="G598" s="3">
        <v>6111180008824</v>
      </c>
      <c r="H598" s="4" t="s">
        <v>373</v>
      </c>
      <c r="I598" s="4" t="s">
        <v>130</v>
      </c>
      <c r="J598" s="3" t="s">
        <v>20</v>
      </c>
      <c r="K598" s="3" t="s">
        <v>26</v>
      </c>
      <c r="L598" s="6">
        <v>48334.813500000004</v>
      </c>
    </row>
    <row r="599" spans="1:12" x14ac:dyDescent="0.35">
      <c r="A599" s="3" t="s">
        <v>12</v>
      </c>
      <c r="B599" s="3" t="s">
        <v>182</v>
      </c>
      <c r="C599" s="3" t="s">
        <v>183</v>
      </c>
      <c r="D599" s="3" t="s">
        <v>184</v>
      </c>
      <c r="E599" s="3" t="s">
        <v>1193</v>
      </c>
      <c r="F599" s="3" t="s">
        <v>2256</v>
      </c>
      <c r="G599" s="3">
        <v>8000070035805</v>
      </c>
      <c r="H599" s="3" t="s">
        <v>2257</v>
      </c>
      <c r="I599" s="3" t="s">
        <v>1171</v>
      </c>
      <c r="J599" s="3" t="s">
        <v>20</v>
      </c>
      <c r="K599" s="3" t="s">
        <v>26</v>
      </c>
      <c r="L599" s="6">
        <v>48765.63</v>
      </c>
    </row>
    <row r="600" spans="1:12" x14ac:dyDescent="0.35">
      <c r="A600" s="3" t="s">
        <v>12</v>
      </c>
      <c r="B600" s="4" t="s">
        <v>78</v>
      </c>
      <c r="C600" s="4" t="s">
        <v>107</v>
      </c>
      <c r="D600" s="3" t="s">
        <v>276</v>
      </c>
      <c r="E600" s="3" t="s">
        <v>697</v>
      </c>
      <c r="F600" s="14" t="s">
        <v>2261</v>
      </c>
      <c r="G600" s="3" t="s">
        <v>1941</v>
      </c>
      <c r="H600" s="3" t="s">
        <v>885</v>
      </c>
      <c r="I600" s="3" t="s">
        <v>112</v>
      </c>
      <c r="J600" s="3" t="s">
        <v>20</v>
      </c>
      <c r="K600" s="3" t="s">
        <v>26</v>
      </c>
      <c r="L600" s="6">
        <v>49020.398999999998</v>
      </c>
    </row>
    <row r="601" spans="1:12" x14ac:dyDescent="0.35">
      <c r="A601" s="3" t="s">
        <v>12</v>
      </c>
      <c r="B601" s="3" t="s">
        <v>84</v>
      </c>
      <c r="C601" s="3" t="s">
        <v>689</v>
      </c>
      <c r="D601" s="3" t="s">
        <v>1744</v>
      </c>
      <c r="E601" s="3" t="s">
        <v>1745</v>
      </c>
      <c r="F601" s="3" t="s">
        <v>2263</v>
      </c>
      <c r="G601" s="3">
        <v>8434164470683</v>
      </c>
      <c r="H601" s="3" t="s">
        <v>1999</v>
      </c>
      <c r="I601" s="7" t="s">
        <v>146</v>
      </c>
      <c r="J601" s="3" t="s">
        <v>20</v>
      </c>
      <c r="K601" s="3" t="s">
        <v>26</v>
      </c>
      <c r="L601" s="6">
        <v>49128.703499999996</v>
      </c>
    </row>
    <row r="602" spans="1:12" x14ac:dyDescent="0.35">
      <c r="A602" s="3" t="s">
        <v>12</v>
      </c>
      <c r="B602" s="3" t="s">
        <v>84</v>
      </c>
      <c r="C602" s="3" t="s">
        <v>85</v>
      </c>
      <c r="D602" s="3" t="s">
        <v>86</v>
      </c>
      <c r="E602" s="4" t="s">
        <v>87</v>
      </c>
      <c r="F602" s="14" t="s">
        <v>2264</v>
      </c>
      <c r="G602" s="3">
        <v>5900617002617</v>
      </c>
      <c r="H602" s="4" t="s">
        <v>145</v>
      </c>
      <c r="I602" s="3" t="s">
        <v>146</v>
      </c>
      <c r="J602" s="3" t="s">
        <v>20</v>
      </c>
      <c r="K602" s="3" t="s">
        <v>26</v>
      </c>
      <c r="L602" s="6">
        <v>49270.357499999998</v>
      </c>
    </row>
    <row r="603" spans="1:12" x14ac:dyDescent="0.35">
      <c r="A603" s="3" t="s">
        <v>12</v>
      </c>
      <c r="B603" s="3" t="s">
        <v>84</v>
      </c>
      <c r="C603" s="3" t="s">
        <v>85</v>
      </c>
      <c r="D603" s="3" t="s">
        <v>86</v>
      </c>
      <c r="E603" s="3" t="s">
        <v>1208</v>
      </c>
      <c r="F603" s="3" t="s">
        <v>2264</v>
      </c>
      <c r="G603" s="3">
        <v>5900617002617</v>
      </c>
      <c r="H603" s="3" t="s">
        <v>145</v>
      </c>
      <c r="I603" s="3" t="s">
        <v>146</v>
      </c>
      <c r="J603" s="3" t="s">
        <v>20</v>
      </c>
      <c r="K603" s="3" t="s">
        <v>26</v>
      </c>
      <c r="L603" s="6">
        <v>49270.357499999998</v>
      </c>
    </row>
    <row r="604" spans="1:12" x14ac:dyDescent="0.35">
      <c r="A604" s="3" t="s">
        <v>12</v>
      </c>
      <c r="B604" s="3" t="s">
        <v>182</v>
      </c>
      <c r="C604" s="3" t="s">
        <v>735</v>
      </c>
      <c r="D604" s="3" t="s">
        <v>1721</v>
      </c>
      <c r="E604" s="3" t="s">
        <v>1722</v>
      </c>
      <c r="F604" s="3" t="s">
        <v>2266</v>
      </c>
      <c r="G604" s="3">
        <v>6111248334599</v>
      </c>
      <c r="H604" s="3" t="s">
        <v>2102</v>
      </c>
      <c r="I604" s="4" t="s">
        <v>1272</v>
      </c>
      <c r="J604" s="3" t="s">
        <v>20</v>
      </c>
      <c r="K604" s="3" t="s">
        <v>26</v>
      </c>
      <c r="L604" s="6">
        <v>49362.128999999994</v>
      </c>
    </row>
    <row r="605" spans="1:12" x14ac:dyDescent="0.35">
      <c r="A605" s="3" t="s">
        <v>12</v>
      </c>
      <c r="B605" s="3" t="s">
        <v>84</v>
      </c>
      <c r="C605" s="3" t="s">
        <v>99</v>
      </c>
      <c r="D605" s="3" t="s">
        <v>100</v>
      </c>
      <c r="E605" s="3" t="s">
        <v>1396</v>
      </c>
      <c r="F605" s="3" t="s">
        <v>2269</v>
      </c>
      <c r="G605" s="3">
        <v>3608580776741</v>
      </c>
      <c r="H605" s="3" t="s">
        <v>907</v>
      </c>
      <c r="I605" s="7" t="s">
        <v>360</v>
      </c>
      <c r="J605" s="3" t="s">
        <v>20</v>
      </c>
      <c r="K605" s="3" t="s">
        <v>26</v>
      </c>
      <c r="L605" s="6">
        <v>50387.977499999994</v>
      </c>
    </row>
    <row r="606" spans="1:12" x14ac:dyDescent="0.35">
      <c r="A606" s="3" t="s">
        <v>12</v>
      </c>
      <c r="B606" s="4" t="s">
        <v>182</v>
      </c>
      <c r="C606" s="4" t="s">
        <v>183</v>
      </c>
      <c r="D606" s="4" t="s">
        <v>184</v>
      </c>
      <c r="E606" s="4" t="s">
        <v>1193</v>
      </c>
      <c r="F606" s="4" t="s">
        <v>2270</v>
      </c>
      <c r="G606" s="3">
        <v>8000070015104</v>
      </c>
      <c r="H606" s="4" t="s">
        <v>2257</v>
      </c>
      <c r="I606" s="3" t="s">
        <v>1171</v>
      </c>
      <c r="J606" s="3" t="s">
        <v>20</v>
      </c>
      <c r="K606" s="3" t="s">
        <v>26</v>
      </c>
      <c r="L606" s="6">
        <v>50525.443499999994</v>
      </c>
    </row>
    <row r="607" spans="1:12" x14ac:dyDescent="0.35">
      <c r="A607" s="3" t="s">
        <v>12</v>
      </c>
      <c r="B607" s="4" t="s">
        <v>182</v>
      </c>
      <c r="C607" s="4" t="s">
        <v>183</v>
      </c>
      <c r="D607" s="4" t="s">
        <v>678</v>
      </c>
      <c r="E607" s="4" t="s">
        <v>2444</v>
      </c>
      <c r="F607" s="41" t="s">
        <v>2574</v>
      </c>
      <c r="G607" s="3" t="s">
        <v>1941</v>
      </c>
      <c r="H607" s="3" t="s">
        <v>2446</v>
      </c>
      <c r="I607" s="7" t="s">
        <v>90</v>
      </c>
      <c r="J607" s="3" t="s">
        <v>20</v>
      </c>
      <c r="K607" s="3" t="s">
        <v>21</v>
      </c>
      <c r="L607" s="6">
        <v>80689.596000000005</v>
      </c>
    </row>
    <row r="608" spans="1:12" x14ac:dyDescent="0.35">
      <c r="A608" s="3" t="s">
        <v>12</v>
      </c>
      <c r="B608" s="4" t="s">
        <v>182</v>
      </c>
      <c r="C608" s="4" t="s">
        <v>183</v>
      </c>
      <c r="D608" s="4" t="s">
        <v>1381</v>
      </c>
      <c r="E608" s="4" t="s">
        <v>1385</v>
      </c>
      <c r="F608" s="4" t="s">
        <v>2277</v>
      </c>
      <c r="G608" s="3">
        <v>6111232000707</v>
      </c>
      <c r="H608" s="4" t="s">
        <v>2278</v>
      </c>
      <c r="I608" s="3" t="s">
        <v>1171</v>
      </c>
      <c r="J608" s="3" t="s">
        <v>20</v>
      </c>
      <c r="K608" s="3" t="s">
        <v>26</v>
      </c>
      <c r="L608" s="6">
        <v>51425.713500000005</v>
      </c>
    </row>
    <row r="609" spans="1:12" x14ac:dyDescent="0.35">
      <c r="A609" s="3" t="s">
        <v>12</v>
      </c>
      <c r="B609" s="3" t="s">
        <v>84</v>
      </c>
      <c r="C609" s="3" t="s">
        <v>689</v>
      </c>
      <c r="D609" s="3" t="s">
        <v>2279</v>
      </c>
      <c r="E609" s="3" t="s">
        <v>691</v>
      </c>
      <c r="F609" s="3" t="s">
        <v>2280</v>
      </c>
      <c r="G609" s="3">
        <v>6111160003207</v>
      </c>
      <c r="H609" s="3" t="s">
        <v>158</v>
      </c>
      <c r="I609" s="4" t="s">
        <v>159</v>
      </c>
      <c r="J609" s="4" t="s">
        <v>160</v>
      </c>
      <c r="K609" s="3" t="s">
        <v>26</v>
      </c>
      <c r="L609" s="6">
        <v>51576.748499999994</v>
      </c>
    </row>
    <row r="610" spans="1:12" x14ac:dyDescent="0.35">
      <c r="A610" s="3" t="s">
        <v>12</v>
      </c>
      <c r="B610" s="4" t="s">
        <v>78</v>
      </c>
      <c r="C610" s="4" t="s">
        <v>607</v>
      </c>
      <c r="D610" s="4" t="s">
        <v>608</v>
      </c>
      <c r="E610" s="4" t="s">
        <v>1690</v>
      </c>
      <c r="F610" s="4" t="s">
        <v>2281</v>
      </c>
      <c r="G610" s="3">
        <v>6111180007117</v>
      </c>
      <c r="H610" s="4" t="s">
        <v>373</v>
      </c>
      <c r="I610" s="4" t="s">
        <v>130</v>
      </c>
      <c r="J610" s="3" t="s">
        <v>20</v>
      </c>
      <c r="K610" s="3" t="s">
        <v>26</v>
      </c>
      <c r="L610" s="6">
        <v>51582.651000000005</v>
      </c>
    </row>
    <row r="611" spans="1:12" x14ac:dyDescent="0.35">
      <c r="A611" s="3" t="s">
        <v>12</v>
      </c>
      <c r="B611" s="4" t="s">
        <v>35</v>
      </c>
      <c r="C611" s="4" t="s">
        <v>400</v>
      </c>
      <c r="D611" s="4" t="s">
        <v>401</v>
      </c>
      <c r="E611" s="3" t="s">
        <v>2283</v>
      </c>
      <c r="F611" s="16" t="s">
        <v>2284</v>
      </c>
      <c r="G611" s="3">
        <v>5905187101098</v>
      </c>
      <c r="H611" s="4" t="s">
        <v>2285</v>
      </c>
      <c r="I611" s="4" t="s">
        <v>41</v>
      </c>
      <c r="J611" s="3" t="s">
        <v>20</v>
      </c>
      <c r="K611" s="3" t="s">
        <v>26</v>
      </c>
      <c r="L611" s="6">
        <v>52056.342000000004</v>
      </c>
    </row>
    <row r="612" spans="1:12" x14ac:dyDescent="0.35">
      <c r="A612" s="3" t="s">
        <v>12</v>
      </c>
      <c r="B612" s="5" t="s">
        <v>84</v>
      </c>
      <c r="C612" s="5" t="s">
        <v>99</v>
      </c>
      <c r="D612" s="3" t="s">
        <v>100</v>
      </c>
      <c r="E612" s="5" t="s">
        <v>101</v>
      </c>
      <c r="F612" s="43" t="s">
        <v>2286</v>
      </c>
      <c r="G612" s="3">
        <v>6111021013079</v>
      </c>
      <c r="H612" s="5" t="s">
        <v>103</v>
      </c>
      <c r="I612" s="7" t="s">
        <v>104</v>
      </c>
      <c r="J612" s="3" t="s">
        <v>20</v>
      </c>
      <c r="K612" s="3" t="s">
        <v>26</v>
      </c>
      <c r="L612" s="6">
        <v>52281.788999999997</v>
      </c>
    </row>
    <row r="613" spans="1:12" x14ac:dyDescent="0.35">
      <c r="A613" s="3" t="s">
        <v>12</v>
      </c>
      <c r="B613" s="4" t="s">
        <v>78</v>
      </c>
      <c r="C613" s="3" t="s">
        <v>107</v>
      </c>
      <c r="D613" s="12" t="s">
        <v>1648</v>
      </c>
      <c r="E613" s="12" t="s">
        <v>1649</v>
      </c>
      <c r="F613" s="40" t="s">
        <v>2287</v>
      </c>
      <c r="G613" s="3" t="s">
        <v>1941</v>
      </c>
      <c r="H613" s="3" t="s">
        <v>2135</v>
      </c>
      <c r="I613" s="4" t="s">
        <v>19</v>
      </c>
      <c r="J613" s="3" t="s">
        <v>20</v>
      </c>
      <c r="K613" s="3" t="s">
        <v>26</v>
      </c>
      <c r="L613" s="6">
        <v>52303.714499999995</v>
      </c>
    </row>
    <row r="614" spans="1:12" x14ac:dyDescent="0.35">
      <c r="A614" s="3" t="s">
        <v>12</v>
      </c>
      <c r="B614" s="4" t="s">
        <v>78</v>
      </c>
      <c r="C614" s="3" t="s">
        <v>107</v>
      </c>
      <c r="D614" s="3" t="s">
        <v>189</v>
      </c>
      <c r="E614" s="12" t="s">
        <v>1081</v>
      </c>
      <c r="F614" s="39" t="s">
        <v>2291</v>
      </c>
      <c r="G614" s="3" t="s">
        <v>1941</v>
      </c>
      <c r="H614" s="12" t="s">
        <v>2057</v>
      </c>
      <c r="I614" s="3" t="s">
        <v>112</v>
      </c>
      <c r="J614" s="3" t="s">
        <v>20</v>
      </c>
      <c r="K614" s="3" t="s">
        <v>26</v>
      </c>
      <c r="L614" s="6">
        <v>52500</v>
      </c>
    </row>
    <row r="615" spans="1:12" x14ac:dyDescent="0.35">
      <c r="A615" s="3" t="s">
        <v>12</v>
      </c>
      <c r="B615" s="4" t="s">
        <v>78</v>
      </c>
      <c r="C615" s="3" t="s">
        <v>107</v>
      </c>
      <c r="D615" s="3" t="s">
        <v>189</v>
      </c>
      <c r="E615" s="3" t="s">
        <v>697</v>
      </c>
      <c r="F615" s="39" t="s">
        <v>2292</v>
      </c>
      <c r="G615" s="3" t="s">
        <v>1941</v>
      </c>
      <c r="H615" s="12" t="s">
        <v>2057</v>
      </c>
      <c r="I615" s="3" t="s">
        <v>112</v>
      </c>
      <c r="J615" s="3" t="s">
        <v>20</v>
      </c>
      <c r="K615" s="3" t="s">
        <v>26</v>
      </c>
      <c r="L615" s="6">
        <v>52500</v>
      </c>
    </row>
    <row r="616" spans="1:12" x14ac:dyDescent="0.35">
      <c r="A616" s="3" t="s">
        <v>12</v>
      </c>
      <c r="B616" s="4" t="s">
        <v>78</v>
      </c>
      <c r="C616" s="3" t="s">
        <v>107</v>
      </c>
      <c r="D616" s="3" t="s">
        <v>189</v>
      </c>
      <c r="E616" s="4" t="s">
        <v>190</v>
      </c>
      <c r="F616" s="12" t="s">
        <v>2293</v>
      </c>
      <c r="G616" s="3" t="s">
        <v>1941</v>
      </c>
      <c r="H616" s="12" t="s">
        <v>2057</v>
      </c>
      <c r="I616" s="3" t="s">
        <v>112</v>
      </c>
      <c r="J616" s="3" t="s">
        <v>20</v>
      </c>
      <c r="K616" s="3" t="s">
        <v>26</v>
      </c>
      <c r="L616" s="6">
        <v>52500</v>
      </c>
    </row>
    <row r="617" spans="1:12" x14ac:dyDescent="0.35">
      <c r="A617" s="3" t="s">
        <v>12</v>
      </c>
      <c r="B617" s="3" t="s">
        <v>13</v>
      </c>
      <c r="C617" s="3" t="s">
        <v>14</v>
      </c>
      <c r="D617" s="3" t="s">
        <v>1775</v>
      </c>
      <c r="E617" s="3" t="s">
        <v>1776</v>
      </c>
      <c r="F617" s="3" t="s">
        <v>2297</v>
      </c>
      <c r="G617" s="3">
        <v>8935001706724</v>
      </c>
      <c r="H617" s="3" t="s">
        <v>1778</v>
      </c>
      <c r="I617" s="4" t="s">
        <v>19</v>
      </c>
      <c r="J617" s="3" t="s">
        <v>20</v>
      </c>
      <c r="K617" s="3" t="s">
        <v>26</v>
      </c>
      <c r="L617" s="6">
        <v>52572.773999999998</v>
      </c>
    </row>
    <row r="618" spans="1:12" x14ac:dyDescent="0.35">
      <c r="A618" s="3" t="s">
        <v>12</v>
      </c>
      <c r="B618" s="4" t="s">
        <v>182</v>
      </c>
      <c r="C618" s="4" t="s">
        <v>183</v>
      </c>
      <c r="D618" s="4" t="s">
        <v>678</v>
      </c>
      <c r="E618" s="4" t="s">
        <v>2444</v>
      </c>
      <c r="F618" s="14" t="s">
        <v>2642</v>
      </c>
      <c r="G618" s="3" t="s">
        <v>1941</v>
      </c>
      <c r="H618" s="3" t="s">
        <v>2446</v>
      </c>
      <c r="I618" s="7" t="s">
        <v>90</v>
      </c>
      <c r="J618" s="3" t="s">
        <v>20</v>
      </c>
      <c r="K618" s="3" t="s">
        <v>21</v>
      </c>
      <c r="L618" s="6">
        <v>94939.054499999998</v>
      </c>
    </row>
    <row r="619" spans="1:12" x14ac:dyDescent="0.35">
      <c r="A619" s="3" t="s">
        <v>12</v>
      </c>
      <c r="B619" s="3" t="s">
        <v>182</v>
      </c>
      <c r="C619" s="3" t="s">
        <v>1022</v>
      </c>
      <c r="D619" s="3" t="s">
        <v>1023</v>
      </c>
      <c r="E619" s="3" t="s">
        <v>2307</v>
      </c>
      <c r="F619" s="41" t="s">
        <v>2308</v>
      </c>
      <c r="G619" s="3" t="s">
        <v>1941</v>
      </c>
      <c r="H619" s="3" t="s">
        <v>2309</v>
      </c>
      <c r="I619" s="10" t="s">
        <v>1102</v>
      </c>
      <c r="J619" s="3" t="s">
        <v>20</v>
      </c>
      <c r="K619" s="3" t="s">
        <v>21</v>
      </c>
      <c r="L619" s="6">
        <v>53439.868499999997</v>
      </c>
    </row>
    <row r="620" spans="1:12" x14ac:dyDescent="0.35">
      <c r="A620" s="3" t="s">
        <v>12</v>
      </c>
      <c r="B620" s="3" t="s">
        <v>13</v>
      </c>
      <c r="C620" s="3" t="s">
        <v>706</v>
      </c>
      <c r="D620" s="3" t="s">
        <v>849</v>
      </c>
      <c r="E620" s="3" t="s">
        <v>2310</v>
      </c>
      <c r="F620" s="15" t="s">
        <v>2311</v>
      </c>
      <c r="G620" s="3">
        <v>7622210834577</v>
      </c>
      <c r="H620" s="3" t="s">
        <v>2312</v>
      </c>
      <c r="I620" s="4" t="s">
        <v>71</v>
      </c>
      <c r="J620" s="3" t="s">
        <v>20</v>
      </c>
      <c r="K620" s="3" t="s">
        <v>26</v>
      </c>
      <c r="L620" s="6">
        <v>53494.023000000001</v>
      </c>
    </row>
    <row r="621" spans="1:12" x14ac:dyDescent="0.35">
      <c r="A621" s="3" t="s">
        <v>12</v>
      </c>
      <c r="B621" s="4" t="s">
        <v>78</v>
      </c>
      <c r="C621" s="3" t="s">
        <v>107</v>
      </c>
      <c r="D621" s="3" t="s">
        <v>1335</v>
      </c>
      <c r="E621" s="4" t="s">
        <v>697</v>
      </c>
      <c r="F621" s="3" t="s">
        <v>2313</v>
      </c>
      <c r="G621" s="3" t="s">
        <v>1941</v>
      </c>
      <c r="H621" s="4" t="s">
        <v>2314</v>
      </c>
      <c r="I621" s="4" t="s">
        <v>71</v>
      </c>
      <c r="J621" s="3" t="s">
        <v>20</v>
      </c>
      <c r="K621" s="4" t="s">
        <v>26</v>
      </c>
      <c r="L621" s="6">
        <v>53522.549999999996</v>
      </c>
    </row>
    <row r="622" spans="1:12" x14ac:dyDescent="0.35">
      <c r="A622" s="3" t="s">
        <v>12</v>
      </c>
      <c r="B622" s="3" t="s">
        <v>84</v>
      </c>
      <c r="C622" s="3" t="s">
        <v>85</v>
      </c>
      <c r="D622" s="3" t="s">
        <v>2316</v>
      </c>
      <c r="E622" s="3" t="s">
        <v>2317</v>
      </c>
      <c r="F622" s="14" t="s">
        <v>2318</v>
      </c>
      <c r="G622" s="3" t="s">
        <v>1941</v>
      </c>
      <c r="H622" s="3" t="s">
        <v>1590</v>
      </c>
      <c r="I622" s="3" t="s">
        <v>1590</v>
      </c>
      <c r="J622" s="3" t="s">
        <v>20</v>
      </c>
      <c r="K622" s="3" t="s">
        <v>26</v>
      </c>
      <c r="L622" s="6">
        <v>53828.857499999998</v>
      </c>
    </row>
    <row r="623" spans="1:12" x14ac:dyDescent="0.35">
      <c r="A623" s="3" t="s">
        <v>12</v>
      </c>
      <c r="B623" s="4" t="s">
        <v>182</v>
      </c>
      <c r="C623" s="4" t="s">
        <v>183</v>
      </c>
      <c r="D623" s="4" t="s">
        <v>678</v>
      </c>
      <c r="E623" s="4" t="s">
        <v>2319</v>
      </c>
      <c r="F623" s="3" t="s">
        <v>2320</v>
      </c>
      <c r="G623" s="3">
        <v>6111207002002</v>
      </c>
      <c r="H623" s="3" t="s">
        <v>1842</v>
      </c>
      <c r="I623" s="10" t="s">
        <v>1843</v>
      </c>
      <c r="J623" s="3" t="s">
        <v>20</v>
      </c>
      <c r="K623" s="3" t="s">
        <v>26</v>
      </c>
      <c r="L623" s="6">
        <v>53893.4355</v>
      </c>
    </row>
    <row r="624" spans="1:12" x14ac:dyDescent="0.35">
      <c r="A624" s="3" t="s">
        <v>12</v>
      </c>
      <c r="B624" s="4" t="s">
        <v>78</v>
      </c>
      <c r="C624" s="3" t="s">
        <v>107</v>
      </c>
      <c r="D624" s="4" t="s">
        <v>324</v>
      </c>
      <c r="E624" s="4" t="s">
        <v>337</v>
      </c>
      <c r="F624" s="14" t="s">
        <v>2338</v>
      </c>
      <c r="G624" s="3" t="s">
        <v>1941</v>
      </c>
      <c r="H624" s="3" t="s">
        <v>1413</v>
      </c>
      <c r="I624" s="3" t="s">
        <v>429</v>
      </c>
      <c r="J624" s="3" t="s">
        <v>20</v>
      </c>
      <c r="K624" s="3" t="s">
        <v>26</v>
      </c>
      <c r="L624" s="6">
        <v>54025.2765</v>
      </c>
    </row>
    <row r="625" spans="1:12" x14ac:dyDescent="0.35">
      <c r="A625" s="3" t="s">
        <v>12</v>
      </c>
      <c r="B625" s="4" t="s">
        <v>182</v>
      </c>
      <c r="C625" s="4" t="s">
        <v>344</v>
      </c>
      <c r="D625" s="4" t="s">
        <v>345</v>
      </c>
      <c r="E625" s="4" t="s">
        <v>346</v>
      </c>
      <c r="F625" s="4" t="s">
        <v>2339</v>
      </c>
      <c r="G625" s="3">
        <v>6111069000604</v>
      </c>
      <c r="H625" s="4" t="s">
        <v>348</v>
      </c>
      <c r="I625" s="7" t="s">
        <v>58</v>
      </c>
      <c r="J625" s="3" t="s">
        <v>20</v>
      </c>
      <c r="K625" s="3" t="s">
        <v>26</v>
      </c>
      <c r="L625" s="6">
        <v>54033.290999999997</v>
      </c>
    </row>
    <row r="626" spans="1:12" x14ac:dyDescent="0.35">
      <c r="A626" s="3" t="s">
        <v>12</v>
      </c>
      <c r="B626" s="3" t="s">
        <v>13</v>
      </c>
      <c r="C626" s="3" t="s">
        <v>14</v>
      </c>
      <c r="D626" s="3" t="s">
        <v>67</v>
      </c>
      <c r="E626" s="3" t="s">
        <v>68</v>
      </c>
      <c r="F626" s="14" t="s">
        <v>2341</v>
      </c>
      <c r="G626" s="3" t="s">
        <v>1941</v>
      </c>
      <c r="H626" s="3" t="s">
        <v>297</v>
      </c>
      <c r="I626" s="3" t="s">
        <v>298</v>
      </c>
      <c r="J626" s="3" t="s">
        <v>20</v>
      </c>
      <c r="K626" s="3" t="s">
        <v>26</v>
      </c>
      <c r="L626" s="6">
        <v>54234.823499999999</v>
      </c>
    </row>
    <row r="627" spans="1:12" x14ac:dyDescent="0.35">
      <c r="A627" s="3" t="s">
        <v>12</v>
      </c>
      <c r="B627" s="3" t="s">
        <v>35</v>
      </c>
      <c r="C627" s="3" t="s">
        <v>400</v>
      </c>
      <c r="D627" s="3" t="s">
        <v>401</v>
      </c>
      <c r="E627" s="3" t="s">
        <v>2283</v>
      </c>
      <c r="F627" s="3" t="s">
        <v>2343</v>
      </c>
      <c r="G627" s="3">
        <v>5905187101074</v>
      </c>
      <c r="H627" s="3" t="s">
        <v>2285</v>
      </c>
      <c r="I627" s="4" t="s">
        <v>41</v>
      </c>
      <c r="J627" s="3" t="s">
        <v>20</v>
      </c>
      <c r="K627" s="3" t="s">
        <v>26</v>
      </c>
      <c r="L627" s="6">
        <v>54430.842000000004</v>
      </c>
    </row>
    <row r="628" spans="1:12" x14ac:dyDescent="0.35">
      <c r="A628" s="3" t="s">
        <v>12</v>
      </c>
      <c r="B628" s="3" t="s">
        <v>13</v>
      </c>
      <c r="C628" s="3" t="s">
        <v>706</v>
      </c>
      <c r="D628" s="3" t="s">
        <v>707</v>
      </c>
      <c r="E628" s="3" t="s">
        <v>708</v>
      </c>
      <c r="F628" s="3" t="s">
        <v>2344</v>
      </c>
      <c r="G628" s="3">
        <v>3046920028004</v>
      </c>
      <c r="H628" s="3" t="s">
        <v>710</v>
      </c>
      <c r="I628" s="4" t="s">
        <v>19</v>
      </c>
      <c r="J628" s="3" t="s">
        <v>20</v>
      </c>
      <c r="K628" s="3" t="s">
        <v>26</v>
      </c>
      <c r="L628" s="6">
        <v>54497.559000000001</v>
      </c>
    </row>
    <row r="629" spans="1:12" x14ac:dyDescent="0.35">
      <c r="A629" s="3" t="s">
        <v>12</v>
      </c>
      <c r="B629" s="3" t="s">
        <v>84</v>
      </c>
      <c r="C629" s="3" t="s">
        <v>543</v>
      </c>
      <c r="D629" s="3" t="s">
        <v>544</v>
      </c>
      <c r="E629" s="3" t="s">
        <v>545</v>
      </c>
      <c r="F629" s="14" t="s">
        <v>2350</v>
      </c>
      <c r="G629" s="3" t="s">
        <v>1941</v>
      </c>
      <c r="H629" s="3" t="s">
        <v>1590</v>
      </c>
      <c r="I629" s="3" t="s">
        <v>1590</v>
      </c>
      <c r="J629" s="3" t="s">
        <v>20</v>
      </c>
      <c r="K629" s="3" t="s">
        <v>26</v>
      </c>
      <c r="L629" s="6">
        <v>55197.583500000001</v>
      </c>
    </row>
    <row r="630" spans="1:12" x14ac:dyDescent="0.35">
      <c r="A630" s="3" t="s">
        <v>12</v>
      </c>
      <c r="B630" s="4" t="s">
        <v>182</v>
      </c>
      <c r="C630" s="4" t="s">
        <v>1022</v>
      </c>
      <c r="D630" s="4" t="s">
        <v>1023</v>
      </c>
      <c r="E630" s="3" t="s">
        <v>1024</v>
      </c>
      <c r="F630" s="4" t="s">
        <v>2353</v>
      </c>
      <c r="G630" s="3">
        <v>8410014926241</v>
      </c>
      <c r="H630" s="4" t="s">
        <v>2354</v>
      </c>
      <c r="I630" s="10" t="s">
        <v>77</v>
      </c>
      <c r="J630" s="3" t="s">
        <v>20</v>
      </c>
      <c r="K630" s="3" t="s">
        <v>21</v>
      </c>
      <c r="L630" s="6">
        <v>55236.436499999996</v>
      </c>
    </row>
    <row r="631" spans="1:12" x14ac:dyDescent="0.35">
      <c r="A631" s="3" t="s">
        <v>12</v>
      </c>
      <c r="B631" s="3" t="s">
        <v>460</v>
      </c>
      <c r="C631" s="3" t="s">
        <v>461</v>
      </c>
      <c r="D631" s="3" t="s">
        <v>1835</v>
      </c>
      <c r="E631" s="3" t="s">
        <v>2355</v>
      </c>
      <c r="F631" s="3" t="s">
        <v>2356</v>
      </c>
      <c r="G631" s="3" t="s">
        <v>1941</v>
      </c>
      <c r="H631" s="3" t="s">
        <v>2357</v>
      </c>
      <c r="I631" s="7" t="s">
        <v>1839</v>
      </c>
      <c r="J631" s="3" t="s">
        <v>20</v>
      </c>
      <c r="K631" s="3" t="s">
        <v>26</v>
      </c>
      <c r="L631" s="6">
        <v>55780.985999999997</v>
      </c>
    </row>
    <row r="632" spans="1:12" x14ac:dyDescent="0.35">
      <c r="A632" s="3" t="s">
        <v>12</v>
      </c>
      <c r="B632" s="3" t="s">
        <v>182</v>
      </c>
      <c r="C632" s="3" t="s">
        <v>183</v>
      </c>
      <c r="D632" s="3" t="s">
        <v>184</v>
      </c>
      <c r="E632" s="3" t="s">
        <v>1193</v>
      </c>
      <c r="F632" s="3" t="s">
        <v>2361</v>
      </c>
      <c r="G632" s="3">
        <v>8000070019911</v>
      </c>
      <c r="H632" s="3" t="s">
        <v>2257</v>
      </c>
      <c r="I632" s="3" t="s">
        <v>1171</v>
      </c>
      <c r="J632" s="3" t="s">
        <v>20</v>
      </c>
      <c r="K632" s="3" t="s">
        <v>26</v>
      </c>
      <c r="L632" s="6">
        <v>56370.805499999995</v>
      </c>
    </row>
    <row r="633" spans="1:12" x14ac:dyDescent="0.35">
      <c r="A633" s="3" t="s">
        <v>12</v>
      </c>
      <c r="B633" s="3" t="s">
        <v>35</v>
      </c>
      <c r="C633" s="3" t="s">
        <v>400</v>
      </c>
      <c r="D633" s="3" t="s">
        <v>401</v>
      </c>
      <c r="E633" s="3" t="s">
        <v>402</v>
      </c>
      <c r="F633" s="15" t="s">
        <v>2362</v>
      </c>
      <c r="G633" s="3">
        <v>4018077633959</v>
      </c>
      <c r="H633" s="3" t="s">
        <v>404</v>
      </c>
      <c r="I633" s="4" t="s">
        <v>41</v>
      </c>
      <c r="J633" s="3" t="s">
        <v>20</v>
      </c>
      <c r="K633" s="3" t="s">
        <v>26</v>
      </c>
      <c r="L633" s="6">
        <v>56398.372500000005</v>
      </c>
    </row>
    <row r="634" spans="1:12" x14ac:dyDescent="0.35">
      <c r="A634" s="3" t="s">
        <v>12</v>
      </c>
      <c r="B634" s="4" t="s">
        <v>182</v>
      </c>
      <c r="C634" s="4" t="s">
        <v>183</v>
      </c>
      <c r="D634" s="4" t="s">
        <v>678</v>
      </c>
      <c r="E634" s="4" t="s">
        <v>2444</v>
      </c>
      <c r="F634" s="41" t="s">
        <v>2660</v>
      </c>
      <c r="G634" s="3" t="s">
        <v>1941</v>
      </c>
      <c r="H634" s="3" t="s">
        <v>2446</v>
      </c>
      <c r="I634" s="7" t="s">
        <v>90</v>
      </c>
      <c r="J634" s="3" t="s">
        <v>20</v>
      </c>
      <c r="K634" s="3" t="s">
        <v>21</v>
      </c>
      <c r="L634" s="6">
        <v>100622.83199999999</v>
      </c>
    </row>
    <row r="635" spans="1:12" x14ac:dyDescent="0.35">
      <c r="A635" s="3" t="s">
        <v>12</v>
      </c>
      <c r="B635" s="4" t="s">
        <v>182</v>
      </c>
      <c r="C635" s="4" t="s">
        <v>344</v>
      </c>
      <c r="D635" s="4" t="s">
        <v>345</v>
      </c>
      <c r="E635" s="4" t="s">
        <v>346</v>
      </c>
      <c r="F635" s="4" t="s">
        <v>2364</v>
      </c>
      <c r="G635" s="3">
        <v>6111175000536</v>
      </c>
      <c r="H635" s="4" t="s">
        <v>2365</v>
      </c>
      <c r="I635" s="10" t="s">
        <v>2366</v>
      </c>
      <c r="J635" s="3" t="s">
        <v>20</v>
      </c>
      <c r="K635" s="3" t="s">
        <v>26</v>
      </c>
      <c r="L635" s="6">
        <v>57287.060999999994</v>
      </c>
    </row>
    <row r="636" spans="1:12" x14ac:dyDescent="0.35">
      <c r="A636" s="3" t="s">
        <v>12</v>
      </c>
      <c r="B636" s="4" t="s">
        <v>78</v>
      </c>
      <c r="C636" s="4" t="s">
        <v>607</v>
      </c>
      <c r="D636" s="4" t="s">
        <v>608</v>
      </c>
      <c r="E636" s="4" t="s">
        <v>2367</v>
      </c>
      <c r="F636" s="37" t="s">
        <v>2368</v>
      </c>
      <c r="G636" s="3">
        <v>6111180009289</v>
      </c>
      <c r="H636" s="4" t="s">
        <v>373</v>
      </c>
      <c r="I636" s="4" t="s">
        <v>130</v>
      </c>
      <c r="J636" s="3" t="s">
        <v>20</v>
      </c>
      <c r="K636" s="3" t="s">
        <v>26</v>
      </c>
      <c r="L636" s="6">
        <v>57295.242000000006</v>
      </c>
    </row>
    <row r="637" spans="1:12" x14ac:dyDescent="0.35">
      <c r="A637" s="3" t="s">
        <v>12</v>
      </c>
      <c r="B637" s="3" t="s">
        <v>182</v>
      </c>
      <c r="C637" s="3" t="s">
        <v>183</v>
      </c>
      <c r="D637" s="3" t="s">
        <v>678</v>
      </c>
      <c r="E637" s="3" t="s">
        <v>681</v>
      </c>
      <c r="F637" s="38" t="s">
        <v>2369</v>
      </c>
      <c r="G637" s="3">
        <v>6111207001784</v>
      </c>
      <c r="H637" s="3" t="s">
        <v>1842</v>
      </c>
      <c r="I637" s="10" t="s">
        <v>1843</v>
      </c>
      <c r="J637" s="3" t="s">
        <v>20</v>
      </c>
      <c r="K637" s="3" t="s">
        <v>26</v>
      </c>
      <c r="L637" s="6">
        <v>57419.060999999994</v>
      </c>
    </row>
    <row r="638" spans="1:12" x14ac:dyDescent="0.35">
      <c r="A638" s="3" t="s">
        <v>12</v>
      </c>
      <c r="B638" s="3" t="s">
        <v>182</v>
      </c>
      <c r="C638" s="3" t="s">
        <v>344</v>
      </c>
      <c r="D638" s="3" t="s">
        <v>658</v>
      </c>
      <c r="E638" s="4" t="s">
        <v>1127</v>
      </c>
      <c r="F638" s="3" t="s">
        <v>2372</v>
      </c>
      <c r="G638" s="3">
        <v>6111069004350</v>
      </c>
      <c r="H638" s="3" t="s">
        <v>661</v>
      </c>
      <c r="I638" s="7" t="s">
        <v>58</v>
      </c>
      <c r="J638" s="3" t="s">
        <v>20</v>
      </c>
      <c r="K638" s="3" t="s">
        <v>26</v>
      </c>
      <c r="L638" s="6">
        <v>57636.169499999996</v>
      </c>
    </row>
    <row r="639" spans="1:12" x14ac:dyDescent="0.35">
      <c r="A639" s="3" t="s">
        <v>12</v>
      </c>
      <c r="B639" s="3" t="s">
        <v>13</v>
      </c>
      <c r="C639" s="3" t="s">
        <v>14</v>
      </c>
      <c r="D639" s="3" t="s">
        <v>593</v>
      </c>
      <c r="E639" s="3" t="s">
        <v>896</v>
      </c>
      <c r="F639" s="3" t="s">
        <v>2373</v>
      </c>
      <c r="G639" s="3" t="s">
        <v>1941</v>
      </c>
      <c r="H639" s="3" t="s">
        <v>1720</v>
      </c>
      <c r="I639" s="3" t="s">
        <v>597</v>
      </c>
      <c r="J639" s="3" t="s">
        <v>20</v>
      </c>
      <c r="K639" s="3" t="s">
        <v>21</v>
      </c>
      <c r="L639" s="6">
        <v>57698.123999999996</v>
      </c>
    </row>
    <row r="640" spans="1:12" x14ac:dyDescent="0.35">
      <c r="A640" s="3" t="s">
        <v>12</v>
      </c>
      <c r="B640" s="4" t="s">
        <v>13</v>
      </c>
      <c r="C640" s="4" t="s">
        <v>14</v>
      </c>
      <c r="D640" s="4" t="s">
        <v>593</v>
      </c>
      <c r="E640" s="4" t="s">
        <v>2310</v>
      </c>
      <c r="F640" s="26" t="s">
        <v>2373</v>
      </c>
      <c r="G640" s="3" t="s">
        <v>1941</v>
      </c>
      <c r="H640" s="4" t="s">
        <v>1720</v>
      </c>
      <c r="I640" s="3" t="s">
        <v>597</v>
      </c>
      <c r="J640" s="3" t="s">
        <v>20</v>
      </c>
      <c r="K640" s="3" t="s">
        <v>21</v>
      </c>
      <c r="L640" s="6">
        <v>57698.123999999996</v>
      </c>
    </row>
    <row r="641" spans="1:12" x14ac:dyDescent="0.35">
      <c r="A641" s="3" t="s">
        <v>12</v>
      </c>
      <c r="B641" s="3" t="s">
        <v>182</v>
      </c>
      <c r="C641" s="3" t="s">
        <v>344</v>
      </c>
      <c r="D641" s="3" t="s">
        <v>658</v>
      </c>
      <c r="E641" s="4" t="s">
        <v>1127</v>
      </c>
      <c r="F641" s="3" t="s">
        <v>2374</v>
      </c>
      <c r="G641" s="3">
        <v>6111069004657</v>
      </c>
      <c r="H641" s="3" t="s">
        <v>661</v>
      </c>
      <c r="I641" s="7" t="s">
        <v>58</v>
      </c>
      <c r="J641" s="3" t="s">
        <v>20</v>
      </c>
      <c r="K641" s="3" t="s">
        <v>26</v>
      </c>
      <c r="L641" s="6">
        <v>57871.583999999995</v>
      </c>
    </row>
    <row r="642" spans="1:12" x14ac:dyDescent="0.35">
      <c r="A642" s="3" t="s">
        <v>12</v>
      </c>
      <c r="B642" s="3" t="s">
        <v>13</v>
      </c>
      <c r="C642" s="3" t="s">
        <v>963</v>
      </c>
      <c r="D642" s="4" t="s">
        <v>2375</v>
      </c>
      <c r="E642" s="4" t="s">
        <v>2376</v>
      </c>
      <c r="F642" s="14" t="s">
        <v>2377</v>
      </c>
      <c r="G642" s="3" t="s">
        <v>1941</v>
      </c>
      <c r="H642" s="3" t="s">
        <v>2378</v>
      </c>
      <c r="I642" s="3" t="s">
        <v>298</v>
      </c>
      <c r="J642" s="3" t="s">
        <v>20</v>
      </c>
      <c r="K642" s="3" t="s">
        <v>26</v>
      </c>
      <c r="L642" s="6">
        <v>57899.404500000004</v>
      </c>
    </row>
    <row r="643" spans="1:12" x14ac:dyDescent="0.35">
      <c r="A643" s="3" t="s">
        <v>12</v>
      </c>
      <c r="B643" s="3" t="s">
        <v>13</v>
      </c>
      <c r="C643" s="3" t="s">
        <v>14</v>
      </c>
      <c r="D643" s="3" t="s">
        <v>1775</v>
      </c>
      <c r="E643" s="3" t="s">
        <v>1776</v>
      </c>
      <c r="F643" s="3" t="s">
        <v>2380</v>
      </c>
      <c r="G643" s="3" t="s">
        <v>1941</v>
      </c>
      <c r="H643" s="3" t="s">
        <v>1778</v>
      </c>
      <c r="I643" s="4" t="s">
        <v>19</v>
      </c>
      <c r="J643" s="3" t="s">
        <v>20</v>
      </c>
      <c r="K643" s="3" t="s">
        <v>26</v>
      </c>
      <c r="L643" s="6">
        <v>58183.256999999998</v>
      </c>
    </row>
    <row r="644" spans="1:12" x14ac:dyDescent="0.35">
      <c r="A644" s="3" t="s">
        <v>12</v>
      </c>
      <c r="B644" s="4" t="s">
        <v>84</v>
      </c>
      <c r="C644" s="4" t="s">
        <v>689</v>
      </c>
      <c r="D644" s="3" t="s">
        <v>1186</v>
      </c>
      <c r="E644" s="4" t="s">
        <v>691</v>
      </c>
      <c r="F644" s="4" t="s">
        <v>2381</v>
      </c>
      <c r="G644" s="3">
        <v>6111160002996</v>
      </c>
      <c r="H644" s="4" t="s">
        <v>1983</v>
      </c>
      <c r="I644" s="7" t="s">
        <v>159</v>
      </c>
      <c r="J644" s="3" t="s">
        <v>20</v>
      </c>
      <c r="K644" s="3" t="s">
        <v>26</v>
      </c>
      <c r="L644" s="6">
        <v>58296.080999999998</v>
      </c>
    </row>
    <row r="645" spans="1:12" x14ac:dyDescent="0.35">
      <c r="A645" s="3" t="s">
        <v>12</v>
      </c>
      <c r="B645" s="3" t="s">
        <v>84</v>
      </c>
      <c r="C645" s="3" t="s">
        <v>85</v>
      </c>
      <c r="D645" s="3" t="s">
        <v>995</v>
      </c>
      <c r="E645" s="3" t="s">
        <v>998</v>
      </c>
      <c r="F645" s="14" t="s">
        <v>2382</v>
      </c>
      <c r="G645" s="3">
        <v>6111266751415</v>
      </c>
      <c r="H645" s="3" t="s">
        <v>1590</v>
      </c>
      <c r="I645" s="3" t="s">
        <v>1590</v>
      </c>
      <c r="J645" s="3" t="s">
        <v>20</v>
      </c>
      <c r="K645" s="3" t="s">
        <v>26</v>
      </c>
      <c r="L645" s="6">
        <v>58342.067999999999</v>
      </c>
    </row>
    <row r="646" spans="1:12" x14ac:dyDescent="0.35">
      <c r="A646" s="3" t="s">
        <v>12</v>
      </c>
      <c r="B646" s="4" t="s">
        <v>35</v>
      </c>
      <c r="C646" s="4" t="s">
        <v>400</v>
      </c>
      <c r="D646" s="4" t="s">
        <v>401</v>
      </c>
      <c r="E646" s="3" t="s">
        <v>2283</v>
      </c>
      <c r="F646" s="4" t="s">
        <v>2384</v>
      </c>
      <c r="G646" s="3">
        <v>5905187101296</v>
      </c>
      <c r="H646" s="4" t="s">
        <v>2285</v>
      </c>
      <c r="I646" s="4" t="s">
        <v>41</v>
      </c>
      <c r="J646" s="3" t="s">
        <v>20</v>
      </c>
      <c r="K646" s="3" t="s">
        <v>26</v>
      </c>
      <c r="L646" s="6">
        <v>58608.892500000002</v>
      </c>
    </row>
    <row r="647" spans="1:12" x14ac:dyDescent="0.35">
      <c r="A647" s="3" t="s">
        <v>12</v>
      </c>
      <c r="B647" s="3" t="s">
        <v>84</v>
      </c>
      <c r="C647" s="3" t="s">
        <v>85</v>
      </c>
      <c r="D647" s="3" t="s">
        <v>995</v>
      </c>
      <c r="E647" s="3" t="s">
        <v>996</v>
      </c>
      <c r="F647" s="14" t="s">
        <v>2386</v>
      </c>
      <c r="G647" s="3" t="s">
        <v>1941</v>
      </c>
      <c r="H647" s="3" t="s">
        <v>1590</v>
      </c>
      <c r="I647" s="3" t="s">
        <v>1590</v>
      </c>
      <c r="J647" s="3" t="s">
        <v>20</v>
      </c>
      <c r="K647" s="3" t="s">
        <v>26</v>
      </c>
      <c r="L647" s="6">
        <v>58763.761499999993</v>
      </c>
    </row>
    <row r="648" spans="1:12" x14ac:dyDescent="0.35">
      <c r="A648" s="3" t="s">
        <v>12</v>
      </c>
      <c r="B648" s="3" t="s">
        <v>13</v>
      </c>
      <c r="C648" s="3" t="s">
        <v>14</v>
      </c>
      <c r="D648" s="3" t="s">
        <v>22</v>
      </c>
      <c r="E648" s="3" t="s">
        <v>23</v>
      </c>
      <c r="F648" s="3" t="s">
        <v>2388</v>
      </c>
      <c r="G648" s="3">
        <v>8691216050495</v>
      </c>
      <c r="H648" s="3" t="s">
        <v>2154</v>
      </c>
      <c r="I648" s="4" t="s">
        <v>19</v>
      </c>
      <c r="J648" s="3" t="s">
        <v>20</v>
      </c>
      <c r="K648" s="3" t="s">
        <v>26</v>
      </c>
      <c r="L648" s="6">
        <v>58853.419499999996</v>
      </c>
    </row>
    <row r="649" spans="1:12" x14ac:dyDescent="0.35">
      <c r="A649" s="3" t="s">
        <v>12</v>
      </c>
      <c r="B649" s="3" t="s">
        <v>13</v>
      </c>
      <c r="C649" s="3" t="s">
        <v>14</v>
      </c>
      <c r="D649" s="3" t="s">
        <v>22</v>
      </c>
      <c r="E649" s="3" t="s">
        <v>23</v>
      </c>
      <c r="F649" s="14" t="s">
        <v>2388</v>
      </c>
      <c r="G649" s="3">
        <v>8691216050495</v>
      </c>
      <c r="H649" s="3" t="s">
        <v>2154</v>
      </c>
      <c r="I649" s="4" t="s">
        <v>19</v>
      </c>
      <c r="J649" s="3" t="s">
        <v>20</v>
      </c>
      <c r="K649" s="4" t="s">
        <v>21</v>
      </c>
      <c r="L649" s="6">
        <v>58853.419499999996</v>
      </c>
    </row>
    <row r="650" spans="1:12" x14ac:dyDescent="0.35">
      <c r="A650" s="3" t="s">
        <v>12</v>
      </c>
      <c r="B650" s="3" t="s">
        <v>13</v>
      </c>
      <c r="C650" s="3" t="s">
        <v>963</v>
      </c>
      <c r="D650" s="3" t="s">
        <v>2061</v>
      </c>
      <c r="E650" s="4" t="s">
        <v>2062</v>
      </c>
      <c r="F650" s="3" t="s">
        <v>2390</v>
      </c>
      <c r="G650" s="3">
        <v>6111017041697</v>
      </c>
      <c r="H650" s="3" t="s">
        <v>1533</v>
      </c>
      <c r="I650" s="3" t="s">
        <v>597</v>
      </c>
      <c r="J650" s="3" t="s">
        <v>20</v>
      </c>
      <c r="K650" s="3" t="s">
        <v>26</v>
      </c>
      <c r="L650" s="6">
        <v>59593.048499999997</v>
      </c>
    </row>
    <row r="651" spans="1:12" x14ac:dyDescent="0.35">
      <c r="A651" s="3" t="s">
        <v>12</v>
      </c>
      <c r="B651" s="3" t="s">
        <v>13</v>
      </c>
      <c r="C651" s="3" t="s">
        <v>14</v>
      </c>
      <c r="D651" s="3" t="s">
        <v>22</v>
      </c>
      <c r="E651" s="3" t="s">
        <v>23</v>
      </c>
      <c r="F651" s="14" t="s">
        <v>2391</v>
      </c>
      <c r="G651" s="3" t="s">
        <v>1941</v>
      </c>
      <c r="H651" s="3" t="s">
        <v>2154</v>
      </c>
      <c r="I651" s="4" t="s">
        <v>19</v>
      </c>
      <c r="J651" s="3" t="s">
        <v>20</v>
      </c>
      <c r="K651" s="4" t="s">
        <v>21</v>
      </c>
      <c r="L651" s="6">
        <v>59693.915999999997</v>
      </c>
    </row>
    <row r="652" spans="1:12" x14ac:dyDescent="0.35">
      <c r="A652" s="3" t="s">
        <v>12</v>
      </c>
      <c r="B652" s="4" t="s">
        <v>84</v>
      </c>
      <c r="C652" s="4" t="s">
        <v>689</v>
      </c>
      <c r="D652" s="4" t="s">
        <v>1186</v>
      </c>
      <c r="E652" s="4" t="s">
        <v>691</v>
      </c>
      <c r="F652" s="14" t="s">
        <v>2392</v>
      </c>
      <c r="G652" s="3" t="s">
        <v>1941</v>
      </c>
      <c r="H652" s="3" t="s">
        <v>1367</v>
      </c>
      <c r="I652" s="7" t="s">
        <v>694</v>
      </c>
      <c r="J652" s="3" t="s">
        <v>20</v>
      </c>
      <c r="K652" s="3" t="s">
        <v>26</v>
      </c>
      <c r="L652" s="6">
        <v>59738.290500000003</v>
      </c>
    </row>
    <row r="653" spans="1:12" x14ac:dyDescent="0.35">
      <c r="A653" s="3" t="s">
        <v>12</v>
      </c>
      <c r="B653" s="3" t="s">
        <v>13</v>
      </c>
      <c r="C653" s="3" t="s">
        <v>963</v>
      </c>
      <c r="D653" s="3" t="s">
        <v>1904</v>
      </c>
      <c r="E653" s="4" t="s">
        <v>2393</v>
      </c>
      <c r="F653" s="3" t="s">
        <v>2394</v>
      </c>
      <c r="G653" s="3">
        <v>5000159474573</v>
      </c>
      <c r="H653" s="3" t="s">
        <v>2395</v>
      </c>
      <c r="I653" s="10" t="s">
        <v>77</v>
      </c>
      <c r="J653" s="3" t="s">
        <v>20</v>
      </c>
      <c r="K653" s="3" t="s">
        <v>26</v>
      </c>
      <c r="L653" s="6">
        <v>59821.343999999997</v>
      </c>
    </row>
    <row r="654" spans="1:12" x14ac:dyDescent="0.35">
      <c r="A654" s="3" t="s">
        <v>12</v>
      </c>
      <c r="B654" s="11" t="s">
        <v>84</v>
      </c>
      <c r="C654" s="11" t="s">
        <v>99</v>
      </c>
      <c r="D654" s="3" t="s">
        <v>100</v>
      </c>
      <c r="E654" s="11" t="s">
        <v>2399</v>
      </c>
      <c r="F654" s="11" t="s">
        <v>2400</v>
      </c>
      <c r="G654" s="3">
        <v>6111021017206</v>
      </c>
      <c r="H654" s="11" t="s">
        <v>103</v>
      </c>
      <c r="I654" s="7" t="s">
        <v>104</v>
      </c>
      <c r="J654" s="3" t="s">
        <v>20</v>
      </c>
      <c r="K654" s="3" t="s">
        <v>26</v>
      </c>
      <c r="L654" s="6">
        <v>60000</v>
      </c>
    </row>
    <row r="655" spans="1:12" x14ac:dyDescent="0.35">
      <c r="A655" s="3" t="s">
        <v>12</v>
      </c>
      <c r="B655" s="3" t="s">
        <v>84</v>
      </c>
      <c r="C655" s="3" t="s">
        <v>543</v>
      </c>
      <c r="D655" s="3" t="s">
        <v>2401</v>
      </c>
      <c r="E655" s="3" t="s">
        <v>652</v>
      </c>
      <c r="F655" s="38" t="s">
        <v>2402</v>
      </c>
      <c r="G655" s="3" t="s">
        <v>1941</v>
      </c>
      <c r="H655" s="3" t="s">
        <v>2403</v>
      </c>
      <c r="I655" s="10" t="s">
        <v>77</v>
      </c>
      <c r="J655" s="3" t="s">
        <v>20</v>
      </c>
      <c r="K655" s="3" t="s">
        <v>21</v>
      </c>
      <c r="L655" s="6">
        <v>60000</v>
      </c>
    </row>
    <row r="656" spans="1:12" x14ac:dyDescent="0.35">
      <c r="A656" s="3" t="s">
        <v>12</v>
      </c>
      <c r="B656" s="4" t="s">
        <v>78</v>
      </c>
      <c r="C656" s="4" t="s">
        <v>107</v>
      </c>
      <c r="D656" s="4" t="s">
        <v>696</v>
      </c>
      <c r="E656" s="4" t="s">
        <v>704</v>
      </c>
      <c r="F656" s="37" t="s">
        <v>2404</v>
      </c>
      <c r="G656" s="3">
        <v>6111031004357</v>
      </c>
      <c r="H656" s="4" t="s">
        <v>2405</v>
      </c>
      <c r="I656" s="3" t="s">
        <v>71</v>
      </c>
      <c r="J656" s="3" t="s">
        <v>20</v>
      </c>
      <c r="K656" s="3" t="s">
        <v>26</v>
      </c>
      <c r="L656" s="6">
        <v>60000</v>
      </c>
    </row>
    <row r="657" spans="1:12" x14ac:dyDescent="0.35">
      <c r="A657" s="3" t="s">
        <v>12</v>
      </c>
      <c r="B657" s="4" t="s">
        <v>78</v>
      </c>
      <c r="C657" s="3" t="s">
        <v>107</v>
      </c>
      <c r="D657" s="4" t="s">
        <v>696</v>
      </c>
      <c r="E657" s="3" t="s">
        <v>697</v>
      </c>
      <c r="F657" s="38" t="s">
        <v>2406</v>
      </c>
      <c r="G657" s="3">
        <v>6111031004364</v>
      </c>
      <c r="H657" s="3" t="s">
        <v>2405</v>
      </c>
      <c r="I657" s="3" t="s">
        <v>71</v>
      </c>
      <c r="J657" s="3" t="s">
        <v>20</v>
      </c>
      <c r="K657" s="3" t="s">
        <v>26</v>
      </c>
      <c r="L657" s="6">
        <v>60000</v>
      </c>
    </row>
    <row r="658" spans="1:12" x14ac:dyDescent="0.35">
      <c r="A658" s="3" t="s">
        <v>12</v>
      </c>
      <c r="B658" s="4" t="s">
        <v>78</v>
      </c>
      <c r="C658" s="3" t="s">
        <v>107</v>
      </c>
      <c r="D658" s="4" t="s">
        <v>324</v>
      </c>
      <c r="E658" s="4" t="s">
        <v>337</v>
      </c>
      <c r="F658" s="3" t="s">
        <v>2407</v>
      </c>
      <c r="G658" s="3" t="s">
        <v>1941</v>
      </c>
      <c r="H658" s="3" t="s">
        <v>1283</v>
      </c>
      <c r="I658" s="3" t="s">
        <v>112</v>
      </c>
      <c r="J658" s="3" t="s">
        <v>20</v>
      </c>
      <c r="K658" s="3" t="s">
        <v>26</v>
      </c>
      <c r="L658" s="6">
        <v>60000</v>
      </c>
    </row>
    <row r="659" spans="1:12" x14ac:dyDescent="0.35">
      <c r="A659" s="3" t="s">
        <v>12</v>
      </c>
      <c r="B659" s="4" t="s">
        <v>78</v>
      </c>
      <c r="C659" s="4" t="s">
        <v>107</v>
      </c>
      <c r="D659" s="4" t="s">
        <v>696</v>
      </c>
      <c r="E659" s="3" t="s">
        <v>697</v>
      </c>
      <c r="F659" s="4" t="s">
        <v>2420</v>
      </c>
      <c r="G659" s="3">
        <v>6111255270040</v>
      </c>
      <c r="H659" s="4" t="s">
        <v>1934</v>
      </c>
      <c r="I659" s="4" t="s">
        <v>146</v>
      </c>
      <c r="J659" s="3" t="s">
        <v>20</v>
      </c>
      <c r="K659" s="3" t="s">
        <v>26</v>
      </c>
      <c r="L659" s="6">
        <v>60114.019499999995</v>
      </c>
    </row>
    <row r="660" spans="1:12" x14ac:dyDescent="0.35">
      <c r="A660" s="3" t="s">
        <v>12</v>
      </c>
      <c r="B660" s="4" t="s">
        <v>78</v>
      </c>
      <c r="C660" s="4" t="s">
        <v>107</v>
      </c>
      <c r="D660" s="4" t="s">
        <v>108</v>
      </c>
      <c r="E660" s="4" t="s">
        <v>306</v>
      </c>
      <c r="F660" s="4" t="s">
        <v>2421</v>
      </c>
      <c r="G660" s="3">
        <v>6111242530850</v>
      </c>
      <c r="H660" s="4" t="s">
        <v>111</v>
      </c>
      <c r="I660" s="7" t="s">
        <v>112</v>
      </c>
      <c r="J660" s="3" t="s">
        <v>20</v>
      </c>
      <c r="K660" s="3" t="s">
        <v>26</v>
      </c>
      <c r="L660" s="6">
        <v>60176.621999999996</v>
      </c>
    </row>
    <row r="661" spans="1:12" x14ac:dyDescent="0.35">
      <c r="A661" s="3" t="s">
        <v>12</v>
      </c>
      <c r="B661" s="4" t="s">
        <v>13</v>
      </c>
      <c r="C661" s="4" t="s">
        <v>706</v>
      </c>
      <c r="D661" s="4" t="s">
        <v>707</v>
      </c>
      <c r="E661" s="4" t="s">
        <v>1769</v>
      </c>
      <c r="F661" s="4" t="s">
        <v>2422</v>
      </c>
      <c r="G661" s="3">
        <v>3046920029759</v>
      </c>
      <c r="H661" s="4" t="s">
        <v>710</v>
      </c>
      <c r="I661" s="4" t="s">
        <v>19</v>
      </c>
      <c r="J661" s="3" t="s">
        <v>20</v>
      </c>
      <c r="K661" s="3" t="s">
        <v>26</v>
      </c>
      <c r="L661" s="6">
        <v>60570.281999999999</v>
      </c>
    </row>
    <row r="662" spans="1:12" x14ac:dyDescent="0.35">
      <c r="A662" s="3" t="s">
        <v>12</v>
      </c>
      <c r="B662" s="3" t="s">
        <v>84</v>
      </c>
      <c r="C662" s="3" t="s">
        <v>85</v>
      </c>
      <c r="D662" s="3" t="s">
        <v>995</v>
      </c>
      <c r="E662" s="3" t="s">
        <v>2423</v>
      </c>
      <c r="F662" s="14" t="s">
        <v>2424</v>
      </c>
      <c r="G662" s="3" t="s">
        <v>1941</v>
      </c>
      <c r="H662" s="3" t="s">
        <v>1590</v>
      </c>
      <c r="I662" s="3" t="s">
        <v>1590</v>
      </c>
      <c r="J662" s="3" t="s">
        <v>20</v>
      </c>
      <c r="K662" s="3" t="s">
        <v>26</v>
      </c>
      <c r="L662" s="6">
        <v>60653.863499999999</v>
      </c>
    </row>
    <row r="663" spans="1:12" x14ac:dyDescent="0.35">
      <c r="A663" s="3" t="s">
        <v>12</v>
      </c>
      <c r="B663" s="3" t="s">
        <v>13</v>
      </c>
      <c r="C663" s="3" t="s">
        <v>14</v>
      </c>
      <c r="D663" s="3" t="s">
        <v>1775</v>
      </c>
      <c r="E663" s="3" t="s">
        <v>1776</v>
      </c>
      <c r="F663" s="3" t="s">
        <v>2425</v>
      </c>
      <c r="G663" s="3" t="s">
        <v>1941</v>
      </c>
      <c r="H663" s="3" t="s">
        <v>1778</v>
      </c>
      <c r="I663" s="4" t="s">
        <v>19</v>
      </c>
      <c r="J663" s="3" t="s">
        <v>20</v>
      </c>
      <c r="K663" s="3" t="s">
        <v>26</v>
      </c>
      <c r="L663" s="6">
        <v>60676.792499999996</v>
      </c>
    </row>
    <row r="664" spans="1:12" x14ac:dyDescent="0.35">
      <c r="A664" s="3" t="s">
        <v>12</v>
      </c>
      <c r="B664" s="4" t="s">
        <v>78</v>
      </c>
      <c r="C664" s="3" t="s">
        <v>212</v>
      </c>
      <c r="D664" s="3" t="s">
        <v>213</v>
      </c>
      <c r="E664" s="3" t="s">
        <v>531</v>
      </c>
      <c r="F664" s="14" t="s">
        <v>2426</v>
      </c>
      <c r="G664" s="3" t="s">
        <v>1941</v>
      </c>
      <c r="H664" s="3" t="s">
        <v>1533</v>
      </c>
      <c r="I664" s="3" t="s">
        <v>597</v>
      </c>
      <c r="J664" s="3" t="s">
        <v>20</v>
      </c>
      <c r="K664" s="3" t="s">
        <v>26</v>
      </c>
      <c r="L664" s="6">
        <v>60718.447500000002</v>
      </c>
    </row>
    <row r="665" spans="1:12" x14ac:dyDescent="0.35">
      <c r="A665" s="3" t="s">
        <v>12</v>
      </c>
      <c r="B665" s="4" t="s">
        <v>35</v>
      </c>
      <c r="C665" s="4" t="s">
        <v>91</v>
      </c>
      <c r="D665" s="4" t="s">
        <v>92</v>
      </c>
      <c r="E665" s="4" t="s">
        <v>93</v>
      </c>
      <c r="F665" s="4" t="s">
        <v>2428</v>
      </c>
      <c r="G665" s="3">
        <v>7622210604316</v>
      </c>
      <c r="H665" s="4" t="s">
        <v>2151</v>
      </c>
      <c r="I665" s="3" t="s">
        <v>71</v>
      </c>
      <c r="J665" s="3" t="s">
        <v>20</v>
      </c>
      <c r="K665" s="3" t="s">
        <v>26</v>
      </c>
      <c r="L665" s="6">
        <v>61306.953000000001</v>
      </c>
    </row>
    <row r="666" spans="1:12" x14ac:dyDescent="0.35">
      <c r="A666" s="3" t="s">
        <v>12</v>
      </c>
      <c r="B666" s="3" t="s">
        <v>13</v>
      </c>
      <c r="C666" s="3" t="s">
        <v>14</v>
      </c>
      <c r="D666" s="3" t="s">
        <v>22</v>
      </c>
      <c r="E666" s="4" t="s">
        <v>1764</v>
      </c>
      <c r="F666" s="3" t="s">
        <v>2429</v>
      </c>
      <c r="G666" s="3">
        <v>8691216014916</v>
      </c>
      <c r="H666" s="3" t="s">
        <v>2154</v>
      </c>
      <c r="I666" s="4" t="s">
        <v>19</v>
      </c>
      <c r="J666" s="3" t="s">
        <v>20</v>
      </c>
      <c r="K666" s="3" t="s">
        <v>26</v>
      </c>
      <c r="L666" s="6">
        <v>61683.944999999992</v>
      </c>
    </row>
    <row r="667" spans="1:12" x14ac:dyDescent="0.35">
      <c r="A667" s="3" t="s">
        <v>12</v>
      </c>
      <c r="B667" s="4" t="s">
        <v>13</v>
      </c>
      <c r="C667" s="4" t="s">
        <v>14</v>
      </c>
      <c r="D667" s="4" t="s">
        <v>22</v>
      </c>
      <c r="E667" s="4" t="s">
        <v>23</v>
      </c>
      <c r="F667" s="14" t="s">
        <v>2429</v>
      </c>
      <c r="G667" s="3">
        <v>8691216014916</v>
      </c>
      <c r="H667" s="4" t="s">
        <v>2154</v>
      </c>
      <c r="I667" s="4" t="s">
        <v>19</v>
      </c>
      <c r="J667" s="3" t="s">
        <v>20</v>
      </c>
      <c r="K667" s="4" t="s">
        <v>21</v>
      </c>
      <c r="L667" s="6">
        <v>61683.944999999992</v>
      </c>
    </row>
    <row r="668" spans="1:12" x14ac:dyDescent="0.35">
      <c r="A668" s="3" t="s">
        <v>12</v>
      </c>
      <c r="B668" s="3" t="s">
        <v>13</v>
      </c>
      <c r="C668" s="3" t="s">
        <v>963</v>
      </c>
      <c r="D668" s="3" t="s">
        <v>1471</v>
      </c>
      <c r="E668" s="3" t="s">
        <v>1472</v>
      </c>
      <c r="F668" s="3" t="s">
        <v>2431</v>
      </c>
      <c r="G668" s="3" t="s">
        <v>1941</v>
      </c>
      <c r="H668" s="4" t="s">
        <v>2432</v>
      </c>
      <c r="I668" s="10" t="s">
        <v>77</v>
      </c>
      <c r="J668" s="3" t="s">
        <v>20</v>
      </c>
      <c r="K668" s="3" t="s">
        <v>21</v>
      </c>
      <c r="L668" s="6">
        <v>62043.6495</v>
      </c>
    </row>
    <row r="669" spans="1:12" x14ac:dyDescent="0.35">
      <c r="A669" s="3" t="s">
        <v>12</v>
      </c>
      <c r="B669" s="3" t="s">
        <v>13</v>
      </c>
      <c r="C669" s="3" t="s">
        <v>963</v>
      </c>
      <c r="D669" s="3" t="s">
        <v>2433</v>
      </c>
      <c r="E669" s="3" t="s">
        <v>2434</v>
      </c>
      <c r="F669" s="3" t="s">
        <v>2431</v>
      </c>
      <c r="G669" s="3" t="s">
        <v>1941</v>
      </c>
      <c r="H669" s="3" t="s">
        <v>2432</v>
      </c>
      <c r="I669" s="10" t="s">
        <v>77</v>
      </c>
      <c r="J669" s="3" t="s">
        <v>20</v>
      </c>
      <c r="K669" s="4" t="s">
        <v>21</v>
      </c>
      <c r="L669" s="6">
        <v>62043.6495</v>
      </c>
    </row>
    <row r="670" spans="1:12" x14ac:dyDescent="0.35">
      <c r="A670" s="3" t="s">
        <v>12</v>
      </c>
      <c r="B670" s="4" t="s">
        <v>78</v>
      </c>
      <c r="C670" s="3" t="s">
        <v>107</v>
      </c>
      <c r="D670" s="3" t="s">
        <v>276</v>
      </c>
      <c r="E670" s="3" t="s">
        <v>697</v>
      </c>
      <c r="F670" s="3" t="s">
        <v>2437</v>
      </c>
      <c r="G670" s="3" t="s">
        <v>1941</v>
      </c>
      <c r="H670" s="3" t="s">
        <v>2378</v>
      </c>
      <c r="I670" s="3" t="s">
        <v>298</v>
      </c>
      <c r="J670" s="3" t="s">
        <v>20</v>
      </c>
      <c r="K670" s="3" t="s">
        <v>26</v>
      </c>
      <c r="L670" s="6">
        <v>62568.764999999992</v>
      </c>
    </row>
    <row r="671" spans="1:12" x14ac:dyDescent="0.35">
      <c r="A671" s="3" t="s">
        <v>12</v>
      </c>
      <c r="B671" s="3" t="s">
        <v>13</v>
      </c>
      <c r="C671" s="3" t="s">
        <v>14</v>
      </c>
      <c r="D671" s="3" t="s">
        <v>1775</v>
      </c>
      <c r="E671" s="3" t="s">
        <v>1776</v>
      </c>
      <c r="F671" s="3" t="s">
        <v>2441</v>
      </c>
      <c r="G671" s="3" t="s">
        <v>1941</v>
      </c>
      <c r="H671" s="3" t="s">
        <v>1778</v>
      </c>
      <c r="I671" s="4" t="s">
        <v>19</v>
      </c>
      <c r="J671" s="3" t="s">
        <v>20</v>
      </c>
      <c r="K671" s="3" t="s">
        <v>26</v>
      </c>
      <c r="L671" s="6">
        <v>63159.922500000001</v>
      </c>
    </row>
    <row r="672" spans="1:12" x14ac:dyDescent="0.35">
      <c r="A672" s="3" t="s">
        <v>12</v>
      </c>
      <c r="B672" s="4" t="s">
        <v>182</v>
      </c>
      <c r="C672" s="4" t="s">
        <v>735</v>
      </c>
      <c r="D672" s="4" t="s">
        <v>736</v>
      </c>
      <c r="E672" s="4" t="s">
        <v>1781</v>
      </c>
      <c r="F672" s="4" t="s">
        <v>2700</v>
      </c>
      <c r="G672" s="3">
        <v>5601001016301</v>
      </c>
      <c r="H672" s="4" t="s">
        <v>1202</v>
      </c>
      <c r="I672" s="7" t="s">
        <v>90</v>
      </c>
      <c r="J672" s="3" t="s">
        <v>20</v>
      </c>
      <c r="K672" s="3" t="s">
        <v>26</v>
      </c>
      <c r="L672" s="6">
        <v>111845.007</v>
      </c>
    </row>
    <row r="673" spans="1:12" x14ac:dyDescent="0.35">
      <c r="A673" s="3" t="s">
        <v>12</v>
      </c>
      <c r="B673" s="4" t="s">
        <v>78</v>
      </c>
      <c r="C673" s="3" t="s">
        <v>107</v>
      </c>
      <c r="D673" s="3" t="s">
        <v>1335</v>
      </c>
      <c r="E673" s="4" t="s">
        <v>2451</v>
      </c>
      <c r="F673" s="38" t="s">
        <v>2452</v>
      </c>
      <c r="G673" s="3" t="s">
        <v>1941</v>
      </c>
      <c r="H673" s="4" t="s">
        <v>1965</v>
      </c>
      <c r="I673" s="4" t="s">
        <v>146</v>
      </c>
      <c r="J673" s="3" t="s">
        <v>20</v>
      </c>
      <c r="K673" s="4" t="s">
        <v>26</v>
      </c>
      <c r="L673" s="6">
        <v>64502.551500000001</v>
      </c>
    </row>
    <row r="674" spans="1:12" x14ac:dyDescent="0.35">
      <c r="A674" s="3" t="s">
        <v>12</v>
      </c>
      <c r="B674" s="3" t="s">
        <v>35</v>
      </c>
      <c r="C674" s="3" t="s">
        <v>400</v>
      </c>
      <c r="D674" s="3" t="s">
        <v>401</v>
      </c>
      <c r="E674" s="3" t="s">
        <v>580</v>
      </c>
      <c r="F674" s="3" t="s">
        <v>2453</v>
      </c>
      <c r="G674" s="3">
        <v>4018077650512</v>
      </c>
      <c r="H674" s="3" t="s">
        <v>1939</v>
      </c>
      <c r="I674" s="3" t="s">
        <v>41</v>
      </c>
      <c r="J674" s="3" t="s">
        <v>20</v>
      </c>
      <c r="K674" s="3" t="s">
        <v>26</v>
      </c>
      <c r="L674" s="6">
        <v>64562.614499999996</v>
      </c>
    </row>
    <row r="675" spans="1:12" x14ac:dyDescent="0.35">
      <c r="A675" s="3" t="s">
        <v>12</v>
      </c>
      <c r="B675" s="3" t="s">
        <v>13</v>
      </c>
      <c r="C675" s="3" t="s">
        <v>14</v>
      </c>
      <c r="D675" s="3" t="s">
        <v>22</v>
      </c>
      <c r="E675" s="3" t="s">
        <v>23</v>
      </c>
      <c r="F675" s="14" t="s">
        <v>2454</v>
      </c>
      <c r="G675" s="3" t="s">
        <v>1941</v>
      </c>
      <c r="H675" s="3" t="s">
        <v>2154</v>
      </c>
      <c r="I675" s="4" t="s">
        <v>19</v>
      </c>
      <c r="J675" s="3" t="s">
        <v>20</v>
      </c>
      <c r="K675" s="3" t="s">
        <v>26</v>
      </c>
      <c r="L675" s="6">
        <v>64669.285499999998</v>
      </c>
    </row>
    <row r="676" spans="1:12" x14ac:dyDescent="0.35">
      <c r="A676" s="3" t="s">
        <v>12</v>
      </c>
      <c r="B676" s="4" t="s">
        <v>182</v>
      </c>
      <c r="C676" s="4" t="s">
        <v>735</v>
      </c>
      <c r="D676" s="4" t="s">
        <v>1721</v>
      </c>
      <c r="E676" s="4" t="s">
        <v>1722</v>
      </c>
      <c r="F676" s="4" t="s">
        <v>2788</v>
      </c>
      <c r="G676" s="3">
        <v>6111018100423</v>
      </c>
      <c r="H676" s="4" t="s">
        <v>1724</v>
      </c>
      <c r="I676" s="7" t="s">
        <v>90</v>
      </c>
      <c r="J676" s="3" t="s">
        <v>20</v>
      </c>
      <c r="K676" s="3" t="s">
        <v>26</v>
      </c>
      <c r="L676" s="6">
        <v>150000</v>
      </c>
    </row>
    <row r="677" spans="1:12" x14ac:dyDescent="0.35">
      <c r="A677" s="3" t="s">
        <v>12</v>
      </c>
      <c r="B677" s="4" t="s">
        <v>182</v>
      </c>
      <c r="C677" s="4" t="s">
        <v>344</v>
      </c>
      <c r="D677" s="4" t="s">
        <v>658</v>
      </c>
      <c r="E677" s="4" t="s">
        <v>1127</v>
      </c>
      <c r="F677" s="4" t="s">
        <v>2465</v>
      </c>
      <c r="G677" s="3">
        <v>6111069004343</v>
      </c>
      <c r="H677" s="4" t="s">
        <v>661</v>
      </c>
      <c r="I677" s="7" t="s">
        <v>58</v>
      </c>
      <c r="J677" s="3" t="s">
        <v>20</v>
      </c>
      <c r="K677" s="3" t="s">
        <v>26</v>
      </c>
      <c r="L677" s="6">
        <v>66604.531499999997</v>
      </c>
    </row>
    <row r="678" spans="1:12" x14ac:dyDescent="0.35">
      <c r="A678" s="3" t="s">
        <v>12</v>
      </c>
      <c r="B678" s="3" t="s">
        <v>182</v>
      </c>
      <c r="C678" s="3" t="s">
        <v>183</v>
      </c>
      <c r="D678" s="3" t="s">
        <v>258</v>
      </c>
      <c r="E678" s="4" t="s">
        <v>259</v>
      </c>
      <c r="F678" s="14" t="s">
        <v>2816</v>
      </c>
      <c r="G678" s="3" t="s">
        <v>1941</v>
      </c>
      <c r="H678" s="3" t="s">
        <v>2467</v>
      </c>
      <c r="I678" s="7" t="s">
        <v>90</v>
      </c>
      <c r="J678" s="3" t="s">
        <v>20</v>
      </c>
      <c r="K678" s="3" t="s">
        <v>26</v>
      </c>
      <c r="L678" s="6">
        <v>162338.14199999999</v>
      </c>
    </row>
    <row r="679" spans="1:12" x14ac:dyDescent="0.35">
      <c r="A679" s="3" t="s">
        <v>12</v>
      </c>
      <c r="B679" s="4" t="s">
        <v>182</v>
      </c>
      <c r="C679" s="4" t="s">
        <v>183</v>
      </c>
      <c r="D679" s="4" t="s">
        <v>184</v>
      </c>
      <c r="E679" s="4" t="s">
        <v>185</v>
      </c>
      <c r="F679" s="4" t="s">
        <v>2469</v>
      </c>
      <c r="G679" s="3">
        <v>8000070032835</v>
      </c>
      <c r="H679" s="4" t="s">
        <v>2257</v>
      </c>
      <c r="I679" s="3" t="s">
        <v>1171</v>
      </c>
      <c r="J679" s="3" t="s">
        <v>20</v>
      </c>
      <c r="K679" s="3" t="s">
        <v>26</v>
      </c>
      <c r="L679" s="6">
        <v>67434.114000000001</v>
      </c>
    </row>
    <row r="680" spans="1:12" x14ac:dyDescent="0.35">
      <c r="A680" s="3" t="s">
        <v>12</v>
      </c>
      <c r="B680" s="3" t="s">
        <v>35</v>
      </c>
      <c r="C680" s="3" t="s">
        <v>400</v>
      </c>
      <c r="D680" s="3" t="s">
        <v>401</v>
      </c>
      <c r="E680" s="3" t="s">
        <v>2283</v>
      </c>
      <c r="F680" s="3" t="s">
        <v>2471</v>
      </c>
      <c r="G680" s="3">
        <v>5905187105263</v>
      </c>
      <c r="H680" s="3" t="s">
        <v>2285</v>
      </c>
      <c r="I680" s="4" t="s">
        <v>41</v>
      </c>
      <c r="J680" s="3" t="s">
        <v>20</v>
      </c>
      <c r="K680" s="3" t="s">
        <v>26</v>
      </c>
      <c r="L680" s="6">
        <v>67500</v>
      </c>
    </row>
    <row r="681" spans="1:12" x14ac:dyDescent="0.35">
      <c r="A681" s="3" t="s">
        <v>12</v>
      </c>
      <c r="B681" s="4" t="s">
        <v>84</v>
      </c>
      <c r="C681" s="4" t="s">
        <v>543</v>
      </c>
      <c r="D681" s="4" t="s">
        <v>2401</v>
      </c>
      <c r="E681" s="4" t="s">
        <v>652</v>
      </c>
      <c r="F681" s="4" t="s">
        <v>2472</v>
      </c>
      <c r="G681" s="3" t="s">
        <v>1941</v>
      </c>
      <c r="H681" s="4" t="s">
        <v>2473</v>
      </c>
      <c r="I681" s="7" t="s">
        <v>112</v>
      </c>
      <c r="J681" s="3" t="s">
        <v>20</v>
      </c>
      <c r="K681" s="3" t="s">
        <v>21</v>
      </c>
      <c r="L681" s="6">
        <v>67500</v>
      </c>
    </row>
    <row r="682" spans="1:12" x14ac:dyDescent="0.35">
      <c r="A682" s="3" t="s">
        <v>12</v>
      </c>
      <c r="B682" s="3" t="s">
        <v>84</v>
      </c>
      <c r="C682" s="3" t="s">
        <v>543</v>
      </c>
      <c r="D682" s="3" t="s">
        <v>544</v>
      </c>
      <c r="E682" s="3" t="s">
        <v>652</v>
      </c>
      <c r="F682" s="3" t="s">
        <v>2474</v>
      </c>
      <c r="G682" s="3">
        <v>8410014929976</v>
      </c>
      <c r="H682" s="3" t="s">
        <v>2403</v>
      </c>
      <c r="I682" s="10" t="s">
        <v>77</v>
      </c>
      <c r="J682" s="3" t="s">
        <v>20</v>
      </c>
      <c r="K682" s="3" t="s">
        <v>21</v>
      </c>
      <c r="L682" s="6">
        <v>67500</v>
      </c>
    </row>
    <row r="683" spans="1:12" x14ac:dyDescent="0.35">
      <c r="A683" s="3" t="s">
        <v>12</v>
      </c>
      <c r="B683" s="4" t="s">
        <v>78</v>
      </c>
      <c r="C683" s="3" t="s">
        <v>107</v>
      </c>
      <c r="D683" s="3" t="s">
        <v>818</v>
      </c>
      <c r="E683" s="3" t="s">
        <v>699</v>
      </c>
      <c r="F683" s="3" t="s">
        <v>2475</v>
      </c>
      <c r="G683" s="3">
        <v>6111259341517</v>
      </c>
      <c r="H683" s="3" t="s">
        <v>2476</v>
      </c>
      <c r="I683" s="3" t="s">
        <v>112</v>
      </c>
      <c r="J683" s="3" t="s">
        <v>20</v>
      </c>
      <c r="K683" s="3" t="s">
        <v>26</v>
      </c>
      <c r="L683" s="6">
        <v>67500</v>
      </c>
    </row>
    <row r="684" spans="1:12" x14ac:dyDescent="0.35">
      <c r="A684" s="3" t="s">
        <v>12</v>
      </c>
      <c r="B684" s="4" t="s">
        <v>78</v>
      </c>
      <c r="C684" s="4" t="s">
        <v>107</v>
      </c>
      <c r="D684" s="4" t="s">
        <v>818</v>
      </c>
      <c r="E684" s="4" t="s">
        <v>2477</v>
      </c>
      <c r="F684" s="4" t="s">
        <v>2478</v>
      </c>
      <c r="G684" s="3">
        <v>6111259341517</v>
      </c>
      <c r="H684" s="4" t="s">
        <v>2476</v>
      </c>
      <c r="I684" s="3" t="s">
        <v>112</v>
      </c>
      <c r="J684" s="3" t="s">
        <v>20</v>
      </c>
      <c r="K684" s="3" t="s">
        <v>26</v>
      </c>
      <c r="L684" s="6">
        <v>67500</v>
      </c>
    </row>
    <row r="685" spans="1:12" x14ac:dyDescent="0.35">
      <c r="A685" s="3" t="s">
        <v>12</v>
      </c>
      <c r="B685" s="4" t="s">
        <v>78</v>
      </c>
      <c r="C685" s="4" t="s">
        <v>107</v>
      </c>
      <c r="D685" s="4" t="s">
        <v>818</v>
      </c>
      <c r="E685" s="3" t="s">
        <v>699</v>
      </c>
      <c r="F685" s="4" t="s">
        <v>2479</v>
      </c>
      <c r="G685" s="3" t="s">
        <v>1941</v>
      </c>
      <c r="H685" s="4" t="s">
        <v>2480</v>
      </c>
      <c r="I685" s="3" t="s">
        <v>112</v>
      </c>
      <c r="J685" s="3" t="s">
        <v>20</v>
      </c>
      <c r="K685" s="3" t="s">
        <v>26</v>
      </c>
      <c r="L685" s="6">
        <v>67500</v>
      </c>
    </row>
    <row r="686" spans="1:12" x14ac:dyDescent="0.35">
      <c r="A686" s="3" t="s">
        <v>12</v>
      </c>
      <c r="B686" s="4" t="s">
        <v>78</v>
      </c>
      <c r="C686" s="3" t="s">
        <v>107</v>
      </c>
      <c r="D686" s="3" t="s">
        <v>818</v>
      </c>
      <c r="E686" s="3" t="s">
        <v>699</v>
      </c>
      <c r="F686" s="3" t="s">
        <v>2481</v>
      </c>
      <c r="G686" s="3">
        <v>6111259341500</v>
      </c>
      <c r="H686" s="3" t="s">
        <v>2476</v>
      </c>
      <c r="I686" s="3" t="s">
        <v>112</v>
      </c>
      <c r="J686" s="3" t="s">
        <v>20</v>
      </c>
      <c r="K686" s="3" t="s">
        <v>26</v>
      </c>
      <c r="L686" s="6">
        <v>67500</v>
      </c>
    </row>
    <row r="687" spans="1:12" x14ac:dyDescent="0.35">
      <c r="A687" s="3" t="s">
        <v>12</v>
      </c>
      <c r="B687" s="4" t="s">
        <v>78</v>
      </c>
      <c r="C687" s="4" t="s">
        <v>107</v>
      </c>
      <c r="D687" s="4" t="s">
        <v>818</v>
      </c>
      <c r="E687" s="3" t="s">
        <v>699</v>
      </c>
      <c r="F687" s="4" t="s">
        <v>2482</v>
      </c>
      <c r="G687" s="3">
        <v>6111259341524</v>
      </c>
      <c r="H687" s="4" t="s">
        <v>2476</v>
      </c>
      <c r="I687" s="3" t="s">
        <v>112</v>
      </c>
      <c r="J687" s="3" t="s">
        <v>20</v>
      </c>
      <c r="K687" s="3" t="s">
        <v>26</v>
      </c>
      <c r="L687" s="6">
        <v>67500</v>
      </c>
    </row>
    <row r="688" spans="1:12" x14ac:dyDescent="0.35">
      <c r="A688" s="3" t="s">
        <v>12</v>
      </c>
      <c r="B688" s="3" t="s">
        <v>84</v>
      </c>
      <c r="C688" s="3" t="s">
        <v>689</v>
      </c>
      <c r="D688" s="3" t="s">
        <v>1186</v>
      </c>
      <c r="E688" s="3" t="s">
        <v>691</v>
      </c>
      <c r="F688" s="3" t="s">
        <v>2487</v>
      </c>
      <c r="G688" s="3">
        <v>6111160002859</v>
      </c>
      <c r="H688" s="3" t="s">
        <v>1983</v>
      </c>
      <c r="I688" s="7" t="s">
        <v>159</v>
      </c>
      <c r="J688" s="3" t="s">
        <v>20</v>
      </c>
      <c r="K688" s="3" t="s">
        <v>26</v>
      </c>
      <c r="L688" s="6">
        <v>67714.900499999989</v>
      </c>
    </row>
    <row r="689" spans="1:12" x14ac:dyDescent="0.35">
      <c r="A689" s="3" t="s">
        <v>12</v>
      </c>
      <c r="B689" s="3" t="s">
        <v>13</v>
      </c>
      <c r="C689" s="4" t="s">
        <v>14</v>
      </c>
      <c r="D689" s="4" t="s">
        <v>1775</v>
      </c>
      <c r="E689" s="4" t="s">
        <v>1776</v>
      </c>
      <c r="F689" s="4" t="s">
        <v>2489</v>
      </c>
      <c r="G689" s="3">
        <v>80756590</v>
      </c>
      <c r="H689" s="4" t="s">
        <v>1778</v>
      </c>
      <c r="I689" s="4" t="s">
        <v>19</v>
      </c>
      <c r="J689" s="3" t="s">
        <v>20</v>
      </c>
      <c r="K689" s="3" t="s">
        <v>26</v>
      </c>
      <c r="L689" s="6">
        <v>68032.914000000004</v>
      </c>
    </row>
    <row r="690" spans="1:12" x14ac:dyDescent="0.35">
      <c r="A690" s="3" t="s">
        <v>12</v>
      </c>
      <c r="B690" s="3" t="s">
        <v>13</v>
      </c>
      <c r="C690" s="3" t="s">
        <v>14</v>
      </c>
      <c r="D690" s="3" t="s">
        <v>1775</v>
      </c>
      <c r="E690" s="3" t="s">
        <v>1776</v>
      </c>
      <c r="F690" s="3" t="s">
        <v>2489</v>
      </c>
      <c r="G690" s="3">
        <v>80756590</v>
      </c>
      <c r="H690" s="3" t="s">
        <v>1778</v>
      </c>
      <c r="I690" s="4" t="s">
        <v>19</v>
      </c>
      <c r="J690" s="3" t="s">
        <v>20</v>
      </c>
      <c r="K690" s="3" t="s">
        <v>26</v>
      </c>
      <c r="L690" s="6">
        <v>68032.914000000004</v>
      </c>
    </row>
    <row r="691" spans="1:12" x14ac:dyDescent="0.35">
      <c r="A691" s="3" t="s">
        <v>12</v>
      </c>
      <c r="B691" s="4" t="s">
        <v>182</v>
      </c>
      <c r="C691" s="4" t="s">
        <v>183</v>
      </c>
      <c r="D691" s="4" t="s">
        <v>258</v>
      </c>
      <c r="E691" s="4" t="s">
        <v>2116</v>
      </c>
      <c r="F691" s="4" t="s">
        <v>2875</v>
      </c>
      <c r="G691" s="3">
        <v>6111018903208</v>
      </c>
      <c r="H691" s="4" t="s">
        <v>2467</v>
      </c>
      <c r="I691" s="7" t="s">
        <v>90</v>
      </c>
      <c r="J691" s="3" t="s">
        <v>20</v>
      </c>
      <c r="K691" s="3" t="s">
        <v>26</v>
      </c>
      <c r="L691" s="6">
        <v>202239.05849999998</v>
      </c>
    </row>
    <row r="692" spans="1:12" x14ac:dyDescent="0.35">
      <c r="A692" s="3" t="s">
        <v>12</v>
      </c>
      <c r="B692" s="4" t="s">
        <v>78</v>
      </c>
      <c r="C692" s="3" t="s">
        <v>107</v>
      </c>
      <c r="D692" s="3" t="s">
        <v>1335</v>
      </c>
      <c r="E692" s="4" t="s">
        <v>2451</v>
      </c>
      <c r="F692" s="3" t="s">
        <v>2495</v>
      </c>
      <c r="G692" s="3" t="s">
        <v>1941</v>
      </c>
      <c r="H692" s="4" t="s">
        <v>2496</v>
      </c>
      <c r="I692" s="4" t="s">
        <v>71</v>
      </c>
      <c r="J692" s="3" t="s">
        <v>20</v>
      </c>
      <c r="K692" s="4" t="s">
        <v>26</v>
      </c>
      <c r="L692" s="6">
        <v>69967.339500000002</v>
      </c>
    </row>
    <row r="693" spans="1:12" x14ac:dyDescent="0.35">
      <c r="A693" s="3" t="s">
        <v>12</v>
      </c>
      <c r="B693" s="4" t="s">
        <v>182</v>
      </c>
      <c r="C693" s="4" t="s">
        <v>344</v>
      </c>
      <c r="D693" s="4" t="s">
        <v>658</v>
      </c>
      <c r="E693" s="4" t="s">
        <v>1127</v>
      </c>
      <c r="F693" s="4" t="s">
        <v>2497</v>
      </c>
      <c r="G693" s="3">
        <v>6111069003032</v>
      </c>
      <c r="H693" s="4" t="s">
        <v>661</v>
      </c>
      <c r="I693" s="7" t="s">
        <v>58</v>
      </c>
      <c r="J693" s="3" t="s">
        <v>20</v>
      </c>
      <c r="K693" s="3" t="s">
        <v>26</v>
      </c>
      <c r="L693" s="6">
        <v>69982.398000000001</v>
      </c>
    </row>
    <row r="694" spans="1:12" x14ac:dyDescent="0.35">
      <c r="A694" s="3" t="s">
        <v>12</v>
      </c>
      <c r="B694" s="4" t="s">
        <v>13</v>
      </c>
      <c r="C694" s="4" t="s">
        <v>706</v>
      </c>
      <c r="D694" s="4" t="s">
        <v>707</v>
      </c>
      <c r="E694" s="4" t="s">
        <v>708</v>
      </c>
      <c r="F694" s="4" t="s">
        <v>2498</v>
      </c>
      <c r="G694" s="3">
        <v>3046920028363</v>
      </c>
      <c r="H694" s="4" t="s">
        <v>710</v>
      </c>
      <c r="I694" s="4" t="s">
        <v>19</v>
      </c>
      <c r="J694" s="3" t="s">
        <v>20</v>
      </c>
      <c r="K694" s="3" t="s">
        <v>26</v>
      </c>
      <c r="L694" s="6">
        <v>70249.691999999995</v>
      </c>
    </row>
    <row r="695" spans="1:12" x14ac:dyDescent="0.35">
      <c r="A695" s="3" t="s">
        <v>12</v>
      </c>
      <c r="B695" s="4" t="s">
        <v>13</v>
      </c>
      <c r="C695" s="3" t="s">
        <v>963</v>
      </c>
      <c r="D695" s="4" t="s">
        <v>2061</v>
      </c>
      <c r="E695" s="4" t="s">
        <v>2062</v>
      </c>
      <c r="F695" s="14" t="s">
        <v>2502</v>
      </c>
      <c r="G695" s="3" t="s">
        <v>1941</v>
      </c>
      <c r="H695" s="4" t="s">
        <v>1533</v>
      </c>
      <c r="I695" s="3" t="s">
        <v>597</v>
      </c>
      <c r="J695" s="3" t="s">
        <v>20</v>
      </c>
      <c r="K695" s="3" t="s">
        <v>26</v>
      </c>
      <c r="L695" s="6">
        <v>70629.817500000005</v>
      </c>
    </row>
    <row r="696" spans="1:12" x14ac:dyDescent="0.35">
      <c r="A696" s="3" t="s">
        <v>12</v>
      </c>
      <c r="B696" s="3" t="s">
        <v>460</v>
      </c>
      <c r="C696" s="3" t="s">
        <v>461</v>
      </c>
      <c r="D696" s="3" t="s">
        <v>1835</v>
      </c>
      <c r="E696" s="3" t="s">
        <v>1836</v>
      </c>
      <c r="F696" s="3" t="s">
        <v>2503</v>
      </c>
      <c r="G696" s="3">
        <v>6111248930289</v>
      </c>
      <c r="H696" s="3" t="s">
        <v>2357</v>
      </c>
      <c r="I696" s="7" t="s">
        <v>1839</v>
      </c>
      <c r="J696" s="3" t="s">
        <v>20</v>
      </c>
      <c r="K696" s="3" t="s">
        <v>26</v>
      </c>
      <c r="L696" s="6">
        <v>71355.879000000001</v>
      </c>
    </row>
    <row r="697" spans="1:12" x14ac:dyDescent="0.35">
      <c r="A697" s="3" t="s">
        <v>12</v>
      </c>
      <c r="B697" s="3" t="s">
        <v>460</v>
      </c>
      <c r="C697" s="3" t="s">
        <v>461</v>
      </c>
      <c r="D697" s="3" t="s">
        <v>1835</v>
      </c>
      <c r="E697" s="3" t="s">
        <v>1836</v>
      </c>
      <c r="F697" s="3" t="s">
        <v>2503</v>
      </c>
      <c r="G697" s="3">
        <v>6111248930289</v>
      </c>
      <c r="H697" s="3" t="s">
        <v>2357</v>
      </c>
      <c r="I697" s="7" t="s">
        <v>1839</v>
      </c>
      <c r="J697" s="3" t="s">
        <v>20</v>
      </c>
      <c r="K697" s="3" t="s">
        <v>26</v>
      </c>
      <c r="L697" s="6">
        <v>71355.879000000001</v>
      </c>
    </row>
    <row r="698" spans="1:12" x14ac:dyDescent="0.35">
      <c r="A698" s="3" t="s">
        <v>12</v>
      </c>
      <c r="B698" s="4" t="s">
        <v>78</v>
      </c>
      <c r="C698" s="4" t="s">
        <v>107</v>
      </c>
      <c r="D698" s="4" t="s">
        <v>108</v>
      </c>
      <c r="E698" s="4" t="s">
        <v>310</v>
      </c>
      <c r="F698" s="4" t="s">
        <v>2504</v>
      </c>
      <c r="G698" s="3">
        <v>6111242530416</v>
      </c>
      <c r="H698" s="4" t="s">
        <v>111</v>
      </c>
      <c r="I698" s="7" t="s">
        <v>112</v>
      </c>
      <c r="J698" s="3" t="s">
        <v>20</v>
      </c>
      <c r="K698" s="3" t="s">
        <v>26</v>
      </c>
      <c r="L698" s="6">
        <v>71560.9905</v>
      </c>
    </row>
    <row r="699" spans="1:12" x14ac:dyDescent="0.35">
      <c r="A699" s="3" t="s">
        <v>12</v>
      </c>
      <c r="B699" s="4" t="s">
        <v>78</v>
      </c>
      <c r="C699" s="4" t="s">
        <v>212</v>
      </c>
      <c r="D699" s="4" t="s">
        <v>604</v>
      </c>
      <c r="E699" s="4" t="s">
        <v>605</v>
      </c>
      <c r="F699" s="4" t="s">
        <v>2505</v>
      </c>
      <c r="G699" s="3">
        <v>6111180005342</v>
      </c>
      <c r="H699" s="4" t="s">
        <v>373</v>
      </c>
      <c r="I699" s="3" t="s">
        <v>130</v>
      </c>
      <c r="J699" s="3" t="s">
        <v>20</v>
      </c>
      <c r="K699" s="3" t="s">
        <v>26</v>
      </c>
      <c r="L699" s="6">
        <v>71679.236999999994</v>
      </c>
    </row>
    <row r="700" spans="1:12" x14ac:dyDescent="0.35">
      <c r="A700" s="3" t="s">
        <v>12</v>
      </c>
      <c r="B700" s="3" t="s">
        <v>182</v>
      </c>
      <c r="C700" s="3" t="s">
        <v>735</v>
      </c>
      <c r="D700" s="3" t="s">
        <v>736</v>
      </c>
      <c r="E700" s="3" t="s">
        <v>1781</v>
      </c>
      <c r="F700" s="14" t="s">
        <v>2881</v>
      </c>
      <c r="G700" s="3" t="s">
        <v>1941</v>
      </c>
      <c r="H700" s="3" t="s">
        <v>1202</v>
      </c>
      <c r="I700" s="7" t="s">
        <v>90</v>
      </c>
      <c r="J700" s="3" t="s">
        <v>20</v>
      </c>
      <c r="K700" s="3" t="s">
        <v>26</v>
      </c>
      <c r="L700" s="6">
        <v>206320.57949999999</v>
      </c>
    </row>
    <row r="701" spans="1:12" x14ac:dyDescent="0.35">
      <c r="A701" s="3" t="s">
        <v>12</v>
      </c>
      <c r="B701" s="4" t="s">
        <v>78</v>
      </c>
      <c r="C701" s="3" t="s">
        <v>212</v>
      </c>
      <c r="D701" s="3" t="s">
        <v>525</v>
      </c>
      <c r="E701" s="3" t="s">
        <v>2190</v>
      </c>
      <c r="F701" s="14" t="s">
        <v>2513</v>
      </c>
      <c r="G701" s="3" t="s">
        <v>1941</v>
      </c>
      <c r="H701" s="3" t="s">
        <v>1533</v>
      </c>
      <c r="I701" s="3" t="s">
        <v>597</v>
      </c>
      <c r="J701" s="3" t="s">
        <v>20</v>
      </c>
      <c r="K701" s="3" t="s">
        <v>26</v>
      </c>
      <c r="L701" s="6">
        <v>72662.287499999991</v>
      </c>
    </row>
    <row r="702" spans="1:12" x14ac:dyDescent="0.35">
      <c r="A702" s="3" t="s">
        <v>12</v>
      </c>
      <c r="B702" s="3" t="s">
        <v>13</v>
      </c>
      <c r="C702" s="4" t="s">
        <v>14</v>
      </c>
      <c r="D702" s="3" t="s">
        <v>67</v>
      </c>
      <c r="E702" s="3" t="s">
        <v>68</v>
      </c>
      <c r="F702" s="14" t="s">
        <v>2515</v>
      </c>
      <c r="G702" s="3" t="s">
        <v>1941</v>
      </c>
      <c r="H702" s="4" t="s">
        <v>297</v>
      </c>
      <c r="I702" s="3" t="s">
        <v>298</v>
      </c>
      <c r="J702" s="3" t="s">
        <v>20</v>
      </c>
      <c r="K702" s="3" t="s">
        <v>26</v>
      </c>
      <c r="L702" s="6">
        <v>72772.042499999996</v>
      </c>
    </row>
    <row r="703" spans="1:12" x14ac:dyDescent="0.35">
      <c r="A703" s="3" t="s">
        <v>12</v>
      </c>
      <c r="B703" s="4" t="s">
        <v>13</v>
      </c>
      <c r="C703" s="3" t="s">
        <v>963</v>
      </c>
      <c r="D703" s="4" t="s">
        <v>1904</v>
      </c>
      <c r="E703" s="4" t="s">
        <v>2393</v>
      </c>
      <c r="F703" s="4" t="s">
        <v>2516</v>
      </c>
      <c r="G703" s="3">
        <v>4011100023925</v>
      </c>
      <c r="H703" s="4" t="s">
        <v>2517</v>
      </c>
      <c r="I703" s="10" t="s">
        <v>77</v>
      </c>
      <c r="J703" s="3" t="s">
        <v>20</v>
      </c>
      <c r="K703" s="3" t="s">
        <v>26</v>
      </c>
      <c r="L703" s="6">
        <v>73225.088999999993</v>
      </c>
    </row>
    <row r="704" spans="1:12" x14ac:dyDescent="0.35">
      <c r="A704" s="3" t="s">
        <v>12</v>
      </c>
      <c r="B704" s="4" t="s">
        <v>13</v>
      </c>
      <c r="C704" s="3" t="s">
        <v>963</v>
      </c>
      <c r="D704" s="4" t="s">
        <v>2061</v>
      </c>
      <c r="E704" s="4" t="s">
        <v>2062</v>
      </c>
      <c r="F704" s="4" t="s">
        <v>2518</v>
      </c>
      <c r="G704" s="3">
        <v>40111490</v>
      </c>
      <c r="H704" s="4" t="s">
        <v>2519</v>
      </c>
      <c r="I704" s="10" t="s">
        <v>77</v>
      </c>
      <c r="J704" s="3" t="s">
        <v>20</v>
      </c>
      <c r="K704" s="3" t="s">
        <v>26</v>
      </c>
      <c r="L704" s="6">
        <v>73345.58249999999</v>
      </c>
    </row>
    <row r="705" spans="1:12" x14ac:dyDescent="0.35">
      <c r="A705" s="3" t="s">
        <v>12</v>
      </c>
      <c r="B705" s="4" t="s">
        <v>35</v>
      </c>
      <c r="C705" s="4" t="s">
        <v>36</v>
      </c>
      <c r="D705" s="4" t="s">
        <v>853</v>
      </c>
      <c r="E705" s="4" t="s">
        <v>1110</v>
      </c>
      <c r="F705" s="4" t="s">
        <v>2520</v>
      </c>
      <c r="G705" s="3">
        <v>6111242042728</v>
      </c>
      <c r="H705" s="4" t="s">
        <v>2521</v>
      </c>
      <c r="I705" s="3" t="s">
        <v>994</v>
      </c>
      <c r="J705" s="3" t="s">
        <v>20</v>
      </c>
      <c r="K705" s="3" t="s">
        <v>26</v>
      </c>
      <c r="L705" s="6">
        <v>73407.740999999995</v>
      </c>
    </row>
    <row r="706" spans="1:12" x14ac:dyDescent="0.35">
      <c r="A706" s="3" t="s">
        <v>12</v>
      </c>
      <c r="B706" s="4" t="s">
        <v>84</v>
      </c>
      <c r="C706" s="4" t="s">
        <v>99</v>
      </c>
      <c r="D706" s="3" t="s">
        <v>100</v>
      </c>
      <c r="E706" s="4" t="s">
        <v>1396</v>
      </c>
      <c r="F706" s="4" t="s">
        <v>2524</v>
      </c>
      <c r="G706" s="3">
        <v>6111184001173</v>
      </c>
      <c r="H706" s="4" t="s">
        <v>962</v>
      </c>
      <c r="I706" s="3" t="s">
        <v>130</v>
      </c>
      <c r="J706" s="3" t="s">
        <v>20</v>
      </c>
      <c r="K706" s="3" t="s">
        <v>26</v>
      </c>
      <c r="L706" s="6">
        <v>74029.812000000005</v>
      </c>
    </row>
    <row r="707" spans="1:12" x14ac:dyDescent="0.35">
      <c r="A707" s="3" t="s">
        <v>12</v>
      </c>
      <c r="B707" s="4" t="s">
        <v>13</v>
      </c>
      <c r="C707" s="3" t="s">
        <v>963</v>
      </c>
      <c r="D707" s="3" t="s">
        <v>1471</v>
      </c>
      <c r="E707" s="3" t="s">
        <v>1472</v>
      </c>
      <c r="F707" s="3" t="s">
        <v>2525</v>
      </c>
      <c r="G707" s="3" t="s">
        <v>1941</v>
      </c>
      <c r="H707" s="4" t="s">
        <v>2432</v>
      </c>
      <c r="I707" s="10" t="s">
        <v>77</v>
      </c>
      <c r="J707" s="3" t="s">
        <v>20</v>
      </c>
      <c r="K707" s="3" t="s">
        <v>21</v>
      </c>
      <c r="L707" s="6">
        <v>74120.4375</v>
      </c>
    </row>
    <row r="708" spans="1:12" x14ac:dyDescent="0.35">
      <c r="A708" s="3" t="s">
        <v>12</v>
      </c>
      <c r="B708" s="4" t="s">
        <v>13</v>
      </c>
      <c r="C708" s="4" t="s">
        <v>963</v>
      </c>
      <c r="D708" s="4" t="s">
        <v>2433</v>
      </c>
      <c r="E708" s="4" t="s">
        <v>2434</v>
      </c>
      <c r="F708" s="37" t="s">
        <v>2525</v>
      </c>
      <c r="G708" s="3" t="s">
        <v>1941</v>
      </c>
      <c r="H708" s="4" t="s">
        <v>2432</v>
      </c>
      <c r="I708" s="10" t="s">
        <v>77</v>
      </c>
      <c r="J708" s="3" t="s">
        <v>20</v>
      </c>
      <c r="K708" s="4" t="s">
        <v>21</v>
      </c>
      <c r="L708" s="6">
        <v>74120.4375</v>
      </c>
    </row>
    <row r="709" spans="1:12" x14ac:dyDescent="0.35">
      <c r="A709" s="3" t="s">
        <v>12</v>
      </c>
      <c r="B709" s="3" t="s">
        <v>13</v>
      </c>
      <c r="C709" s="3" t="s">
        <v>14</v>
      </c>
      <c r="D709" s="3" t="s">
        <v>22</v>
      </c>
      <c r="E709" s="3" t="s">
        <v>1707</v>
      </c>
      <c r="F709" s="3" t="s">
        <v>2526</v>
      </c>
      <c r="G709" s="3">
        <v>3103220025338</v>
      </c>
      <c r="H709" s="3" t="s">
        <v>2154</v>
      </c>
      <c r="I709" s="4" t="s">
        <v>19</v>
      </c>
      <c r="J709" s="3" t="s">
        <v>20</v>
      </c>
      <c r="K709" s="3" t="s">
        <v>26</v>
      </c>
      <c r="L709" s="6">
        <v>74121.664499999999</v>
      </c>
    </row>
    <row r="710" spans="1:12" x14ac:dyDescent="0.35">
      <c r="A710" s="3" t="s">
        <v>12</v>
      </c>
      <c r="B710" s="3" t="s">
        <v>13</v>
      </c>
      <c r="C710" s="4" t="s">
        <v>14</v>
      </c>
      <c r="D710" s="3" t="s">
        <v>22</v>
      </c>
      <c r="E710" s="4" t="s">
        <v>23</v>
      </c>
      <c r="F710" s="41" t="s">
        <v>2526</v>
      </c>
      <c r="G710" s="3">
        <v>3103220025338</v>
      </c>
      <c r="H710" s="4" t="s">
        <v>2154</v>
      </c>
      <c r="I710" s="4" t="s">
        <v>19</v>
      </c>
      <c r="J710" s="3" t="s">
        <v>20</v>
      </c>
      <c r="K710" s="3" t="s">
        <v>26</v>
      </c>
      <c r="L710" s="6">
        <v>74121.664499999999</v>
      </c>
    </row>
    <row r="711" spans="1:12" x14ac:dyDescent="0.35">
      <c r="A711" s="3" t="s">
        <v>12</v>
      </c>
      <c r="B711" s="3" t="s">
        <v>13</v>
      </c>
      <c r="C711" s="3" t="s">
        <v>14</v>
      </c>
      <c r="D711" s="3" t="s">
        <v>1775</v>
      </c>
      <c r="E711" s="3" t="s">
        <v>1776</v>
      </c>
      <c r="F711" s="3" t="s">
        <v>2527</v>
      </c>
      <c r="G711" s="3" t="s">
        <v>1941</v>
      </c>
      <c r="H711" s="3" t="s">
        <v>1778</v>
      </c>
      <c r="I711" s="4" t="s">
        <v>19</v>
      </c>
      <c r="J711" s="3" t="s">
        <v>20</v>
      </c>
      <c r="K711" s="3" t="s">
        <v>26</v>
      </c>
      <c r="L711" s="6">
        <v>74141.091</v>
      </c>
    </row>
    <row r="712" spans="1:12" x14ac:dyDescent="0.35">
      <c r="A712" s="3" t="s">
        <v>12</v>
      </c>
      <c r="B712" s="4" t="s">
        <v>78</v>
      </c>
      <c r="C712" s="3" t="s">
        <v>607</v>
      </c>
      <c r="D712" s="3" t="s">
        <v>608</v>
      </c>
      <c r="E712" s="3" t="s">
        <v>1690</v>
      </c>
      <c r="F712" s="38" t="s">
        <v>2529</v>
      </c>
      <c r="G712" s="3">
        <v>6111180000644</v>
      </c>
      <c r="H712" s="3" t="s">
        <v>373</v>
      </c>
      <c r="I712" s="4" t="s">
        <v>130</v>
      </c>
      <c r="J712" s="3" t="s">
        <v>20</v>
      </c>
      <c r="K712" s="3" t="s">
        <v>26</v>
      </c>
      <c r="L712" s="6">
        <v>74815.603499999997</v>
      </c>
    </row>
    <row r="713" spans="1:12" x14ac:dyDescent="0.35">
      <c r="A713" s="3" t="s">
        <v>12</v>
      </c>
      <c r="B713" s="3" t="s">
        <v>13</v>
      </c>
      <c r="C713" s="3" t="s">
        <v>706</v>
      </c>
      <c r="D713" s="3" t="s">
        <v>1444</v>
      </c>
      <c r="E713" s="3" t="s">
        <v>310</v>
      </c>
      <c r="F713" s="14" t="s">
        <v>2530</v>
      </c>
      <c r="G713" s="3" t="s">
        <v>1941</v>
      </c>
      <c r="H713" s="3" t="s">
        <v>1533</v>
      </c>
      <c r="I713" s="3" t="s">
        <v>597</v>
      </c>
      <c r="J713" s="3" t="s">
        <v>20</v>
      </c>
      <c r="K713" s="3" t="s">
        <v>26</v>
      </c>
      <c r="L713" s="6">
        <v>74835.353999999992</v>
      </c>
    </row>
    <row r="714" spans="1:12" x14ac:dyDescent="0.35">
      <c r="A714" s="3" t="s">
        <v>12</v>
      </c>
      <c r="B714" s="4" t="s">
        <v>182</v>
      </c>
      <c r="C714" s="4" t="s">
        <v>735</v>
      </c>
      <c r="D714" s="4" t="s">
        <v>736</v>
      </c>
      <c r="E714" s="4" t="s">
        <v>2531</v>
      </c>
      <c r="F714" s="4" t="s">
        <v>2532</v>
      </c>
      <c r="G714" s="3" t="s">
        <v>1941</v>
      </c>
      <c r="H714" s="4" t="s">
        <v>2533</v>
      </c>
      <c r="I714" s="7" t="s">
        <v>58</v>
      </c>
      <c r="J714" s="3" t="s">
        <v>20</v>
      </c>
      <c r="K714" s="3" t="s">
        <v>21</v>
      </c>
      <c r="L714" s="6">
        <v>74851.745999999999</v>
      </c>
    </row>
    <row r="715" spans="1:12" x14ac:dyDescent="0.35">
      <c r="A715" s="3" t="s">
        <v>12</v>
      </c>
      <c r="B715" s="4" t="s">
        <v>35</v>
      </c>
      <c r="C715" s="4" t="s">
        <v>400</v>
      </c>
      <c r="D715" s="4" t="s">
        <v>1387</v>
      </c>
      <c r="E715" s="4" t="s">
        <v>136</v>
      </c>
      <c r="F715" s="16" t="s">
        <v>2535</v>
      </c>
      <c r="G715" s="3">
        <v>6221031492105</v>
      </c>
      <c r="H715" s="4" t="s">
        <v>1389</v>
      </c>
      <c r="I715" s="7" t="s">
        <v>583</v>
      </c>
      <c r="J715" s="3" t="s">
        <v>20</v>
      </c>
      <c r="K715" s="3" t="s">
        <v>26</v>
      </c>
      <c r="L715" s="6">
        <v>75000</v>
      </c>
    </row>
    <row r="716" spans="1:12" x14ac:dyDescent="0.35">
      <c r="A716" s="3" t="s">
        <v>12</v>
      </c>
      <c r="B716" s="4" t="s">
        <v>84</v>
      </c>
      <c r="C716" s="4" t="s">
        <v>543</v>
      </c>
      <c r="D716" s="4" t="s">
        <v>2401</v>
      </c>
      <c r="E716" s="4" t="s">
        <v>545</v>
      </c>
      <c r="F716" s="37" t="s">
        <v>2536</v>
      </c>
      <c r="G716" s="3" t="s">
        <v>1941</v>
      </c>
      <c r="H716" s="4" t="s">
        <v>2473</v>
      </c>
      <c r="I716" s="7" t="s">
        <v>112</v>
      </c>
      <c r="J716" s="3" t="s">
        <v>20</v>
      </c>
      <c r="K716" s="3" t="s">
        <v>21</v>
      </c>
      <c r="L716" s="6">
        <v>75000</v>
      </c>
    </row>
    <row r="717" spans="1:12" x14ac:dyDescent="0.35">
      <c r="A717" s="3" t="s">
        <v>12</v>
      </c>
      <c r="B717" s="3" t="s">
        <v>182</v>
      </c>
      <c r="C717" s="3" t="s">
        <v>1022</v>
      </c>
      <c r="D717" s="3" t="s">
        <v>1023</v>
      </c>
      <c r="E717" s="3" t="s">
        <v>1024</v>
      </c>
      <c r="F717" s="38" t="s">
        <v>2895</v>
      </c>
      <c r="G717" s="3">
        <v>7613287366665</v>
      </c>
      <c r="H717" s="3" t="s">
        <v>391</v>
      </c>
      <c r="I717" s="7" t="s">
        <v>90</v>
      </c>
      <c r="J717" s="3" t="s">
        <v>20</v>
      </c>
      <c r="K717" s="3" t="s">
        <v>26</v>
      </c>
      <c r="L717" s="6">
        <v>225000</v>
      </c>
    </row>
    <row r="718" spans="1:12" x14ac:dyDescent="0.35">
      <c r="A718" s="3" t="s">
        <v>12</v>
      </c>
      <c r="B718" s="3" t="s">
        <v>13</v>
      </c>
      <c r="C718" s="3" t="s">
        <v>706</v>
      </c>
      <c r="D718" s="3" t="s">
        <v>1444</v>
      </c>
      <c r="E718" s="3" t="s">
        <v>1725</v>
      </c>
      <c r="F718" s="38" t="s">
        <v>2538</v>
      </c>
      <c r="G718" s="3">
        <v>7622210834522</v>
      </c>
      <c r="H718" s="3" t="s">
        <v>2312</v>
      </c>
      <c r="I718" s="4" t="s">
        <v>71</v>
      </c>
      <c r="J718" s="3" t="s">
        <v>20</v>
      </c>
      <c r="K718" s="3" t="s">
        <v>26</v>
      </c>
      <c r="L718" s="6">
        <v>75000</v>
      </c>
    </row>
    <row r="719" spans="1:12" x14ac:dyDescent="0.35">
      <c r="A719" s="3" t="s">
        <v>12</v>
      </c>
      <c r="B719" s="4" t="s">
        <v>182</v>
      </c>
      <c r="C719" s="4" t="s">
        <v>183</v>
      </c>
      <c r="D719" s="4" t="s">
        <v>184</v>
      </c>
      <c r="E719" s="4" t="s">
        <v>185</v>
      </c>
      <c r="F719" s="37" t="s">
        <v>2540</v>
      </c>
      <c r="G719" s="3">
        <v>6111232001308</v>
      </c>
      <c r="H719" s="4" t="s">
        <v>2541</v>
      </c>
      <c r="I719" s="3" t="s">
        <v>1171</v>
      </c>
      <c r="J719" s="3" t="s">
        <v>20</v>
      </c>
      <c r="K719" s="3" t="s">
        <v>26</v>
      </c>
      <c r="L719" s="6">
        <v>75196.672500000001</v>
      </c>
    </row>
    <row r="720" spans="1:12" x14ac:dyDescent="0.35">
      <c r="A720" s="3" t="s">
        <v>12</v>
      </c>
      <c r="B720" s="3" t="s">
        <v>78</v>
      </c>
      <c r="C720" s="3" t="s">
        <v>607</v>
      </c>
      <c r="D720" s="4" t="s">
        <v>608</v>
      </c>
      <c r="E720" s="3" t="s">
        <v>2075</v>
      </c>
      <c r="F720" s="38" t="s">
        <v>2543</v>
      </c>
      <c r="G720" s="3" t="s">
        <v>1941</v>
      </c>
      <c r="H720" s="3" t="s">
        <v>373</v>
      </c>
      <c r="I720" s="4" t="s">
        <v>130</v>
      </c>
      <c r="J720" s="3" t="s">
        <v>20</v>
      </c>
      <c r="K720" s="4" t="s">
        <v>21</v>
      </c>
      <c r="L720" s="6">
        <v>76110.682499999995</v>
      </c>
    </row>
    <row r="721" spans="1:12" x14ac:dyDescent="0.35">
      <c r="A721" s="3" t="s">
        <v>12</v>
      </c>
      <c r="B721" s="4" t="s">
        <v>182</v>
      </c>
      <c r="C721" s="4" t="s">
        <v>1022</v>
      </c>
      <c r="D721" s="4" t="s">
        <v>1023</v>
      </c>
      <c r="E721" s="3" t="s">
        <v>1024</v>
      </c>
      <c r="F721" s="37" t="s">
        <v>2896</v>
      </c>
      <c r="G721" s="3">
        <v>8690632242422</v>
      </c>
      <c r="H721" s="4" t="s">
        <v>391</v>
      </c>
      <c r="I721" s="7" t="s">
        <v>90</v>
      </c>
      <c r="J721" s="3" t="s">
        <v>20</v>
      </c>
      <c r="K721" s="3" t="s">
        <v>26</v>
      </c>
      <c r="L721" s="6">
        <v>225000</v>
      </c>
    </row>
    <row r="722" spans="1:12" x14ac:dyDescent="0.35">
      <c r="A722" s="3" t="s">
        <v>12</v>
      </c>
      <c r="B722" s="4" t="s">
        <v>13</v>
      </c>
      <c r="C722" s="4" t="s">
        <v>14</v>
      </c>
      <c r="D722" s="4" t="s">
        <v>593</v>
      </c>
      <c r="E722" s="4" t="s">
        <v>2310</v>
      </c>
      <c r="F722" s="41" t="s">
        <v>2548</v>
      </c>
      <c r="G722" s="3" t="s">
        <v>1941</v>
      </c>
      <c r="H722" s="4" t="s">
        <v>1720</v>
      </c>
      <c r="I722" s="3" t="s">
        <v>597</v>
      </c>
      <c r="J722" s="3" t="s">
        <v>20</v>
      </c>
      <c r="K722" s="3" t="s">
        <v>21</v>
      </c>
      <c r="L722" s="6">
        <v>77405.538</v>
      </c>
    </row>
    <row r="723" spans="1:12" x14ac:dyDescent="0.35">
      <c r="A723" s="3" t="s">
        <v>12</v>
      </c>
      <c r="B723" s="3" t="s">
        <v>35</v>
      </c>
      <c r="C723" s="4" t="s">
        <v>36</v>
      </c>
      <c r="D723" s="3" t="s">
        <v>853</v>
      </c>
      <c r="E723" s="4" t="s">
        <v>1110</v>
      </c>
      <c r="F723" s="3" t="s">
        <v>2549</v>
      </c>
      <c r="G723" s="3">
        <v>6111242042735</v>
      </c>
      <c r="H723" s="3" t="s">
        <v>2521</v>
      </c>
      <c r="I723" s="3" t="s">
        <v>994</v>
      </c>
      <c r="J723" s="3" t="s">
        <v>20</v>
      </c>
      <c r="K723" s="3" t="s">
        <v>26</v>
      </c>
      <c r="L723" s="6">
        <v>77475.262499999997</v>
      </c>
    </row>
    <row r="724" spans="1:12" x14ac:dyDescent="0.35">
      <c r="A724" s="3" t="s">
        <v>12</v>
      </c>
      <c r="B724" s="4" t="s">
        <v>182</v>
      </c>
      <c r="C724" s="4" t="s">
        <v>183</v>
      </c>
      <c r="D724" s="4" t="s">
        <v>184</v>
      </c>
      <c r="E724" s="4" t="s">
        <v>185</v>
      </c>
      <c r="F724" s="37" t="s">
        <v>2550</v>
      </c>
      <c r="G724" s="3">
        <v>6111114000399</v>
      </c>
      <c r="H724" s="4" t="s">
        <v>2551</v>
      </c>
      <c r="I724" s="10" t="s">
        <v>2552</v>
      </c>
      <c r="J724" s="3" t="s">
        <v>20</v>
      </c>
      <c r="K724" s="3" t="s">
        <v>26</v>
      </c>
      <c r="L724" s="6">
        <v>77505.203999999998</v>
      </c>
    </row>
    <row r="725" spans="1:12" x14ac:dyDescent="0.35">
      <c r="A725" s="3" t="s">
        <v>12</v>
      </c>
      <c r="B725" s="4" t="s">
        <v>182</v>
      </c>
      <c r="C725" s="4" t="s">
        <v>183</v>
      </c>
      <c r="D725" s="4" t="s">
        <v>678</v>
      </c>
      <c r="E725" s="4" t="s">
        <v>683</v>
      </c>
      <c r="F725" s="4" t="s">
        <v>2554</v>
      </c>
      <c r="G725" s="3">
        <v>8711000360521</v>
      </c>
      <c r="H725" s="4" t="s">
        <v>2234</v>
      </c>
      <c r="I725" s="10" t="s">
        <v>77</v>
      </c>
      <c r="J725" s="3" t="s">
        <v>20</v>
      </c>
      <c r="K725" s="3" t="s">
        <v>26</v>
      </c>
      <c r="L725" s="6">
        <v>77769.214500000002</v>
      </c>
    </row>
    <row r="726" spans="1:12" x14ac:dyDescent="0.35">
      <c r="A726" s="3" t="s">
        <v>12</v>
      </c>
      <c r="B726" s="3" t="s">
        <v>84</v>
      </c>
      <c r="C726" s="3" t="s">
        <v>99</v>
      </c>
      <c r="D726" s="3" t="s">
        <v>100</v>
      </c>
      <c r="E726" s="3" t="s">
        <v>1396</v>
      </c>
      <c r="F726" s="38" t="s">
        <v>2556</v>
      </c>
      <c r="G726" s="3" t="s">
        <v>1941</v>
      </c>
      <c r="H726" s="3" t="s">
        <v>115</v>
      </c>
      <c r="I726" s="7" t="s">
        <v>116</v>
      </c>
      <c r="J726" s="3" t="s">
        <v>20</v>
      </c>
      <c r="K726" s="3" t="s">
        <v>21</v>
      </c>
      <c r="L726" s="6">
        <v>78148.7745</v>
      </c>
    </row>
    <row r="727" spans="1:12" x14ac:dyDescent="0.35">
      <c r="A727" s="3" t="s">
        <v>12</v>
      </c>
      <c r="B727" s="11" t="s">
        <v>84</v>
      </c>
      <c r="C727" s="11" t="s">
        <v>99</v>
      </c>
      <c r="D727" s="4" t="s">
        <v>113</v>
      </c>
      <c r="E727" s="11" t="s">
        <v>1731</v>
      </c>
      <c r="F727" s="11" t="s">
        <v>2557</v>
      </c>
      <c r="G727" s="3">
        <v>6111021014106</v>
      </c>
      <c r="H727" s="11" t="s">
        <v>103</v>
      </c>
      <c r="I727" s="7" t="s">
        <v>104</v>
      </c>
      <c r="J727" s="3" t="s">
        <v>20</v>
      </c>
      <c r="K727" s="3" t="s">
        <v>26</v>
      </c>
      <c r="L727" s="6">
        <v>78208.755000000005</v>
      </c>
    </row>
    <row r="728" spans="1:12" x14ac:dyDescent="0.35">
      <c r="A728" s="3" t="s">
        <v>12</v>
      </c>
      <c r="B728" s="4" t="s">
        <v>182</v>
      </c>
      <c r="C728" s="4" t="s">
        <v>183</v>
      </c>
      <c r="D728" s="4" t="s">
        <v>184</v>
      </c>
      <c r="E728" s="4" t="s">
        <v>1193</v>
      </c>
      <c r="F728" s="37" t="s">
        <v>2558</v>
      </c>
      <c r="G728" s="3">
        <v>8000070038769</v>
      </c>
      <c r="H728" s="4" t="s">
        <v>2257</v>
      </c>
      <c r="I728" s="3" t="s">
        <v>1171</v>
      </c>
      <c r="J728" s="3" t="s">
        <v>20</v>
      </c>
      <c r="K728" s="3" t="s">
        <v>26</v>
      </c>
      <c r="L728" s="6">
        <v>78603.635999999999</v>
      </c>
    </row>
    <row r="729" spans="1:12" x14ac:dyDescent="0.35">
      <c r="A729" s="3" t="s">
        <v>12</v>
      </c>
      <c r="B729" s="3" t="s">
        <v>35</v>
      </c>
      <c r="C729" s="3" t="s">
        <v>400</v>
      </c>
      <c r="D729" s="3" t="s">
        <v>401</v>
      </c>
      <c r="E729" s="3" t="s">
        <v>2156</v>
      </c>
      <c r="F729" s="15" t="s">
        <v>2559</v>
      </c>
      <c r="G729" s="3">
        <v>5053990107339</v>
      </c>
      <c r="H729" s="3" t="s">
        <v>2158</v>
      </c>
      <c r="I729" s="10" t="s">
        <v>77</v>
      </c>
      <c r="J729" s="3" t="s">
        <v>20</v>
      </c>
      <c r="K729" s="3" t="s">
        <v>26</v>
      </c>
      <c r="L729" s="6">
        <v>78822.181499999992</v>
      </c>
    </row>
    <row r="730" spans="1:12" x14ac:dyDescent="0.35">
      <c r="A730" s="3" t="s">
        <v>12</v>
      </c>
      <c r="B730" s="5" t="s">
        <v>84</v>
      </c>
      <c r="C730" s="5" t="s">
        <v>99</v>
      </c>
      <c r="D730" s="3" t="s">
        <v>100</v>
      </c>
      <c r="E730" s="5" t="s">
        <v>1396</v>
      </c>
      <c r="F730" s="43" t="s">
        <v>2561</v>
      </c>
      <c r="G730" s="3">
        <v>6111021012201</v>
      </c>
      <c r="H730" s="5" t="s">
        <v>103</v>
      </c>
      <c r="I730" s="7" t="s">
        <v>104</v>
      </c>
      <c r="J730" s="3" t="s">
        <v>20</v>
      </c>
      <c r="K730" s="3" t="s">
        <v>26</v>
      </c>
      <c r="L730" s="6">
        <v>79625.968500000003</v>
      </c>
    </row>
    <row r="731" spans="1:12" x14ac:dyDescent="0.35">
      <c r="A731" s="3" t="s">
        <v>12</v>
      </c>
      <c r="B731" s="3" t="s">
        <v>182</v>
      </c>
      <c r="C731" s="3" t="s">
        <v>344</v>
      </c>
      <c r="D731" s="4" t="s">
        <v>2562</v>
      </c>
      <c r="E731" s="3" t="s">
        <v>2434</v>
      </c>
      <c r="F731" s="3" t="s">
        <v>2563</v>
      </c>
      <c r="G731" s="3">
        <v>6221048700736</v>
      </c>
      <c r="H731" s="3" t="s">
        <v>2564</v>
      </c>
      <c r="I731" s="7" t="s">
        <v>360</v>
      </c>
      <c r="J731" s="3" t="s">
        <v>20</v>
      </c>
      <c r="K731" s="3" t="s">
        <v>26</v>
      </c>
      <c r="L731" s="6">
        <v>79835.005499999999</v>
      </c>
    </row>
    <row r="732" spans="1:12" x14ac:dyDescent="0.35">
      <c r="A732" s="3" t="s">
        <v>12</v>
      </c>
      <c r="B732" s="3" t="s">
        <v>13</v>
      </c>
      <c r="C732" s="3" t="s">
        <v>14</v>
      </c>
      <c r="D732" s="3" t="s">
        <v>1775</v>
      </c>
      <c r="E732" s="3" t="s">
        <v>1776</v>
      </c>
      <c r="F732" s="3" t="s">
        <v>2565</v>
      </c>
      <c r="G732" s="3" t="s">
        <v>1941</v>
      </c>
      <c r="H732" s="3" t="s">
        <v>1778</v>
      </c>
      <c r="I732" s="4" t="s">
        <v>19</v>
      </c>
      <c r="J732" s="3" t="s">
        <v>20</v>
      </c>
      <c r="K732" s="3" t="s">
        <v>26</v>
      </c>
      <c r="L732" s="6">
        <v>79858.772999999986</v>
      </c>
    </row>
    <row r="733" spans="1:12" x14ac:dyDescent="0.35">
      <c r="A733" s="3" t="s">
        <v>12</v>
      </c>
      <c r="B733" s="4" t="s">
        <v>35</v>
      </c>
      <c r="C733" s="4" t="s">
        <v>400</v>
      </c>
      <c r="D733" s="4" t="s">
        <v>401</v>
      </c>
      <c r="E733" s="3" t="s">
        <v>580</v>
      </c>
      <c r="F733" s="16" t="s">
        <v>2567</v>
      </c>
      <c r="G733" s="3">
        <v>4018077695452</v>
      </c>
      <c r="H733" s="4" t="s">
        <v>1939</v>
      </c>
      <c r="I733" s="3" t="s">
        <v>41</v>
      </c>
      <c r="J733" s="3" t="s">
        <v>20</v>
      </c>
      <c r="K733" s="3" t="s">
        <v>26</v>
      </c>
      <c r="L733" s="6">
        <v>80095.827000000005</v>
      </c>
    </row>
    <row r="734" spans="1:12" x14ac:dyDescent="0.35">
      <c r="A734" s="3" t="s">
        <v>12</v>
      </c>
      <c r="B734" s="3" t="s">
        <v>182</v>
      </c>
      <c r="C734" s="3" t="s">
        <v>183</v>
      </c>
      <c r="D734" s="3" t="s">
        <v>258</v>
      </c>
      <c r="E734" s="4" t="s">
        <v>2116</v>
      </c>
      <c r="F734" s="38" t="s">
        <v>2568</v>
      </c>
      <c r="G734" s="3">
        <v>6111101001354</v>
      </c>
      <c r="H734" s="3" t="s">
        <v>1170</v>
      </c>
      <c r="I734" s="3" t="s">
        <v>1171</v>
      </c>
      <c r="J734" s="3" t="s">
        <v>20</v>
      </c>
      <c r="K734" s="3" t="s">
        <v>26</v>
      </c>
      <c r="L734" s="6">
        <v>80239.603499999983</v>
      </c>
    </row>
    <row r="735" spans="1:12" x14ac:dyDescent="0.35">
      <c r="A735" s="3" t="s">
        <v>12</v>
      </c>
      <c r="B735" s="4" t="s">
        <v>78</v>
      </c>
      <c r="C735" s="3" t="s">
        <v>107</v>
      </c>
      <c r="D735" s="4" t="s">
        <v>696</v>
      </c>
      <c r="E735" s="3" t="s">
        <v>704</v>
      </c>
      <c r="F735" s="38" t="s">
        <v>2570</v>
      </c>
      <c r="G735" s="3">
        <v>6111031004333</v>
      </c>
      <c r="H735" s="3" t="s">
        <v>2405</v>
      </c>
      <c r="I735" s="3" t="s">
        <v>71</v>
      </c>
      <c r="J735" s="3" t="s">
        <v>20</v>
      </c>
      <c r="K735" s="3" t="s">
        <v>26</v>
      </c>
      <c r="L735" s="6">
        <v>80506.070999999996</v>
      </c>
    </row>
    <row r="736" spans="1:12" x14ac:dyDescent="0.35">
      <c r="A736" s="3" t="s">
        <v>12</v>
      </c>
      <c r="B736" s="4" t="s">
        <v>78</v>
      </c>
      <c r="C736" s="4" t="s">
        <v>107</v>
      </c>
      <c r="D736" s="4" t="s">
        <v>696</v>
      </c>
      <c r="E736" s="3" t="s">
        <v>697</v>
      </c>
      <c r="F736" s="37" t="s">
        <v>2573</v>
      </c>
      <c r="G736" s="3">
        <v>6111031004340</v>
      </c>
      <c r="H736" s="4" t="s">
        <v>2405</v>
      </c>
      <c r="I736" s="3" t="s">
        <v>71</v>
      </c>
      <c r="J736" s="3" t="s">
        <v>20</v>
      </c>
      <c r="K736" s="3" t="s">
        <v>26</v>
      </c>
      <c r="L736" s="6">
        <v>80564.527499999997</v>
      </c>
    </row>
    <row r="737" spans="1:12" x14ac:dyDescent="0.35">
      <c r="A737" s="3" t="s">
        <v>12</v>
      </c>
      <c r="B737" s="3" t="s">
        <v>182</v>
      </c>
      <c r="C737" s="3" t="s">
        <v>183</v>
      </c>
      <c r="D737" s="3" t="s">
        <v>258</v>
      </c>
      <c r="E737" s="4" t="s">
        <v>2116</v>
      </c>
      <c r="F737" s="38" t="s">
        <v>2939</v>
      </c>
      <c r="G737" s="3">
        <v>6111018903161</v>
      </c>
      <c r="H737" s="3" t="s">
        <v>2467</v>
      </c>
      <c r="I737" s="7" t="s">
        <v>90</v>
      </c>
      <c r="J737" s="3" t="s">
        <v>20</v>
      </c>
      <c r="K737" s="3" t="s">
        <v>26</v>
      </c>
      <c r="L737" s="6">
        <v>307944.32399999996</v>
      </c>
    </row>
    <row r="738" spans="1:12" x14ac:dyDescent="0.35">
      <c r="A738" s="3" t="s">
        <v>12</v>
      </c>
      <c r="B738" s="4" t="s">
        <v>182</v>
      </c>
      <c r="C738" s="4" t="s">
        <v>183</v>
      </c>
      <c r="D738" s="4" t="s">
        <v>678</v>
      </c>
      <c r="E738" s="3" t="s">
        <v>681</v>
      </c>
      <c r="F738" s="37" t="s">
        <v>2579</v>
      </c>
      <c r="G738" s="3">
        <v>8711000357934</v>
      </c>
      <c r="H738" s="4" t="s">
        <v>2234</v>
      </c>
      <c r="I738" s="10" t="s">
        <v>77</v>
      </c>
      <c r="J738" s="3" t="s">
        <v>20</v>
      </c>
      <c r="K738" s="3" t="s">
        <v>26</v>
      </c>
      <c r="L738" s="6">
        <v>82749.548999999999</v>
      </c>
    </row>
    <row r="739" spans="1:12" x14ac:dyDescent="0.35">
      <c r="A739" s="3" t="s">
        <v>12</v>
      </c>
      <c r="B739" s="3" t="s">
        <v>13</v>
      </c>
      <c r="C739" s="3" t="s">
        <v>963</v>
      </c>
      <c r="D739" s="3" t="s">
        <v>1904</v>
      </c>
      <c r="E739" s="3" t="s">
        <v>1905</v>
      </c>
      <c r="F739" s="38" t="s">
        <v>1906</v>
      </c>
      <c r="G739" s="3">
        <v>6294003588274</v>
      </c>
      <c r="H739" s="3" t="s">
        <v>1907</v>
      </c>
      <c r="I739" s="7" t="s">
        <v>90</v>
      </c>
      <c r="J739" s="3" t="s">
        <v>20</v>
      </c>
      <c r="K739" s="3" t="s">
        <v>26</v>
      </c>
      <c r="L739" s="6">
        <v>29995.021499999999</v>
      </c>
    </row>
    <row r="740" spans="1:12" x14ac:dyDescent="0.35">
      <c r="A740" s="3" t="s">
        <v>12</v>
      </c>
      <c r="B740" s="3" t="s">
        <v>13</v>
      </c>
      <c r="C740" s="3" t="s">
        <v>963</v>
      </c>
      <c r="D740" s="3" t="s">
        <v>1471</v>
      </c>
      <c r="E740" s="3" t="s">
        <v>1472</v>
      </c>
      <c r="F740" s="41" t="s">
        <v>2581</v>
      </c>
      <c r="G740" s="3" t="s">
        <v>1941</v>
      </c>
      <c r="H740" s="3" t="s">
        <v>1533</v>
      </c>
      <c r="I740" s="3" t="s">
        <v>597</v>
      </c>
      <c r="J740" s="3" t="s">
        <v>20</v>
      </c>
      <c r="K740" s="3" t="s">
        <v>26</v>
      </c>
      <c r="L740" s="6">
        <v>82913.839500000002</v>
      </c>
    </row>
    <row r="741" spans="1:12" x14ac:dyDescent="0.35">
      <c r="A741" s="3" t="s">
        <v>12</v>
      </c>
      <c r="B741" s="4" t="s">
        <v>78</v>
      </c>
      <c r="C741" s="4" t="s">
        <v>607</v>
      </c>
      <c r="D741" s="4" t="s">
        <v>608</v>
      </c>
      <c r="E741" s="4" t="s">
        <v>1690</v>
      </c>
      <c r="F741" s="4" t="s">
        <v>2582</v>
      </c>
      <c r="G741" s="3">
        <v>6111180000651</v>
      </c>
      <c r="H741" s="4" t="s">
        <v>373</v>
      </c>
      <c r="I741" s="4" t="s">
        <v>130</v>
      </c>
      <c r="J741" s="3" t="s">
        <v>20</v>
      </c>
      <c r="K741" s="3" t="s">
        <v>26</v>
      </c>
      <c r="L741" s="6">
        <v>83770.1685</v>
      </c>
    </row>
    <row r="742" spans="1:12" x14ac:dyDescent="0.35">
      <c r="A742" s="3" t="s">
        <v>12</v>
      </c>
      <c r="B742" s="4" t="s">
        <v>78</v>
      </c>
      <c r="C742" s="3" t="s">
        <v>107</v>
      </c>
      <c r="D742" s="3" t="s">
        <v>276</v>
      </c>
      <c r="E742" s="3" t="s">
        <v>697</v>
      </c>
      <c r="F742" s="3" t="s">
        <v>2583</v>
      </c>
      <c r="G742" s="3">
        <v>6111259341234</v>
      </c>
      <c r="H742" s="3" t="s">
        <v>793</v>
      </c>
      <c r="I742" s="3" t="s">
        <v>112</v>
      </c>
      <c r="J742" s="3" t="s">
        <v>20</v>
      </c>
      <c r="K742" s="3" t="s">
        <v>26</v>
      </c>
      <c r="L742" s="6">
        <v>84811.24500000001</v>
      </c>
    </row>
    <row r="743" spans="1:12" x14ac:dyDescent="0.35">
      <c r="A743" s="3" t="s">
        <v>12</v>
      </c>
      <c r="B743" s="4" t="s">
        <v>84</v>
      </c>
      <c r="C743" s="4" t="s">
        <v>99</v>
      </c>
      <c r="D743" s="3" t="s">
        <v>100</v>
      </c>
      <c r="E743" s="4" t="s">
        <v>1953</v>
      </c>
      <c r="F743" s="4" t="s">
        <v>2584</v>
      </c>
      <c r="G743" s="3" t="s">
        <v>1941</v>
      </c>
      <c r="H743" s="4" t="s">
        <v>115</v>
      </c>
      <c r="I743" s="7" t="s">
        <v>116</v>
      </c>
      <c r="J743" s="3" t="s">
        <v>20</v>
      </c>
      <c r="K743" s="3" t="s">
        <v>21</v>
      </c>
      <c r="L743" s="6">
        <v>84827.662499999991</v>
      </c>
    </row>
    <row r="744" spans="1:12" x14ac:dyDescent="0.35">
      <c r="A744" s="3" t="s">
        <v>12</v>
      </c>
      <c r="B744" s="3" t="s">
        <v>84</v>
      </c>
      <c r="C744" s="3" t="s">
        <v>99</v>
      </c>
      <c r="D744" s="4" t="s">
        <v>928</v>
      </c>
      <c r="E744" s="3" t="s">
        <v>960</v>
      </c>
      <c r="F744" s="3" t="s">
        <v>2586</v>
      </c>
      <c r="G744" s="3">
        <v>6111184001098</v>
      </c>
      <c r="H744" s="3" t="s">
        <v>962</v>
      </c>
      <c r="I744" s="3" t="s">
        <v>130</v>
      </c>
      <c r="J744" s="3" t="s">
        <v>20</v>
      </c>
      <c r="K744" s="3" t="s">
        <v>26</v>
      </c>
      <c r="L744" s="6">
        <v>85178.353499999983</v>
      </c>
    </row>
    <row r="745" spans="1:12" x14ac:dyDescent="0.35">
      <c r="A745" s="3" t="s">
        <v>12</v>
      </c>
      <c r="B745" s="3" t="s">
        <v>13</v>
      </c>
      <c r="C745" s="3" t="s">
        <v>963</v>
      </c>
      <c r="D745" s="3" t="s">
        <v>2061</v>
      </c>
      <c r="E745" s="3" t="s">
        <v>2064</v>
      </c>
      <c r="F745" s="3" t="s">
        <v>2065</v>
      </c>
      <c r="G745" s="3" t="s">
        <v>1941</v>
      </c>
      <c r="H745" s="3" t="s">
        <v>2066</v>
      </c>
      <c r="I745" s="7" t="s">
        <v>90</v>
      </c>
      <c r="J745" s="3" t="s">
        <v>20</v>
      </c>
      <c r="K745" s="4" t="s">
        <v>21</v>
      </c>
      <c r="L745" s="6">
        <v>37500</v>
      </c>
    </row>
    <row r="746" spans="1:12" x14ac:dyDescent="0.35">
      <c r="A746" s="3" t="s">
        <v>12</v>
      </c>
      <c r="B746" s="4" t="s">
        <v>78</v>
      </c>
      <c r="C746" s="3" t="s">
        <v>212</v>
      </c>
      <c r="D746" s="3" t="s">
        <v>525</v>
      </c>
      <c r="E746" s="3" t="s">
        <v>2590</v>
      </c>
      <c r="F746" s="14" t="s">
        <v>2591</v>
      </c>
      <c r="G746" s="3" t="s">
        <v>1941</v>
      </c>
      <c r="H746" s="3" t="s">
        <v>1533</v>
      </c>
      <c r="I746" s="3" t="s">
        <v>597</v>
      </c>
      <c r="J746" s="3" t="s">
        <v>20</v>
      </c>
      <c r="K746" s="3" t="s">
        <v>26</v>
      </c>
      <c r="L746" s="6">
        <v>86046.024000000005</v>
      </c>
    </row>
    <row r="747" spans="1:12" x14ac:dyDescent="0.35">
      <c r="A747" s="3" t="s">
        <v>12</v>
      </c>
      <c r="B747" s="4" t="s">
        <v>13</v>
      </c>
      <c r="C747" s="3" t="s">
        <v>963</v>
      </c>
      <c r="D747" s="4" t="s">
        <v>2375</v>
      </c>
      <c r="E747" s="4" t="s">
        <v>2376</v>
      </c>
      <c r="F747" s="14" t="s">
        <v>2593</v>
      </c>
      <c r="G747" s="3" t="s">
        <v>1941</v>
      </c>
      <c r="H747" s="4" t="s">
        <v>2378</v>
      </c>
      <c r="I747" s="3" t="s">
        <v>298</v>
      </c>
      <c r="J747" s="3" t="s">
        <v>20</v>
      </c>
      <c r="K747" s="3" t="s">
        <v>26</v>
      </c>
      <c r="L747" s="6">
        <v>86675.835000000006</v>
      </c>
    </row>
    <row r="748" spans="1:12" x14ac:dyDescent="0.35">
      <c r="A748" s="3" t="s">
        <v>12</v>
      </c>
      <c r="B748" s="4" t="s">
        <v>84</v>
      </c>
      <c r="C748" s="4" t="s">
        <v>689</v>
      </c>
      <c r="D748" s="4" t="s">
        <v>1105</v>
      </c>
      <c r="E748" s="4" t="s">
        <v>691</v>
      </c>
      <c r="F748" s="4" t="s">
        <v>2594</v>
      </c>
      <c r="G748" s="3">
        <v>6111250730860</v>
      </c>
      <c r="H748" s="4" t="s">
        <v>158</v>
      </c>
      <c r="I748" s="4" t="s">
        <v>159</v>
      </c>
      <c r="J748" s="3" t="s">
        <v>20</v>
      </c>
      <c r="K748" s="3" t="s">
        <v>26</v>
      </c>
      <c r="L748" s="6">
        <v>87152.798999999999</v>
      </c>
    </row>
    <row r="749" spans="1:12" x14ac:dyDescent="0.35">
      <c r="A749" s="3" t="s">
        <v>12</v>
      </c>
      <c r="B749" s="3" t="s">
        <v>182</v>
      </c>
      <c r="C749" s="3" t="s">
        <v>183</v>
      </c>
      <c r="D749" s="3" t="s">
        <v>184</v>
      </c>
      <c r="E749" s="3" t="s">
        <v>185</v>
      </c>
      <c r="F749" s="3" t="s">
        <v>2595</v>
      </c>
      <c r="G749" s="3">
        <v>6111232001377</v>
      </c>
      <c r="H749" s="3" t="s">
        <v>1170</v>
      </c>
      <c r="I749" s="3" t="s">
        <v>1171</v>
      </c>
      <c r="J749" s="3" t="s">
        <v>20</v>
      </c>
      <c r="K749" s="3" t="s">
        <v>26</v>
      </c>
      <c r="L749" s="6">
        <v>87592.328999999998</v>
      </c>
    </row>
    <row r="750" spans="1:12" x14ac:dyDescent="0.35">
      <c r="A750" s="3" t="s">
        <v>12</v>
      </c>
      <c r="B750" s="3" t="s">
        <v>182</v>
      </c>
      <c r="C750" s="3" t="s">
        <v>183</v>
      </c>
      <c r="D750" s="4" t="s">
        <v>678</v>
      </c>
      <c r="E750" s="3" t="s">
        <v>866</v>
      </c>
      <c r="F750" s="3" t="s">
        <v>2596</v>
      </c>
      <c r="G750" s="3">
        <v>8711000360569</v>
      </c>
      <c r="H750" s="3" t="s">
        <v>2234</v>
      </c>
      <c r="I750" s="10" t="s">
        <v>77</v>
      </c>
      <c r="J750" s="3" t="s">
        <v>20</v>
      </c>
      <c r="K750" s="3" t="s">
        <v>26</v>
      </c>
      <c r="L750" s="6">
        <v>87772.070999999996</v>
      </c>
    </row>
    <row r="751" spans="1:12" x14ac:dyDescent="0.35">
      <c r="A751" s="3" t="s">
        <v>12</v>
      </c>
      <c r="B751" s="4" t="s">
        <v>78</v>
      </c>
      <c r="C751" s="4" t="s">
        <v>107</v>
      </c>
      <c r="D751" s="4" t="s">
        <v>189</v>
      </c>
      <c r="E751" s="4" t="s">
        <v>704</v>
      </c>
      <c r="F751" s="4" t="s">
        <v>2598</v>
      </c>
      <c r="G751" s="3">
        <v>6111249960995</v>
      </c>
      <c r="H751" s="4" t="s">
        <v>885</v>
      </c>
      <c r="I751" s="3" t="s">
        <v>112</v>
      </c>
      <c r="J751" s="3" t="s">
        <v>20</v>
      </c>
      <c r="K751" s="3" t="s">
        <v>26</v>
      </c>
      <c r="L751" s="6">
        <v>88507.198499999999</v>
      </c>
    </row>
    <row r="752" spans="1:12" x14ac:dyDescent="0.35">
      <c r="A752" s="3" t="s">
        <v>12</v>
      </c>
      <c r="B752" s="3" t="s">
        <v>13</v>
      </c>
      <c r="C752" s="4" t="s">
        <v>14</v>
      </c>
      <c r="D752" s="4" t="s">
        <v>1775</v>
      </c>
      <c r="E752" s="4" t="s">
        <v>1776</v>
      </c>
      <c r="F752" s="4" t="s">
        <v>2600</v>
      </c>
      <c r="G752" s="3">
        <v>80756606</v>
      </c>
      <c r="H752" s="4" t="s">
        <v>1778</v>
      </c>
      <c r="I752" s="4" t="s">
        <v>19</v>
      </c>
      <c r="J752" s="3" t="s">
        <v>20</v>
      </c>
      <c r="K752" s="3" t="s">
        <v>26</v>
      </c>
      <c r="L752" s="6">
        <v>89143.102499999994</v>
      </c>
    </row>
    <row r="753" spans="1:12" x14ac:dyDescent="0.35">
      <c r="A753" s="3" t="s">
        <v>12</v>
      </c>
      <c r="B753" s="3" t="s">
        <v>13</v>
      </c>
      <c r="C753" s="3" t="s">
        <v>14</v>
      </c>
      <c r="D753" s="3" t="s">
        <v>1775</v>
      </c>
      <c r="E753" s="3" t="s">
        <v>1776</v>
      </c>
      <c r="F753" s="3" t="s">
        <v>2600</v>
      </c>
      <c r="G753" s="3">
        <v>80756606</v>
      </c>
      <c r="H753" s="3" t="s">
        <v>1778</v>
      </c>
      <c r="I753" s="4" t="s">
        <v>19</v>
      </c>
      <c r="J753" s="3" t="s">
        <v>20</v>
      </c>
      <c r="K753" s="3" t="s">
        <v>26</v>
      </c>
      <c r="L753" s="6">
        <v>89143.102499999994</v>
      </c>
    </row>
    <row r="754" spans="1:12" x14ac:dyDescent="0.35">
      <c r="A754" s="3" t="s">
        <v>12</v>
      </c>
      <c r="B754" s="4" t="s">
        <v>78</v>
      </c>
      <c r="C754" s="3" t="s">
        <v>107</v>
      </c>
      <c r="D754" s="3" t="s">
        <v>1335</v>
      </c>
      <c r="E754" s="4" t="s">
        <v>697</v>
      </c>
      <c r="F754" s="3" t="s">
        <v>2602</v>
      </c>
      <c r="G754" s="3" t="s">
        <v>1941</v>
      </c>
      <c r="H754" s="4" t="s">
        <v>2496</v>
      </c>
      <c r="I754" s="4" t="s">
        <v>71</v>
      </c>
      <c r="J754" s="3" t="s">
        <v>20</v>
      </c>
      <c r="K754" s="4" t="s">
        <v>26</v>
      </c>
      <c r="L754" s="6">
        <v>89995.630499999999</v>
      </c>
    </row>
    <row r="755" spans="1:12" x14ac:dyDescent="0.35">
      <c r="A755" s="3" t="s">
        <v>12</v>
      </c>
      <c r="B755" s="4" t="s">
        <v>35</v>
      </c>
      <c r="C755" s="4" t="s">
        <v>400</v>
      </c>
      <c r="D755" s="4" t="s">
        <v>401</v>
      </c>
      <c r="E755" s="3" t="s">
        <v>580</v>
      </c>
      <c r="F755" s="4" t="s">
        <v>2605</v>
      </c>
      <c r="G755" s="3">
        <v>4018077678011</v>
      </c>
      <c r="H755" s="4" t="s">
        <v>1939</v>
      </c>
      <c r="I755" s="3" t="s">
        <v>41</v>
      </c>
      <c r="J755" s="3" t="s">
        <v>20</v>
      </c>
      <c r="K755" s="3" t="s">
        <v>26</v>
      </c>
      <c r="L755" s="6">
        <v>90000</v>
      </c>
    </row>
    <row r="756" spans="1:12" x14ac:dyDescent="0.35">
      <c r="A756" s="3" t="s">
        <v>12</v>
      </c>
      <c r="B756" s="3" t="s">
        <v>13</v>
      </c>
      <c r="C756" s="3" t="s">
        <v>14</v>
      </c>
      <c r="D756" s="3" t="s">
        <v>15</v>
      </c>
      <c r="E756" s="3" t="s">
        <v>16</v>
      </c>
      <c r="F756" s="3" t="s">
        <v>2606</v>
      </c>
      <c r="G756" s="3" t="s">
        <v>1941</v>
      </c>
      <c r="H756" s="3" t="s">
        <v>18</v>
      </c>
      <c r="I756" s="4" t="s">
        <v>19</v>
      </c>
      <c r="J756" s="3" t="s">
        <v>20</v>
      </c>
      <c r="K756" s="3" t="s">
        <v>21</v>
      </c>
      <c r="L756" s="6">
        <v>90000</v>
      </c>
    </row>
    <row r="757" spans="1:12" x14ac:dyDescent="0.35">
      <c r="A757" s="3" t="s">
        <v>12</v>
      </c>
      <c r="B757" s="11" t="s">
        <v>84</v>
      </c>
      <c r="C757" s="11" t="s">
        <v>99</v>
      </c>
      <c r="D757" s="4" t="s">
        <v>113</v>
      </c>
      <c r="E757" s="11" t="s">
        <v>101</v>
      </c>
      <c r="F757" s="11" t="s">
        <v>2622</v>
      </c>
      <c r="G757" s="3">
        <v>6111021013109</v>
      </c>
      <c r="H757" s="11" t="s">
        <v>103</v>
      </c>
      <c r="I757" s="7" t="s">
        <v>104</v>
      </c>
      <c r="J757" s="3" t="s">
        <v>20</v>
      </c>
      <c r="K757" s="3" t="s">
        <v>26</v>
      </c>
      <c r="L757" s="6">
        <v>90498.772500000006</v>
      </c>
    </row>
    <row r="758" spans="1:12" x14ac:dyDescent="0.35">
      <c r="A758" s="3" t="s">
        <v>12</v>
      </c>
      <c r="B758" s="4" t="s">
        <v>182</v>
      </c>
      <c r="C758" s="4" t="s">
        <v>183</v>
      </c>
      <c r="D758" s="4" t="s">
        <v>184</v>
      </c>
      <c r="E758" s="4" t="s">
        <v>185</v>
      </c>
      <c r="F758" s="14" t="s">
        <v>2626</v>
      </c>
      <c r="G758" s="3" t="s">
        <v>1941</v>
      </c>
      <c r="H758" s="4" t="s">
        <v>2627</v>
      </c>
      <c r="I758" s="10" t="s">
        <v>1843</v>
      </c>
      <c r="J758" s="3" t="s">
        <v>20</v>
      </c>
      <c r="K758" s="3" t="s">
        <v>26</v>
      </c>
      <c r="L758" s="6">
        <v>91792.825500000006</v>
      </c>
    </row>
    <row r="759" spans="1:12" x14ac:dyDescent="0.35">
      <c r="A759" s="3" t="s">
        <v>12</v>
      </c>
      <c r="B759" s="4" t="s">
        <v>13</v>
      </c>
      <c r="C759" s="4" t="s">
        <v>963</v>
      </c>
      <c r="D759" s="4" t="s">
        <v>1471</v>
      </c>
      <c r="E759" s="4" t="s">
        <v>2631</v>
      </c>
      <c r="F759" s="14" t="s">
        <v>2632</v>
      </c>
      <c r="G759" s="3" t="s">
        <v>1941</v>
      </c>
      <c r="H759" s="4" t="s">
        <v>2633</v>
      </c>
      <c r="I759" s="4" t="s">
        <v>298</v>
      </c>
      <c r="J759" s="3" t="s">
        <v>20</v>
      </c>
      <c r="K759" s="4" t="s">
        <v>21</v>
      </c>
      <c r="L759" s="6">
        <v>92632.939500000008</v>
      </c>
    </row>
    <row r="760" spans="1:12" x14ac:dyDescent="0.35">
      <c r="A760" s="3" t="s">
        <v>12</v>
      </c>
      <c r="B760" s="3" t="s">
        <v>182</v>
      </c>
      <c r="C760" s="3" t="s">
        <v>344</v>
      </c>
      <c r="D760" s="3" t="s">
        <v>345</v>
      </c>
      <c r="E760" s="3" t="s">
        <v>346</v>
      </c>
      <c r="F760" s="3" t="s">
        <v>2634</v>
      </c>
      <c r="G760" s="3">
        <v>6111069000895</v>
      </c>
      <c r="H760" s="3" t="s">
        <v>348</v>
      </c>
      <c r="I760" s="7" t="s">
        <v>58</v>
      </c>
      <c r="J760" s="3" t="s">
        <v>20</v>
      </c>
      <c r="K760" s="3" t="s">
        <v>26</v>
      </c>
      <c r="L760" s="6">
        <v>93180.2595</v>
      </c>
    </row>
    <row r="761" spans="1:12" x14ac:dyDescent="0.35">
      <c r="A761" s="3" t="s">
        <v>12</v>
      </c>
      <c r="B761" s="3" t="s">
        <v>13</v>
      </c>
      <c r="C761" s="3" t="s">
        <v>14</v>
      </c>
      <c r="D761" s="3" t="s">
        <v>67</v>
      </c>
      <c r="E761" s="3" t="s">
        <v>68</v>
      </c>
      <c r="F761" s="14" t="s">
        <v>2636</v>
      </c>
      <c r="G761" s="3" t="s">
        <v>1941</v>
      </c>
      <c r="H761" s="3" t="s">
        <v>297</v>
      </c>
      <c r="I761" s="3" t="s">
        <v>298</v>
      </c>
      <c r="J761" s="3" t="s">
        <v>20</v>
      </c>
      <c r="K761" s="3" t="s">
        <v>26</v>
      </c>
      <c r="L761" s="6">
        <v>93560.372999999992</v>
      </c>
    </row>
    <row r="762" spans="1:12" x14ac:dyDescent="0.35">
      <c r="A762" s="3" t="s">
        <v>12</v>
      </c>
      <c r="B762" s="3" t="s">
        <v>13</v>
      </c>
      <c r="C762" s="3" t="s">
        <v>963</v>
      </c>
      <c r="D762" s="3" t="s">
        <v>1904</v>
      </c>
      <c r="E762" s="4" t="s">
        <v>306</v>
      </c>
      <c r="F762" s="4" t="s">
        <v>2637</v>
      </c>
      <c r="G762" s="3" t="s">
        <v>1941</v>
      </c>
      <c r="H762" s="4" t="s">
        <v>2638</v>
      </c>
      <c r="I762" s="10" t="s">
        <v>77</v>
      </c>
      <c r="J762" s="3" t="s">
        <v>20</v>
      </c>
      <c r="K762" s="4" t="s">
        <v>21</v>
      </c>
      <c r="L762" s="6">
        <v>93926.065499999997</v>
      </c>
    </row>
    <row r="763" spans="1:12" x14ac:dyDescent="0.35">
      <c r="A763" s="3" t="s">
        <v>12</v>
      </c>
      <c r="B763" s="4" t="s">
        <v>35</v>
      </c>
      <c r="C763" s="4" t="s">
        <v>400</v>
      </c>
      <c r="D763" s="4" t="s">
        <v>401</v>
      </c>
      <c r="E763" s="3" t="s">
        <v>580</v>
      </c>
      <c r="F763" s="4" t="s">
        <v>2639</v>
      </c>
      <c r="G763" s="3">
        <v>6221031497933</v>
      </c>
      <c r="H763" s="4" t="s">
        <v>582</v>
      </c>
      <c r="I763" s="7" t="s">
        <v>583</v>
      </c>
      <c r="J763" s="3" t="s">
        <v>20</v>
      </c>
      <c r="K763" s="3" t="s">
        <v>26</v>
      </c>
      <c r="L763" s="6">
        <v>93948.836999999985</v>
      </c>
    </row>
    <row r="764" spans="1:12" x14ac:dyDescent="0.35">
      <c r="A764" s="3" t="s">
        <v>12</v>
      </c>
      <c r="B764" s="3" t="s">
        <v>84</v>
      </c>
      <c r="C764" s="3" t="s">
        <v>543</v>
      </c>
      <c r="D764" s="3" t="s">
        <v>2237</v>
      </c>
      <c r="E764" s="3" t="s">
        <v>2238</v>
      </c>
      <c r="F764" s="14" t="s">
        <v>2640</v>
      </c>
      <c r="G764" s="3" t="s">
        <v>1941</v>
      </c>
      <c r="H764" s="3" t="s">
        <v>2641</v>
      </c>
      <c r="I764" s="3" t="s">
        <v>146</v>
      </c>
      <c r="J764" s="3" t="s">
        <v>20</v>
      </c>
      <c r="K764" s="3" t="s">
        <v>26</v>
      </c>
      <c r="L764" s="6">
        <v>94410.709499999997</v>
      </c>
    </row>
    <row r="765" spans="1:12" x14ac:dyDescent="0.35">
      <c r="A765" s="3" t="s">
        <v>12</v>
      </c>
      <c r="B765" s="4" t="s">
        <v>13</v>
      </c>
      <c r="C765" s="4" t="s">
        <v>963</v>
      </c>
      <c r="D765" s="4" t="s">
        <v>2061</v>
      </c>
      <c r="E765" s="4" t="s">
        <v>2064</v>
      </c>
      <c r="F765" s="4" t="s">
        <v>2067</v>
      </c>
      <c r="G765" s="3" t="s">
        <v>1941</v>
      </c>
      <c r="H765" s="4" t="s">
        <v>2066</v>
      </c>
      <c r="I765" s="7" t="s">
        <v>90</v>
      </c>
      <c r="J765" s="3" t="s">
        <v>20</v>
      </c>
      <c r="K765" s="4" t="s">
        <v>21</v>
      </c>
      <c r="L765" s="6">
        <v>37500</v>
      </c>
    </row>
    <row r="766" spans="1:12" x14ac:dyDescent="0.35">
      <c r="A766" s="3" t="s">
        <v>12</v>
      </c>
      <c r="B766" s="4" t="s">
        <v>182</v>
      </c>
      <c r="C766" s="4" t="s">
        <v>344</v>
      </c>
      <c r="D766" s="4" t="s">
        <v>2562</v>
      </c>
      <c r="E766" s="4" t="s">
        <v>2434</v>
      </c>
      <c r="F766" s="4" t="s">
        <v>2643</v>
      </c>
      <c r="G766" s="3">
        <v>6221048700705</v>
      </c>
      <c r="H766" s="4" t="s">
        <v>2564</v>
      </c>
      <c r="I766" s="7" t="s">
        <v>360</v>
      </c>
      <c r="J766" s="3" t="s">
        <v>20</v>
      </c>
      <c r="K766" s="3" t="s">
        <v>26</v>
      </c>
      <c r="L766" s="6">
        <v>95193.968999999997</v>
      </c>
    </row>
    <row r="767" spans="1:12" x14ac:dyDescent="0.35">
      <c r="A767" s="3" t="s">
        <v>12</v>
      </c>
      <c r="B767" s="3" t="s">
        <v>35</v>
      </c>
      <c r="C767" s="3" t="s">
        <v>400</v>
      </c>
      <c r="D767" s="3" t="s">
        <v>401</v>
      </c>
      <c r="E767" s="3" t="s">
        <v>2156</v>
      </c>
      <c r="F767" s="3" t="s">
        <v>2645</v>
      </c>
      <c r="G767" s="3">
        <v>5053990107384</v>
      </c>
      <c r="H767" s="3" t="s">
        <v>2158</v>
      </c>
      <c r="I767" s="10" t="s">
        <v>77</v>
      </c>
      <c r="J767" s="3" t="s">
        <v>20</v>
      </c>
      <c r="K767" s="3" t="s">
        <v>26</v>
      </c>
      <c r="L767" s="6">
        <v>96157.081499999986</v>
      </c>
    </row>
    <row r="768" spans="1:12" x14ac:dyDescent="0.35">
      <c r="A768" s="3" t="s">
        <v>12</v>
      </c>
      <c r="B768" s="3" t="s">
        <v>13</v>
      </c>
      <c r="C768" s="3" t="s">
        <v>14</v>
      </c>
      <c r="D768" s="3" t="s">
        <v>1775</v>
      </c>
      <c r="E768" s="3" t="s">
        <v>1776</v>
      </c>
      <c r="F768" s="3" t="s">
        <v>2647</v>
      </c>
      <c r="G768" s="3" t="s">
        <v>1941</v>
      </c>
      <c r="H768" s="3" t="s">
        <v>1778</v>
      </c>
      <c r="I768" s="4" t="s">
        <v>19</v>
      </c>
      <c r="J768" s="3" t="s">
        <v>20</v>
      </c>
      <c r="K768" s="3" t="s">
        <v>26</v>
      </c>
      <c r="L768" s="6">
        <v>96614.575500000006</v>
      </c>
    </row>
    <row r="769" spans="1:12" x14ac:dyDescent="0.35">
      <c r="A769" s="3" t="s">
        <v>12</v>
      </c>
      <c r="B769" s="4" t="s">
        <v>182</v>
      </c>
      <c r="C769" s="4" t="s">
        <v>183</v>
      </c>
      <c r="D769" s="4" t="s">
        <v>678</v>
      </c>
      <c r="E769" s="3" t="s">
        <v>681</v>
      </c>
      <c r="F769" s="4" t="s">
        <v>2649</v>
      </c>
      <c r="G769" s="3">
        <v>8711000891643</v>
      </c>
      <c r="H769" s="4" t="s">
        <v>2234</v>
      </c>
      <c r="I769" s="10" t="s">
        <v>77</v>
      </c>
      <c r="J769" s="3" t="s">
        <v>20</v>
      </c>
      <c r="K769" s="3" t="s">
        <v>26</v>
      </c>
      <c r="L769" s="6">
        <v>97087.642499999987</v>
      </c>
    </row>
    <row r="770" spans="1:12" x14ac:dyDescent="0.35">
      <c r="A770" s="3" t="s">
        <v>12</v>
      </c>
      <c r="B770" s="4" t="s">
        <v>78</v>
      </c>
      <c r="C770" s="3" t="s">
        <v>107</v>
      </c>
      <c r="D770" s="3" t="s">
        <v>324</v>
      </c>
      <c r="E770" s="4" t="s">
        <v>1005</v>
      </c>
      <c r="F770" s="3" t="s">
        <v>2650</v>
      </c>
      <c r="G770" s="3">
        <v>5410126716016</v>
      </c>
      <c r="H770" s="3" t="s">
        <v>2222</v>
      </c>
      <c r="I770" s="7" t="s">
        <v>360</v>
      </c>
      <c r="J770" s="3" t="s">
        <v>20</v>
      </c>
      <c r="K770" s="3" t="s">
        <v>26</v>
      </c>
      <c r="L770" s="6">
        <v>97381.19249999999</v>
      </c>
    </row>
    <row r="771" spans="1:12" x14ac:dyDescent="0.35">
      <c r="A771" s="3" t="s">
        <v>12</v>
      </c>
      <c r="B771" s="4" t="s">
        <v>13</v>
      </c>
      <c r="C771" s="3" t="s">
        <v>963</v>
      </c>
      <c r="D771" s="4" t="s">
        <v>1904</v>
      </c>
      <c r="E771" s="4" t="s">
        <v>1905</v>
      </c>
      <c r="F771" s="4" t="s">
        <v>2103</v>
      </c>
      <c r="G771" s="3">
        <v>6294003582678</v>
      </c>
      <c r="H771" s="4" t="s">
        <v>1907</v>
      </c>
      <c r="I771" s="7" t="s">
        <v>90</v>
      </c>
      <c r="J771" s="3" t="s">
        <v>20</v>
      </c>
      <c r="K771" s="3" t="s">
        <v>26</v>
      </c>
      <c r="L771" s="6">
        <v>39812.012999999999</v>
      </c>
    </row>
    <row r="772" spans="1:12" x14ac:dyDescent="0.35">
      <c r="A772" s="3" t="s">
        <v>12</v>
      </c>
      <c r="B772" s="4" t="s">
        <v>35</v>
      </c>
      <c r="C772" s="4" t="s">
        <v>400</v>
      </c>
      <c r="D772" s="3" t="s">
        <v>1387</v>
      </c>
      <c r="E772" s="4" t="s">
        <v>136</v>
      </c>
      <c r="F772" s="14" t="s">
        <v>2653</v>
      </c>
      <c r="G772" s="3" t="s">
        <v>1941</v>
      </c>
      <c r="H772" s="4" t="s">
        <v>1389</v>
      </c>
      <c r="I772" s="7" t="s">
        <v>583</v>
      </c>
      <c r="J772" s="3" t="s">
        <v>20</v>
      </c>
      <c r="K772" s="3" t="s">
        <v>26</v>
      </c>
      <c r="L772" s="6">
        <v>98210.835000000006</v>
      </c>
    </row>
    <row r="773" spans="1:12" x14ac:dyDescent="0.35">
      <c r="A773" s="3" t="s">
        <v>12</v>
      </c>
      <c r="B773" s="3" t="s">
        <v>84</v>
      </c>
      <c r="C773" s="3" t="s">
        <v>85</v>
      </c>
      <c r="D773" s="3" t="s">
        <v>995</v>
      </c>
      <c r="E773" s="4" t="s">
        <v>1313</v>
      </c>
      <c r="F773" s="14" t="s">
        <v>2656</v>
      </c>
      <c r="G773" s="3" t="s">
        <v>1941</v>
      </c>
      <c r="H773" s="3" t="s">
        <v>1590</v>
      </c>
      <c r="I773" s="3" t="s">
        <v>1590</v>
      </c>
      <c r="J773" s="3" t="s">
        <v>20</v>
      </c>
      <c r="K773" s="3" t="s">
        <v>26</v>
      </c>
      <c r="L773" s="6">
        <v>99971.79</v>
      </c>
    </row>
    <row r="774" spans="1:12" x14ac:dyDescent="0.35">
      <c r="A774" s="3" t="s">
        <v>12</v>
      </c>
      <c r="B774" s="4" t="s">
        <v>140</v>
      </c>
      <c r="C774" s="4" t="s">
        <v>318</v>
      </c>
      <c r="D774" s="4" t="s">
        <v>1578</v>
      </c>
      <c r="E774" s="4" t="s">
        <v>1579</v>
      </c>
      <c r="F774" s="14" t="s">
        <v>2658</v>
      </c>
      <c r="G774" s="3" t="s">
        <v>1941</v>
      </c>
      <c r="H774" s="4" t="s">
        <v>2659</v>
      </c>
      <c r="I774" s="4" t="s">
        <v>323</v>
      </c>
      <c r="J774" s="3" t="s">
        <v>20</v>
      </c>
      <c r="K774" s="3" t="s">
        <v>26</v>
      </c>
      <c r="L774" s="6">
        <v>100618.1265</v>
      </c>
    </row>
    <row r="775" spans="1:12" x14ac:dyDescent="0.35">
      <c r="A775" s="3" t="s">
        <v>12</v>
      </c>
      <c r="B775" s="4" t="s">
        <v>13</v>
      </c>
      <c r="C775" s="3" t="s">
        <v>963</v>
      </c>
      <c r="D775" s="4" t="s">
        <v>1904</v>
      </c>
      <c r="E775" s="4" t="s">
        <v>1905</v>
      </c>
      <c r="F775" s="4" t="s">
        <v>2192</v>
      </c>
      <c r="G775" s="3">
        <v>6294003582678</v>
      </c>
      <c r="H775" s="4" t="s">
        <v>1907</v>
      </c>
      <c r="I775" s="7" t="s">
        <v>90</v>
      </c>
      <c r="J775" s="3" t="s">
        <v>20</v>
      </c>
      <c r="K775" s="3" t="s">
        <v>26</v>
      </c>
      <c r="L775" s="6">
        <v>45000</v>
      </c>
    </row>
    <row r="776" spans="1:12" x14ac:dyDescent="0.35">
      <c r="A776" s="3" t="s">
        <v>12</v>
      </c>
      <c r="B776" s="4" t="s">
        <v>13</v>
      </c>
      <c r="C776" s="3" t="s">
        <v>963</v>
      </c>
      <c r="D776" s="4" t="s">
        <v>1904</v>
      </c>
      <c r="E776" s="4" t="s">
        <v>2393</v>
      </c>
      <c r="F776" s="4" t="s">
        <v>2661</v>
      </c>
      <c r="G776" s="3">
        <v>4011100037915</v>
      </c>
      <c r="H776" s="4" t="s">
        <v>2662</v>
      </c>
      <c r="I776" s="10" t="s">
        <v>77</v>
      </c>
      <c r="J776" s="3" t="s">
        <v>20</v>
      </c>
      <c r="K776" s="3" t="s">
        <v>26</v>
      </c>
      <c r="L776" s="6">
        <v>100801.1085</v>
      </c>
    </row>
    <row r="777" spans="1:12" x14ac:dyDescent="0.35">
      <c r="A777" s="3" t="s">
        <v>12</v>
      </c>
      <c r="B777" s="3" t="s">
        <v>13</v>
      </c>
      <c r="C777" s="3" t="s">
        <v>14</v>
      </c>
      <c r="D777" s="3" t="s">
        <v>1775</v>
      </c>
      <c r="E777" s="3" t="s">
        <v>1776</v>
      </c>
      <c r="F777" s="3" t="s">
        <v>2663</v>
      </c>
      <c r="G777" s="3" t="s">
        <v>1941</v>
      </c>
      <c r="H777" s="3" t="s">
        <v>1778</v>
      </c>
      <c r="I777" s="4" t="s">
        <v>19</v>
      </c>
      <c r="J777" s="3" t="s">
        <v>20</v>
      </c>
      <c r="K777" s="3" t="s">
        <v>26</v>
      </c>
      <c r="L777" s="6">
        <v>101718.4905</v>
      </c>
    </row>
    <row r="778" spans="1:12" x14ac:dyDescent="0.35">
      <c r="A778" s="3" t="s">
        <v>12</v>
      </c>
      <c r="B778" s="3" t="s">
        <v>182</v>
      </c>
      <c r="C778" s="3" t="s">
        <v>344</v>
      </c>
      <c r="D778" s="3" t="s">
        <v>658</v>
      </c>
      <c r="E778" s="4" t="s">
        <v>1127</v>
      </c>
      <c r="F778" s="38" t="s">
        <v>2664</v>
      </c>
      <c r="G778" s="3">
        <v>6111069003049</v>
      </c>
      <c r="H778" s="3" t="s">
        <v>661</v>
      </c>
      <c r="I778" s="7" t="s">
        <v>58</v>
      </c>
      <c r="J778" s="3" t="s">
        <v>20</v>
      </c>
      <c r="K778" s="3" t="s">
        <v>26</v>
      </c>
      <c r="L778" s="6">
        <v>103804.79849999999</v>
      </c>
    </row>
    <row r="779" spans="1:12" x14ac:dyDescent="0.35">
      <c r="A779" s="3" t="s">
        <v>12</v>
      </c>
      <c r="B779" s="4" t="s">
        <v>78</v>
      </c>
      <c r="C779" s="3" t="s">
        <v>107</v>
      </c>
      <c r="D779" s="3" t="s">
        <v>276</v>
      </c>
      <c r="E779" s="3" t="s">
        <v>697</v>
      </c>
      <c r="F779" t="s">
        <v>2665</v>
      </c>
      <c r="G779" s="3" t="s">
        <v>1941</v>
      </c>
      <c r="H779" s="3" t="s">
        <v>2112</v>
      </c>
      <c r="I779" s="3" t="s">
        <v>71</v>
      </c>
      <c r="J779" s="3" t="s">
        <v>20</v>
      </c>
      <c r="K779" s="3" t="s">
        <v>26</v>
      </c>
      <c r="L779" s="6">
        <v>104101.96949999999</v>
      </c>
    </row>
    <row r="780" spans="1:12" x14ac:dyDescent="0.35">
      <c r="A780" s="3" t="s">
        <v>12</v>
      </c>
      <c r="B780" s="3" t="s">
        <v>35</v>
      </c>
      <c r="C780" s="3" t="s">
        <v>400</v>
      </c>
      <c r="D780" s="3" t="s">
        <v>401</v>
      </c>
      <c r="E780" s="3" t="s">
        <v>580</v>
      </c>
      <c r="F780" s="3" t="s">
        <v>2671</v>
      </c>
      <c r="G780" s="3">
        <v>4018077675607</v>
      </c>
      <c r="H780" s="4" t="s">
        <v>1939</v>
      </c>
      <c r="I780" s="4" t="s">
        <v>41</v>
      </c>
      <c r="J780" s="3" t="s">
        <v>20</v>
      </c>
      <c r="K780" s="3" t="s">
        <v>26</v>
      </c>
      <c r="L780" s="6">
        <v>105000</v>
      </c>
    </row>
    <row r="781" spans="1:12" x14ac:dyDescent="0.35">
      <c r="A781" s="3" t="s">
        <v>12</v>
      </c>
      <c r="B781" s="3" t="s">
        <v>84</v>
      </c>
      <c r="C781" s="3" t="s">
        <v>543</v>
      </c>
      <c r="D781" s="3" t="s">
        <v>544</v>
      </c>
      <c r="E781" s="3" t="s">
        <v>545</v>
      </c>
      <c r="F781" s="3" t="s">
        <v>2672</v>
      </c>
      <c r="G781" s="3">
        <v>6111259344068</v>
      </c>
      <c r="H781" s="3" t="s">
        <v>2473</v>
      </c>
      <c r="I781" s="7" t="s">
        <v>112</v>
      </c>
      <c r="J781" s="3" t="s">
        <v>20</v>
      </c>
      <c r="K781" s="3" t="s">
        <v>26</v>
      </c>
      <c r="L781" s="6">
        <v>105000</v>
      </c>
    </row>
    <row r="782" spans="1:12" x14ac:dyDescent="0.35">
      <c r="A782" s="3" t="s">
        <v>12</v>
      </c>
      <c r="B782" s="3" t="s">
        <v>84</v>
      </c>
      <c r="C782" s="3" t="s">
        <v>543</v>
      </c>
      <c r="D782" s="3" t="s">
        <v>544</v>
      </c>
      <c r="E782" s="3" t="s">
        <v>652</v>
      </c>
      <c r="F782" s="3" t="s">
        <v>2673</v>
      </c>
      <c r="G782" s="3">
        <v>6111259344075</v>
      </c>
      <c r="H782" s="3" t="s">
        <v>2473</v>
      </c>
      <c r="I782" s="7" t="s">
        <v>112</v>
      </c>
      <c r="J782" s="3" t="s">
        <v>20</v>
      </c>
      <c r="K782" s="3" t="s">
        <v>26</v>
      </c>
      <c r="L782" s="6">
        <v>105000</v>
      </c>
    </row>
    <row r="783" spans="1:12" x14ac:dyDescent="0.35">
      <c r="A783" s="3" t="s">
        <v>12</v>
      </c>
      <c r="B783" s="3" t="s">
        <v>13</v>
      </c>
      <c r="C783" s="3" t="s">
        <v>963</v>
      </c>
      <c r="D783" s="3" t="s">
        <v>1904</v>
      </c>
      <c r="E783" s="3" t="s">
        <v>1905</v>
      </c>
      <c r="F783" s="3" t="s">
        <v>2193</v>
      </c>
      <c r="G783" s="3">
        <v>6294003550196</v>
      </c>
      <c r="H783" s="3" t="s">
        <v>1907</v>
      </c>
      <c r="I783" s="7" t="s">
        <v>90</v>
      </c>
      <c r="J783" s="3" t="s">
        <v>20</v>
      </c>
      <c r="K783" s="3" t="s">
        <v>26</v>
      </c>
      <c r="L783" s="6">
        <v>45000</v>
      </c>
    </row>
    <row r="784" spans="1:12" x14ac:dyDescent="0.35">
      <c r="A784" s="3" t="s">
        <v>12</v>
      </c>
      <c r="B784" s="4" t="s">
        <v>13</v>
      </c>
      <c r="C784" s="3" t="s">
        <v>963</v>
      </c>
      <c r="D784" s="4" t="s">
        <v>1904</v>
      </c>
      <c r="E784" s="4" t="s">
        <v>1905</v>
      </c>
      <c r="F784" s="4" t="s">
        <v>2194</v>
      </c>
      <c r="G784" s="3">
        <v>6294003539054</v>
      </c>
      <c r="H784" s="4" t="s">
        <v>1907</v>
      </c>
      <c r="I784" s="7" t="s">
        <v>90</v>
      </c>
      <c r="J784" s="3" t="s">
        <v>20</v>
      </c>
      <c r="K784" s="3" t="s">
        <v>26</v>
      </c>
      <c r="L784" s="6">
        <v>45000</v>
      </c>
    </row>
    <row r="785" spans="1:12" x14ac:dyDescent="0.35">
      <c r="A785" s="3" t="s">
        <v>12</v>
      </c>
      <c r="B785" s="4" t="s">
        <v>78</v>
      </c>
      <c r="C785" s="12" t="s">
        <v>212</v>
      </c>
      <c r="D785" s="3" t="s">
        <v>213</v>
      </c>
      <c r="E785" s="12" t="s">
        <v>618</v>
      </c>
      <c r="F785" s="14" t="s">
        <v>2298</v>
      </c>
      <c r="G785" s="3" t="s">
        <v>1941</v>
      </c>
      <c r="H785" s="12" t="s">
        <v>2299</v>
      </c>
      <c r="I785" s="7" t="s">
        <v>90</v>
      </c>
      <c r="J785" s="3" t="s">
        <v>20</v>
      </c>
      <c r="K785" s="3" t="s">
        <v>26</v>
      </c>
      <c r="L785" s="6">
        <v>52854.073499999999</v>
      </c>
    </row>
    <row r="786" spans="1:12" x14ac:dyDescent="0.35">
      <c r="A786" s="3" t="s">
        <v>12</v>
      </c>
      <c r="B786" s="4" t="s">
        <v>78</v>
      </c>
      <c r="C786" s="12" t="s">
        <v>212</v>
      </c>
      <c r="D786" s="3" t="s">
        <v>213</v>
      </c>
      <c r="E786" s="12" t="s">
        <v>411</v>
      </c>
      <c r="F786" s="14" t="s">
        <v>2580</v>
      </c>
      <c r="G786" s="3" t="s">
        <v>1941</v>
      </c>
      <c r="H786" s="12" t="s">
        <v>2299</v>
      </c>
      <c r="I786" s="7" t="s">
        <v>90</v>
      </c>
      <c r="J786" s="3" t="s">
        <v>20</v>
      </c>
      <c r="K786" s="3" t="s">
        <v>26</v>
      </c>
      <c r="L786" s="6">
        <v>82837.876499999998</v>
      </c>
    </row>
    <row r="787" spans="1:12" x14ac:dyDescent="0.35">
      <c r="A787" s="3" t="s">
        <v>12</v>
      </c>
      <c r="B787" s="4" t="s">
        <v>182</v>
      </c>
      <c r="C787" s="4" t="s">
        <v>344</v>
      </c>
      <c r="D787" s="4" t="s">
        <v>345</v>
      </c>
      <c r="E787" s="4" t="s">
        <v>346</v>
      </c>
      <c r="F787" s="4" t="s">
        <v>2679</v>
      </c>
      <c r="G787" s="3">
        <v>6111069010474</v>
      </c>
      <c r="H787" s="4" t="s">
        <v>348</v>
      </c>
      <c r="I787" s="7" t="s">
        <v>58</v>
      </c>
      <c r="J787" s="3" t="s">
        <v>20</v>
      </c>
      <c r="K787" s="3" t="s">
        <v>26</v>
      </c>
      <c r="L787" s="6">
        <v>105050.73</v>
      </c>
    </row>
    <row r="788" spans="1:12" x14ac:dyDescent="0.35">
      <c r="A788" s="3" t="s">
        <v>12</v>
      </c>
      <c r="B788" s="4" t="s">
        <v>182</v>
      </c>
      <c r="C788" s="4" t="s">
        <v>183</v>
      </c>
      <c r="D788" s="4" t="s">
        <v>184</v>
      </c>
      <c r="E788" s="4" t="s">
        <v>1193</v>
      </c>
      <c r="F788" s="4" t="s">
        <v>2680</v>
      </c>
      <c r="G788" s="3">
        <v>6111232001346</v>
      </c>
      <c r="H788" s="4" t="s">
        <v>1170</v>
      </c>
      <c r="I788" s="3" t="s">
        <v>1171</v>
      </c>
      <c r="J788" s="3" t="s">
        <v>20</v>
      </c>
      <c r="K788" s="3" t="s">
        <v>26</v>
      </c>
      <c r="L788" s="6">
        <v>105137.814</v>
      </c>
    </row>
    <row r="789" spans="1:12" x14ac:dyDescent="0.35">
      <c r="A789" s="3" t="s">
        <v>12</v>
      </c>
      <c r="B789" s="4" t="s">
        <v>84</v>
      </c>
      <c r="C789" s="4" t="s">
        <v>85</v>
      </c>
      <c r="D789" s="3" t="s">
        <v>86</v>
      </c>
      <c r="E789" s="4" t="s">
        <v>87</v>
      </c>
      <c r="F789" s="37" t="s">
        <v>88</v>
      </c>
      <c r="G789" s="3">
        <v>7613035783164</v>
      </c>
      <c r="H789" s="4" t="s">
        <v>89</v>
      </c>
      <c r="I789" s="7" t="s">
        <v>90</v>
      </c>
      <c r="J789" s="3" t="s">
        <v>20</v>
      </c>
      <c r="K789" s="3" t="s">
        <v>26</v>
      </c>
      <c r="L789" s="6">
        <v>52500</v>
      </c>
    </row>
    <row r="790" spans="1:12" x14ac:dyDescent="0.35">
      <c r="A790" s="3" t="s">
        <v>12</v>
      </c>
      <c r="B790" s="4" t="s">
        <v>13</v>
      </c>
      <c r="C790" s="4" t="s">
        <v>706</v>
      </c>
      <c r="D790" s="4" t="s">
        <v>849</v>
      </c>
      <c r="E790" s="4" t="s">
        <v>1771</v>
      </c>
      <c r="F790" s="37" t="s">
        <v>2683</v>
      </c>
      <c r="G790" s="3">
        <v>7622210834614</v>
      </c>
      <c r="H790" s="4" t="s">
        <v>2312</v>
      </c>
      <c r="I790" s="4" t="s">
        <v>71</v>
      </c>
      <c r="J790" s="3" t="s">
        <v>20</v>
      </c>
      <c r="K790" s="3" t="s">
        <v>26</v>
      </c>
      <c r="L790" s="6">
        <v>105519.2895</v>
      </c>
    </row>
    <row r="791" spans="1:12" x14ac:dyDescent="0.35">
      <c r="A791" s="3" t="s">
        <v>12</v>
      </c>
      <c r="B791" s="3" t="s">
        <v>182</v>
      </c>
      <c r="C791" s="3" t="s">
        <v>344</v>
      </c>
      <c r="D791" s="3" t="s">
        <v>345</v>
      </c>
      <c r="E791" s="3" t="s">
        <v>346</v>
      </c>
      <c r="F791" s="41" t="s">
        <v>2684</v>
      </c>
      <c r="G791" s="3" t="s">
        <v>1941</v>
      </c>
      <c r="H791" s="3" t="s">
        <v>2078</v>
      </c>
      <c r="I791" s="10" t="s">
        <v>2079</v>
      </c>
      <c r="J791" s="3" t="s">
        <v>20</v>
      </c>
      <c r="K791" s="3" t="s">
        <v>21</v>
      </c>
      <c r="L791" s="6">
        <v>105529.431</v>
      </c>
    </row>
    <row r="792" spans="1:12" x14ac:dyDescent="0.35">
      <c r="A792" s="3" t="s">
        <v>12</v>
      </c>
      <c r="B792" s="4" t="s">
        <v>182</v>
      </c>
      <c r="C792" s="4" t="s">
        <v>1022</v>
      </c>
      <c r="D792" s="4" t="s">
        <v>1023</v>
      </c>
      <c r="E792" s="3" t="s">
        <v>1024</v>
      </c>
      <c r="F792" s="4" t="s">
        <v>2686</v>
      </c>
      <c r="G792" s="3">
        <v>6111180007339</v>
      </c>
      <c r="H792" s="4" t="s">
        <v>1104</v>
      </c>
      <c r="I792" s="3" t="s">
        <v>130</v>
      </c>
      <c r="J792" s="3" t="s">
        <v>20</v>
      </c>
      <c r="K792" s="3" t="s">
        <v>26</v>
      </c>
      <c r="L792" s="6">
        <v>106320.97349999999</v>
      </c>
    </row>
    <row r="793" spans="1:12" x14ac:dyDescent="0.35">
      <c r="A793" s="3" t="s">
        <v>12</v>
      </c>
      <c r="B793" s="3" t="s">
        <v>35</v>
      </c>
      <c r="C793" s="3" t="s">
        <v>400</v>
      </c>
      <c r="D793" s="3" t="s">
        <v>401</v>
      </c>
      <c r="E793" s="3" t="s">
        <v>580</v>
      </c>
      <c r="F793" s="3" t="s">
        <v>2691</v>
      </c>
      <c r="G793" s="3">
        <v>4017100713903</v>
      </c>
      <c r="H793" s="3" t="s">
        <v>1939</v>
      </c>
      <c r="I793" s="3" t="s">
        <v>41</v>
      </c>
      <c r="J793" s="3" t="s">
        <v>20</v>
      </c>
      <c r="K793" s="3" t="s">
        <v>26</v>
      </c>
      <c r="L793" s="6">
        <v>108061.224</v>
      </c>
    </row>
    <row r="794" spans="1:12" x14ac:dyDescent="0.35">
      <c r="A794" s="3" t="s">
        <v>12</v>
      </c>
      <c r="B794" s="4" t="s">
        <v>78</v>
      </c>
      <c r="C794" s="3" t="s">
        <v>607</v>
      </c>
      <c r="D794" s="3" t="s">
        <v>608</v>
      </c>
      <c r="E794" s="3" t="s">
        <v>1690</v>
      </c>
      <c r="F794" s="3" t="s">
        <v>2692</v>
      </c>
      <c r="G794" s="3">
        <v>6111180004024</v>
      </c>
      <c r="H794" s="3" t="s">
        <v>373</v>
      </c>
      <c r="I794" s="4" t="s">
        <v>130</v>
      </c>
      <c r="J794" s="3" t="s">
        <v>20</v>
      </c>
      <c r="K794" s="3" t="s">
        <v>26</v>
      </c>
      <c r="L794" s="6">
        <v>108245.976</v>
      </c>
    </row>
    <row r="795" spans="1:12" x14ac:dyDescent="0.35">
      <c r="A795" s="3" t="s">
        <v>12</v>
      </c>
      <c r="B795" s="4" t="s">
        <v>78</v>
      </c>
      <c r="C795" s="4" t="s">
        <v>212</v>
      </c>
      <c r="D795" s="4" t="s">
        <v>2085</v>
      </c>
      <c r="E795" s="4" t="s">
        <v>2085</v>
      </c>
      <c r="F795" s="28" t="s">
        <v>2697</v>
      </c>
      <c r="G795" s="3" t="s">
        <v>1941</v>
      </c>
      <c r="H795" s="4" t="s">
        <v>373</v>
      </c>
      <c r="I795" s="3" t="s">
        <v>130</v>
      </c>
      <c r="J795" s="3" t="s">
        <v>20</v>
      </c>
      <c r="K795" s="3" t="s">
        <v>21</v>
      </c>
      <c r="L795" s="6">
        <v>108955.254</v>
      </c>
    </row>
    <row r="796" spans="1:12" x14ac:dyDescent="0.35">
      <c r="A796" s="3" t="s">
        <v>12</v>
      </c>
      <c r="B796" s="3" t="s">
        <v>35</v>
      </c>
      <c r="C796" s="4" t="s">
        <v>36</v>
      </c>
      <c r="D796" s="3" t="s">
        <v>853</v>
      </c>
      <c r="E796" s="4" t="s">
        <v>1110</v>
      </c>
      <c r="F796" s="14" t="s">
        <v>2699</v>
      </c>
      <c r="G796" s="3">
        <v>6111242042711</v>
      </c>
      <c r="H796" s="3" t="s">
        <v>2521</v>
      </c>
      <c r="I796" s="3" t="s">
        <v>994</v>
      </c>
      <c r="J796" s="3" t="s">
        <v>20</v>
      </c>
      <c r="K796" s="3" t="s">
        <v>26</v>
      </c>
      <c r="L796" s="6">
        <v>111782.583</v>
      </c>
    </row>
    <row r="797" spans="1:12" x14ac:dyDescent="0.35">
      <c r="A797" s="3" t="s">
        <v>12</v>
      </c>
      <c r="B797" s="4" t="s">
        <v>35</v>
      </c>
      <c r="C797" s="4" t="s">
        <v>36</v>
      </c>
      <c r="D797" s="4" t="s">
        <v>853</v>
      </c>
      <c r="E797" s="4" t="s">
        <v>1110</v>
      </c>
      <c r="F797" s="4" t="s">
        <v>2699</v>
      </c>
      <c r="G797" s="3">
        <v>6111242042711</v>
      </c>
      <c r="H797" s="4" t="s">
        <v>2521</v>
      </c>
      <c r="I797" s="3" t="s">
        <v>994</v>
      </c>
      <c r="J797" s="3" t="s">
        <v>20</v>
      </c>
      <c r="K797" s="3" t="s">
        <v>26</v>
      </c>
      <c r="L797" s="6">
        <v>111782.583</v>
      </c>
    </row>
    <row r="798" spans="1:12" x14ac:dyDescent="0.35">
      <c r="A798" s="3" t="s">
        <v>12</v>
      </c>
      <c r="B798" s="4" t="s">
        <v>84</v>
      </c>
      <c r="C798" s="4" t="s">
        <v>85</v>
      </c>
      <c r="D798" s="4" t="s">
        <v>387</v>
      </c>
      <c r="E798" s="4" t="s">
        <v>145</v>
      </c>
      <c r="F798" s="4" t="s">
        <v>388</v>
      </c>
      <c r="G798" s="3" t="s">
        <v>1941</v>
      </c>
      <c r="H798" s="4" t="s">
        <v>89</v>
      </c>
      <c r="I798" s="7" t="s">
        <v>90</v>
      </c>
      <c r="J798" s="3" t="s">
        <v>20</v>
      </c>
      <c r="K798" s="3" t="s">
        <v>26</v>
      </c>
      <c r="L798" s="6">
        <v>3750</v>
      </c>
    </row>
    <row r="799" spans="1:12" x14ac:dyDescent="0.35">
      <c r="A799" s="3" t="s">
        <v>12</v>
      </c>
      <c r="B799" s="4" t="s">
        <v>84</v>
      </c>
      <c r="C799" s="4" t="s">
        <v>99</v>
      </c>
      <c r="D799" s="3" t="s">
        <v>100</v>
      </c>
      <c r="E799" s="4" t="s">
        <v>2399</v>
      </c>
      <c r="F799" s="4" t="s">
        <v>2706</v>
      </c>
      <c r="G799" s="3">
        <v>6111184001548</v>
      </c>
      <c r="H799" s="4" t="s">
        <v>962</v>
      </c>
      <c r="I799" s="3" t="s">
        <v>130</v>
      </c>
      <c r="J799" s="3" t="s">
        <v>20</v>
      </c>
      <c r="K799" s="3" t="s">
        <v>26</v>
      </c>
      <c r="L799" s="6">
        <v>113747.64449999999</v>
      </c>
    </row>
    <row r="800" spans="1:12" x14ac:dyDescent="0.35">
      <c r="A800" s="3" t="s">
        <v>12</v>
      </c>
      <c r="B800" s="3" t="s">
        <v>35</v>
      </c>
      <c r="C800" s="3" t="s">
        <v>400</v>
      </c>
      <c r="D800" s="3" t="s">
        <v>401</v>
      </c>
      <c r="E800" s="3" t="s">
        <v>580</v>
      </c>
      <c r="F800" s="3" t="s">
        <v>2708</v>
      </c>
      <c r="G800" s="3">
        <v>4018077720901</v>
      </c>
      <c r="H800" s="3" t="s">
        <v>1939</v>
      </c>
      <c r="I800" s="3" t="s">
        <v>41</v>
      </c>
      <c r="J800" s="3" t="s">
        <v>20</v>
      </c>
      <c r="K800" s="3" t="s">
        <v>26</v>
      </c>
      <c r="L800" s="6">
        <v>114525.9195</v>
      </c>
    </row>
    <row r="801" spans="1:12" x14ac:dyDescent="0.35">
      <c r="A801" s="3" t="s">
        <v>12</v>
      </c>
      <c r="B801" s="3" t="s">
        <v>84</v>
      </c>
      <c r="C801" s="3" t="s">
        <v>543</v>
      </c>
      <c r="D801" s="3" t="s">
        <v>2237</v>
      </c>
      <c r="E801" s="3" t="s">
        <v>2710</v>
      </c>
      <c r="F801" s="14" t="s">
        <v>2711</v>
      </c>
      <c r="G801" s="3" t="s">
        <v>1941</v>
      </c>
      <c r="H801" s="3" t="s">
        <v>2641</v>
      </c>
      <c r="I801" s="3" t="s">
        <v>146</v>
      </c>
      <c r="J801" s="3" t="s">
        <v>20</v>
      </c>
      <c r="K801" s="3" t="s">
        <v>26</v>
      </c>
      <c r="L801" s="6">
        <v>114797.8545</v>
      </c>
    </row>
    <row r="802" spans="1:12" x14ac:dyDescent="0.35">
      <c r="A802" s="3" t="s">
        <v>12</v>
      </c>
      <c r="B802" s="4" t="s">
        <v>13</v>
      </c>
      <c r="C802" s="3" t="s">
        <v>963</v>
      </c>
      <c r="D802" s="3" t="s">
        <v>2061</v>
      </c>
      <c r="E802" s="4" t="s">
        <v>2062</v>
      </c>
      <c r="F802" s="3" t="s">
        <v>2712</v>
      </c>
      <c r="G802" s="3" t="s">
        <v>1941</v>
      </c>
      <c r="H802" s="4" t="s">
        <v>2713</v>
      </c>
      <c r="I802" s="10" t="s">
        <v>77</v>
      </c>
      <c r="J802" s="3" t="s">
        <v>20</v>
      </c>
      <c r="K802" s="3" t="s">
        <v>26</v>
      </c>
      <c r="L802" s="6">
        <v>115330.15499999998</v>
      </c>
    </row>
    <row r="803" spans="1:12" x14ac:dyDescent="0.35">
      <c r="A803" s="3" t="s">
        <v>12</v>
      </c>
      <c r="B803" s="4" t="s">
        <v>13</v>
      </c>
      <c r="C803" s="4" t="s">
        <v>963</v>
      </c>
      <c r="D803" s="4" t="s">
        <v>1471</v>
      </c>
      <c r="E803" s="4" t="s">
        <v>2631</v>
      </c>
      <c r="F803" s="4" t="s">
        <v>2712</v>
      </c>
      <c r="G803" s="3" t="s">
        <v>1941</v>
      </c>
      <c r="H803" s="4" t="s">
        <v>2713</v>
      </c>
      <c r="I803" s="10" t="s">
        <v>77</v>
      </c>
      <c r="J803" s="3" t="s">
        <v>20</v>
      </c>
      <c r="K803" s="4" t="s">
        <v>21</v>
      </c>
      <c r="L803" s="6">
        <v>115330.15499999998</v>
      </c>
    </row>
    <row r="804" spans="1:12" x14ac:dyDescent="0.35">
      <c r="A804" s="3" t="s">
        <v>12</v>
      </c>
      <c r="B804" s="4" t="s">
        <v>78</v>
      </c>
      <c r="C804" s="3" t="s">
        <v>607</v>
      </c>
      <c r="D804" s="3" t="s">
        <v>608</v>
      </c>
      <c r="E804" s="3" t="s">
        <v>1690</v>
      </c>
      <c r="F804" s="3" t="s">
        <v>2715</v>
      </c>
      <c r="G804" s="3">
        <v>6111180000613</v>
      </c>
      <c r="H804" s="3" t="s">
        <v>373</v>
      </c>
      <c r="I804" s="4" t="s">
        <v>130</v>
      </c>
      <c r="J804" s="3" t="s">
        <v>20</v>
      </c>
      <c r="K804" s="3" t="s">
        <v>26</v>
      </c>
      <c r="L804" s="6">
        <v>115805.658</v>
      </c>
    </row>
    <row r="805" spans="1:12" x14ac:dyDescent="0.35">
      <c r="A805" s="3" t="s">
        <v>12</v>
      </c>
      <c r="B805" s="4" t="s">
        <v>84</v>
      </c>
      <c r="C805" s="4" t="s">
        <v>85</v>
      </c>
      <c r="D805" s="4" t="s">
        <v>387</v>
      </c>
      <c r="E805" s="4" t="s">
        <v>389</v>
      </c>
      <c r="F805" s="192" t="s">
        <v>390</v>
      </c>
      <c r="G805" s="3" t="s">
        <v>1941</v>
      </c>
      <c r="H805" s="4" t="s">
        <v>391</v>
      </c>
      <c r="I805" s="7" t="s">
        <v>90</v>
      </c>
      <c r="J805" s="3" t="s">
        <v>20</v>
      </c>
      <c r="K805" s="3" t="s">
        <v>26</v>
      </c>
      <c r="L805" s="6">
        <v>3750</v>
      </c>
    </row>
    <row r="806" spans="1:12" x14ac:dyDescent="0.35">
      <c r="A806" s="3" t="s">
        <v>12</v>
      </c>
      <c r="B806" s="3" t="s">
        <v>84</v>
      </c>
      <c r="C806" s="3" t="s">
        <v>85</v>
      </c>
      <c r="D806" s="3" t="s">
        <v>387</v>
      </c>
      <c r="E806" s="3" t="s">
        <v>145</v>
      </c>
      <c r="F806" s="38" t="s">
        <v>1135</v>
      </c>
      <c r="G806" s="3">
        <v>5900020025081</v>
      </c>
      <c r="H806" s="3" t="s">
        <v>89</v>
      </c>
      <c r="I806" s="7" t="s">
        <v>90</v>
      </c>
      <c r="J806" s="3" t="s">
        <v>20</v>
      </c>
      <c r="K806" s="3" t="s">
        <v>26</v>
      </c>
      <c r="L806" s="6">
        <v>13863.322499999998</v>
      </c>
    </row>
    <row r="807" spans="1:12" x14ac:dyDescent="0.35">
      <c r="A807" s="3" t="s">
        <v>12</v>
      </c>
      <c r="B807" s="3" t="s">
        <v>84</v>
      </c>
      <c r="C807" s="3" t="s">
        <v>85</v>
      </c>
      <c r="D807" s="3" t="s">
        <v>387</v>
      </c>
      <c r="E807" s="3" t="s">
        <v>389</v>
      </c>
      <c r="F807" s="191" t="s">
        <v>1738</v>
      </c>
      <c r="G807" s="3">
        <v>5900020025104</v>
      </c>
      <c r="H807" s="3" t="s">
        <v>391</v>
      </c>
      <c r="I807" s="7" t="s">
        <v>90</v>
      </c>
      <c r="J807" s="3" t="s">
        <v>20</v>
      </c>
      <c r="K807" s="3" t="s">
        <v>26</v>
      </c>
      <c r="L807" s="6">
        <v>25203.165000000001</v>
      </c>
    </row>
    <row r="808" spans="1:12" x14ac:dyDescent="0.35">
      <c r="A808" s="3" t="s">
        <v>12</v>
      </c>
      <c r="B808" s="3" t="s">
        <v>84</v>
      </c>
      <c r="C808" s="3" t="s">
        <v>85</v>
      </c>
      <c r="D808" s="3" t="s">
        <v>387</v>
      </c>
      <c r="E808" s="3" t="s">
        <v>389</v>
      </c>
      <c r="F808" s="3" t="s">
        <v>1845</v>
      </c>
      <c r="G808" s="3">
        <v>5900020025067</v>
      </c>
      <c r="H808" s="3" t="s">
        <v>89</v>
      </c>
      <c r="I808" s="7" t="s">
        <v>90</v>
      </c>
      <c r="J808" s="3" t="s">
        <v>20</v>
      </c>
      <c r="K808" s="3" t="s">
        <v>26</v>
      </c>
      <c r="L808" s="6">
        <v>27415.928999999996</v>
      </c>
    </row>
    <row r="809" spans="1:12" x14ac:dyDescent="0.35">
      <c r="A809" s="3" t="s">
        <v>12</v>
      </c>
      <c r="B809" s="3" t="s">
        <v>182</v>
      </c>
      <c r="C809" s="3" t="s">
        <v>183</v>
      </c>
      <c r="D809" s="4" t="s">
        <v>678</v>
      </c>
      <c r="E809" s="3" t="s">
        <v>679</v>
      </c>
      <c r="F809" s="3" t="s">
        <v>2720</v>
      </c>
      <c r="G809" s="3">
        <v>8711000360583</v>
      </c>
      <c r="H809" s="3" t="s">
        <v>2234</v>
      </c>
      <c r="I809" s="10" t="s">
        <v>77</v>
      </c>
      <c r="J809" s="3" t="s">
        <v>20</v>
      </c>
      <c r="K809" s="3" t="s">
        <v>26</v>
      </c>
      <c r="L809" s="6">
        <v>116420.04149999999</v>
      </c>
    </row>
    <row r="810" spans="1:12" x14ac:dyDescent="0.35">
      <c r="A810" s="3" t="s">
        <v>12</v>
      </c>
      <c r="B810" s="3" t="s">
        <v>35</v>
      </c>
      <c r="C810" s="3" t="s">
        <v>400</v>
      </c>
      <c r="D810" s="3" t="s">
        <v>401</v>
      </c>
      <c r="E810" s="3" t="s">
        <v>580</v>
      </c>
      <c r="F810" s="14" t="s">
        <v>2722</v>
      </c>
      <c r="G810" s="3" t="s">
        <v>1941</v>
      </c>
      <c r="H810" s="3" t="s">
        <v>993</v>
      </c>
      <c r="I810" s="3" t="s">
        <v>994</v>
      </c>
      <c r="J810" s="3" t="s">
        <v>20</v>
      </c>
      <c r="K810" s="3" t="s">
        <v>26</v>
      </c>
      <c r="L810" s="6">
        <v>116462.1045</v>
      </c>
    </row>
    <row r="811" spans="1:12" x14ac:dyDescent="0.35">
      <c r="A811" s="3" t="s">
        <v>12</v>
      </c>
      <c r="B811" s="3" t="s">
        <v>35</v>
      </c>
      <c r="C811" s="4" t="s">
        <v>400</v>
      </c>
      <c r="D811" s="3" t="s">
        <v>401</v>
      </c>
      <c r="E811" s="3" t="s">
        <v>402</v>
      </c>
      <c r="F811" s="14" t="s">
        <v>2726</v>
      </c>
      <c r="G811" s="3" t="s">
        <v>1941</v>
      </c>
      <c r="H811" s="3" t="s">
        <v>1395</v>
      </c>
      <c r="I811" s="3" t="s">
        <v>994</v>
      </c>
      <c r="J811" s="3" t="s">
        <v>20</v>
      </c>
      <c r="K811" s="3" t="s">
        <v>26</v>
      </c>
      <c r="L811" s="6">
        <v>119496.9075</v>
      </c>
    </row>
    <row r="812" spans="1:12" x14ac:dyDescent="0.35">
      <c r="A812" s="3" t="s">
        <v>12</v>
      </c>
      <c r="B812" s="3" t="s">
        <v>35</v>
      </c>
      <c r="C812" s="3" t="s">
        <v>91</v>
      </c>
      <c r="D812" s="3" t="s">
        <v>92</v>
      </c>
      <c r="E812" s="3" t="s">
        <v>93</v>
      </c>
      <c r="F812" s="3" t="s">
        <v>2727</v>
      </c>
      <c r="G812" s="3">
        <v>7622210049414</v>
      </c>
      <c r="H812" s="3" t="s">
        <v>2151</v>
      </c>
      <c r="I812" s="3" t="s">
        <v>71</v>
      </c>
      <c r="J812" s="3" t="s">
        <v>20</v>
      </c>
      <c r="K812" s="3" t="s">
        <v>26</v>
      </c>
      <c r="L812" s="6">
        <v>120000</v>
      </c>
    </row>
    <row r="813" spans="1:12" x14ac:dyDescent="0.35">
      <c r="A813" s="3" t="s">
        <v>12</v>
      </c>
      <c r="B813" s="4" t="s">
        <v>78</v>
      </c>
      <c r="C813" s="12" t="s">
        <v>107</v>
      </c>
      <c r="D813" s="12" t="s">
        <v>108</v>
      </c>
      <c r="E813" s="12" t="s">
        <v>306</v>
      </c>
      <c r="F813" s="12" t="s">
        <v>2728</v>
      </c>
      <c r="G813" s="3">
        <v>3362600017633</v>
      </c>
      <c r="H813" s="12" t="s">
        <v>308</v>
      </c>
      <c r="I813" s="7" t="s">
        <v>309</v>
      </c>
      <c r="J813" s="3" t="s">
        <v>20</v>
      </c>
      <c r="K813" s="3" t="s">
        <v>26</v>
      </c>
      <c r="L813" s="6">
        <v>120000</v>
      </c>
    </row>
    <row r="814" spans="1:12" x14ac:dyDescent="0.35">
      <c r="A814" s="3" t="s">
        <v>12</v>
      </c>
      <c r="B814" s="4" t="s">
        <v>78</v>
      </c>
      <c r="C814" s="12" t="s">
        <v>107</v>
      </c>
      <c r="D814" s="12" t="s">
        <v>108</v>
      </c>
      <c r="E814" s="12" t="s">
        <v>310</v>
      </c>
      <c r="F814" s="12" t="s">
        <v>2729</v>
      </c>
      <c r="G814" s="3">
        <v>3362600007924</v>
      </c>
      <c r="H814" s="12" t="s">
        <v>308</v>
      </c>
      <c r="I814" s="7" t="s">
        <v>309</v>
      </c>
      <c r="J814" s="3" t="s">
        <v>20</v>
      </c>
      <c r="K814" s="3" t="s">
        <v>26</v>
      </c>
      <c r="L814" s="6">
        <v>120000</v>
      </c>
    </row>
    <row r="815" spans="1:12" x14ac:dyDescent="0.35">
      <c r="A815" s="3" t="s">
        <v>12</v>
      </c>
      <c r="B815" s="3" t="s">
        <v>13</v>
      </c>
      <c r="C815" s="4" t="s">
        <v>14</v>
      </c>
      <c r="D815" s="3" t="s">
        <v>67</v>
      </c>
      <c r="E815" s="3" t="s">
        <v>68</v>
      </c>
      <c r="F815" s="4" t="s">
        <v>2730</v>
      </c>
      <c r="G815" s="3">
        <v>7622210765529</v>
      </c>
      <c r="H815" s="4" t="s">
        <v>70</v>
      </c>
      <c r="I815" s="3" t="s">
        <v>71</v>
      </c>
      <c r="J815" s="3" t="s">
        <v>20</v>
      </c>
      <c r="K815" s="3" t="s">
        <v>26</v>
      </c>
      <c r="L815" s="6">
        <v>120000</v>
      </c>
    </row>
    <row r="816" spans="1:12" x14ac:dyDescent="0.35">
      <c r="A816" s="3" t="s">
        <v>12</v>
      </c>
      <c r="B816" s="4" t="s">
        <v>78</v>
      </c>
      <c r="C816" s="4" t="s">
        <v>107</v>
      </c>
      <c r="D816" s="4" t="s">
        <v>189</v>
      </c>
      <c r="E816" s="4" t="s">
        <v>190</v>
      </c>
      <c r="F816" s="14" t="s">
        <v>2731</v>
      </c>
      <c r="G816" s="3" t="s">
        <v>1941</v>
      </c>
      <c r="H816" s="4" t="s">
        <v>2732</v>
      </c>
      <c r="I816" s="3" t="s">
        <v>71</v>
      </c>
      <c r="J816" s="3" t="s">
        <v>20</v>
      </c>
      <c r="K816" s="3" t="s">
        <v>26</v>
      </c>
      <c r="L816" s="6">
        <v>121109.45699999999</v>
      </c>
    </row>
    <row r="817" spans="1:12" x14ac:dyDescent="0.35">
      <c r="A817" s="3" t="s">
        <v>12</v>
      </c>
      <c r="B817" s="4" t="s">
        <v>78</v>
      </c>
      <c r="C817" s="3" t="s">
        <v>107</v>
      </c>
      <c r="D817" s="3" t="s">
        <v>189</v>
      </c>
      <c r="E817" s="3" t="s">
        <v>697</v>
      </c>
      <c r="F817" s="14" t="s">
        <v>2736</v>
      </c>
      <c r="G817" s="3" t="s">
        <v>1941</v>
      </c>
      <c r="H817" s="3" t="s">
        <v>2737</v>
      </c>
      <c r="I817" s="3" t="s">
        <v>71</v>
      </c>
      <c r="J817" s="3" t="s">
        <v>20</v>
      </c>
      <c r="K817" s="3" t="s">
        <v>26</v>
      </c>
      <c r="L817" s="6">
        <v>122377.077</v>
      </c>
    </row>
    <row r="818" spans="1:12" x14ac:dyDescent="0.35">
      <c r="A818" s="3" t="s">
        <v>12</v>
      </c>
      <c r="B818" s="4" t="s">
        <v>78</v>
      </c>
      <c r="C818" s="4" t="s">
        <v>107</v>
      </c>
      <c r="D818" s="4" t="s">
        <v>189</v>
      </c>
      <c r="E818" s="3" t="s">
        <v>697</v>
      </c>
      <c r="F818" s="4" t="s">
        <v>2739</v>
      </c>
      <c r="G818" s="3">
        <v>6111249960971</v>
      </c>
      <c r="H818" s="4" t="s">
        <v>885</v>
      </c>
      <c r="I818" s="3" t="s">
        <v>112</v>
      </c>
      <c r="J818" s="3" t="s">
        <v>20</v>
      </c>
      <c r="K818" s="3" t="s">
        <v>26</v>
      </c>
      <c r="L818" s="6">
        <v>124052.62199999999</v>
      </c>
    </row>
    <row r="819" spans="1:12" x14ac:dyDescent="0.35">
      <c r="A819" s="3" t="s">
        <v>12</v>
      </c>
      <c r="B819" s="4" t="s">
        <v>13</v>
      </c>
      <c r="C819" s="3" t="s">
        <v>963</v>
      </c>
      <c r="D819" s="3" t="s">
        <v>2061</v>
      </c>
      <c r="E819" s="4" t="s">
        <v>2062</v>
      </c>
      <c r="F819" s="3" t="s">
        <v>2740</v>
      </c>
      <c r="G819" s="3" t="s">
        <v>1941</v>
      </c>
      <c r="H819" s="4" t="s">
        <v>2713</v>
      </c>
      <c r="I819" s="10" t="s">
        <v>77</v>
      </c>
      <c r="J819" s="3" t="s">
        <v>20</v>
      </c>
      <c r="K819" s="3" t="s">
        <v>26</v>
      </c>
      <c r="L819" s="6">
        <v>124835.00099999999</v>
      </c>
    </row>
    <row r="820" spans="1:12" x14ac:dyDescent="0.35">
      <c r="A820" s="3" t="s">
        <v>12</v>
      </c>
      <c r="B820" s="3" t="s">
        <v>13</v>
      </c>
      <c r="C820" s="3" t="s">
        <v>963</v>
      </c>
      <c r="D820" s="3" t="s">
        <v>1471</v>
      </c>
      <c r="E820" s="3" t="s">
        <v>2631</v>
      </c>
      <c r="F820" s="3" t="s">
        <v>2740</v>
      </c>
      <c r="G820" s="3" t="s">
        <v>1941</v>
      </c>
      <c r="H820" s="3" t="s">
        <v>2713</v>
      </c>
      <c r="I820" s="10" t="s">
        <v>77</v>
      </c>
      <c r="J820" s="3" t="s">
        <v>20</v>
      </c>
      <c r="K820" s="4" t="s">
        <v>21</v>
      </c>
      <c r="L820" s="6">
        <v>124835.00099999999</v>
      </c>
    </row>
    <row r="821" spans="1:12" x14ac:dyDescent="0.35">
      <c r="A821" s="3" t="s">
        <v>12</v>
      </c>
      <c r="B821" s="4" t="s">
        <v>78</v>
      </c>
      <c r="C821" s="4" t="s">
        <v>107</v>
      </c>
      <c r="D821" s="3" t="s">
        <v>276</v>
      </c>
      <c r="E821" s="3" t="s">
        <v>697</v>
      </c>
      <c r="F821" s="14" t="s">
        <v>2741</v>
      </c>
      <c r="G821" s="3" t="s">
        <v>1941</v>
      </c>
      <c r="H821" s="3" t="s">
        <v>885</v>
      </c>
      <c r="I821" s="3" t="s">
        <v>112</v>
      </c>
      <c r="J821" s="3" t="s">
        <v>20</v>
      </c>
      <c r="K821" s="3" t="s">
        <v>26</v>
      </c>
      <c r="L821" s="6">
        <v>125001.98999999999</v>
      </c>
    </row>
    <row r="822" spans="1:12" x14ac:dyDescent="0.35">
      <c r="A822" s="3" t="s">
        <v>12</v>
      </c>
      <c r="B822" s="4" t="s">
        <v>78</v>
      </c>
      <c r="C822" s="3" t="s">
        <v>607</v>
      </c>
      <c r="D822" s="3" t="s">
        <v>608</v>
      </c>
      <c r="E822" s="3" t="s">
        <v>1690</v>
      </c>
      <c r="F822" s="3" t="s">
        <v>2746</v>
      </c>
      <c r="G822" s="3">
        <v>6111180000668</v>
      </c>
      <c r="H822" s="3" t="s">
        <v>373</v>
      </c>
      <c r="I822" s="4" t="s">
        <v>130</v>
      </c>
      <c r="J822" s="3" t="s">
        <v>20</v>
      </c>
      <c r="K822" s="3" t="s">
        <v>26</v>
      </c>
      <c r="L822" s="6">
        <v>129424.30799999999</v>
      </c>
    </row>
    <row r="823" spans="1:12" x14ac:dyDescent="0.35">
      <c r="A823" s="3" t="s">
        <v>12</v>
      </c>
      <c r="B823" s="4" t="s">
        <v>78</v>
      </c>
      <c r="C823" s="3" t="s">
        <v>212</v>
      </c>
      <c r="D823" s="3" t="s">
        <v>525</v>
      </c>
      <c r="E823" s="3" t="s">
        <v>526</v>
      </c>
      <c r="F823" s="14" t="s">
        <v>2747</v>
      </c>
      <c r="G823" s="3" t="s">
        <v>1941</v>
      </c>
      <c r="H823" s="3" t="s">
        <v>1533</v>
      </c>
      <c r="I823" s="3" t="s">
        <v>597</v>
      </c>
      <c r="J823" s="3" t="s">
        <v>20</v>
      </c>
      <c r="K823" s="3" t="s">
        <v>26</v>
      </c>
      <c r="L823" s="6">
        <v>129764.76300000001</v>
      </c>
    </row>
    <row r="824" spans="1:12" x14ac:dyDescent="0.35">
      <c r="A824" s="3" t="s">
        <v>12</v>
      </c>
      <c r="B824" s="4" t="s">
        <v>78</v>
      </c>
      <c r="C824" s="4" t="s">
        <v>212</v>
      </c>
      <c r="D824" s="4" t="s">
        <v>525</v>
      </c>
      <c r="E824" s="4" t="s">
        <v>526</v>
      </c>
      <c r="F824" s="14" t="s">
        <v>2747</v>
      </c>
      <c r="G824" s="3" t="s">
        <v>1941</v>
      </c>
      <c r="H824" s="4" t="s">
        <v>1533</v>
      </c>
      <c r="I824" s="3" t="s">
        <v>597</v>
      </c>
      <c r="J824" s="3" t="s">
        <v>20</v>
      </c>
      <c r="K824" s="3" t="s">
        <v>26</v>
      </c>
      <c r="L824" s="6">
        <v>129764.76300000001</v>
      </c>
    </row>
    <row r="825" spans="1:12" x14ac:dyDescent="0.35">
      <c r="A825" s="3" t="s">
        <v>12</v>
      </c>
      <c r="B825" s="4" t="s">
        <v>35</v>
      </c>
      <c r="C825" s="4" t="s">
        <v>400</v>
      </c>
      <c r="D825" s="4" t="s">
        <v>401</v>
      </c>
      <c r="E825" s="3" t="s">
        <v>580</v>
      </c>
      <c r="F825" s="4" t="s">
        <v>2751</v>
      </c>
      <c r="G825" s="3">
        <v>6221031498114</v>
      </c>
      <c r="H825" s="4" t="s">
        <v>582</v>
      </c>
      <c r="I825" s="7" t="s">
        <v>583</v>
      </c>
      <c r="J825" s="3" t="s">
        <v>20</v>
      </c>
      <c r="K825" s="3" t="s">
        <v>26</v>
      </c>
      <c r="L825" s="6">
        <v>131166.90299999999</v>
      </c>
    </row>
    <row r="826" spans="1:12" x14ac:dyDescent="0.35">
      <c r="A826" s="3" t="s">
        <v>12</v>
      </c>
      <c r="B826" s="4" t="s">
        <v>78</v>
      </c>
      <c r="C826" s="3" t="s">
        <v>212</v>
      </c>
      <c r="D826" s="3" t="s">
        <v>525</v>
      </c>
      <c r="E826" s="3" t="s">
        <v>521</v>
      </c>
      <c r="F826" s="3" t="s">
        <v>2754</v>
      </c>
      <c r="G826" s="3">
        <v>6111017045152</v>
      </c>
      <c r="H826" s="3" t="s">
        <v>1533</v>
      </c>
      <c r="I826" s="3" t="s">
        <v>597</v>
      </c>
      <c r="J826" s="3" t="s">
        <v>20</v>
      </c>
      <c r="K826" s="3" t="s">
        <v>26</v>
      </c>
      <c r="L826" s="6">
        <v>132898.821</v>
      </c>
    </row>
    <row r="827" spans="1:12" x14ac:dyDescent="0.35">
      <c r="A827" s="3" t="s">
        <v>12</v>
      </c>
      <c r="B827" s="4" t="s">
        <v>78</v>
      </c>
      <c r="C827" s="4" t="s">
        <v>212</v>
      </c>
      <c r="D827" s="4" t="s">
        <v>604</v>
      </c>
      <c r="E827" s="4" t="s">
        <v>2037</v>
      </c>
      <c r="F827" s="4" t="s">
        <v>2755</v>
      </c>
      <c r="G827" s="3">
        <v>6111180006059</v>
      </c>
      <c r="H827" s="4" t="s">
        <v>373</v>
      </c>
      <c r="I827" s="3" t="s">
        <v>130</v>
      </c>
      <c r="J827" s="3" t="s">
        <v>20</v>
      </c>
      <c r="K827" s="3" t="s">
        <v>26</v>
      </c>
      <c r="L827" s="6">
        <v>133743.05549999999</v>
      </c>
    </row>
    <row r="828" spans="1:12" x14ac:dyDescent="0.35">
      <c r="A828" s="3" t="s">
        <v>12</v>
      </c>
      <c r="B828" s="4" t="s">
        <v>78</v>
      </c>
      <c r="C828" s="4" t="s">
        <v>212</v>
      </c>
      <c r="D828" s="4" t="s">
        <v>785</v>
      </c>
      <c r="E828" s="4" t="s">
        <v>2759</v>
      </c>
      <c r="F828" s="4" t="s">
        <v>2760</v>
      </c>
      <c r="G828" s="3">
        <v>6111005400000</v>
      </c>
      <c r="H828" s="4" t="s">
        <v>647</v>
      </c>
      <c r="I828" s="7" t="s">
        <v>58</v>
      </c>
      <c r="J828" s="3" t="s">
        <v>20</v>
      </c>
      <c r="K828" s="3" t="s">
        <v>26</v>
      </c>
      <c r="L828" s="6">
        <v>136235.08499999999</v>
      </c>
    </row>
    <row r="829" spans="1:12" x14ac:dyDescent="0.35">
      <c r="A829" s="3" t="s">
        <v>12</v>
      </c>
      <c r="B829" s="4" t="s">
        <v>35</v>
      </c>
      <c r="C829" s="4" t="s">
        <v>400</v>
      </c>
      <c r="D829" s="4" t="s">
        <v>401</v>
      </c>
      <c r="E829" s="4" t="s">
        <v>402</v>
      </c>
      <c r="F829" s="14" t="s">
        <v>2761</v>
      </c>
      <c r="G829" s="3" t="s">
        <v>1941</v>
      </c>
      <c r="H829" s="4" t="s">
        <v>1395</v>
      </c>
      <c r="I829" s="3" t="s">
        <v>994</v>
      </c>
      <c r="J829" s="3" t="s">
        <v>20</v>
      </c>
      <c r="K829" s="3" t="s">
        <v>26</v>
      </c>
      <c r="L829" s="6">
        <v>136995.49049999999</v>
      </c>
    </row>
    <row r="830" spans="1:12" x14ac:dyDescent="0.35">
      <c r="A830" s="3" t="s">
        <v>12</v>
      </c>
      <c r="B830" s="4" t="s">
        <v>78</v>
      </c>
      <c r="C830" s="4" t="s">
        <v>607</v>
      </c>
      <c r="D830" s="4" t="s">
        <v>608</v>
      </c>
      <c r="E830" s="4" t="s">
        <v>1690</v>
      </c>
      <c r="F830" s="4" t="s">
        <v>2762</v>
      </c>
      <c r="G830" s="3">
        <v>6111180000491</v>
      </c>
      <c r="H830" s="4" t="s">
        <v>373</v>
      </c>
      <c r="I830" s="4" t="s">
        <v>130</v>
      </c>
      <c r="J830" s="3" t="s">
        <v>20</v>
      </c>
      <c r="K830" s="3" t="s">
        <v>26</v>
      </c>
      <c r="L830" s="6">
        <v>137682.084</v>
      </c>
    </row>
    <row r="831" spans="1:12" x14ac:dyDescent="0.35">
      <c r="A831" s="3" t="s">
        <v>12</v>
      </c>
      <c r="B831" s="3" t="s">
        <v>13</v>
      </c>
      <c r="C831" s="4" t="s">
        <v>14</v>
      </c>
      <c r="D831" s="4" t="s">
        <v>1775</v>
      </c>
      <c r="E831" s="4" t="s">
        <v>1776</v>
      </c>
      <c r="F831" s="4" t="s">
        <v>2763</v>
      </c>
      <c r="G831" s="3">
        <v>7622210751928</v>
      </c>
      <c r="H831" s="4" t="s">
        <v>2764</v>
      </c>
      <c r="I831" s="4" t="s">
        <v>71</v>
      </c>
      <c r="J831" s="3" t="s">
        <v>20</v>
      </c>
      <c r="K831" s="3" t="s">
        <v>26</v>
      </c>
      <c r="L831" s="6">
        <v>138986.38199999998</v>
      </c>
    </row>
    <row r="832" spans="1:12" x14ac:dyDescent="0.35">
      <c r="A832" s="3" t="s">
        <v>12</v>
      </c>
      <c r="B832" s="3" t="s">
        <v>13</v>
      </c>
      <c r="C832" s="3" t="s">
        <v>706</v>
      </c>
      <c r="D832" s="3" t="s">
        <v>707</v>
      </c>
      <c r="E832" s="3" t="s">
        <v>1769</v>
      </c>
      <c r="F832" s="14" t="s">
        <v>2765</v>
      </c>
      <c r="G832" s="3" t="s">
        <v>1941</v>
      </c>
      <c r="H832" s="3" t="s">
        <v>1533</v>
      </c>
      <c r="I832" s="3" t="s">
        <v>597</v>
      </c>
      <c r="J832" s="3" t="s">
        <v>20</v>
      </c>
      <c r="K832" s="3" t="s">
        <v>26</v>
      </c>
      <c r="L832" s="6">
        <v>139058.49299999999</v>
      </c>
    </row>
    <row r="833" spans="1:12" x14ac:dyDescent="0.35">
      <c r="A833" s="3" t="s">
        <v>12</v>
      </c>
      <c r="B833" s="4" t="s">
        <v>182</v>
      </c>
      <c r="C833" s="4" t="s">
        <v>183</v>
      </c>
      <c r="D833" s="4" t="s">
        <v>258</v>
      </c>
      <c r="E833" s="4" t="s">
        <v>259</v>
      </c>
      <c r="F833" s="4" t="s">
        <v>2767</v>
      </c>
      <c r="G833" s="3">
        <v>6111101001446</v>
      </c>
      <c r="H833" s="4" t="s">
        <v>1170</v>
      </c>
      <c r="I833" s="3" t="s">
        <v>1171</v>
      </c>
      <c r="J833" s="3" t="s">
        <v>20</v>
      </c>
      <c r="K833" s="3" t="s">
        <v>26</v>
      </c>
      <c r="L833" s="6">
        <v>140541.69</v>
      </c>
    </row>
    <row r="834" spans="1:12" x14ac:dyDescent="0.35">
      <c r="A834" s="3" t="s">
        <v>12</v>
      </c>
      <c r="B834" s="4" t="s">
        <v>13</v>
      </c>
      <c r="C834" s="4" t="s">
        <v>706</v>
      </c>
      <c r="D834" s="4" t="s">
        <v>849</v>
      </c>
      <c r="E834" s="4" t="s">
        <v>850</v>
      </c>
      <c r="F834" s="14" t="s">
        <v>2768</v>
      </c>
      <c r="G834" s="3" t="s">
        <v>1941</v>
      </c>
      <c r="H834" s="4" t="s">
        <v>1533</v>
      </c>
      <c r="I834" s="3" t="s">
        <v>597</v>
      </c>
      <c r="J834" s="3" t="s">
        <v>20</v>
      </c>
      <c r="K834" s="3" t="s">
        <v>26</v>
      </c>
      <c r="L834" s="6">
        <v>141131.133</v>
      </c>
    </row>
    <row r="835" spans="1:12" x14ac:dyDescent="0.35">
      <c r="A835" s="3" t="s">
        <v>12</v>
      </c>
      <c r="B835" s="3" t="s">
        <v>13</v>
      </c>
      <c r="C835" s="4" t="s">
        <v>14</v>
      </c>
      <c r="D835" s="4" t="s">
        <v>1775</v>
      </c>
      <c r="E835" s="4" t="s">
        <v>1484</v>
      </c>
      <c r="F835" s="4" t="s">
        <v>2769</v>
      </c>
      <c r="G835" s="3">
        <v>7622201118655</v>
      </c>
      <c r="H835" s="4" t="s">
        <v>2764</v>
      </c>
      <c r="I835" s="4" t="s">
        <v>71</v>
      </c>
      <c r="J835" s="3" t="s">
        <v>20</v>
      </c>
      <c r="K835" s="3" t="s">
        <v>26</v>
      </c>
      <c r="L835" s="6">
        <v>141320.1825</v>
      </c>
    </row>
    <row r="836" spans="1:12" x14ac:dyDescent="0.35">
      <c r="A836" s="3" t="s">
        <v>12</v>
      </c>
      <c r="B836" s="4" t="s">
        <v>78</v>
      </c>
      <c r="C836" s="3" t="s">
        <v>107</v>
      </c>
      <c r="D836" s="3" t="s">
        <v>276</v>
      </c>
      <c r="E836" s="3" t="s">
        <v>697</v>
      </c>
      <c r="F836" s="14" t="s">
        <v>2770</v>
      </c>
      <c r="G836" s="3" t="s">
        <v>1941</v>
      </c>
      <c r="H836" s="3" t="s">
        <v>2112</v>
      </c>
      <c r="I836" s="3" t="s">
        <v>71</v>
      </c>
      <c r="J836" s="3" t="s">
        <v>20</v>
      </c>
      <c r="K836" s="3" t="s">
        <v>26</v>
      </c>
      <c r="L836" s="6">
        <v>141800.01449999999</v>
      </c>
    </row>
    <row r="837" spans="1:12" x14ac:dyDescent="0.35">
      <c r="A837" s="3" t="s">
        <v>12</v>
      </c>
      <c r="B837" s="3" t="s">
        <v>35</v>
      </c>
      <c r="C837" s="3" t="s">
        <v>400</v>
      </c>
      <c r="D837" s="3" t="s">
        <v>1387</v>
      </c>
      <c r="E837" s="4" t="s">
        <v>136</v>
      </c>
      <c r="F837" s="3" t="s">
        <v>2771</v>
      </c>
      <c r="G837" s="3">
        <v>6221031497995</v>
      </c>
      <c r="H837" s="3" t="s">
        <v>1389</v>
      </c>
      <c r="I837" s="7" t="s">
        <v>583</v>
      </c>
      <c r="J837" s="3" t="s">
        <v>20</v>
      </c>
      <c r="K837" s="3" t="s">
        <v>26</v>
      </c>
      <c r="L837" s="6">
        <v>142938.93899999998</v>
      </c>
    </row>
    <row r="838" spans="1:12" x14ac:dyDescent="0.35">
      <c r="A838" s="3" t="s">
        <v>12</v>
      </c>
      <c r="B838" s="4" t="s">
        <v>35</v>
      </c>
      <c r="C838" s="4" t="s">
        <v>400</v>
      </c>
      <c r="D838" s="4" t="s">
        <v>1387</v>
      </c>
      <c r="E838" s="4" t="s">
        <v>136</v>
      </c>
      <c r="F838" s="14" t="s">
        <v>2771</v>
      </c>
      <c r="G838" s="3">
        <v>6221031497995</v>
      </c>
      <c r="H838" s="4" t="s">
        <v>1389</v>
      </c>
      <c r="I838" s="7" t="s">
        <v>583</v>
      </c>
      <c r="J838" s="3" t="s">
        <v>20</v>
      </c>
      <c r="K838" s="3" t="s">
        <v>26</v>
      </c>
      <c r="L838" s="6">
        <v>142938.93899999998</v>
      </c>
    </row>
    <row r="839" spans="1:12" x14ac:dyDescent="0.35">
      <c r="A839" s="3" t="s">
        <v>12</v>
      </c>
      <c r="B839" s="4" t="s">
        <v>182</v>
      </c>
      <c r="C839" s="4" t="s">
        <v>344</v>
      </c>
      <c r="D839" s="4" t="s">
        <v>345</v>
      </c>
      <c r="E839" s="4" t="s">
        <v>346</v>
      </c>
      <c r="F839" s="14" t="s">
        <v>2772</v>
      </c>
      <c r="G839" s="3" t="s">
        <v>1941</v>
      </c>
      <c r="H839" s="4" t="s">
        <v>2078</v>
      </c>
      <c r="I839" s="10" t="s">
        <v>2079</v>
      </c>
      <c r="J839" s="3" t="s">
        <v>20</v>
      </c>
      <c r="K839" s="3" t="s">
        <v>21</v>
      </c>
      <c r="L839" s="6">
        <v>143928.7065</v>
      </c>
    </row>
    <row r="840" spans="1:12" x14ac:dyDescent="0.35">
      <c r="A840" s="3" t="s">
        <v>12</v>
      </c>
      <c r="B840" s="3" t="s">
        <v>35</v>
      </c>
      <c r="C840" s="3" t="s">
        <v>400</v>
      </c>
      <c r="D840" s="3" t="s">
        <v>401</v>
      </c>
      <c r="E840" s="3" t="s">
        <v>2156</v>
      </c>
      <c r="F840" s="3" t="s">
        <v>2773</v>
      </c>
      <c r="G840" s="3">
        <v>5053990106981</v>
      </c>
      <c r="H840" s="3" t="s">
        <v>2158</v>
      </c>
      <c r="I840" s="10" t="s">
        <v>77</v>
      </c>
      <c r="J840" s="3" t="s">
        <v>20</v>
      </c>
      <c r="K840" s="3" t="s">
        <v>26</v>
      </c>
      <c r="L840" s="6">
        <v>144002.57399999999</v>
      </c>
    </row>
    <row r="841" spans="1:12" x14ac:dyDescent="0.35">
      <c r="A841" s="3" t="s">
        <v>12</v>
      </c>
      <c r="B841" s="14" t="s">
        <v>13</v>
      </c>
      <c r="C841" s="14" t="s">
        <v>706</v>
      </c>
      <c r="D841" s="14" t="s">
        <v>849</v>
      </c>
      <c r="E841" s="14" t="s">
        <v>896</v>
      </c>
      <c r="F841" s="14" t="s">
        <v>2774</v>
      </c>
      <c r="G841" s="3" t="s">
        <v>1941</v>
      </c>
      <c r="H841" s="3" t="s">
        <v>2312</v>
      </c>
      <c r="I841" s="4" t="s">
        <v>71</v>
      </c>
      <c r="J841" s="3"/>
      <c r="K841" s="3" t="s">
        <v>26</v>
      </c>
      <c r="L841" s="6">
        <v>144135.38699999999</v>
      </c>
    </row>
    <row r="842" spans="1:12" x14ac:dyDescent="0.35">
      <c r="A842" s="3" t="s">
        <v>12</v>
      </c>
      <c r="B842" s="4" t="s">
        <v>35</v>
      </c>
      <c r="C842" s="4" t="s">
        <v>400</v>
      </c>
      <c r="D842" s="4" t="s">
        <v>401</v>
      </c>
      <c r="E842" s="3" t="s">
        <v>580</v>
      </c>
      <c r="F842" s="4" t="s">
        <v>2775</v>
      </c>
      <c r="G842" s="3">
        <v>6221031497919</v>
      </c>
      <c r="H842" s="4" t="s">
        <v>582</v>
      </c>
      <c r="I842" s="7" t="s">
        <v>583</v>
      </c>
      <c r="J842" s="3" t="s">
        <v>20</v>
      </c>
      <c r="K842" s="3" t="s">
        <v>26</v>
      </c>
      <c r="L842" s="6">
        <v>144237.68100000001</v>
      </c>
    </row>
    <row r="843" spans="1:12" x14ac:dyDescent="0.35">
      <c r="A843" s="3" t="s">
        <v>12</v>
      </c>
      <c r="B843" s="12" t="s">
        <v>182</v>
      </c>
      <c r="C843" s="12" t="s">
        <v>344</v>
      </c>
      <c r="D843" s="12" t="s">
        <v>345</v>
      </c>
      <c r="E843" s="12" t="s">
        <v>1641</v>
      </c>
      <c r="F843" s="12" t="s">
        <v>2776</v>
      </c>
      <c r="G843" s="3">
        <v>6111101001002</v>
      </c>
      <c r="H843" s="12" t="s">
        <v>2777</v>
      </c>
      <c r="I843" s="10" t="s">
        <v>1660</v>
      </c>
      <c r="J843" s="3" t="s">
        <v>20</v>
      </c>
      <c r="K843" s="3" t="s">
        <v>26</v>
      </c>
      <c r="L843" s="6">
        <v>144537.52049999998</v>
      </c>
    </row>
    <row r="844" spans="1:12" x14ac:dyDescent="0.35">
      <c r="A844" s="3" t="s">
        <v>12</v>
      </c>
      <c r="B844" s="3" t="s">
        <v>35</v>
      </c>
      <c r="C844" s="3" t="s">
        <v>400</v>
      </c>
      <c r="D844" s="3" t="s">
        <v>401</v>
      </c>
      <c r="E844" s="3" t="s">
        <v>580</v>
      </c>
      <c r="F844" s="3" t="s">
        <v>2779</v>
      </c>
      <c r="G844" s="3">
        <v>6221031497926</v>
      </c>
      <c r="H844" s="3" t="s">
        <v>582</v>
      </c>
      <c r="I844" s="7" t="s">
        <v>583</v>
      </c>
      <c r="J844" s="3" t="s">
        <v>20</v>
      </c>
      <c r="K844" s="3" t="s">
        <v>26</v>
      </c>
      <c r="L844" s="6">
        <v>144723.05549999999</v>
      </c>
    </row>
    <row r="845" spans="1:12" x14ac:dyDescent="0.35">
      <c r="A845" s="3" t="s">
        <v>12</v>
      </c>
      <c r="B845" s="3" t="s">
        <v>13</v>
      </c>
      <c r="C845" s="3" t="s">
        <v>706</v>
      </c>
      <c r="D845" s="3" t="s">
        <v>895</v>
      </c>
      <c r="E845" s="3" t="s">
        <v>2780</v>
      </c>
      <c r="F845" s="14" t="s">
        <v>2781</v>
      </c>
      <c r="G845" s="3" t="s">
        <v>1941</v>
      </c>
      <c r="H845" s="3" t="s">
        <v>1533</v>
      </c>
      <c r="I845" s="3" t="s">
        <v>597</v>
      </c>
      <c r="J845" s="3" t="s">
        <v>20</v>
      </c>
      <c r="K845" s="3" t="s">
        <v>26</v>
      </c>
      <c r="L845" s="6">
        <v>146631.345</v>
      </c>
    </row>
    <row r="846" spans="1:12" x14ac:dyDescent="0.35">
      <c r="A846" s="3" t="s">
        <v>12</v>
      </c>
      <c r="B846" s="3" t="s">
        <v>13</v>
      </c>
      <c r="C846" s="3" t="s">
        <v>14</v>
      </c>
      <c r="D846" s="3" t="s">
        <v>1775</v>
      </c>
      <c r="E846" s="3" t="s">
        <v>1776</v>
      </c>
      <c r="F846" s="3" t="s">
        <v>2782</v>
      </c>
      <c r="G846" s="3">
        <v>7622201118617</v>
      </c>
      <c r="H846" s="3" t="s">
        <v>2764</v>
      </c>
      <c r="I846" s="4" t="s">
        <v>71</v>
      </c>
      <c r="J846" s="3" t="s">
        <v>20</v>
      </c>
      <c r="K846" s="3" t="s">
        <v>26</v>
      </c>
      <c r="L846" s="6">
        <v>146729.997</v>
      </c>
    </row>
    <row r="847" spans="1:12" x14ac:dyDescent="0.35">
      <c r="A847" s="3" t="s">
        <v>12</v>
      </c>
      <c r="B847" s="4" t="s">
        <v>78</v>
      </c>
      <c r="C847" s="4" t="s">
        <v>107</v>
      </c>
      <c r="D847" s="4" t="s">
        <v>276</v>
      </c>
      <c r="E847" s="3" t="s">
        <v>697</v>
      </c>
      <c r="F847" s="4" t="s">
        <v>2783</v>
      </c>
      <c r="G847" s="3">
        <v>6111259341241</v>
      </c>
      <c r="H847" s="4" t="s">
        <v>793</v>
      </c>
      <c r="I847" s="3" t="s">
        <v>112</v>
      </c>
      <c r="J847" s="3" t="s">
        <v>20</v>
      </c>
      <c r="K847" s="3" t="s">
        <v>26</v>
      </c>
      <c r="L847" s="6">
        <v>146945.26049999997</v>
      </c>
    </row>
    <row r="848" spans="1:12" x14ac:dyDescent="0.35">
      <c r="A848" s="3" t="s">
        <v>12</v>
      </c>
      <c r="B848" s="4" t="s">
        <v>13</v>
      </c>
      <c r="C848" s="3" t="s">
        <v>963</v>
      </c>
      <c r="D848" s="3" t="s">
        <v>1471</v>
      </c>
      <c r="E848" s="3" t="s">
        <v>1472</v>
      </c>
      <c r="F848" s="14" t="s">
        <v>2784</v>
      </c>
      <c r="G848" s="3" t="s">
        <v>1941</v>
      </c>
      <c r="H848" s="4" t="s">
        <v>2785</v>
      </c>
      <c r="I848" s="3" t="s">
        <v>298</v>
      </c>
      <c r="J848" s="3" t="s">
        <v>20</v>
      </c>
      <c r="K848" s="3" t="s">
        <v>26</v>
      </c>
      <c r="L848" s="6">
        <v>147011.69699999999</v>
      </c>
    </row>
    <row r="849" spans="1:12" x14ac:dyDescent="0.35">
      <c r="A849" s="3" t="s">
        <v>12</v>
      </c>
      <c r="B849" s="4" t="s">
        <v>78</v>
      </c>
      <c r="C849" s="3" t="s">
        <v>107</v>
      </c>
      <c r="D849" s="3" t="s">
        <v>276</v>
      </c>
      <c r="E849" s="3" t="s">
        <v>697</v>
      </c>
      <c r="F849" s="3" t="s">
        <v>2787</v>
      </c>
      <c r="G849" s="3">
        <v>6111259341289</v>
      </c>
      <c r="H849" s="3" t="s">
        <v>793</v>
      </c>
      <c r="I849" s="3" t="s">
        <v>112</v>
      </c>
      <c r="J849" s="3" t="s">
        <v>20</v>
      </c>
      <c r="K849" s="3" t="s">
        <v>26</v>
      </c>
      <c r="L849" s="6">
        <v>149368.5465</v>
      </c>
    </row>
    <row r="850" spans="1:12" x14ac:dyDescent="0.35">
      <c r="A850" s="3" t="s">
        <v>12</v>
      </c>
      <c r="B850" s="3" t="s">
        <v>84</v>
      </c>
      <c r="C850" s="3" t="s">
        <v>85</v>
      </c>
      <c r="D850" s="3" t="s">
        <v>86</v>
      </c>
      <c r="E850" s="3" t="s">
        <v>87</v>
      </c>
      <c r="F850" s="3" t="s">
        <v>2148</v>
      </c>
      <c r="G850" s="3">
        <v>3387390339499</v>
      </c>
      <c r="H850" s="3" t="s">
        <v>89</v>
      </c>
      <c r="I850" s="7" t="s">
        <v>90</v>
      </c>
      <c r="J850" s="3" t="s">
        <v>20</v>
      </c>
      <c r="K850" s="3" t="s">
        <v>26</v>
      </c>
      <c r="L850" s="6">
        <v>42385.073999999993</v>
      </c>
    </row>
    <row r="851" spans="1:12" x14ac:dyDescent="0.35">
      <c r="A851" s="3" t="s">
        <v>12</v>
      </c>
      <c r="B851" s="4" t="s">
        <v>78</v>
      </c>
      <c r="C851" s="3" t="s">
        <v>107</v>
      </c>
      <c r="D851" s="3" t="s">
        <v>189</v>
      </c>
      <c r="E851" s="3" t="s">
        <v>190</v>
      </c>
      <c r="F851" s="3" t="s">
        <v>2789</v>
      </c>
      <c r="G851" s="3">
        <v>2005421</v>
      </c>
      <c r="H851" s="3" t="s">
        <v>2737</v>
      </c>
      <c r="I851" s="3" t="s">
        <v>71</v>
      </c>
      <c r="J851" s="3" t="s">
        <v>20</v>
      </c>
      <c r="K851" s="3" t="s">
        <v>26</v>
      </c>
      <c r="L851" s="6">
        <v>150000</v>
      </c>
    </row>
    <row r="852" spans="1:12" x14ac:dyDescent="0.35">
      <c r="A852" s="3" t="s">
        <v>12</v>
      </c>
      <c r="B852" s="4" t="s">
        <v>78</v>
      </c>
      <c r="C852" s="3" t="s">
        <v>107</v>
      </c>
      <c r="D852" s="3" t="s">
        <v>324</v>
      </c>
      <c r="E852" s="3" t="s">
        <v>92</v>
      </c>
      <c r="F852" s="14" t="s">
        <v>2790</v>
      </c>
      <c r="G852" s="3" t="s">
        <v>1941</v>
      </c>
      <c r="H852" s="3" t="s">
        <v>2791</v>
      </c>
      <c r="I852" s="3" t="s">
        <v>71</v>
      </c>
      <c r="J852" s="3" t="s">
        <v>20</v>
      </c>
      <c r="K852" s="3" t="s">
        <v>26</v>
      </c>
      <c r="L852" s="6">
        <v>150000</v>
      </c>
    </row>
    <row r="853" spans="1:12" x14ac:dyDescent="0.35">
      <c r="A853" s="3" t="s">
        <v>12</v>
      </c>
      <c r="B853" s="3" t="s">
        <v>13</v>
      </c>
      <c r="C853" s="3" t="s">
        <v>14</v>
      </c>
      <c r="D853" s="3" t="s">
        <v>1775</v>
      </c>
      <c r="E853" s="3" t="s">
        <v>1776</v>
      </c>
      <c r="F853" s="3" t="s">
        <v>2792</v>
      </c>
      <c r="G853" s="3">
        <v>1335209</v>
      </c>
      <c r="H853" s="3" t="s">
        <v>2764</v>
      </c>
      <c r="I853" s="4" t="s">
        <v>71</v>
      </c>
      <c r="J853" s="3" t="s">
        <v>20</v>
      </c>
      <c r="K853" s="3" t="s">
        <v>26</v>
      </c>
      <c r="L853" s="6">
        <v>150000</v>
      </c>
    </row>
    <row r="854" spans="1:12" x14ac:dyDescent="0.35">
      <c r="A854" s="3" t="s">
        <v>12</v>
      </c>
      <c r="B854" s="3" t="s">
        <v>13</v>
      </c>
      <c r="C854" s="4" t="s">
        <v>14</v>
      </c>
      <c r="D854" s="4" t="s">
        <v>1775</v>
      </c>
      <c r="E854" s="4" t="s">
        <v>1776</v>
      </c>
      <c r="F854" s="4" t="s">
        <v>2793</v>
      </c>
      <c r="G854" s="3">
        <v>7622210327338</v>
      </c>
      <c r="H854" s="4" t="s">
        <v>2764</v>
      </c>
      <c r="I854" s="4" t="s">
        <v>71</v>
      </c>
      <c r="J854" s="3" t="s">
        <v>20</v>
      </c>
      <c r="K854" s="3" t="s">
        <v>26</v>
      </c>
      <c r="L854" s="6">
        <v>150000</v>
      </c>
    </row>
    <row r="855" spans="1:12" x14ac:dyDescent="0.35">
      <c r="A855" s="3" t="s">
        <v>12</v>
      </c>
      <c r="B855" s="3" t="s">
        <v>13</v>
      </c>
      <c r="C855" s="3" t="s">
        <v>14</v>
      </c>
      <c r="D855" s="3" t="s">
        <v>1775</v>
      </c>
      <c r="E855" s="3" t="s">
        <v>1776</v>
      </c>
      <c r="F855" s="3" t="s">
        <v>2794</v>
      </c>
      <c r="G855" s="3">
        <v>7622210722263</v>
      </c>
      <c r="H855" s="3" t="s">
        <v>2764</v>
      </c>
      <c r="I855" s="4" t="s">
        <v>71</v>
      </c>
      <c r="J855" s="3" t="s">
        <v>20</v>
      </c>
      <c r="K855" s="3" t="s">
        <v>26</v>
      </c>
      <c r="L855" s="6">
        <v>150000</v>
      </c>
    </row>
    <row r="856" spans="1:12" x14ac:dyDescent="0.35">
      <c r="A856" s="3" t="s">
        <v>12</v>
      </c>
      <c r="B856" s="3" t="s">
        <v>13</v>
      </c>
      <c r="C856" s="4" t="s">
        <v>14</v>
      </c>
      <c r="D856" s="4" t="s">
        <v>1775</v>
      </c>
      <c r="E856" s="4" t="s">
        <v>1776</v>
      </c>
      <c r="F856" s="4" t="s">
        <v>2795</v>
      </c>
      <c r="G856" s="3">
        <v>7622210513908</v>
      </c>
      <c r="H856" s="4" t="s">
        <v>2796</v>
      </c>
      <c r="I856" s="4" t="s">
        <v>71</v>
      </c>
      <c r="J856" s="3" t="s">
        <v>20</v>
      </c>
      <c r="K856" s="3" t="s">
        <v>26</v>
      </c>
      <c r="L856" s="6">
        <v>150000</v>
      </c>
    </row>
    <row r="857" spans="1:12" x14ac:dyDescent="0.35">
      <c r="A857" s="3" t="s">
        <v>12</v>
      </c>
      <c r="B857" s="3" t="s">
        <v>13</v>
      </c>
      <c r="C857" s="3" t="s">
        <v>14</v>
      </c>
      <c r="D857" s="3" t="s">
        <v>1775</v>
      </c>
      <c r="E857" s="3" t="s">
        <v>1776</v>
      </c>
      <c r="F857" s="3" t="s">
        <v>2797</v>
      </c>
      <c r="G857" s="3">
        <v>7622201430535</v>
      </c>
      <c r="H857" s="3" t="s">
        <v>2796</v>
      </c>
      <c r="I857" s="4" t="s">
        <v>71</v>
      </c>
      <c r="J857" s="3" t="s">
        <v>20</v>
      </c>
      <c r="K857" s="3" t="s">
        <v>26</v>
      </c>
      <c r="L857" s="6">
        <v>150000</v>
      </c>
    </row>
    <row r="858" spans="1:12" x14ac:dyDescent="0.35">
      <c r="A858" s="3" t="s">
        <v>12</v>
      </c>
      <c r="B858" s="3" t="s">
        <v>13</v>
      </c>
      <c r="C858" s="4" t="s">
        <v>14</v>
      </c>
      <c r="D858" s="4" t="s">
        <v>1775</v>
      </c>
      <c r="E858" s="4" t="s">
        <v>1776</v>
      </c>
      <c r="F858" s="4" t="s">
        <v>2798</v>
      </c>
      <c r="G858" s="3">
        <v>1348372</v>
      </c>
      <c r="H858" s="4" t="s">
        <v>2796</v>
      </c>
      <c r="I858" s="4" t="s">
        <v>71</v>
      </c>
      <c r="J858" s="3" t="s">
        <v>20</v>
      </c>
      <c r="K858" s="3" t="s">
        <v>26</v>
      </c>
      <c r="L858" s="6">
        <v>150000</v>
      </c>
    </row>
    <row r="859" spans="1:12" x14ac:dyDescent="0.35">
      <c r="A859" s="3" t="s">
        <v>12</v>
      </c>
      <c r="B859" s="3" t="s">
        <v>13</v>
      </c>
      <c r="C859" s="4" t="s">
        <v>14</v>
      </c>
      <c r="D859" s="3" t="s">
        <v>67</v>
      </c>
      <c r="E859" s="3" t="s">
        <v>68</v>
      </c>
      <c r="F859" s="4" t="s">
        <v>2799</v>
      </c>
      <c r="G859" s="3">
        <v>1859451</v>
      </c>
      <c r="H859" s="4" t="s">
        <v>70</v>
      </c>
      <c r="I859" s="3" t="s">
        <v>71</v>
      </c>
      <c r="J859" s="3" t="s">
        <v>20</v>
      </c>
      <c r="K859" s="3" t="s">
        <v>26</v>
      </c>
      <c r="L859" s="6">
        <v>150000</v>
      </c>
    </row>
    <row r="860" spans="1:12" x14ac:dyDescent="0.35">
      <c r="A860" s="3" t="s">
        <v>12</v>
      </c>
      <c r="B860" s="4" t="s">
        <v>182</v>
      </c>
      <c r="C860" s="4" t="s">
        <v>344</v>
      </c>
      <c r="D860" s="4" t="s">
        <v>345</v>
      </c>
      <c r="E860" s="4" t="s">
        <v>346</v>
      </c>
      <c r="F860" s="4" t="s">
        <v>2800</v>
      </c>
      <c r="G860" s="3">
        <v>6111251730869</v>
      </c>
      <c r="H860" s="4" t="s">
        <v>2801</v>
      </c>
      <c r="I860" s="10" t="s">
        <v>1660</v>
      </c>
      <c r="J860" s="3" t="s">
        <v>20</v>
      </c>
      <c r="K860" s="3" t="s">
        <v>26</v>
      </c>
      <c r="L860" s="6">
        <v>150078.64799999999</v>
      </c>
    </row>
    <row r="861" spans="1:12" x14ac:dyDescent="0.35">
      <c r="A861" s="3" t="s">
        <v>12</v>
      </c>
      <c r="B861" s="4" t="s">
        <v>78</v>
      </c>
      <c r="C861" s="3" t="s">
        <v>107</v>
      </c>
      <c r="D861" s="3" t="s">
        <v>189</v>
      </c>
      <c r="E861" s="3" t="s">
        <v>190</v>
      </c>
      <c r="F861" s="14" t="s">
        <v>2802</v>
      </c>
      <c r="G861" s="3" t="s">
        <v>1941</v>
      </c>
      <c r="H861" s="3" t="s">
        <v>2732</v>
      </c>
      <c r="I861" s="3" t="s">
        <v>71</v>
      </c>
      <c r="J861" s="3" t="s">
        <v>20</v>
      </c>
      <c r="K861" s="3" t="s">
        <v>26</v>
      </c>
      <c r="L861" s="6">
        <v>151432.6875</v>
      </c>
    </row>
    <row r="862" spans="1:12" x14ac:dyDescent="0.35">
      <c r="A862" s="3" t="s">
        <v>12</v>
      </c>
      <c r="B862" s="3" t="s">
        <v>35</v>
      </c>
      <c r="C862" s="4" t="s">
        <v>400</v>
      </c>
      <c r="D862" s="3" t="s">
        <v>401</v>
      </c>
      <c r="E862" s="3" t="s">
        <v>402</v>
      </c>
      <c r="F862" s="14" t="s">
        <v>2803</v>
      </c>
      <c r="G862" s="3" t="s">
        <v>1941</v>
      </c>
      <c r="H862" s="3" t="s">
        <v>1395</v>
      </c>
      <c r="I862" s="3" t="s">
        <v>994</v>
      </c>
      <c r="J862" s="3" t="s">
        <v>20</v>
      </c>
      <c r="K862" s="3" t="s">
        <v>26</v>
      </c>
      <c r="L862" s="6">
        <v>151907.63549999997</v>
      </c>
    </row>
    <row r="863" spans="1:12" x14ac:dyDescent="0.35">
      <c r="A863" s="3" t="s">
        <v>12</v>
      </c>
      <c r="B863" s="4" t="s">
        <v>78</v>
      </c>
      <c r="C863" s="4" t="s">
        <v>107</v>
      </c>
      <c r="D863" s="3" t="s">
        <v>276</v>
      </c>
      <c r="E863" s="3" t="s">
        <v>697</v>
      </c>
      <c r="F863" s="14" t="s">
        <v>2060</v>
      </c>
      <c r="G863" s="3" t="s">
        <v>1941</v>
      </c>
      <c r="H863" s="3" t="s">
        <v>885</v>
      </c>
      <c r="I863" s="3" t="s">
        <v>112</v>
      </c>
      <c r="J863" s="3" t="s">
        <v>20</v>
      </c>
      <c r="K863" s="3" t="s">
        <v>26</v>
      </c>
      <c r="L863" s="6">
        <v>152683.55849999998</v>
      </c>
    </row>
    <row r="864" spans="1:12" x14ac:dyDescent="0.35">
      <c r="A864" s="3" t="s">
        <v>12</v>
      </c>
      <c r="B864" s="4" t="s">
        <v>35</v>
      </c>
      <c r="C864" s="4" t="s">
        <v>400</v>
      </c>
      <c r="D864" s="4" t="s">
        <v>401</v>
      </c>
      <c r="E864" s="3" t="s">
        <v>580</v>
      </c>
      <c r="F864" s="14" t="s">
        <v>2809</v>
      </c>
      <c r="G864" s="3" t="s">
        <v>1941</v>
      </c>
      <c r="H864" s="4" t="s">
        <v>993</v>
      </c>
      <c r="I864" s="3" t="s">
        <v>994</v>
      </c>
      <c r="J864" s="3" t="s">
        <v>20</v>
      </c>
      <c r="K864" s="3" t="s">
        <v>26</v>
      </c>
      <c r="L864" s="6">
        <v>157478.6955</v>
      </c>
    </row>
    <row r="865" spans="1:12" x14ac:dyDescent="0.35">
      <c r="A865" s="3" t="s">
        <v>12</v>
      </c>
      <c r="B865" s="3" t="s">
        <v>35</v>
      </c>
      <c r="C865" s="3" t="s">
        <v>400</v>
      </c>
      <c r="D865" s="3" t="s">
        <v>401</v>
      </c>
      <c r="E865" s="3" t="s">
        <v>580</v>
      </c>
      <c r="F865" s="14" t="s">
        <v>2810</v>
      </c>
      <c r="G865" s="3" t="s">
        <v>1941</v>
      </c>
      <c r="H865" s="3" t="s">
        <v>993</v>
      </c>
      <c r="I865" s="3" t="s">
        <v>994</v>
      </c>
      <c r="J865" s="3" t="s">
        <v>20</v>
      </c>
      <c r="K865" s="3" t="s">
        <v>26</v>
      </c>
      <c r="L865" s="6">
        <v>157601.1765</v>
      </c>
    </row>
    <row r="866" spans="1:12" x14ac:dyDescent="0.35">
      <c r="A866" s="3" t="s">
        <v>12</v>
      </c>
      <c r="B866" s="3" t="s">
        <v>13</v>
      </c>
      <c r="C866" s="4" t="s">
        <v>14</v>
      </c>
      <c r="D866" s="4" t="s">
        <v>1775</v>
      </c>
      <c r="E866" s="4" t="s">
        <v>1776</v>
      </c>
      <c r="F866" s="4" t="s">
        <v>2813</v>
      </c>
      <c r="G866" s="3">
        <v>7622210751881</v>
      </c>
      <c r="H866" s="4" t="s">
        <v>2764</v>
      </c>
      <c r="I866" s="4" t="s">
        <v>71</v>
      </c>
      <c r="J866" s="3" t="s">
        <v>20</v>
      </c>
      <c r="K866" s="3" t="s">
        <v>26</v>
      </c>
      <c r="L866" s="6">
        <v>159461.02499999999</v>
      </c>
    </row>
    <row r="867" spans="1:12" x14ac:dyDescent="0.35">
      <c r="A867" s="3" t="s">
        <v>12</v>
      </c>
      <c r="B867" s="14" t="s">
        <v>13</v>
      </c>
      <c r="C867" s="14" t="s">
        <v>706</v>
      </c>
      <c r="D867" s="14" t="s">
        <v>1444</v>
      </c>
      <c r="E867" s="14" t="s">
        <v>1725</v>
      </c>
      <c r="F867" s="14" t="s">
        <v>2814</v>
      </c>
      <c r="G867" s="3" t="s">
        <v>1941</v>
      </c>
      <c r="H867" s="3" t="s">
        <v>2312</v>
      </c>
      <c r="I867" s="4" t="s">
        <v>71</v>
      </c>
      <c r="J867" s="3"/>
      <c r="K867" s="3" t="s">
        <v>26</v>
      </c>
      <c r="L867" s="6">
        <v>160603.76850000001</v>
      </c>
    </row>
    <row r="868" spans="1:12" x14ac:dyDescent="0.35">
      <c r="A868" s="3" t="s">
        <v>12</v>
      </c>
      <c r="B868" s="4" t="s">
        <v>84</v>
      </c>
      <c r="C868" s="4" t="s">
        <v>85</v>
      </c>
      <c r="D868" s="3" t="s">
        <v>995</v>
      </c>
      <c r="E868" s="4" t="s">
        <v>1313</v>
      </c>
      <c r="F868" s="14" t="s">
        <v>2170</v>
      </c>
      <c r="G868" s="3" t="s">
        <v>1941</v>
      </c>
      <c r="H868" s="4" t="s">
        <v>2171</v>
      </c>
      <c r="I868" s="7" t="s">
        <v>90</v>
      </c>
      <c r="J868" s="3" t="s">
        <v>20</v>
      </c>
      <c r="K868" s="3" t="s">
        <v>26</v>
      </c>
      <c r="L868" s="6">
        <v>44256.992999999995</v>
      </c>
    </row>
    <row r="869" spans="1:12" x14ac:dyDescent="0.35">
      <c r="A869" s="3" t="s">
        <v>12</v>
      </c>
      <c r="B869" s="4" t="s">
        <v>35</v>
      </c>
      <c r="C869" s="4" t="s">
        <v>400</v>
      </c>
      <c r="D869" s="4" t="s">
        <v>401</v>
      </c>
      <c r="E869" s="3" t="s">
        <v>580</v>
      </c>
      <c r="F869" s="14" t="s">
        <v>2819</v>
      </c>
      <c r="G869" s="3" t="s">
        <v>1941</v>
      </c>
      <c r="H869" s="4" t="s">
        <v>993</v>
      </c>
      <c r="I869" s="3" t="s">
        <v>994</v>
      </c>
      <c r="J869" s="3" t="s">
        <v>20</v>
      </c>
      <c r="K869" s="3" t="s">
        <v>26</v>
      </c>
      <c r="L869" s="6">
        <v>163200.80100000001</v>
      </c>
    </row>
    <row r="870" spans="1:12" x14ac:dyDescent="0.35">
      <c r="A870" s="3" t="s">
        <v>12</v>
      </c>
      <c r="B870" s="3" t="s">
        <v>13</v>
      </c>
      <c r="C870" s="3" t="s">
        <v>14</v>
      </c>
      <c r="D870" s="3" t="s">
        <v>1775</v>
      </c>
      <c r="E870" s="3" t="s">
        <v>1776</v>
      </c>
      <c r="F870" s="3" t="s">
        <v>2820</v>
      </c>
      <c r="G870" s="3">
        <v>7622201118570</v>
      </c>
      <c r="H870" s="3" t="s">
        <v>2764</v>
      </c>
      <c r="I870" s="4" t="s">
        <v>71</v>
      </c>
      <c r="J870" s="3" t="s">
        <v>20</v>
      </c>
      <c r="K870" s="3" t="s">
        <v>26</v>
      </c>
      <c r="L870" s="6">
        <v>163276.23449999999</v>
      </c>
    </row>
    <row r="871" spans="1:12" x14ac:dyDescent="0.35">
      <c r="A871" s="3" t="s">
        <v>12</v>
      </c>
      <c r="B871" s="14" t="s">
        <v>13</v>
      </c>
      <c r="C871" s="14" t="s">
        <v>706</v>
      </c>
      <c r="D871" s="14" t="s">
        <v>849</v>
      </c>
      <c r="E871" s="14" t="s">
        <v>2310</v>
      </c>
      <c r="F871" s="14" t="s">
        <v>2821</v>
      </c>
      <c r="G871" s="3" t="s">
        <v>1941</v>
      </c>
      <c r="H871" s="3" t="s">
        <v>2312</v>
      </c>
      <c r="I871" s="4" t="s">
        <v>71</v>
      </c>
      <c r="J871" s="3"/>
      <c r="K871" s="3" t="s">
        <v>26</v>
      </c>
      <c r="L871" s="6">
        <v>164819.739</v>
      </c>
    </row>
    <row r="872" spans="1:12" x14ac:dyDescent="0.35">
      <c r="A872" s="3" t="s">
        <v>12</v>
      </c>
      <c r="B872" s="3" t="s">
        <v>35</v>
      </c>
      <c r="C872" s="3" t="s">
        <v>400</v>
      </c>
      <c r="D872" s="3" t="s">
        <v>401</v>
      </c>
      <c r="E872" s="3" t="s">
        <v>580</v>
      </c>
      <c r="F872" s="14" t="s">
        <v>2822</v>
      </c>
      <c r="G872" s="3" t="s">
        <v>1941</v>
      </c>
      <c r="H872" s="3" t="s">
        <v>993</v>
      </c>
      <c r="I872" s="3" t="s">
        <v>994</v>
      </c>
      <c r="J872" s="3" t="s">
        <v>20</v>
      </c>
      <c r="K872" s="3" t="s">
        <v>26</v>
      </c>
      <c r="L872" s="6">
        <v>165571.36050000001</v>
      </c>
    </row>
    <row r="873" spans="1:12" x14ac:dyDescent="0.35">
      <c r="A873" s="3" t="s">
        <v>12</v>
      </c>
      <c r="B873" s="14" t="s">
        <v>13</v>
      </c>
      <c r="C873" s="14" t="s">
        <v>706</v>
      </c>
      <c r="D873" s="14" t="s">
        <v>1444</v>
      </c>
      <c r="E873" s="14" t="s">
        <v>237</v>
      </c>
      <c r="F873" s="14" t="s">
        <v>2823</v>
      </c>
      <c r="G873" s="3" t="s">
        <v>1941</v>
      </c>
      <c r="H873" s="3" t="s">
        <v>2312</v>
      </c>
      <c r="I873" s="4" t="s">
        <v>71</v>
      </c>
      <c r="J873" s="3"/>
      <c r="K873" s="3" t="s">
        <v>26</v>
      </c>
      <c r="L873" s="6">
        <v>166230.46650000001</v>
      </c>
    </row>
    <row r="874" spans="1:12" x14ac:dyDescent="0.35">
      <c r="A874" s="3" t="s">
        <v>12</v>
      </c>
      <c r="B874" s="4" t="s">
        <v>13</v>
      </c>
      <c r="C874" s="4" t="s">
        <v>706</v>
      </c>
      <c r="D874" s="4" t="s">
        <v>895</v>
      </c>
      <c r="E874" s="4" t="s">
        <v>511</v>
      </c>
      <c r="F874" s="14" t="s">
        <v>2824</v>
      </c>
      <c r="G874" s="3" t="s">
        <v>1941</v>
      </c>
      <c r="H874" s="4" t="s">
        <v>1533</v>
      </c>
      <c r="I874" s="3" t="s">
        <v>597</v>
      </c>
      <c r="J874" s="3" t="s">
        <v>20</v>
      </c>
      <c r="K874" s="3" t="s">
        <v>26</v>
      </c>
      <c r="L874" s="6">
        <v>166703.60999999999</v>
      </c>
    </row>
    <row r="875" spans="1:12" x14ac:dyDescent="0.35">
      <c r="A875" s="3" t="s">
        <v>12</v>
      </c>
      <c r="B875" s="4" t="s">
        <v>78</v>
      </c>
      <c r="C875" s="3" t="s">
        <v>107</v>
      </c>
      <c r="D875" s="3" t="s">
        <v>276</v>
      </c>
      <c r="E875" s="3" t="s">
        <v>697</v>
      </c>
      <c r="F875" s="3" t="s">
        <v>2825</v>
      </c>
      <c r="G875" s="3">
        <v>6111031004692</v>
      </c>
      <c r="H875" s="3" t="s">
        <v>2112</v>
      </c>
      <c r="I875" s="3" t="s">
        <v>71</v>
      </c>
      <c r="J875" s="3" t="s">
        <v>20</v>
      </c>
      <c r="K875" s="3" t="s">
        <v>26</v>
      </c>
      <c r="L875" s="6">
        <v>168172.06049999999</v>
      </c>
    </row>
    <row r="876" spans="1:12" x14ac:dyDescent="0.35">
      <c r="A876" s="3" t="s">
        <v>12</v>
      </c>
      <c r="B876" s="3" t="s">
        <v>13</v>
      </c>
      <c r="C876" s="3" t="s">
        <v>14</v>
      </c>
      <c r="D876" s="3" t="s">
        <v>1775</v>
      </c>
      <c r="E876" s="3" t="s">
        <v>1776</v>
      </c>
      <c r="F876" s="3" t="s">
        <v>2826</v>
      </c>
      <c r="G876" s="3">
        <v>7622201430573</v>
      </c>
      <c r="H876" s="3" t="s">
        <v>2796</v>
      </c>
      <c r="I876" s="4" t="s">
        <v>71</v>
      </c>
      <c r="J876" s="3" t="s">
        <v>20</v>
      </c>
      <c r="K876" s="3" t="s">
        <v>26</v>
      </c>
      <c r="L876" s="6">
        <v>168520.6635</v>
      </c>
    </row>
    <row r="877" spans="1:12" x14ac:dyDescent="0.35">
      <c r="A877" s="3" t="s">
        <v>12</v>
      </c>
      <c r="B877" s="4" t="s">
        <v>78</v>
      </c>
      <c r="C877" s="4" t="s">
        <v>107</v>
      </c>
      <c r="D877" s="4" t="s">
        <v>189</v>
      </c>
      <c r="E877" s="4" t="s">
        <v>190</v>
      </c>
      <c r="F877" s="14" t="s">
        <v>2829</v>
      </c>
      <c r="G877" s="3" t="s">
        <v>1941</v>
      </c>
      <c r="H877" s="4" t="s">
        <v>2830</v>
      </c>
      <c r="I877" s="4" t="s">
        <v>112</v>
      </c>
      <c r="J877" s="3" t="s">
        <v>20</v>
      </c>
      <c r="K877" s="4" t="s">
        <v>26</v>
      </c>
      <c r="L877" s="6">
        <v>171583.3665</v>
      </c>
    </row>
    <row r="878" spans="1:12" x14ac:dyDescent="0.35">
      <c r="A878" s="3" t="s">
        <v>12</v>
      </c>
      <c r="B878" s="3" t="s">
        <v>182</v>
      </c>
      <c r="C878" s="3" t="s">
        <v>344</v>
      </c>
      <c r="D878" s="3" t="s">
        <v>345</v>
      </c>
      <c r="E878" s="3" t="s">
        <v>346</v>
      </c>
      <c r="F878" s="3" t="s">
        <v>2831</v>
      </c>
      <c r="G878" s="3" t="s">
        <v>1941</v>
      </c>
      <c r="H878" s="3" t="s">
        <v>2832</v>
      </c>
      <c r="I878" s="7" t="s">
        <v>58</v>
      </c>
      <c r="J878" s="3" t="s">
        <v>20</v>
      </c>
      <c r="K878" s="3" t="s">
        <v>21</v>
      </c>
      <c r="L878" s="6">
        <v>171585.0465</v>
      </c>
    </row>
    <row r="879" spans="1:12" x14ac:dyDescent="0.35">
      <c r="A879" s="3" t="s">
        <v>12</v>
      </c>
      <c r="B879" s="3" t="s">
        <v>84</v>
      </c>
      <c r="C879" s="3" t="s">
        <v>85</v>
      </c>
      <c r="D879" s="4" t="s">
        <v>1644</v>
      </c>
      <c r="E879" s="3" t="s">
        <v>2833</v>
      </c>
      <c r="F879" s="14" t="s">
        <v>2834</v>
      </c>
      <c r="G879" s="3">
        <v>5900617029300</v>
      </c>
      <c r="H879" s="3" t="s">
        <v>145</v>
      </c>
      <c r="I879" s="3" t="s">
        <v>146</v>
      </c>
      <c r="J879" s="3" t="s">
        <v>20</v>
      </c>
      <c r="K879" s="3" t="s">
        <v>26</v>
      </c>
      <c r="L879" s="6">
        <v>174882.53099999999</v>
      </c>
    </row>
    <row r="880" spans="1:12" x14ac:dyDescent="0.35">
      <c r="A880" s="3" t="s">
        <v>12</v>
      </c>
      <c r="B880" s="4" t="s">
        <v>84</v>
      </c>
      <c r="C880" s="4" t="s">
        <v>85</v>
      </c>
      <c r="D880" s="4" t="s">
        <v>1644</v>
      </c>
      <c r="E880" s="4" t="s">
        <v>2835</v>
      </c>
      <c r="F880" s="4" t="s">
        <v>2834</v>
      </c>
      <c r="G880" s="3">
        <v>5900617029300</v>
      </c>
      <c r="H880" s="4" t="s">
        <v>145</v>
      </c>
      <c r="I880" s="3" t="s">
        <v>146</v>
      </c>
      <c r="J880" s="3" t="s">
        <v>20</v>
      </c>
      <c r="K880" s="3" t="s">
        <v>26</v>
      </c>
      <c r="L880" s="6">
        <v>174882.53099999999</v>
      </c>
    </row>
    <row r="881" spans="1:12" x14ac:dyDescent="0.35">
      <c r="A881" s="3" t="s">
        <v>12</v>
      </c>
      <c r="B881" s="3" t="s">
        <v>13</v>
      </c>
      <c r="C881" s="3" t="s">
        <v>963</v>
      </c>
      <c r="D881" s="3" t="s">
        <v>2061</v>
      </c>
      <c r="E881" s="4" t="s">
        <v>2062</v>
      </c>
      <c r="F881" s="31" t="s">
        <v>2836</v>
      </c>
      <c r="G881" s="3">
        <v>40111445</v>
      </c>
      <c r="H881" s="3" t="s">
        <v>2519</v>
      </c>
      <c r="I881" s="10" t="s">
        <v>77</v>
      </c>
      <c r="J881" s="3" t="s">
        <v>20</v>
      </c>
      <c r="K881" s="3" t="s">
        <v>26</v>
      </c>
      <c r="L881" s="6">
        <v>175250.427</v>
      </c>
    </row>
    <row r="882" spans="1:12" x14ac:dyDescent="0.35">
      <c r="A882" s="3" t="s">
        <v>12</v>
      </c>
      <c r="B882" s="3" t="s">
        <v>13</v>
      </c>
      <c r="C882" s="3" t="s">
        <v>963</v>
      </c>
      <c r="D882" s="3" t="s">
        <v>2061</v>
      </c>
      <c r="E882" s="4" t="s">
        <v>2062</v>
      </c>
      <c r="F882" s="3" t="s">
        <v>2836</v>
      </c>
      <c r="G882" s="3">
        <v>40111445</v>
      </c>
      <c r="H882" s="3" t="s">
        <v>2519</v>
      </c>
      <c r="I882" s="10" t="s">
        <v>77</v>
      </c>
      <c r="J882" s="3" t="s">
        <v>20</v>
      </c>
      <c r="K882" s="3" t="s">
        <v>26</v>
      </c>
      <c r="L882" s="6">
        <v>175250.427</v>
      </c>
    </row>
    <row r="883" spans="1:12" x14ac:dyDescent="0.35">
      <c r="A883" s="3" t="s">
        <v>12</v>
      </c>
      <c r="B883" s="4" t="s">
        <v>78</v>
      </c>
      <c r="C883" s="4" t="s">
        <v>107</v>
      </c>
      <c r="D883" s="4" t="s">
        <v>189</v>
      </c>
      <c r="E883" s="3" t="s">
        <v>697</v>
      </c>
      <c r="F883" s="14" t="s">
        <v>2839</v>
      </c>
      <c r="G883" s="3" t="s">
        <v>1941</v>
      </c>
      <c r="H883" s="4" t="s">
        <v>2737</v>
      </c>
      <c r="I883" s="3" t="s">
        <v>71</v>
      </c>
      <c r="J883" s="3" t="s">
        <v>20</v>
      </c>
      <c r="K883" s="3" t="s">
        <v>26</v>
      </c>
      <c r="L883" s="6">
        <v>178031.38649999999</v>
      </c>
    </row>
    <row r="884" spans="1:12" x14ac:dyDescent="0.35">
      <c r="A884" s="3" t="s">
        <v>12</v>
      </c>
      <c r="B884" s="3" t="s">
        <v>13</v>
      </c>
      <c r="C884" s="3" t="s">
        <v>963</v>
      </c>
      <c r="D884" s="3" t="s">
        <v>1904</v>
      </c>
      <c r="E884" s="4" t="s">
        <v>1905</v>
      </c>
      <c r="F884" s="3" t="s">
        <v>2840</v>
      </c>
      <c r="G884" s="3">
        <v>5000159459228</v>
      </c>
      <c r="H884" s="3" t="s">
        <v>2638</v>
      </c>
      <c r="I884" s="10" t="s">
        <v>77</v>
      </c>
      <c r="J884" s="3" t="s">
        <v>20</v>
      </c>
      <c r="K884" s="3" t="s">
        <v>26</v>
      </c>
      <c r="L884" s="6">
        <v>178486.85400000002</v>
      </c>
    </row>
    <row r="885" spans="1:12" x14ac:dyDescent="0.35">
      <c r="A885" s="3" t="s">
        <v>12</v>
      </c>
      <c r="B885" s="3" t="s">
        <v>182</v>
      </c>
      <c r="C885" s="3" t="s">
        <v>735</v>
      </c>
      <c r="D885" s="3" t="s">
        <v>736</v>
      </c>
      <c r="E885" s="3" t="s">
        <v>2531</v>
      </c>
      <c r="F885" s="3" t="s">
        <v>2847</v>
      </c>
      <c r="G885" s="3">
        <v>8716200334808</v>
      </c>
      <c r="H885" s="3" t="s">
        <v>2533</v>
      </c>
      <c r="I885" s="7" t="s">
        <v>58</v>
      </c>
      <c r="J885" s="3" t="s">
        <v>20</v>
      </c>
      <c r="K885" s="3" t="s">
        <v>26</v>
      </c>
      <c r="L885" s="6">
        <v>181793.14499999999</v>
      </c>
    </row>
    <row r="886" spans="1:12" x14ac:dyDescent="0.35">
      <c r="A886" s="3" t="s">
        <v>12</v>
      </c>
      <c r="B886" s="11" t="s">
        <v>84</v>
      </c>
      <c r="C886" s="11" t="s">
        <v>99</v>
      </c>
      <c r="D886" s="3" t="s">
        <v>100</v>
      </c>
      <c r="E886" s="11" t="s">
        <v>1396</v>
      </c>
      <c r="F886" s="11" t="s">
        <v>2848</v>
      </c>
      <c r="G886" s="3">
        <v>6111021013208</v>
      </c>
      <c r="H886" s="11" t="s">
        <v>103</v>
      </c>
      <c r="I886" s="7" t="s">
        <v>104</v>
      </c>
      <c r="J886" s="3" t="s">
        <v>20</v>
      </c>
      <c r="K886" s="3" t="s">
        <v>26</v>
      </c>
      <c r="L886" s="6">
        <v>185263.86749999999</v>
      </c>
    </row>
    <row r="887" spans="1:12" x14ac:dyDescent="0.35">
      <c r="A887" s="3" t="s">
        <v>12</v>
      </c>
      <c r="B887" s="5" t="s">
        <v>84</v>
      </c>
      <c r="C887" s="5" t="s">
        <v>99</v>
      </c>
      <c r="D887" s="3" t="s">
        <v>100</v>
      </c>
      <c r="E887" s="5" t="s">
        <v>1731</v>
      </c>
      <c r="F887" s="5" t="s">
        <v>2849</v>
      </c>
      <c r="G887" s="3">
        <v>6111021014205</v>
      </c>
      <c r="H887" s="5" t="s">
        <v>103</v>
      </c>
      <c r="I887" s="7" t="s">
        <v>104</v>
      </c>
      <c r="J887" s="3" t="s">
        <v>20</v>
      </c>
      <c r="K887" s="3" t="s">
        <v>26</v>
      </c>
      <c r="L887" s="6">
        <v>186176.39249999999</v>
      </c>
    </row>
    <row r="888" spans="1:12" x14ac:dyDescent="0.35">
      <c r="A888" s="3" t="s">
        <v>12</v>
      </c>
      <c r="B888" s="3" t="s">
        <v>460</v>
      </c>
      <c r="C888" s="3" t="s">
        <v>1781</v>
      </c>
      <c r="D888" s="3" t="s">
        <v>1630</v>
      </c>
      <c r="E888" s="3" t="s">
        <v>1783</v>
      </c>
      <c r="F888" s="3" t="s">
        <v>2850</v>
      </c>
      <c r="G888" s="3">
        <v>6111248930357</v>
      </c>
      <c r="H888" s="3" t="s">
        <v>1838</v>
      </c>
      <c r="I888" s="7" t="s">
        <v>1839</v>
      </c>
      <c r="J888" s="3" t="s">
        <v>20</v>
      </c>
      <c r="K888" s="3" t="s">
        <v>26</v>
      </c>
      <c r="L888" s="6">
        <v>186393.86549999999</v>
      </c>
    </row>
    <row r="889" spans="1:12" x14ac:dyDescent="0.35">
      <c r="A889" s="3" t="s">
        <v>12</v>
      </c>
      <c r="B889" s="4" t="s">
        <v>78</v>
      </c>
      <c r="C889" s="4" t="s">
        <v>212</v>
      </c>
      <c r="D889" s="4" t="s">
        <v>2085</v>
      </c>
      <c r="E889" s="4" t="s">
        <v>2085</v>
      </c>
      <c r="F889" s="4" t="s">
        <v>2851</v>
      </c>
      <c r="G889" s="3">
        <v>6111005210111</v>
      </c>
      <c r="H889" s="4" t="s">
        <v>647</v>
      </c>
      <c r="I889" s="7" t="s">
        <v>58</v>
      </c>
      <c r="J889" s="3" t="s">
        <v>20</v>
      </c>
      <c r="K889" s="3" t="s">
        <v>26</v>
      </c>
      <c r="L889" s="6">
        <v>186914.30699999997</v>
      </c>
    </row>
    <row r="890" spans="1:12" x14ac:dyDescent="0.35">
      <c r="A890" s="3" t="s">
        <v>12</v>
      </c>
      <c r="B890" s="4" t="s">
        <v>78</v>
      </c>
      <c r="C890" s="3" t="s">
        <v>212</v>
      </c>
      <c r="D890" s="3" t="s">
        <v>525</v>
      </c>
      <c r="E890" s="3" t="s">
        <v>2190</v>
      </c>
      <c r="F890" s="14" t="s">
        <v>2852</v>
      </c>
      <c r="G890" s="3">
        <v>6111017042236</v>
      </c>
      <c r="H890" s="3" t="s">
        <v>1533</v>
      </c>
      <c r="I890" s="3" t="s">
        <v>597</v>
      </c>
      <c r="J890" s="3" t="s">
        <v>20</v>
      </c>
      <c r="K890" s="3" t="s">
        <v>26</v>
      </c>
      <c r="L890" s="6">
        <v>186987.96599999999</v>
      </c>
    </row>
    <row r="891" spans="1:12" x14ac:dyDescent="0.35">
      <c r="A891" s="3" t="s">
        <v>12</v>
      </c>
      <c r="B891" s="4" t="s">
        <v>13</v>
      </c>
      <c r="C891" s="4" t="s">
        <v>706</v>
      </c>
      <c r="D891" s="4" t="s">
        <v>707</v>
      </c>
      <c r="E891" s="4" t="s">
        <v>2853</v>
      </c>
      <c r="F891" s="4" t="s">
        <v>2852</v>
      </c>
      <c r="G891" s="3">
        <v>6111017042236</v>
      </c>
      <c r="H891" s="4" t="s">
        <v>1533</v>
      </c>
      <c r="I891" s="3" t="s">
        <v>597</v>
      </c>
      <c r="J891" s="3" t="s">
        <v>20</v>
      </c>
      <c r="K891" s="3" t="s">
        <v>26</v>
      </c>
      <c r="L891" s="6">
        <v>186987.96599999999</v>
      </c>
    </row>
    <row r="892" spans="1:12" x14ac:dyDescent="0.35">
      <c r="A892" s="3" t="s">
        <v>12</v>
      </c>
      <c r="B892" s="4" t="s">
        <v>35</v>
      </c>
      <c r="C892" s="4" t="s">
        <v>400</v>
      </c>
      <c r="D892" s="4" t="s">
        <v>401</v>
      </c>
      <c r="E892" s="3" t="s">
        <v>580</v>
      </c>
      <c r="F892" s="14" t="s">
        <v>2854</v>
      </c>
      <c r="G892" s="3" t="s">
        <v>1941</v>
      </c>
      <c r="H892" s="4" t="s">
        <v>993</v>
      </c>
      <c r="I892" s="3" t="s">
        <v>994</v>
      </c>
      <c r="J892" s="3" t="s">
        <v>20</v>
      </c>
      <c r="K892" s="3" t="s">
        <v>26</v>
      </c>
      <c r="L892" s="6">
        <v>189549.65400000001</v>
      </c>
    </row>
    <row r="893" spans="1:12" x14ac:dyDescent="0.35">
      <c r="A893" s="3" t="s">
        <v>12</v>
      </c>
      <c r="B893" s="3" t="s">
        <v>35</v>
      </c>
      <c r="C893" s="4" t="s">
        <v>502</v>
      </c>
      <c r="D893" s="4" t="s">
        <v>503</v>
      </c>
      <c r="E893" s="4" t="s">
        <v>136</v>
      </c>
      <c r="F893" s="3" t="s">
        <v>2855</v>
      </c>
      <c r="G893" s="3">
        <v>8410199001153</v>
      </c>
      <c r="H893" s="3" t="s">
        <v>1392</v>
      </c>
      <c r="I893" s="7" t="s">
        <v>583</v>
      </c>
      <c r="J893" s="3" t="s">
        <v>20</v>
      </c>
      <c r="K893" s="3" t="s">
        <v>26</v>
      </c>
      <c r="L893" s="6">
        <v>189978.48299999998</v>
      </c>
    </row>
    <row r="894" spans="1:12" x14ac:dyDescent="0.35">
      <c r="A894" s="3" t="s">
        <v>12</v>
      </c>
      <c r="B894" s="4" t="s">
        <v>13</v>
      </c>
      <c r="C894" s="3" t="s">
        <v>963</v>
      </c>
      <c r="D894" s="4" t="s">
        <v>1904</v>
      </c>
      <c r="E894" s="4" t="s">
        <v>1905</v>
      </c>
      <c r="F894" s="4" t="s">
        <v>2856</v>
      </c>
      <c r="G894" s="3">
        <v>5000159407236</v>
      </c>
      <c r="H894" s="4" t="s">
        <v>2395</v>
      </c>
      <c r="I894" s="10" t="s">
        <v>77</v>
      </c>
      <c r="J894" s="3" t="s">
        <v>20</v>
      </c>
      <c r="K894" s="3" t="s">
        <v>26</v>
      </c>
      <c r="L894" s="6">
        <v>192175.02600000001</v>
      </c>
    </row>
    <row r="895" spans="1:12" x14ac:dyDescent="0.35">
      <c r="A895" s="3" t="s">
        <v>12</v>
      </c>
      <c r="B895" s="3" t="s">
        <v>35</v>
      </c>
      <c r="C895" s="3" t="s">
        <v>400</v>
      </c>
      <c r="D895" s="3" t="s">
        <v>401</v>
      </c>
      <c r="E895" s="3" t="s">
        <v>2156</v>
      </c>
      <c r="F895" s="3" t="s">
        <v>2859</v>
      </c>
      <c r="G895" s="3">
        <v>5053990101542</v>
      </c>
      <c r="H895" s="3" t="s">
        <v>2158</v>
      </c>
      <c r="I895" s="10" t="s">
        <v>77</v>
      </c>
      <c r="J895" s="3" t="s">
        <v>20</v>
      </c>
      <c r="K895" s="3" t="s">
        <v>26</v>
      </c>
      <c r="L895" s="6">
        <v>193312.26149999999</v>
      </c>
    </row>
    <row r="896" spans="1:12" x14ac:dyDescent="0.35">
      <c r="A896" s="3" t="s">
        <v>12</v>
      </c>
      <c r="B896" s="12" t="s">
        <v>13</v>
      </c>
      <c r="C896" s="3" t="s">
        <v>963</v>
      </c>
      <c r="D896" s="3" t="s">
        <v>1471</v>
      </c>
      <c r="E896" s="3" t="s">
        <v>2860</v>
      </c>
      <c r="F896" s="14" t="s">
        <v>2861</v>
      </c>
      <c r="G896" s="3" t="s">
        <v>1941</v>
      </c>
      <c r="H896" s="12" t="s">
        <v>2862</v>
      </c>
      <c r="I896" s="12" t="s">
        <v>298</v>
      </c>
      <c r="J896" s="3" t="s">
        <v>20</v>
      </c>
      <c r="K896" s="3" t="s">
        <v>26</v>
      </c>
      <c r="L896" s="6">
        <v>193545.00899999999</v>
      </c>
    </row>
    <row r="897" spans="1:12" x14ac:dyDescent="0.35">
      <c r="A897" s="3" t="s">
        <v>12</v>
      </c>
      <c r="B897" s="3" t="s">
        <v>13</v>
      </c>
      <c r="C897" s="3" t="s">
        <v>14</v>
      </c>
      <c r="D897" s="3" t="s">
        <v>1775</v>
      </c>
      <c r="E897" s="3" t="s">
        <v>1776</v>
      </c>
      <c r="F897" s="3" t="s">
        <v>2863</v>
      </c>
      <c r="G897" s="3">
        <v>7622210751065</v>
      </c>
      <c r="H897" s="3" t="s">
        <v>2764</v>
      </c>
      <c r="I897" s="4" t="s">
        <v>71</v>
      </c>
      <c r="J897" s="3" t="s">
        <v>20</v>
      </c>
      <c r="K897" s="3" t="s">
        <v>26</v>
      </c>
      <c r="L897" s="6">
        <v>195000</v>
      </c>
    </row>
    <row r="898" spans="1:12" x14ac:dyDescent="0.35">
      <c r="A898" s="3" t="s">
        <v>12</v>
      </c>
      <c r="B898" s="3" t="s">
        <v>84</v>
      </c>
      <c r="C898" s="3" t="s">
        <v>543</v>
      </c>
      <c r="D898" s="3" t="s">
        <v>544</v>
      </c>
      <c r="E898" s="3" t="s">
        <v>652</v>
      </c>
      <c r="F898" s="3" t="s">
        <v>2864</v>
      </c>
      <c r="G898" s="3">
        <v>9800800056</v>
      </c>
      <c r="H898" s="3" t="s">
        <v>2865</v>
      </c>
      <c r="I898" s="7" t="s">
        <v>298</v>
      </c>
      <c r="J898" s="3" t="s">
        <v>20</v>
      </c>
      <c r="K898" s="3" t="s">
        <v>26</v>
      </c>
      <c r="L898" s="6">
        <v>195527.9595</v>
      </c>
    </row>
    <row r="899" spans="1:12" x14ac:dyDescent="0.35">
      <c r="A899" s="3" t="s">
        <v>12</v>
      </c>
      <c r="B899" s="4" t="s">
        <v>78</v>
      </c>
      <c r="C899" s="3" t="s">
        <v>212</v>
      </c>
      <c r="D899" s="3" t="s">
        <v>2085</v>
      </c>
      <c r="E899" s="3" t="s">
        <v>2085</v>
      </c>
      <c r="F899" s="3" t="s">
        <v>2866</v>
      </c>
      <c r="G899" s="3">
        <v>6111005210128</v>
      </c>
      <c r="H899" s="3" t="s">
        <v>647</v>
      </c>
      <c r="I899" s="7" t="s">
        <v>58</v>
      </c>
      <c r="J899" s="3" t="s">
        <v>20</v>
      </c>
      <c r="K899" s="3" t="s">
        <v>26</v>
      </c>
      <c r="L899" s="6">
        <v>196619.448</v>
      </c>
    </row>
    <row r="900" spans="1:12" x14ac:dyDescent="0.35">
      <c r="A900" s="3" t="s">
        <v>12</v>
      </c>
      <c r="B900" s="3" t="s">
        <v>84</v>
      </c>
      <c r="C900" s="3" t="s">
        <v>99</v>
      </c>
      <c r="D900" s="3" t="s">
        <v>100</v>
      </c>
      <c r="E900" s="3" t="s">
        <v>1731</v>
      </c>
      <c r="F900" s="3" t="s">
        <v>2868</v>
      </c>
      <c r="G900" s="3">
        <v>6111184001180</v>
      </c>
      <c r="H900" s="3" t="s">
        <v>962</v>
      </c>
      <c r="I900" s="3" t="s">
        <v>130</v>
      </c>
      <c r="J900" s="3" t="s">
        <v>20</v>
      </c>
      <c r="K900" s="3" t="s">
        <v>26</v>
      </c>
      <c r="L900" s="6">
        <v>198089.1495</v>
      </c>
    </row>
    <row r="901" spans="1:12" x14ac:dyDescent="0.35">
      <c r="A901" s="3" t="s">
        <v>12</v>
      </c>
      <c r="B901" s="4" t="s">
        <v>78</v>
      </c>
      <c r="C901" s="3" t="s">
        <v>107</v>
      </c>
      <c r="D901" s="4" t="s">
        <v>696</v>
      </c>
      <c r="E901" s="3" t="s">
        <v>697</v>
      </c>
      <c r="F901" s="3" t="s">
        <v>2870</v>
      </c>
      <c r="G901" s="3">
        <v>6111031004388</v>
      </c>
      <c r="H901" s="3" t="s">
        <v>2405</v>
      </c>
      <c r="I901" s="3" t="s">
        <v>71</v>
      </c>
      <c r="J901" s="3" t="s">
        <v>20</v>
      </c>
      <c r="K901" s="3" t="s">
        <v>26</v>
      </c>
      <c r="L901" s="6">
        <v>199255.12349999999</v>
      </c>
    </row>
    <row r="902" spans="1:12" x14ac:dyDescent="0.35">
      <c r="A902" s="3" t="s">
        <v>12</v>
      </c>
      <c r="B902" s="3" t="s">
        <v>84</v>
      </c>
      <c r="C902" s="3" t="s">
        <v>99</v>
      </c>
      <c r="D902" s="3" t="s">
        <v>100</v>
      </c>
      <c r="E902" s="3" t="s">
        <v>1953</v>
      </c>
      <c r="F902" s="3" t="s">
        <v>2872</v>
      </c>
      <c r="G902" s="3" t="s">
        <v>1941</v>
      </c>
      <c r="H902" s="3" t="s">
        <v>115</v>
      </c>
      <c r="I902" s="7" t="s">
        <v>116</v>
      </c>
      <c r="J902" s="3" t="s">
        <v>20</v>
      </c>
      <c r="K902" s="3" t="s">
        <v>21</v>
      </c>
      <c r="L902" s="6">
        <v>200980.83749999999</v>
      </c>
    </row>
    <row r="903" spans="1:12" x14ac:dyDescent="0.35">
      <c r="A903" s="3" t="s">
        <v>12</v>
      </c>
      <c r="B903" s="3" t="s">
        <v>13</v>
      </c>
      <c r="C903" s="4" t="s">
        <v>14</v>
      </c>
      <c r="D903" s="4" t="s">
        <v>1775</v>
      </c>
      <c r="E903" s="4" t="s">
        <v>1776</v>
      </c>
      <c r="F903" s="4" t="s">
        <v>2874</v>
      </c>
      <c r="G903" s="3">
        <v>7622201430498</v>
      </c>
      <c r="H903" s="4" t="s">
        <v>2796</v>
      </c>
      <c r="I903" s="4" t="s">
        <v>71</v>
      </c>
      <c r="J903" s="3" t="s">
        <v>20</v>
      </c>
      <c r="K903" s="3" t="s">
        <v>26</v>
      </c>
      <c r="L903" s="6">
        <v>202199.1165</v>
      </c>
    </row>
    <row r="904" spans="1:12" x14ac:dyDescent="0.35">
      <c r="A904" s="3" t="s">
        <v>12</v>
      </c>
      <c r="B904" s="4" t="s">
        <v>84</v>
      </c>
      <c r="C904" s="4" t="s">
        <v>85</v>
      </c>
      <c r="D904" s="3" t="s">
        <v>995</v>
      </c>
      <c r="E904" s="4" t="s">
        <v>2242</v>
      </c>
      <c r="F904" s="4" t="s">
        <v>2243</v>
      </c>
      <c r="G904" s="3">
        <v>7613034389138</v>
      </c>
      <c r="H904" s="4" t="s">
        <v>2244</v>
      </c>
      <c r="I904" s="7" t="s">
        <v>90</v>
      </c>
      <c r="J904" s="3" t="s">
        <v>20</v>
      </c>
      <c r="K904" s="3" t="s">
        <v>26</v>
      </c>
      <c r="L904" s="6">
        <v>47483.743499999997</v>
      </c>
    </row>
    <row r="905" spans="1:12" x14ac:dyDescent="0.35">
      <c r="A905" s="3" t="s">
        <v>12</v>
      </c>
      <c r="B905" s="3" t="s">
        <v>13</v>
      </c>
      <c r="C905" s="3" t="s">
        <v>963</v>
      </c>
      <c r="D905" s="4" t="s">
        <v>2375</v>
      </c>
      <c r="E905" s="4" t="s">
        <v>2376</v>
      </c>
      <c r="F905" s="14" t="s">
        <v>2878</v>
      </c>
      <c r="G905" s="3" t="s">
        <v>1941</v>
      </c>
      <c r="H905" s="3" t="s">
        <v>2378</v>
      </c>
      <c r="I905" s="3" t="s">
        <v>298</v>
      </c>
      <c r="J905" s="3" t="s">
        <v>20</v>
      </c>
      <c r="K905" s="3" t="s">
        <v>26</v>
      </c>
      <c r="L905" s="6">
        <v>204481.71599999999</v>
      </c>
    </row>
    <row r="906" spans="1:12" x14ac:dyDescent="0.35">
      <c r="A906" s="3" t="s">
        <v>12</v>
      </c>
      <c r="B906" s="4" t="s">
        <v>182</v>
      </c>
      <c r="C906" s="4" t="s">
        <v>183</v>
      </c>
      <c r="D906" s="4" t="s">
        <v>184</v>
      </c>
      <c r="E906" s="4" t="s">
        <v>1193</v>
      </c>
      <c r="F906" s="4" t="s">
        <v>2879</v>
      </c>
      <c r="G906" s="3" t="s">
        <v>1941</v>
      </c>
      <c r="H906" s="4" t="s">
        <v>2880</v>
      </c>
      <c r="I906" s="10" t="s">
        <v>77</v>
      </c>
      <c r="J906" s="3" t="s">
        <v>20</v>
      </c>
      <c r="K906" s="3" t="s">
        <v>21</v>
      </c>
      <c r="L906" s="6">
        <v>205968.3345</v>
      </c>
    </row>
    <row r="907" spans="1:12" x14ac:dyDescent="0.35">
      <c r="A907" s="3" t="s">
        <v>12</v>
      </c>
      <c r="B907" s="4" t="s">
        <v>182</v>
      </c>
      <c r="C907" s="4" t="s">
        <v>183</v>
      </c>
      <c r="D907" s="4" t="s">
        <v>184</v>
      </c>
      <c r="E907" s="4" t="s">
        <v>1193</v>
      </c>
      <c r="F907" s="14" t="s">
        <v>2879</v>
      </c>
      <c r="G907" s="3" t="s">
        <v>1941</v>
      </c>
      <c r="H907" s="4" t="s">
        <v>2880</v>
      </c>
      <c r="I907" s="10" t="s">
        <v>77</v>
      </c>
      <c r="J907" s="3" t="s">
        <v>20</v>
      </c>
      <c r="K907" s="3" t="s">
        <v>21</v>
      </c>
      <c r="L907" s="6">
        <v>205968.3345</v>
      </c>
    </row>
    <row r="908" spans="1:12" x14ac:dyDescent="0.35">
      <c r="A908" s="3" t="s">
        <v>12</v>
      </c>
      <c r="B908" s="4" t="s">
        <v>84</v>
      </c>
      <c r="C908" s="4" t="s">
        <v>85</v>
      </c>
      <c r="D908" s="3" t="s">
        <v>995</v>
      </c>
      <c r="E908" s="4" t="s">
        <v>1313</v>
      </c>
      <c r="F908" s="4" t="s">
        <v>2462</v>
      </c>
      <c r="G908" s="3">
        <v>3387390124439</v>
      </c>
      <c r="H908" s="4" t="s">
        <v>2463</v>
      </c>
      <c r="I908" s="7" t="s">
        <v>90</v>
      </c>
      <c r="J908" s="3" t="s">
        <v>20</v>
      </c>
      <c r="K908" s="3" t="s">
        <v>26</v>
      </c>
      <c r="L908" s="6">
        <v>66130.507499999992</v>
      </c>
    </row>
    <row r="909" spans="1:12" x14ac:dyDescent="0.35">
      <c r="A909" s="3" t="s">
        <v>12</v>
      </c>
      <c r="B909" s="4" t="s">
        <v>78</v>
      </c>
      <c r="C909" s="4" t="s">
        <v>607</v>
      </c>
      <c r="D909" s="4" t="s">
        <v>608</v>
      </c>
      <c r="E909" s="4" t="s">
        <v>1690</v>
      </c>
      <c r="F909" s="4" t="s">
        <v>2882</v>
      </c>
      <c r="G909" s="3">
        <v>6111180003836</v>
      </c>
      <c r="H909" s="4" t="s">
        <v>2883</v>
      </c>
      <c r="I909" s="4" t="s">
        <v>130</v>
      </c>
      <c r="J909" s="3" t="s">
        <v>20</v>
      </c>
      <c r="K909" s="3" t="s">
        <v>26</v>
      </c>
      <c r="L909" s="6">
        <v>206608.61249999999</v>
      </c>
    </row>
    <row r="910" spans="1:12" x14ac:dyDescent="0.35">
      <c r="A910" s="3" t="s">
        <v>12</v>
      </c>
      <c r="B910" s="4" t="s">
        <v>13</v>
      </c>
      <c r="C910" s="4" t="s">
        <v>706</v>
      </c>
      <c r="D910" s="4" t="s">
        <v>849</v>
      </c>
      <c r="E910" s="4" t="s">
        <v>2310</v>
      </c>
      <c r="F910" s="4" t="s">
        <v>2884</v>
      </c>
      <c r="G910" s="3">
        <v>7622210834386</v>
      </c>
      <c r="H910" s="4" t="s">
        <v>2312</v>
      </c>
      <c r="I910" s="4" t="s">
        <v>71</v>
      </c>
      <c r="J910" s="3" t="s">
        <v>20</v>
      </c>
      <c r="K910" s="3" t="s">
        <v>26</v>
      </c>
      <c r="L910" s="6">
        <v>209965.19399999999</v>
      </c>
    </row>
    <row r="911" spans="1:12" x14ac:dyDescent="0.35">
      <c r="A911" s="3" t="s">
        <v>12</v>
      </c>
      <c r="B911" s="32" t="s">
        <v>13</v>
      </c>
      <c r="C911" s="32" t="s">
        <v>706</v>
      </c>
      <c r="D911" s="32" t="s">
        <v>849</v>
      </c>
      <c r="E911" s="32" t="s">
        <v>2310</v>
      </c>
      <c r="F911" s="32" t="s">
        <v>2884</v>
      </c>
      <c r="G911" s="3">
        <v>7622210834386</v>
      </c>
      <c r="H911" s="3" t="s">
        <v>2312</v>
      </c>
      <c r="I911" s="4" t="s">
        <v>71</v>
      </c>
      <c r="J911" s="3"/>
      <c r="K911" s="3" t="s">
        <v>26</v>
      </c>
      <c r="L911" s="6">
        <v>209965.19399999999</v>
      </c>
    </row>
    <row r="912" spans="1:12" x14ac:dyDescent="0.35">
      <c r="A912" s="3" t="s">
        <v>12</v>
      </c>
      <c r="B912" s="3" t="s">
        <v>13</v>
      </c>
      <c r="C912" s="3" t="s">
        <v>963</v>
      </c>
      <c r="D912" s="3" t="s">
        <v>1904</v>
      </c>
      <c r="E912" s="3" t="s">
        <v>1905</v>
      </c>
      <c r="F912" s="3" t="s">
        <v>2885</v>
      </c>
      <c r="G912" s="3">
        <v>40111216</v>
      </c>
      <c r="H912" s="3" t="s">
        <v>2517</v>
      </c>
      <c r="I912" s="10" t="s">
        <v>77</v>
      </c>
      <c r="J912" s="3" t="s">
        <v>20</v>
      </c>
      <c r="K912" s="3" t="s">
        <v>26</v>
      </c>
      <c r="L912" s="6">
        <v>211613.511</v>
      </c>
    </row>
    <row r="913" spans="1:12" x14ac:dyDescent="0.35">
      <c r="A913" s="3" t="s">
        <v>12</v>
      </c>
      <c r="B913" s="4" t="s">
        <v>78</v>
      </c>
      <c r="C913" s="3" t="s">
        <v>212</v>
      </c>
      <c r="D913" s="3" t="s">
        <v>525</v>
      </c>
      <c r="E913" s="3" t="s">
        <v>2190</v>
      </c>
      <c r="F913" s="32" t="s">
        <v>2886</v>
      </c>
      <c r="G913" s="3">
        <v>6111017000014</v>
      </c>
      <c r="H913" s="3" t="s">
        <v>1533</v>
      </c>
      <c r="I913" s="3" t="s">
        <v>597</v>
      </c>
      <c r="J913" s="3" t="s">
        <v>20</v>
      </c>
      <c r="K913" s="3" t="s">
        <v>26</v>
      </c>
      <c r="L913" s="6">
        <v>212614.908</v>
      </c>
    </row>
    <row r="914" spans="1:12" x14ac:dyDescent="0.35">
      <c r="A914" s="3" t="s">
        <v>12</v>
      </c>
      <c r="B914" s="3" t="s">
        <v>13</v>
      </c>
      <c r="C914" s="3" t="s">
        <v>706</v>
      </c>
      <c r="D914" s="3" t="s">
        <v>707</v>
      </c>
      <c r="E914" s="3" t="s">
        <v>2853</v>
      </c>
      <c r="F914" s="3" t="s">
        <v>2886</v>
      </c>
      <c r="G914" s="3">
        <v>6111017000014</v>
      </c>
      <c r="H914" s="3" t="s">
        <v>1533</v>
      </c>
      <c r="I914" s="3" t="s">
        <v>597</v>
      </c>
      <c r="J914" s="3" t="s">
        <v>20</v>
      </c>
      <c r="K914" s="3" t="s">
        <v>26</v>
      </c>
      <c r="L914" s="6">
        <v>212614.908</v>
      </c>
    </row>
    <row r="915" spans="1:12" x14ac:dyDescent="0.35">
      <c r="A915" s="3" t="s">
        <v>12</v>
      </c>
      <c r="B915" s="4" t="s">
        <v>460</v>
      </c>
      <c r="C915" s="4" t="s">
        <v>1781</v>
      </c>
      <c r="D915" s="4" t="s">
        <v>1630</v>
      </c>
      <c r="E915" s="4" t="s">
        <v>2053</v>
      </c>
      <c r="F915" s="4" t="s">
        <v>2887</v>
      </c>
      <c r="G915" s="3">
        <v>6111248930067</v>
      </c>
      <c r="H915" s="4" t="s">
        <v>1838</v>
      </c>
      <c r="I915" s="7" t="s">
        <v>1839</v>
      </c>
      <c r="J915" s="3" t="s">
        <v>20</v>
      </c>
      <c r="K915" s="3" t="s">
        <v>26</v>
      </c>
      <c r="L915" s="6">
        <v>214498.3455</v>
      </c>
    </row>
    <row r="916" spans="1:12" x14ac:dyDescent="0.35">
      <c r="A916" s="3" t="s">
        <v>12</v>
      </c>
      <c r="B916" s="4" t="s">
        <v>84</v>
      </c>
      <c r="C916" s="4" t="s">
        <v>85</v>
      </c>
      <c r="D916" s="3" t="s">
        <v>86</v>
      </c>
      <c r="E916" s="4" t="s">
        <v>87</v>
      </c>
      <c r="F916" s="4" t="s">
        <v>2512</v>
      </c>
      <c r="G916" s="3">
        <v>3387390326468</v>
      </c>
      <c r="H916" s="4" t="s">
        <v>89</v>
      </c>
      <c r="I916" s="7" t="s">
        <v>90</v>
      </c>
      <c r="J916" s="3" t="s">
        <v>20</v>
      </c>
      <c r="K916" s="3" t="s">
        <v>26</v>
      </c>
      <c r="L916" s="6">
        <v>72423.391499999998</v>
      </c>
    </row>
    <row r="917" spans="1:12" x14ac:dyDescent="0.35">
      <c r="A917" s="3" t="s">
        <v>12</v>
      </c>
      <c r="B917" s="4" t="s">
        <v>84</v>
      </c>
      <c r="C917" s="4" t="s">
        <v>99</v>
      </c>
      <c r="D917" s="3" t="s">
        <v>100</v>
      </c>
      <c r="E917" s="4" t="s">
        <v>1731</v>
      </c>
      <c r="F917" s="4" t="s">
        <v>2889</v>
      </c>
      <c r="G917" s="3">
        <v>6111184000244</v>
      </c>
      <c r="H917" s="4" t="s">
        <v>962</v>
      </c>
      <c r="I917" s="3" t="s">
        <v>130</v>
      </c>
      <c r="J917" s="3" t="s">
        <v>20</v>
      </c>
      <c r="K917" s="3" t="s">
        <v>26</v>
      </c>
      <c r="L917" s="6">
        <v>217149.31200000001</v>
      </c>
    </row>
    <row r="918" spans="1:12" x14ac:dyDescent="0.35">
      <c r="A918" s="3" t="s">
        <v>12</v>
      </c>
      <c r="B918" s="3" t="s">
        <v>35</v>
      </c>
      <c r="C918" s="3" t="s">
        <v>400</v>
      </c>
      <c r="D918" s="3" t="s">
        <v>401</v>
      </c>
      <c r="E918" s="3" t="s">
        <v>580</v>
      </c>
      <c r="F918" s="14" t="s">
        <v>2890</v>
      </c>
      <c r="G918" s="3" t="s">
        <v>1941</v>
      </c>
      <c r="H918" s="3" t="s">
        <v>993</v>
      </c>
      <c r="I918" s="3" t="s">
        <v>994</v>
      </c>
      <c r="J918" s="3" t="s">
        <v>20</v>
      </c>
      <c r="K918" s="3" t="s">
        <v>26</v>
      </c>
      <c r="L918" s="6">
        <v>220741.23149999999</v>
      </c>
    </row>
    <row r="919" spans="1:12" x14ac:dyDescent="0.35">
      <c r="A919" s="3" t="s">
        <v>12</v>
      </c>
      <c r="B919" s="4" t="s">
        <v>182</v>
      </c>
      <c r="C919" s="4" t="s">
        <v>183</v>
      </c>
      <c r="D919" s="4" t="s">
        <v>1381</v>
      </c>
      <c r="E919" s="4" t="s">
        <v>1382</v>
      </c>
      <c r="F919" s="4" t="s">
        <v>2891</v>
      </c>
      <c r="G919" s="3">
        <v>6111207000428</v>
      </c>
      <c r="H919" s="4" t="s">
        <v>2892</v>
      </c>
      <c r="I919" s="3" t="s">
        <v>1171</v>
      </c>
      <c r="J919" s="3" t="s">
        <v>20</v>
      </c>
      <c r="K919" s="3" t="s">
        <v>26</v>
      </c>
      <c r="L919" s="6">
        <v>220911.35849999997</v>
      </c>
    </row>
    <row r="920" spans="1:12" x14ac:dyDescent="0.35">
      <c r="A920" s="3" t="s">
        <v>12</v>
      </c>
      <c r="B920" s="4" t="s">
        <v>78</v>
      </c>
      <c r="C920" s="4" t="s">
        <v>607</v>
      </c>
      <c r="D920" s="4" t="s">
        <v>608</v>
      </c>
      <c r="E920" s="4" t="s">
        <v>1690</v>
      </c>
      <c r="F920" s="4" t="s">
        <v>2893</v>
      </c>
      <c r="G920" s="3">
        <v>6111180003867</v>
      </c>
      <c r="H920" s="4" t="s">
        <v>373</v>
      </c>
      <c r="I920" s="4" t="s">
        <v>130</v>
      </c>
      <c r="J920" s="3" t="s">
        <v>20</v>
      </c>
      <c r="K920" s="3" t="s">
        <v>26</v>
      </c>
      <c r="L920" s="6">
        <v>221778.28949999998</v>
      </c>
    </row>
    <row r="921" spans="1:12" x14ac:dyDescent="0.35">
      <c r="A921" s="3" t="s">
        <v>12</v>
      </c>
      <c r="B921" s="3" t="s">
        <v>35</v>
      </c>
      <c r="C921" s="3" t="s">
        <v>400</v>
      </c>
      <c r="D921" s="3" t="s">
        <v>401</v>
      </c>
      <c r="E921" s="3" t="s">
        <v>580</v>
      </c>
      <c r="F921" s="3" t="s">
        <v>2894</v>
      </c>
      <c r="G921" s="3">
        <v>4018077695032</v>
      </c>
      <c r="H921" s="4" t="s">
        <v>1939</v>
      </c>
      <c r="I921" s="4" t="s">
        <v>41</v>
      </c>
      <c r="J921" s="3" t="s">
        <v>20</v>
      </c>
      <c r="K921" s="3" t="s">
        <v>26</v>
      </c>
      <c r="L921" s="6">
        <v>222225.9675</v>
      </c>
    </row>
    <row r="922" spans="1:12" x14ac:dyDescent="0.35">
      <c r="A922" s="3" t="s">
        <v>12</v>
      </c>
      <c r="B922" s="3" t="s">
        <v>84</v>
      </c>
      <c r="C922" s="3" t="s">
        <v>85</v>
      </c>
      <c r="D922" s="3" t="s">
        <v>86</v>
      </c>
      <c r="E922" s="3" t="s">
        <v>87</v>
      </c>
      <c r="F922" s="3" t="s">
        <v>2651</v>
      </c>
      <c r="G922" s="3">
        <v>7613035783171</v>
      </c>
      <c r="H922" s="3" t="s">
        <v>89</v>
      </c>
      <c r="I922" s="7" t="s">
        <v>90</v>
      </c>
      <c r="J922" s="3" t="s">
        <v>20</v>
      </c>
      <c r="K922" s="3" t="s">
        <v>26</v>
      </c>
      <c r="L922" s="6">
        <v>97500</v>
      </c>
    </row>
    <row r="923" spans="1:12" x14ac:dyDescent="0.35">
      <c r="A923" s="3" t="s">
        <v>12</v>
      </c>
      <c r="B923" s="4" t="s">
        <v>84</v>
      </c>
      <c r="C923" s="4" t="s">
        <v>85</v>
      </c>
      <c r="D923" s="3" t="s">
        <v>995</v>
      </c>
      <c r="E923" s="4" t="s">
        <v>2423</v>
      </c>
      <c r="F923" s="4" t="s">
        <v>2681</v>
      </c>
      <c r="G923" s="3">
        <v>3033710061983</v>
      </c>
      <c r="H923" s="4" t="s">
        <v>2682</v>
      </c>
      <c r="I923" s="7" t="s">
        <v>90</v>
      </c>
      <c r="J923" s="3" t="s">
        <v>20</v>
      </c>
      <c r="K923" s="3" t="s">
        <v>26</v>
      </c>
      <c r="L923" s="6">
        <v>105299.4645</v>
      </c>
    </row>
    <row r="924" spans="1:12" x14ac:dyDescent="0.35">
      <c r="A924" s="3" t="s">
        <v>12</v>
      </c>
      <c r="B924" s="14" t="s">
        <v>13</v>
      </c>
      <c r="C924" s="14" t="s">
        <v>706</v>
      </c>
      <c r="D924" s="14" t="s">
        <v>849</v>
      </c>
      <c r="E924" s="14" t="s">
        <v>2310</v>
      </c>
      <c r="F924" s="14" t="s">
        <v>2897</v>
      </c>
      <c r="G924" s="3" t="s">
        <v>1941</v>
      </c>
      <c r="H924" s="3" t="s">
        <v>2312</v>
      </c>
      <c r="I924" s="4" t="s">
        <v>71</v>
      </c>
      <c r="J924" s="3"/>
      <c r="K924" s="3" t="s">
        <v>26</v>
      </c>
      <c r="L924" s="6">
        <v>227288.1465</v>
      </c>
    </row>
    <row r="925" spans="1:12" x14ac:dyDescent="0.35">
      <c r="A925" s="3" t="s">
        <v>12</v>
      </c>
      <c r="B925" s="3" t="s">
        <v>35</v>
      </c>
      <c r="C925" s="3" t="s">
        <v>400</v>
      </c>
      <c r="D925" s="3" t="s">
        <v>401</v>
      </c>
      <c r="E925" s="3" t="s">
        <v>2156</v>
      </c>
      <c r="F925" s="3" t="s">
        <v>2898</v>
      </c>
      <c r="G925" s="3">
        <v>5053990101573</v>
      </c>
      <c r="H925" s="3" t="s">
        <v>2158</v>
      </c>
      <c r="I925" s="10" t="s">
        <v>77</v>
      </c>
      <c r="J925" s="3" t="s">
        <v>20</v>
      </c>
      <c r="K925" s="3" t="s">
        <v>26</v>
      </c>
      <c r="L925" s="6">
        <v>228449.73449999999</v>
      </c>
    </row>
    <row r="926" spans="1:12" x14ac:dyDescent="0.35">
      <c r="A926" s="3" t="s">
        <v>12</v>
      </c>
      <c r="B926" s="3" t="s">
        <v>182</v>
      </c>
      <c r="C926" s="3" t="s">
        <v>344</v>
      </c>
      <c r="D926" s="3" t="s">
        <v>345</v>
      </c>
      <c r="E926" s="3" t="s">
        <v>346</v>
      </c>
      <c r="F926" s="3" t="s">
        <v>2902</v>
      </c>
      <c r="G926" s="3">
        <v>6111069004855</v>
      </c>
      <c r="H926" s="3" t="s">
        <v>348</v>
      </c>
      <c r="I926" s="7" t="s">
        <v>58</v>
      </c>
      <c r="J926" s="3" t="s">
        <v>20</v>
      </c>
      <c r="K926" s="3" t="s">
        <v>26</v>
      </c>
      <c r="L926" s="6">
        <v>236852.2635</v>
      </c>
    </row>
    <row r="927" spans="1:12" x14ac:dyDescent="0.35">
      <c r="A927" s="3" t="s">
        <v>12</v>
      </c>
      <c r="B927" s="3" t="s">
        <v>35</v>
      </c>
      <c r="C927" s="3" t="s">
        <v>400</v>
      </c>
      <c r="D927" s="3" t="s">
        <v>401</v>
      </c>
      <c r="E927" s="3" t="s">
        <v>2156</v>
      </c>
      <c r="F927" s="3" t="s">
        <v>2903</v>
      </c>
      <c r="G927" s="3">
        <v>5053990161669</v>
      </c>
      <c r="H927" s="3" t="s">
        <v>2158</v>
      </c>
      <c r="I927" s="10" t="s">
        <v>77</v>
      </c>
      <c r="J927" s="3" t="s">
        <v>20</v>
      </c>
      <c r="K927" s="3" t="s">
        <v>26</v>
      </c>
      <c r="L927" s="6">
        <v>236965.26299999998</v>
      </c>
    </row>
    <row r="928" spans="1:12" x14ac:dyDescent="0.35">
      <c r="A928" s="3" t="s">
        <v>12</v>
      </c>
      <c r="B928" s="3" t="s">
        <v>84</v>
      </c>
      <c r="C928" s="3" t="s">
        <v>2904</v>
      </c>
      <c r="D928" s="3" t="s">
        <v>2905</v>
      </c>
      <c r="E928" s="3"/>
      <c r="F928" s="14" t="s">
        <v>2906</v>
      </c>
      <c r="G928" s="3" t="s">
        <v>1941</v>
      </c>
      <c r="H928" s="3" t="s">
        <v>1533</v>
      </c>
      <c r="I928" s="3" t="s">
        <v>597</v>
      </c>
      <c r="J928" s="3"/>
      <c r="K928" s="3" t="s">
        <v>26</v>
      </c>
      <c r="L928" s="6">
        <v>244830.39749999996</v>
      </c>
    </row>
    <row r="929" spans="1:12" x14ac:dyDescent="0.35">
      <c r="A929" s="3" t="s">
        <v>12</v>
      </c>
      <c r="B929" s="4" t="s">
        <v>78</v>
      </c>
      <c r="C929" s="4" t="s">
        <v>107</v>
      </c>
      <c r="D929" s="4" t="s">
        <v>818</v>
      </c>
      <c r="E929" s="3" t="s">
        <v>699</v>
      </c>
      <c r="F929" s="14" t="s">
        <v>2907</v>
      </c>
      <c r="G929" s="3" t="s">
        <v>1941</v>
      </c>
      <c r="H929" s="4" t="s">
        <v>2480</v>
      </c>
      <c r="I929" s="3" t="s">
        <v>112</v>
      </c>
      <c r="J929" s="3" t="s">
        <v>20</v>
      </c>
      <c r="K929" s="3" t="s">
        <v>26</v>
      </c>
      <c r="L929" s="6">
        <v>245472.09899999999</v>
      </c>
    </row>
    <row r="930" spans="1:12" x14ac:dyDescent="0.35">
      <c r="A930" s="3" t="s">
        <v>12</v>
      </c>
      <c r="B930" s="3" t="s">
        <v>35</v>
      </c>
      <c r="C930" s="3" t="s">
        <v>400</v>
      </c>
      <c r="D930" s="4" t="s">
        <v>1387</v>
      </c>
      <c r="E930" s="4" t="s">
        <v>136</v>
      </c>
      <c r="F930" s="3" t="s">
        <v>2909</v>
      </c>
      <c r="G930" s="3">
        <v>5601363001168</v>
      </c>
      <c r="H930" s="3" t="s">
        <v>1389</v>
      </c>
      <c r="I930" s="7" t="s">
        <v>583</v>
      </c>
      <c r="J930" s="3" t="s">
        <v>20</v>
      </c>
      <c r="K930" s="3" t="s">
        <v>26</v>
      </c>
      <c r="L930" s="6">
        <v>245903.12699999998</v>
      </c>
    </row>
    <row r="931" spans="1:12" x14ac:dyDescent="0.35">
      <c r="A931" s="3" t="s">
        <v>12</v>
      </c>
      <c r="B931" s="4" t="s">
        <v>13</v>
      </c>
      <c r="C931" s="4" t="s">
        <v>706</v>
      </c>
      <c r="D931" s="4" t="s">
        <v>707</v>
      </c>
      <c r="E931" s="4" t="s">
        <v>708</v>
      </c>
      <c r="F931" s="34" t="s">
        <v>2910</v>
      </c>
      <c r="G931" s="3" t="s">
        <v>1941</v>
      </c>
      <c r="H931" s="4" t="s">
        <v>2911</v>
      </c>
      <c r="I931" s="3" t="s">
        <v>597</v>
      </c>
      <c r="J931" s="3" t="s">
        <v>20</v>
      </c>
      <c r="K931" s="3" t="s">
        <v>26</v>
      </c>
      <c r="L931" s="6">
        <v>246535.12949999998</v>
      </c>
    </row>
    <row r="932" spans="1:12" x14ac:dyDescent="0.35">
      <c r="A932" s="3" t="s">
        <v>12</v>
      </c>
      <c r="B932" s="3" t="s">
        <v>35</v>
      </c>
      <c r="C932" s="3" t="s">
        <v>400</v>
      </c>
      <c r="D932" s="3" t="s">
        <v>401</v>
      </c>
      <c r="E932" s="3" t="s">
        <v>2156</v>
      </c>
      <c r="F932" s="3" t="s">
        <v>2918</v>
      </c>
      <c r="G932" s="3">
        <v>5053990161966</v>
      </c>
      <c r="H932" s="3" t="s">
        <v>2158</v>
      </c>
      <c r="I932" s="10" t="s">
        <v>77</v>
      </c>
      <c r="J932" s="3" t="s">
        <v>20</v>
      </c>
      <c r="K932" s="3" t="s">
        <v>26</v>
      </c>
      <c r="L932" s="6">
        <v>259021.068</v>
      </c>
    </row>
    <row r="933" spans="1:12" x14ac:dyDescent="0.35">
      <c r="A933" s="3" t="s">
        <v>12</v>
      </c>
      <c r="B933" s="4" t="s">
        <v>78</v>
      </c>
      <c r="C933" s="4" t="s">
        <v>107</v>
      </c>
      <c r="D933" s="4" t="s">
        <v>189</v>
      </c>
      <c r="E933" s="4" t="s">
        <v>190</v>
      </c>
      <c r="F933" s="14" t="s">
        <v>2919</v>
      </c>
      <c r="G933" s="3" t="s">
        <v>1941</v>
      </c>
      <c r="H933" s="4" t="s">
        <v>2830</v>
      </c>
      <c r="I933" s="4" t="s">
        <v>112</v>
      </c>
      <c r="J933" s="3" t="s">
        <v>20</v>
      </c>
      <c r="K933" s="4" t="s">
        <v>26</v>
      </c>
      <c r="L933" s="6">
        <v>262391.73449999996</v>
      </c>
    </row>
    <row r="934" spans="1:12" x14ac:dyDescent="0.35">
      <c r="A934" s="3" t="s">
        <v>12</v>
      </c>
      <c r="B934" s="4" t="s">
        <v>78</v>
      </c>
      <c r="C934" s="4" t="s">
        <v>107</v>
      </c>
      <c r="D934" s="3" t="s">
        <v>276</v>
      </c>
      <c r="E934" s="3" t="s">
        <v>697</v>
      </c>
      <c r="F934" s="14" t="s">
        <v>2919</v>
      </c>
      <c r="G934" s="3" t="s">
        <v>1941</v>
      </c>
      <c r="H934" s="3" t="s">
        <v>885</v>
      </c>
      <c r="I934" s="3" t="s">
        <v>112</v>
      </c>
      <c r="J934" s="3" t="s">
        <v>20</v>
      </c>
      <c r="K934" s="3" t="s">
        <v>26</v>
      </c>
      <c r="L934" s="6">
        <v>262391.73449999996</v>
      </c>
    </row>
    <row r="935" spans="1:12" x14ac:dyDescent="0.35">
      <c r="A935" s="3" t="s">
        <v>12</v>
      </c>
      <c r="B935" s="3" t="s">
        <v>13</v>
      </c>
      <c r="C935" s="3" t="s">
        <v>963</v>
      </c>
      <c r="D935" s="3" t="s">
        <v>1904</v>
      </c>
      <c r="E935" s="3" t="s">
        <v>1905</v>
      </c>
      <c r="F935" s="14" t="s">
        <v>2920</v>
      </c>
      <c r="G935" s="3">
        <v>80761761</v>
      </c>
      <c r="H935" s="3" t="s">
        <v>2378</v>
      </c>
      <c r="I935" s="3" t="s">
        <v>298</v>
      </c>
      <c r="J935" s="3" t="s">
        <v>20</v>
      </c>
      <c r="K935" s="3" t="s">
        <v>26</v>
      </c>
      <c r="L935" s="6">
        <v>263043.18900000001</v>
      </c>
    </row>
    <row r="936" spans="1:12" x14ac:dyDescent="0.35">
      <c r="A936" s="3" t="s">
        <v>12</v>
      </c>
      <c r="B936" s="3" t="s">
        <v>35</v>
      </c>
      <c r="C936" s="4" t="s">
        <v>502</v>
      </c>
      <c r="D936" s="4" t="s">
        <v>503</v>
      </c>
      <c r="E936" s="4" t="s">
        <v>136</v>
      </c>
      <c r="F936" s="3" t="s">
        <v>2921</v>
      </c>
      <c r="G936" s="3">
        <v>8410199150905</v>
      </c>
      <c r="H936" s="3" t="s">
        <v>1392</v>
      </c>
      <c r="I936" s="7" t="s">
        <v>583</v>
      </c>
      <c r="J936" s="3" t="s">
        <v>20</v>
      </c>
      <c r="K936" s="3" t="s">
        <v>26</v>
      </c>
      <c r="L936" s="6">
        <v>264962.17949999997</v>
      </c>
    </row>
    <row r="937" spans="1:12" x14ac:dyDescent="0.35">
      <c r="A937" s="3" t="s">
        <v>12</v>
      </c>
      <c r="B937" s="4" t="s">
        <v>78</v>
      </c>
      <c r="C937" s="4" t="s">
        <v>107</v>
      </c>
      <c r="D937" s="4" t="s">
        <v>189</v>
      </c>
      <c r="E937" s="4" t="s">
        <v>190</v>
      </c>
      <c r="F937" s="14" t="s">
        <v>2922</v>
      </c>
      <c r="G937" s="3" t="s">
        <v>1941</v>
      </c>
      <c r="H937" s="4" t="s">
        <v>2830</v>
      </c>
      <c r="I937" s="4" t="s">
        <v>112</v>
      </c>
      <c r="J937" s="3" t="s">
        <v>20</v>
      </c>
      <c r="K937" s="4" t="s">
        <v>26</v>
      </c>
      <c r="L937" s="6">
        <v>265939.34099999996</v>
      </c>
    </row>
    <row r="938" spans="1:12" x14ac:dyDescent="0.35">
      <c r="A938" s="3" t="s">
        <v>12</v>
      </c>
      <c r="B938" s="4" t="s">
        <v>35</v>
      </c>
      <c r="C938" s="4" t="s">
        <v>502</v>
      </c>
      <c r="D938" s="4" t="s">
        <v>503</v>
      </c>
      <c r="E938" s="4" t="s">
        <v>136</v>
      </c>
      <c r="F938" s="4" t="s">
        <v>2923</v>
      </c>
      <c r="G938" s="3">
        <v>8410199002303</v>
      </c>
      <c r="H938" s="4" t="s">
        <v>1392</v>
      </c>
      <c r="I938" s="7" t="s">
        <v>583</v>
      </c>
      <c r="J938" s="3" t="s">
        <v>20</v>
      </c>
      <c r="K938" s="3" t="s">
        <v>26</v>
      </c>
      <c r="L938" s="6">
        <v>267917.28899999999</v>
      </c>
    </row>
    <row r="939" spans="1:12" x14ac:dyDescent="0.35">
      <c r="A939" s="3" t="s">
        <v>12</v>
      </c>
      <c r="B939" s="4" t="s">
        <v>78</v>
      </c>
      <c r="C939" s="3" t="s">
        <v>212</v>
      </c>
      <c r="D939" s="3" t="s">
        <v>785</v>
      </c>
      <c r="E939" s="3" t="s">
        <v>2759</v>
      </c>
      <c r="F939" s="3" t="s">
        <v>2924</v>
      </c>
      <c r="G939" s="3">
        <v>6111005054098</v>
      </c>
      <c r="H939" s="3" t="s">
        <v>647</v>
      </c>
      <c r="I939" s="7" t="s">
        <v>58</v>
      </c>
      <c r="J939" s="3" t="s">
        <v>20</v>
      </c>
      <c r="K939" s="3" t="s">
        <v>26</v>
      </c>
      <c r="L939" s="6">
        <v>274634.71049999999</v>
      </c>
    </row>
    <row r="940" spans="1:12" x14ac:dyDescent="0.35">
      <c r="A940" s="3" t="s">
        <v>12</v>
      </c>
      <c r="B940" s="4" t="s">
        <v>13</v>
      </c>
      <c r="C940" s="3" t="s">
        <v>963</v>
      </c>
      <c r="D940" s="3" t="s">
        <v>1471</v>
      </c>
      <c r="E940" s="3" t="s">
        <v>2860</v>
      </c>
      <c r="F940" s="14" t="s">
        <v>2925</v>
      </c>
      <c r="G940" s="3" t="s">
        <v>1941</v>
      </c>
      <c r="H940" s="4" t="s">
        <v>2862</v>
      </c>
      <c r="I940" s="3" t="s">
        <v>298</v>
      </c>
      <c r="J940" s="3" t="s">
        <v>20</v>
      </c>
      <c r="K940" s="3" t="s">
        <v>26</v>
      </c>
      <c r="L940" s="6">
        <v>279107.60699999996</v>
      </c>
    </row>
    <row r="941" spans="1:12" x14ac:dyDescent="0.35">
      <c r="A941" s="3" t="s">
        <v>12</v>
      </c>
      <c r="B941" s="4" t="s">
        <v>78</v>
      </c>
      <c r="C941" s="3" t="s">
        <v>107</v>
      </c>
      <c r="D941" s="3" t="s">
        <v>276</v>
      </c>
      <c r="E941" s="3" t="s">
        <v>697</v>
      </c>
      <c r="F941" s="3" t="s">
        <v>2926</v>
      </c>
      <c r="G941" s="3" t="s">
        <v>1941</v>
      </c>
      <c r="H941" s="3" t="s">
        <v>2378</v>
      </c>
      <c r="I941" s="3" t="s">
        <v>298</v>
      </c>
      <c r="J941" s="3" t="s">
        <v>20</v>
      </c>
      <c r="K941" s="3" t="s">
        <v>26</v>
      </c>
      <c r="L941" s="6">
        <v>282584.15549999999</v>
      </c>
    </row>
    <row r="942" spans="1:12" x14ac:dyDescent="0.35">
      <c r="A942" s="3" t="s">
        <v>12</v>
      </c>
      <c r="B942" s="3" t="s">
        <v>84</v>
      </c>
      <c r="C942" s="3" t="s">
        <v>99</v>
      </c>
      <c r="D942" s="3" t="s">
        <v>100</v>
      </c>
      <c r="E942" s="3" t="s">
        <v>1396</v>
      </c>
      <c r="F942" s="3" t="s">
        <v>2928</v>
      </c>
      <c r="G942" s="3">
        <v>6111184001074</v>
      </c>
      <c r="H942" s="3" t="s">
        <v>962</v>
      </c>
      <c r="I942" s="3" t="s">
        <v>130</v>
      </c>
      <c r="J942" s="3" t="s">
        <v>20</v>
      </c>
      <c r="K942" s="3" t="s">
        <v>26</v>
      </c>
      <c r="L942" s="6">
        <v>287902.78049999999</v>
      </c>
    </row>
    <row r="943" spans="1:12" x14ac:dyDescent="0.35">
      <c r="A943" s="3" t="s">
        <v>12</v>
      </c>
      <c r="B943" s="4" t="s">
        <v>13</v>
      </c>
      <c r="C943" s="4" t="s">
        <v>706</v>
      </c>
      <c r="D943" s="4" t="s">
        <v>849</v>
      </c>
      <c r="E943" s="4" t="s">
        <v>511</v>
      </c>
      <c r="F943" s="32" t="s">
        <v>2929</v>
      </c>
      <c r="G943" s="3" t="s">
        <v>1941</v>
      </c>
      <c r="H943" s="4" t="s">
        <v>2930</v>
      </c>
      <c r="I943" s="10" t="s">
        <v>77</v>
      </c>
      <c r="J943" s="3" t="s">
        <v>20</v>
      </c>
      <c r="K943" s="3" t="s">
        <v>26</v>
      </c>
      <c r="L943" s="6">
        <v>289607.4975</v>
      </c>
    </row>
    <row r="944" spans="1:12" x14ac:dyDescent="0.35">
      <c r="A944" s="3" t="s">
        <v>12</v>
      </c>
      <c r="B944" s="3" t="s">
        <v>13</v>
      </c>
      <c r="C944" s="3" t="s">
        <v>963</v>
      </c>
      <c r="D944" s="3" t="s">
        <v>2375</v>
      </c>
      <c r="E944" s="3" t="s">
        <v>2931</v>
      </c>
      <c r="F944" s="14" t="s">
        <v>2932</v>
      </c>
      <c r="G944" s="3" t="s">
        <v>1941</v>
      </c>
      <c r="H944" s="3" t="s">
        <v>2378</v>
      </c>
      <c r="I944" s="3" t="s">
        <v>298</v>
      </c>
      <c r="J944" s="3" t="s">
        <v>20</v>
      </c>
      <c r="K944" s="3" t="s">
        <v>26</v>
      </c>
      <c r="L944" s="6">
        <v>290794.98599999998</v>
      </c>
    </row>
    <row r="945" spans="1:12" x14ac:dyDescent="0.35">
      <c r="A945" s="3" t="s">
        <v>12</v>
      </c>
      <c r="B945" s="4" t="s">
        <v>13</v>
      </c>
      <c r="C945" s="3" t="s">
        <v>963</v>
      </c>
      <c r="D945" s="4" t="s">
        <v>1904</v>
      </c>
      <c r="E945" s="4" t="s">
        <v>1905</v>
      </c>
      <c r="F945" s="14" t="s">
        <v>2933</v>
      </c>
      <c r="G945" s="3" t="s">
        <v>1941</v>
      </c>
      <c r="H945" s="4" t="s">
        <v>2378</v>
      </c>
      <c r="I945" s="3" t="s">
        <v>298</v>
      </c>
      <c r="J945" s="3" t="s">
        <v>20</v>
      </c>
      <c r="K945" s="3" t="s">
        <v>26</v>
      </c>
      <c r="L945" s="6">
        <v>298775.75699999998</v>
      </c>
    </row>
    <row r="946" spans="1:12" x14ac:dyDescent="0.35">
      <c r="A946" s="3" t="s">
        <v>12</v>
      </c>
      <c r="B946" s="4" t="s">
        <v>84</v>
      </c>
      <c r="C946" s="4" t="s">
        <v>85</v>
      </c>
      <c r="D946" s="3" t="s">
        <v>995</v>
      </c>
      <c r="E946" s="4" t="s">
        <v>2423</v>
      </c>
      <c r="F946" s="190" t="s">
        <v>2716</v>
      </c>
      <c r="G946" s="3" t="s">
        <v>1941</v>
      </c>
      <c r="H946" s="4" t="s">
        <v>1202</v>
      </c>
      <c r="I946" s="7" t="s">
        <v>90</v>
      </c>
      <c r="J946" s="3" t="s">
        <v>20</v>
      </c>
      <c r="K946" s="3" t="s">
        <v>26</v>
      </c>
      <c r="L946" s="6">
        <v>126000</v>
      </c>
    </row>
    <row r="947" spans="1:12" x14ac:dyDescent="0.35">
      <c r="A947" s="3" t="s">
        <v>12</v>
      </c>
      <c r="B947" s="4" t="s">
        <v>84</v>
      </c>
      <c r="C947" s="4" t="s">
        <v>85</v>
      </c>
      <c r="D947" s="3" t="s">
        <v>995</v>
      </c>
      <c r="E947" s="4" t="s">
        <v>2423</v>
      </c>
      <c r="F947" s="190" t="s">
        <v>2717</v>
      </c>
      <c r="G947" s="3" t="s">
        <v>1941</v>
      </c>
      <c r="H947" s="4" t="s">
        <v>1202</v>
      </c>
      <c r="I947" s="7" t="s">
        <v>90</v>
      </c>
      <c r="J947" s="3" t="s">
        <v>20</v>
      </c>
      <c r="K947" s="3" t="s">
        <v>26</v>
      </c>
      <c r="L947" s="6">
        <v>86250</v>
      </c>
    </row>
    <row r="948" spans="1:12" x14ac:dyDescent="0.35">
      <c r="A948" s="3" t="s">
        <v>12</v>
      </c>
      <c r="B948" s="4" t="s">
        <v>182</v>
      </c>
      <c r="C948" s="4" t="s">
        <v>183</v>
      </c>
      <c r="D948" s="4" t="s">
        <v>184</v>
      </c>
      <c r="E948" s="4" t="s">
        <v>185</v>
      </c>
      <c r="F948" s="4" t="s">
        <v>2936</v>
      </c>
      <c r="G948" s="3">
        <v>6111232000974</v>
      </c>
      <c r="H948" s="4" t="s">
        <v>1170</v>
      </c>
      <c r="I948" s="3" t="s">
        <v>1171</v>
      </c>
      <c r="J948" s="3" t="s">
        <v>20</v>
      </c>
      <c r="K948" s="3" t="s">
        <v>26</v>
      </c>
      <c r="L948" s="6">
        <v>301935.79200000002</v>
      </c>
    </row>
    <row r="949" spans="1:12" x14ac:dyDescent="0.35">
      <c r="A949" s="3" t="s">
        <v>12</v>
      </c>
      <c r="B949" s="4" t="s">
        <v>84</v>
      </c>
      <c r="C949" s="4" t="s">
        <v>85</v>
      </c>
      <c r="D949" s="3" t="s">
        <v>995</v>
      </c>
      <c r="E949" s="4" t="s">
        <v>2423</v>
      </c>
      <c r="F949" s="190" t="s">
        <v>2718</v>
      </c>
      <c r="G949" s="3" t="s">
        <v>1941</v>
      </c>
      <c r="H949" s="4" t="s">
        <v>1202</v>
      </c>
      <c r="I949" s="7" t="s">
        <v>90</v>
      </c>
      <c r="J949" s="3" t="s">
        <v>20</v>
      </c>
      <c r="K949" s="3" t="s">
        <v>26</v>
      </c>
      <c r="L949" s="6">
        <v>105450</v>
      </c>
    </row>
    <row r="950" spans="1:12" x14ac:dyDescent="0.35">
      <c r="A950" s="3" t="s">
        <v>12</v>
      </c>
      <c r="B950" s="4" t="s">
        <v>13</v>
      </c>
      <c r="C950" s="3" t="s">
        <v>963</v>
      </c>
      <c r="D950" s="4" t="s">
        <v>2375</v>
      </c>
      <c r="E950" s="4" t="s">
        <v>2931</v>
      </c>
      <c r="F950" s="14" t="s">
        <v>2940</v>
      </c>
      <c r="G950" s="3">
        <v>80974482</v>
      </c>
      <c r="H950" s="4" t="s">
        <v>2378</v>
      </c>
      <c r="I950" s="3" t="s">
        <v>298</v>
      </c>
      <c r="J950" s="3" t="s">
        <v>20</v>
      </c>
      <c r="K950" s="3" t="s">
        <v>26</v>
      </c>
      <c r="L950" s="6">
        <v>309207.77399999998</v>
      </c>
    </row>
    <row r="951" spans="1:12" x14ac:dyDescent="0.35">
      <c r="A951" s="3" t="s">
        <v>12</v>
      </c>
      <c r="B951" s="3" t="s">
        <v>84</v>
      </c>
      <c r="C951" s="3" t="s">
        <v>85</v>
      </c>
      <c r="D951" s="3" t="s">
        <v>1003</v>
      </c>
      <c r="E951" s="4" t="s">
        <v>737</v>
      </c>
      <c r="F951" s="3" t="s">
        <v>2716</v>
      </c>
      <c r="G951" s="3" t="s">
        <v>1941</v>
      </c>
      <c r="H951" s="4" t="s">
        <v>2719</v>
      </c>
      <c r="I951" s="7" t="s">
        <v>90</v>
      </c>
      <c r="J951" s="3" t="s">
        <v>20</v>
      </c>
      <c r="K951" s="3" t="s">
        <v>26</v>
      </c>
      <c r="L951" s="6">
        <v>115994.99099999999</v>
      </c>
    </row>
    <row r="952" spans="1:12" x14ac:dyDescent="0.35">
      <c r="A952" s="3" t="s">
        <v>12</v>
      </c>
      <c r="B952" s="3" t="s">
        <v>13</v>
      </c>
      <c r="C952" s="3" t="s">
        <v>963</v>
      </c>
      <c r="D952" s="3" t="s">
        <v>1904</v>
      </c>
      <c r="E952" s="3" t="s">
        <v>1905</v>
      </c>
      <c r="F952" s="3" t="s">
        <v>2949</v>
      </c>
      <c r="G952" s="3">
        <v>5000159461122</v>
      </c>
      <c r="H952" s="3" t="s">
        <v>2662</v>
      </c>
      <c r="I952" s="10" t="s">
        <v>77</v>
      </c>
      <c r="J952" s="3" t="s">
        <v>20</v>
      </c>
      <c r="K952" s="3" t="s">
        <v>26</v>
      </c>
      <c r="L952" s="6">
        <v>320894.38499999995</v>
      </c>
    </row>
    <row r="953" spans="1:12" x14ac:dyDescent="0.35">
      <c r="A953" s="3" t="s">
        <v>12</v>
      </c>
      <c r="B953" s="3" t="s">
        <v>35</v>
      </c>
      <c r="C953" s="3" t="s">
        <v>400</v>
      </c>
      <c r="D953" s="3" t="s">
        <v>401</v>
      </c>
      <c r="E953" s="3" t="s">
        <v>2156</v>
      </c>
      <c r="F953" s="3" t="s">
        <v>2950</v>
      </c>
      <c r="G953" s="3">
        <v>5053990101597</v>
      </c>
      <c r="H953" s="3" t="s">
        <v>2158</v>
      </c>
      <c r="I953" s="10" t="s">
        <v>77</v>
      </c>
      <c r="J953" s="3" t="s">
        <v>20</v>
      </c>
      <c r="K953" s="3" t="s">
        <v>26</v>
      </c>
      <c r="L953" s="6">
        <v>321361.75049999997</v>
      </c>
    </row>
    <row r="954" spans="1:12" x14ac:dyDescent="0.35">
      <c r="A954" s="3" t="s">
        <v>12</v>
      </c>
      <c r="B954" s="4" t="s">
        <v>78</v>
      </c>
      <c r="C954" s="3" t="s">
        <v>212</v>
      </c>
      <c r="D954" s="3" t="s">
        <v>525</v>
      </c>
      <c r="E954" s="3" t="s">
        <v>521</v>
      </c>
      <c r="F954" s="3" t="s">
        <v>2952</v>
      </c>
      <c r="G954" s="3">
        <v>6111180007650</v>
      </c>
      <c r="H954" s="3" t="s">
        <v>373</v>
      </c>
      <c r="I954" s="3" t="s">
        <v>130</v>
      </c>
      <c r="J954" s="3" t="s">
        <v>20</v>
      </c>
      <c r="K954" s="3" t="s">
        <v>26</v>
      </c>
      <c r="L954" s="6">
        <v>330816.53249999997</v>
      </c>
    </row>
    <row r="955" spans="1:12" x14ac:dyDescent="0.35">
      <c r="A955" s="3" t="s">
        <v>12</v>
      </c>
      <c r="B955" s="4" t="s">
        <v>78</v>
      </c>
      <c r="C955" s="4" t="s">
        <v>107</v>
      </c>
      <c r="D955" s="4" t="s">
        <v>696</v>
      </c>
      <c r="E955" s="4" t="s">
        <v>704</v>
      </c>
      <c r="F955" s="4" t="s">
        <v>2954</v>
      </c>
      <c r="G955" s="3">
        <v>6111031004371</v>
      </c>
      <c r="H955" s="4" t="s">
        <v>2405</v>
      </c>
      <c r="I955" s="4" t="s">
        <v>71</v>
      </c>
      <c r="J955" s="3" t="s">
        <v>20</v>
      </c>
      <c r="K955" s="3" t="s">
        <v>26</v>
      </c>
      <c r="L955" s="6">
        <v>349201.41899999999</v>
      </c>
    </row>
    <row r="956" spans="1:12" x14ac:dyDescent="0.35">
      <c r="A956" s="3" t="s">
        <v>12</v>
      </c>
      <c r="B956" s="3" t="s">
        <v>84</v>
      </c>
      <c r="C956" s="3" t="s">
        <v>85</v>
      </c>
      <c r="D956" s="3" t="s">
        <v>995</v>
      </c>
      <c r="E956" s="4" t="s">
        <v>1313</v>
      </c>
      <c r="F956" s="14" t="s">
        <v>2888</v>
      </c>
      <c r="G956" s="3" t="s">
        <v>1941</v>
      </c>
      <c r="H956" s="3" t="s">
        <v>391</v>
      </c>
      <c r="I956" s="7" t="s">
        <v>90</v>
      </c>
      <c r="J956" s="3" t="s">
        <v>20</v>
      </c>
      <c r="K956" s="3" t="s">
        <v>26</v>
      </c>
      <c r="L956" s="6">
        <v>214807.908</v>
      </c>
    </row>
    <row r="957" spans="1:12" x14ac:dyDescent="0.35">
      <c r="A957" s="3" t="s">
        <v>12</v>
      </c>
      <c r="B957" s="4" t="s">
        <v>84</v>
      </c>
      <c r="C957" s="4" t="s">
        <v>99</v>
      </c>
      <c r="D957" s="4" t="s">
        <v>113</v>
      </c>
      <c r="E957" s="4" t="s">
        <v>101</v>
      </c>
      <c r="F957" s="4" t="s">
        <v>2957</v>
      </c>
      <c r="G957" s="3">
        <v>6111184000213</v>
      </c>
      <c r="H957" s="4" t="s">
        <v>962</v>
      </c>
      <c r="I957" s="3" t="s">
        <v>130</v>
      </c>
      <c r="J957" s="3" t="s">
        <v>20</v>
      </c>
      <c r="K957" s="3" t="s">
        <v>26</v>
      </c>
      <c r="L957" s="6">
        <v>356498.40899999999</v>
      </c>
    </row>
    <row r="958" spans="1:12" x14ac:dyDescent="0.35">
      <c r="A958" s="3" t="s">
        <v>12</v>
      </c>
      <c r="B958" s="3" t="s">
        <v>84</v>
      </c>
      <c r="C958" s="3" t="s">
        <v>85</v>
      </c>
      <c r="D958" s="3" t="s">
        <v>995</v>
      </c>
      <c r="E958" s="3" t="s">
        <v>996</v>
      </c>
      <c r="F958" s="3" t="s">
        <v>2958</v>
      </c>
      <c r="G958" s="3">
        <v>7613034215543</v>
      </c>
      <c r="H958" s="3" t="s">
        <v>2078</v>
      </c>
      <c r="I958" s="7" t="s">
        <v>90</v>
      </c>
      <c r="J958" s="3" t="s">
        <v>20</v>
      </c>
      <c r="K958" s="3" t="s">
        <v>26</v>
      </c>
      <c r="L958" s="6">
        <v>368961.42</v>
      </c>
    </row>
    <row r="959" spans="1:12" x14ac:dyDescent="0.35">
      <c r="A959" s="3" t="s">
        <v>12</v>
      </c>
      <c r="B959" s="4" t="s">
        <v>13</v>
      </c>
      <c r="C959" s="4" t="s">
        <v>706</v>
      </c>
      <c r="D959" s="4" t="s">
        <v>849</v>
      </c>
      <c r="E959" s="4" t="s">
        <v>1771</v>
      </c>
      <c r="F959" s="4" t="s">
        <v>2959</v>
      </c>
      <c r="G959" s="3">
        <v>7622210834751</v>
      </c>
      <c r="H959" s="4" t="s">
        <v>2312</v>
      </c>
      <c r="I959" s="4" t="s">
        <v>71</v>
      </c>
      <c r="J959" s="3" t="s">
        <v>20</v>
      </c>
      <c r="K959" s="3" t="s">
        <v>26</v>
      </c>
      <c r="L959" s="6">
        <v>379753.53899999993</v>
      </c>
    </row>
    <row r="960" spans="1:12" x14ac:dyDescent="0.35">
      <c r="A960" s="3" t="s">
        <v>12</v>
      </c>
      <c r="B960" s="32" t="s">
        <v>13</v>
      </c>
      <c r="C960" s="32" t="s">
        <v>706</v>
      </c>
      <c r="D960" s="32" t="s">
        <v>849</v>
      </c>
      <c r="E960" s="32" t="s">
        <v>1771</v>
      </c>
      <c r="F960" s="32" t="s">
        <v>2959</v>
      </c>
      <c r="G960" s="3">
        <v>7622210834751</v>
      </c>
      <c r="H960" s="3" t="s">
        <v>2312</v>
      </c>
      <c r="I960" s="4" t="s">
        <v>71</v>
      </c>
      <c r="J960" s="3"/>
      <c r="K960" s="3" t="s">
        <v>26</v>
      </c>
      <c r="L960" s="6">
        <v>379753.53899999993</v>
      </c>
    </row>
    <row r="961" spans="1:12" x14ac:dyDescent="0.35">
      <c r="A961" s="3" t="s">
        <v>12</v>
      </c>
      <c r="B961" s="4" t="s">
        <v>78</v>
      </c>
      <c r="C961" s="4" t="s">
        <v>212</v>
      </c>
      <c r="D961" s="4" t="s">
        <v>785</v>
      </c>
      <c r="E961" s="4" t="s">
        <v>2759</v>
      </c>
      <c r="F961" s="4" t="s">
        <v>2962</v>
      </c>
      <c r="G961" s="3">
        <v>6111180000392</v>
      </c>
      <c r="H961" s="4" t="s">
        <v>373</v>
      </c>
      <c r="I961" s="3" t="s">
        <v>130</v>
      </c>
      <c r="J961" s="3" t="s">
        <v>20</v>
      </c>
      <c r="K961" s="3" t="s">
        <v>26</v>
      </c>
      <c r="L961" s="6">
        <v>387780.45</v>
      </c>
    </row>
    <row r="962" spans="1:12" x14ac:dyDescent="0.35">
      <c r="A962" s="3" t="s">
        <v>12</v>
      </c>
      <c r="B962" s="4" t="s">
        <v>78</v>
      </c>
      <c r="C962" s="4" t="s">
        <v>107</v>
      </c>
      <c r="D962" s="4" t="s">
        <v>189</v>
      </c>
      <c r="E962" s="4" t="s">
        <v>190</v>
      </c>
      <c r="F962" s="4" t="s">
        <v>2963</v>
      </c>
      <c r="G962" s="3" t="s">
        <v>1941</v>
      </c>
      <c r="H962" s="4" t="s">
        <v>2312</v>
      </c>
      <c r="I962" s="4" t="s">
        <v>71</v>
      </c>
      <c r="J962" s="3" t="s">
        <v>20</v>
      </c>
      <c r="K962" s="4" t="s">
        <v>26</v>
      </c>
      <c r="L962" s="6">
        <v>390830.77050000004</v>
      </c>
    </row>
    <row r="963" spans="1:12" x14ac:dyDescent="0.35">
      <c r="A963" s="3" t="s">
        <v>12</v>
      </c>
      <c r="B963" s="3" t="s">
        <v>182</v>
      </c>
      <c r="C963" s="3" t="s">
        <v>183</v>
      </c>
      <c r="D963" s="3" t="s">
        <v>184</v>
      </c>
      <c r="E963" s="3" t="s">
        <v>185</v>
      </c>
      <c r="F963" s="41" t="s">
        <v>2964</v>
      </c>
      <c r="G963" s="3" t="s">
        <v>1941</v>
      </c>
      <c r="H963" s="3" t="s">
        <v>2627</v>
      </c>
      <c r="I963" s="10" t="s">
        <v>1843</v>
      </c>
      <c r="J963" s="3" t="s">
        <v>20</v>
      </c>
      <c r="K963" s="3" t="s">
        <v>26</v>
      </c>
      <c r="L963" s="6">
        <v>408534.978</v>
      </c>
    </row>
    <row r="964" spans="1:12" x14ac:dyDescent="0.35">
      <c r="A964" s="3" t="s">
        <v>12</v>
      </c>
      <c r="B964" s="4" t="s">
        <v>78</v>
      </c>
      <c r="C964" s="4" t="s">
        <v>212</v>
      </c>
      <c r="D964" s="4" t="s">
        <v>785</v>
      </c>
      <c r="E964" s="4" t="s">
        <v>786</v>
      </c>
      <c r="F964" s="16" t="s">
        <v>2965</v>
      </c>
      <c r="G964" s="3">
        <v>6111005054081</v>
      </c>
      <c r="H964" s="4" t="s">
        <v>647</v>
      </c>
      <c r="I964" s="7" t="s">
        <v>58</v>
      </c>
      <c r="J964" s="3" t="s">
        <v>20</v>
      </c>
      <c r="K964" s="3" t="s">
        <v>26</v>
      </c>
      <c r="L964" s="6">
        <v>417996.88799999998</v>
      </c>
    </row>
    <row r="965" spans="1:12" x14ac:dyDescent="0.35">
      <c r="A965" s="3" t="s">
        <v>12</v>
      </c>
      <c r="B965" s="4" t="s">
        <v>78</v>
      </c>
      <c r="C965" s="4" t="s">
        <v>107</v>
      </c>
      <c r="D965" s="4" t="s">
        <v>189</v>
      </c>
      <c r="E965" s="4" t="s">
        <v>190</v>
      </c>
      <c r="F965" t="s">
        <v>2966</v>
      </c>
      <c r="G965" s="3" t="s">
        <v>1941</v>
      </c>
      <c r="H965" s="4" t="s">
        <v>2830</v>
      </c>
      <c r="I965" s="4" t="s">
        <v>112</v>
      </c>
      <c r="J965" s="3" t="s">
        <v>20</v>
      </c>
      <c r="K965" s="4" t="s">
        <v>26</v>
      </c>
      <c r="L965" s="6">
        <v>432857.22299999994</v>
      </c>
    </row>
    <row r="966" spans="1:12" x14ac:dyDescent="0.35">
      <c r="A966" s="3" t="s">
        <v>12</v>
      </c>
      <c r="B966" s="4" t="s">
        <v>78</v>
      </c>
      <c r="C966" s="4" t="s">
        <v>107</v>
      </c>
      <c r="D966" s="3" t="s">
        <v>276</v>
      </c>
      <c r="E966" s="3" t="s">
        <v>697</v>
      </c>
      <c r="F966" s="41" t="s">
        <v>2966</v>
      </c>
      <c r="G966" s="3" t="s">
        <v>1941</v>
      </c>
      <c r="H966" s="3" t="s">
        <v>885</v>
      </c>
      <c r="I966" s="3" t="s">
        <v>112</v>
      </c>
      <c r="J966" s="3" t="s">
        <v>20</v>
      </c>
      <c r="K966" s="3" t="s">
        <v>26</v>
      </c>
      <c r="L966" s="6">
        <v>432857.22299999994</v>
      </c>
    </row>
    <row r="967" spans="1:12" x14ac:dyDescent="0.35">
      <c r="A967" s="3" t="s">
        <v>12</v>
      </c>
      <c r="B967" s="12" t="s">
        <v>182</v>
      </c>
      <c r="C967" s="12" t="s">
        <v>344</v>
      </c>
      <c r="D967" s="12" t="s">
        <v>345</v>
      </c>
      <c r="E967" s="12" t="s">
        <v>1641</v>
      </c>
      <c r="F967" s="39" t="s">
        <v>2967</v>
      </c>
      <c r="G967" s="3">
        <v>6111175000741</v>
      </c>
      <c r="H967" s="12" t="s">
        <v>2968</v>
      </c>
      <c r="I967" s="10" t="s">
        <v>2366</v>
      </c>
      <c r="J967" s="3" t="s">
        <v>20</v>
      </c>
      <c r="K967" s="3" t="s">
        <v>26</v>
      </c>
      <c r="L967" s="6">
        <v>448848.49199999997</v>
      </c>
    </row>
    <row r="968" spans="1:12" x14ac:dyDescent="0.35">
      <c r="A968" s="3" t="s">
        <v>12</v>
      </c>
      <c r="B968" s="3" t="s">
        <v>13</v>
      </c>
      <c r="C968" s="3" t="s">
        <v>706</v>
      </c>
      <c r="D968" s="3" t="s">
        <v>1444</v>
      </c>
      <c r="E968" s="3" t="s">
        <v>1725</v>
      </c>
      <c r="F968" s="52" t="s">
        <v>2970</v>
      </c>
      <c r="G968" s="3">
        <v>7622210834713</v>
      </c>
      <c r="H968" s="3" t="s">
        <v>2312</v>
      </c>
      <c r="I968" s="4" t="s">
        <v>71</v>
      </c>
      <c r="J968" s="3" t="s">
        <v>20</v>
      </c>
      <c r="K968" s="3" t="s">
        <v>26</v>
      </c>
      <c r="L968" s="6">
        <v>461089.01399999997</v>
      </c>
    </row>
    <row r="969" spans="1:12" x14ac:dyDescent="0.35">
      <c r="A969" s="3" t="s">
        <v>12</v>
      </c>
      <c r="B969" s="3" t="s">
        <v>13</v>
      </c>
      <c r="C969" s="3" t="s">
        <v>706</v>
      </c>
      <c r="D969" s="3" t="s">
        <v>849</v>
      </c>
      <c r="E969" s="3" t="s">
        <v>850</v>
      </c>
      <c r="F969" s="38" t="s">
        <v>2970</v>
      </c>
      <c r="G969" s="3">
        <v>7622210834713</v>
      </c>
      <c r="H969" s="3" t="s">
        <v>2312</v>
      </c>
      <c r="I969" s="4" t="s">
        <v>71</v>
      </c>
      <c r="J969" s="3" t="s">
        <v>20</v>
      </c>
      <c r="K969" s="3" t="s">
        <v>26</v>
      </c>
      <c r="L969" s="6">
        <v>461089.01399999997</v>
      </c>
    </row>
    <row r="970" spans="1:12" x14ac:dyDescent="0.35">
      <c r="A970" s="3" t="s">
        <v>12</v>
      </c>
      <c r="B970" s="4" t="s">
        <v>78</v>
      </c>
      <c r="C970" s="4" t="s">
        <v>107</v>
      </c>
      <c r="D970" s="4" t="s">
        <v>276</v>
      </c>
      <c r="E970" s="3" t="s">
        <v>697</v>
      </c>
      <c r="F970" s="14" t="s">
        <v>2974</v>
      </c>
      <c r="G970" s="3" t="s">
        <v>1941</v>
      </c>
      <c r="H970" s="4" t="s">
        <v>2112</v>
      </c>
      <c r="I970" s="3" t="s">
        <v>71</v>
      </c>
      <c r="J970" s="3" t="s">
        <v>20</v>
      </c>
      <c r="K970" s="3" t="s">
        <v>26</v>
      </c>
      <c r="L970" s="6">
        <v>582364.04249999998</v>
      </c>
    </row>
    <row r="971" spans="1:12" x14ac:dyDescent="0.35">
      <c r="A971" s="3" t="s">
        <v>12</v>
      </c>
      <c r="B971" s="4" t="s">
        <v>78</v>
      </c>
      <c r="C971" s="3" t="s">
        <v>107</v>
      </c>
      <c r="D971" s="3" t="s">
        <v>276</v>
      </c>
      <c r="E971" s="3" t="s">
        <v>697</v>
      </c>
      <c r="F971" s="14" t="s">
        <v>2974</v>
      </c>
      <c r="G971" s="3" t="s">
        <v>1941</v>
      </c>
      <c r="H971" s="3" t="s">
        <v>2112</v>
      </c>
      <c r="I971" s="3" t="s">
        <v>71</v>
      </c>
      <c r="J971" s="3" t="s">
        <v>20</v>
      </c>
      <c r="K971" s="3" t="s">
        <v>26</v>
      </c>
      <c r="L971" s="6">
        <v>582364.04249999998</v>
      </c>
    </row>
    <row r="972" spans="1:12" x14ac:dyDescent="0.35">
      <c r="A972" s="3" t="s">
        <v>12</v>
      </c>
      <c r="B972" s="3" t="s">
        <v>182</v>
      </c>
      <c r="C972" s="3" t="s">
        <v>183</v>
      </c>
      <c r="D972" s="3" t="s">
        <v>184</v>
      </c>
      <c r="E972" s="3" t="s">
        <v>1193</v>
      </c>
      <c r="F972" s="51" t="s">
        <v>2975</v>
      </c>
      <c r="G972" s="3" t="s">
        <v>1941</v>
      </c>
      <c r="H972" s="3" t="s">
        <v>1842</v>
      </c>
      <c r="I972" s="10" t="s">
        <v>1843</v>
      </c>
      <c r="J972" s="3" t="s">
        <v>20</v>
      </c>
      <c r="K972" s="3" t="s">
        <v>26</v>
      </c>
      <c r="L972" s="6">
        <v>609911.38650000002</v>
      </c>
    </row>
    <row r="973" spans="1:12" x14ac:dyDescent="0.35">
      <c r="A973" s="3" t="s">
        <v>12</v>
      </c>
      <c r="B973" s="4" t="s">
        <v>84</v>
      </c>
      <c r="C973" s="4" t="s">
        <v>689</v>
      </c>
      <c r="D973" s="4" t="s">
        <v>1105</v>
      </c>
      <c r="E973" s="4" t="s">
        <v>691</v>
      </c>
      <c r="F973" s="37" t="s">
        <v>2978</v>
      </c>
      <c r="G973" s="3">
        <v>6111160002637</v>
      </c>
      <c r="H973" s="4" t="s">
        <v>1983</v>
      </c>
      <c r="I973" s="7" t="s">
        <v>159</v>
      </c>
      <c r="J973" s="3" t="s">
        <v>20</v>
      </c>
      <c r="K973" s="3" t="s">
        <v>26</v>
      </c>
      <c r="L973" s="6">
        <v>616053.67949999997</v>
      </c>
    </row>
    <row r="974" spans="1:12" x14ac:dyDescent="0.35">
      <c r="A974" s="3" t="s">
        <v>12</v>
      </c>
      <c r="B974" s="3" t="s">
        <v>13</v>
      </c>
      <c r="C974" s="3" t="s">
        <v>963</v>
      </c>
      <c r="D974" s="3" t="s">
        <v>1471</v>
      </c>
      <c r="E974" s="3" t="s">
        <v>2860</v>
      </c>
      <c r="F974" s="14" t="s">
        <v>2979</v>
      </c>
      <c r="G974" s="3" t="s">
        <v>1941</v>
      </c>
      <c r="H974" s="3" t="s">
        <v>2862</v>
      </c>
      <c r="I974" s="3" t="s">
        <v>298</v>
      </c>
      <c r="J974" s="3" t="s">
        <v>20</v>
      </c>
      <c r="K974" s="3" t="s">
        <v>26</v>
      </c>
      <c r="L974" s="6">
        <v>625108.76399999997</v>
      </c>
    </row>
    <row r="975" spans="1:12" x14ac:dyDescent="0.35">
      <c r="A975" s="3" t="s">
        <v>12</v>
      </c>
      <c r="B975" s="4" t="s">
        <v>78</v>
      </c>
      <c r="C975" s="3" t="s">
        <v>212</v>
      </c>
      <c r="D975" s="3" t="s">
        <v>785</v>
      </c>
      <c r="E975" s="3" t="s">
        <v>786</v>
      </c>
      <c r="F975" s="3" t="s">
        <v>2982</v>
      </c>
      <c r="G975" s="3">
        <v>6111180000231</v>
      </c>
      <c r="H975" s="3" t="s">
        <v>373</v>
      </c>
      <c r="I975" s="3" t="s">
        <v>130</v>
      </c>
      <c r="J975" s="3" t="s">
        <v>20</v>
      </c>
      <c r="K975" s="3" t="s">
        <v>26</v>
      </c>
      <c r="L975" s="6">
        <v>711855.10799999989</v>
      </c>
    </row>
    <row r="976" spans="1:12" x14ac:dyDescent="0.35">
      <c r="A976" s="3" t="s">
        <v>12</v>
      </c>
      <c r="B976" s="4" t="s">
        <v>35</v>
      </c>
      <c r="C976" s="4" t="s">
        <v>502</v>
      </c>
      <c r="D976" s="4" t="s">
        <v>503</v>
      </c>
      <c r="E976" s="4" t="s">
        <v>136</v>
      </c>
      <c r="F976" s="4" t="s">
        <v>2983</v>
      </c>
      <c r="G976" s="3">
        <v>8410199790958</v>
      </c>
      <c r="H976" s="4" t="s">
        <v>1392</v>
      </c>
      <c r="I976" s="7" t="s">
        <v>583</v>
      </c>
      <c r="J976" s="3" t="s">
        <v>20</v>
      </c>
      <c r="K976" s="3" t="s">
        <v>26</v>
      </c>
      <c r="L976" s="6">
        <v>717689.57250000001</v>
      </c>
    </row>
    <row r="977" spans="1:12" x14ac:dyDescent="0.35">
      <c r="A977" s="3" t="s">
        <v>12</v>
      </c>
      <c r="B977" s="4" t="s">
        <v>84</v>
      </c>
      <c r="C977" s="4" t="s">
        <v>543</v>
      </c>
      <c r="D977" s="4" t="s">
        <v>544</v>
      </c>
      <c r="E977" s="4" t="s">
        <v>652</v>
      </c>
      <c r="F977" s="41" t="s">
        <v>2984</v>
      </c>
      <c r="G977" s="3" t="s">
        <v>1941</v>
      </c>
      <c r="H977" s="4" t="s">
        <v>2865</v>
      </c>
      <c r="I977" s="7" t="s">
        <v>298</v>
      </c>
      <c r="J977" s="3" t="s">
        <v>20</v>
      </c>
      <c r="K977" s="3" t="s">
        <v>26</v>
      </c>
      <c r="L977" s="6">
        <v>742823.84100000001</v>
      </c>
    </row>
    <row r="978" spans="1:12" x14ac:dyDescent="0.35">
      <c r="A978" s="3" t="s">
        <v>12</v>
      </c>
      <c r="B978" s="4" t="s">
        <v>182</v>
      </c>
      <c r="C978" s="4" t="s">
        <v>344</v>
      </c>
      <c r="D978" s="4" t="s">
        <v>345</v>
      </c>
      <c r="E978" s="4" t="s">
        <v>346</v>
      </c>
      <c r="F978" s="37" t="s">
        <v>2986</v>
      </c>
      <c r="G978" s="3">
        <v>6111069004794</v>
      </c>
      <c r="H978" s="4" t="s">
        <v>2129</v>
      </c>
      <c r="I978" s="7" t="s">
        <v>58</v>
      </c>
      <c r="J978" s="3" t="s">
        <v>20</v>
      </c>
      <c r="K978" s="3" t="s">
        <v>26</v>
      </c>
      <c r="L978" s="6">
        <v>818062.00950000004</v>
      </c>
    </row>
    <row r="979" spans="1:12" x14ac:dyDescent="0.35">
      <c r="A979" s="3" t="s">
        <v>12</v>
      </c>
      <c r="B979" s="4" t="s">
        <v>460</v>
      </c>
      <c r="C979" s="4" t="s">
        <v>1781</v>
      </c>
      <c r="D979" s="4" t="s">
        <v>1630</v>
      </c>
      <c r="E979" s="4" t="s">
        <v>2988</v>
      </c>
      <c r="F979" s="4" t="s">
        <v>2989</v>
      </c>
      <c r="G979" s="3">
        <v>6111029000040</v>
      </c>
      <c r="H979" s="4" t="s">
        <v>1796</v>
      </c>
      <c r="I979" s="3" t="s">
        <v>1797</v>
      </c>
      <c r="J979" s="3" t="s">
        <v>20</v>
      </c>
      <c r="K979" s="3" t="s">
        <v>26</v>
      </c>
      <c r="L979" s="6">
        <v>1006872.5894999999</v>
      </c>
    </row>
    <row r="980" spans="1:12" x14ac:dyDescent="0.35">
      <c r="A980" s="3" t="s">
        <v>12</v>
      </c>
      <c r="B980" s="3" t="s">
        <v>84</v>
      </c>
      <c r="C980" s="3" t="s">
        <v>543</v>
      </c>
      <c r="D980" s="3" t="s">
        <v>544</v>
      </c>
      <c r="E980" s="3" t="s">
        <v>545</v>
      </c>
      <c r="F980" s="14" t="s">
        <v>2991</v>
      </c>
      <c r="G980" s="3" t="s">
        <v>1941</v>
      </c>
      <c r="H980" s="3" t="s">
        <v>2865</v>
      </c>
      <c r="I980" s="7" t="s">
        <v>298</v>
      </c>
      <c r="J980" s="3" t="s">
        <v>20</v>
      </c>
      <c r="K980" s="3" t="s">
        <v>26</v>
      </c>
      <c r="L980" s="6">
        <v>1163839.5615000001</v>
      </c>
    </row>
    <row r="981" spans="1:12" x14ac:dyDescent="0.35">
      <c r="A981" s="3" t="s">
        <v>12</v>
      </c>
      <c r="B981" s="4" t="s">
        <v>84</v>
      </c>
      <c r="C981" s="4" t="s">
        <v>543</v>
      </c>
      <c r="D981" s="4" t="s">
        <v>544</v>
      </c>
      <c r="E981" s="4" t="s">
        <v>652</v>
      </c>
      <c r="F981" s="14" t="s">
        <v>2992</v>
      </c>
      <c r="G981" s="3" t="s">
        <v>1941</v>
      </c>
      <c r="H981" s="4" t="s">
        <v>2865</v>
      </c>
      <c r="I981" s="7" t="s">
        <v>298</v>
      </c>
      <c r="J981" s="3" t="s">
        <v>20</v>
      </c>
      <c r="K981" s="3" t="s">
        <v>26</v>
      </c>
      <c r="L981" s="6">
        <v>1289090.6909999999</v>
      </c>
    </row>
    <row r="982" spans="1:12" x14ac:dyDescent="0.35">
      <c r="A982" s="3" t="s">
        <v>12</v>
      </c>
      <c r="B982" s="3" t="s">
        <v>182</v>
      </c>
      <c r="C982" s="3" t="s">
        <v>344</v>
      </c>
      <c r="D982" s="3" t="s">
        <v>345</v>
      </c>
      <c r="E982" s="3" t="s">
        <v>1641</v>
      </c>
      <c r="F982" s="14" t="s">
        <v>2994</v>
      </c>
      <c r="G982" s="3" t="s">
        <v>1941</v>
      </c>
      <c r="H982" s="3" t="s">
        <v>2078</v>
      </c>
      <c r="I982" s="10" t="s">
        <v>2079</v>
      </c>
      <c r="J982" s="3" t="s">
        <v>20</v>
      </c>
      <c r="K982" s="3" t="s">
        <v>26</v>
      </c>
      <c r="L982" s="6">
        <v>1738046.7105</v>
      </c>
    </row>
    <row r="983" spans="1:12" x14ac:dyDescent="0.35">
      <c r="A983" s="3" t="s">
        <v>12</v>
      </c>
      <c r="B983" s="3" t="s">
        <v>460</v>
      </c>
      <c r="C983" s="3" t="s">
        <v>1781</v>
      </c>
      <c r="D983" s="3" t="s">
        <v>1630</v>
      </c>
      <c r="E983" s="3" t="s">
        <v>2995</v>
      </c>
      <c r="F983" s="3" t="s">
        <v>2996</v>
      </c>
      <c r="G983" s="3">
        <v>6111029000415</v>
      </c>
      <c r="H983" s="3" t="s">
        <v>1796</v>
      </c>
      <c r="I983" s="3" t="s">
        <v>1797</v>
      </c>
      <c r="J983" s="3" t="s">
        <v>20</v>
      </c>
      <c r="K983" s="3" t="s">
        <v>26</v>
      </c>
      <c r="L983" s="6">
        <v>3050152.92</v>
      </c>
    </row>
    <row r="984" spans="1:12" x14ac:dyDescent="0.35">
      <c r="A984" s="3" t="s">
        <v>12</v>
      </c>
      <c r="B984" s="3" t="s">
        <v>460</v>
      </c>
      <c r="C984" s="3" t="s">
        <v>1781</v>
      </c>
      <c r="D984" s="3" t="s">
        <v>1630</v>
      </c>
      <c r="E984" s="3" t="s">
        <v>2053</v>
      </c>
      <c r="F984" s="3" t="s">
        <v>2997</v>
      </c>
      <c r="G984" s="3">
        <v>6111029000118</v>
      </c>
      <c r="H984" s="3" t="s">
        <v>1796</v>
      </c>
      <c r="I984" s="3" t="s">
        <v>1797</v>
      </c>
      <c r="J984" s="3" t="s">
        <v>20</v>
      </c>
      <c r="K984" s="3" t="s">
        <v>26</v>
      </c>
      <c r="L984" s="6">
        <v>3584357.5469999998</v>
      </c>
    </row>
  </sheetData>
  <autoFilter ref="A1:L984" xr:uid="{08628693-048D-418D-9135-4F0897EF159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EEC7C-8553-465D-BE41-6F247AD0048A}">
  <dimension ref="A1:AB370"/>
  <sheetViews>
    <sheetView zoomScale="62" zoomScaleNormal="62" workbookViewId="0">
      <selection activeCell="B35" sqref="B35:B45"/>
    </sheetView>
  </sheetViews>
  <sheetFormatPr baseColWidth="10" defaultRowHeight="14.5" x14ac:dyDescent="0.35"/>
  <cols>
    <col min="1" max="1" width="12.90625" style="69" customWidth="1"/>
    <col min="2" max="2" width="35.81640625" style="69" customWidth="1"/>
    <col min="3" max="3" width="15.36328125" style="70" customWidth="1"/>
    <col min="4" max="4" width="13" style="70" customWidth="1"/>
    <col min="5" max="5" width="12" style="70" customWidth="1"/>
    <col min="6" max="6" width="11.26953125" style="77" customWidth="1"/>
    <col min="7" max="7" width="9.453125" style="77" customWidth="1"/>
    <col min="8" max="8" width="12" style="70" customWidth="1"/>
    <col min="9" max="9" width="11.26953125" style="77" customWidth="1"/>
    <col min="10" max="10" width="9.453125" style="77" customWidth="1"/>
    <col min="11" max="11" width="12.90625" style="77" customWidth="1"/>
    <col min="12" max="12" width="36.7265625" style="72" bestFit="1" customWidth="1"/>
    <col min="13" max="13" width="7.54296875" style="73" customWidth="1"/>
    <col min="14" max="14" width="14" style="74" hidden="1" customWidth="1"/>
    <col min="15" max="15" width="11.1796875" style="74" customWidth="1"/>
    <col min="16" max="16" width="11.08984375" style="98" customWidth="1"/>
    <col min="17" max="17" width="11.54296875" style="98" customWidth="1"/>
    <col min="18" max="18" width="9.7265625" style="98" customWidth="1"/>
    <col min="19" max="19" width="9.26953125" style="102" customWidth="1"/>
    <col min="20" max="20" width="11.36328125" style="102" customWidth="1"/>
    <col min="21" max="21" width="12.26953125" style="102" customWidth="1"/>
    <col min="22" max="22" width="11.81640625" style="69" hidden="1" customWidth="1"/>
    <col min="23" max="23" width="28.6328125" style="70" hidden="1" customWidth="1"/>
    <col min="24" max="24" width="13.36328125" style="70" customWidth="1"/>
    <col min="25" max="25" width="17.26953125" style="69" customWidth="1"/>
    <col min="26" max="26" width="17.6328125" style="69" customWidth="1"/>
    <col min="27" max="27" width="15.453125" style="69" customWidth="1"/>
    <col min="28" max="28" width="14.36328125" style="69" customWidth="1"/>
    <col min="29" max="16384" width="10.90625" style="69"/>
  </cols>
  <sheetData>
    <row r="1" spans="1:24" ht="15" thickBot="1" x14ac:dyDescent="0.4">
      <c r="E1" s="193" t="s">
        <v>3259</v>
      </c>
      <c r="F1" s="194"/>
      <c r="G1" s="195"/>
      <c r="H1" s="193" t="s">
        <v>3260</v>
      </c>
      <c r="I1" s="194"/>
      <c r="J1" s="195"/>
      <c r="K1" s="71"/>
      <c r="P1" s="196" t="s">
        <v>3261</v>
      </c>
      <c r="Q1" s="197"/>
      <c r="R1" s="198"/>
      <c r="S1" s="199" t="s">
        <v>3262</v>
      </c>
      <c r="T1" s="200"/>
      <c r="U1" s="200"/>
    </row>
    <row r="2" spans="1:24" ht="25" customHeight="1" x14ac:dyDescent="0.35">
      <c r="A2" s="201" t="s">
        <v>3263</v>
      </c>
      <c r="B2" s="201" t="s">
        <v>3264</v>
      </c>
      <c r="C2" s="75"/>
      <c r="D2" s="203" t="s">
        <v>3265</v>
      </c>
      <c r="E2" s="201" t="s">
        <v>3266</v>
      </c>
      <c r="F2" s="205" t="s">
        <v>3267</v>
      </c>
      <c r="G2" s="207" t="s">
        <v>3268</v>
      </c>
      <c r="H2" s="201" t="s">
        <v>3266</v>
      </c>
      <c r="I2" s="205" t="s">
        <v>3267</v>
      </c>
      <c r="J2" s="207" t="s">
        <v>3268</v>
      </c>
      <c r="K2" s="207" t="s">
        <v>3269</v>
      </c>
      <c r="L2" s="238" t="s">
        <v>3270</v>
      </c>
      <c r="M2" s="240" t="s">
        <v>3271</v>
      </c>
      <c r="N2" s="231" t="s">
        <v>3272</v>
      </c>
      <c r="O2" s="233" t="s">
        <v>3269</v>
      </c>
      <c r="P2" s="196" t="s">
        <v>3273</v>
      </c>
      <c r="Q2" s="197" t="s">
        <v>3274</v>
      </c>
      <c r="R2" s="236" t="s">
        <v>3387</v>
      </c>
      <c r="S2" s="196" t="s">
        <v>3273</v>
      </c>
      <c r="T2" s="197" t="s">
        <v>3274</v>
      </c>
      <c r="U2" s="198" t="s">
        <v>3275</v>
      </c>
    </row>
    <row r="3" spans="1:24" ht="15" thickBot="1" x14ac:dyDescent="0.4">
      <c r="A3" s="202"/>
      <c r="B3" s="202"/>
      <c r="C3" s="76">
        <f>SUM(C6:C46)</f>
        <v>330682916.70999998</v>
      </c>
      <c r="D3" s="204"/>
      <c r="E3" s="202"/>
      <c r="F3" s="206"/>
      <c r="G3" s="208"/>
      <c r="H3" s="202"/>
      <c r="I3" s="206"/>
      <c r="J3" s="208"/>
      <c r="K3" s="208"/>
      <c r="L3" s="239"/>
      <c r="M3" s="241"/>
      <c r="N3" s="232"/>
      <c r="O3" s="234"/>
      <c r="P3" s="235"/>
      <c r="Q3" s="209"/>
      <c r="R3" s="237"/>
      <c r="S3" s="235"/>
      <c r="T3" s="209"/>
      <c r="U3" s="210"/>
      <c r="X3" s="77"/>
    </row>
    <row r="4" spans="1:24" ht="33.5" customHeight="1" thickBot="1" x14ac:dyDescent="0.4">
      <c r="A4" s="211" t="s">
        <v>3276</v>
      </c>
      <c r="B4" s="212"/>
      <c r="C4" s="212"/>
      <c r="D4" s="213"/>
      <c r="E4" s="78">
        <f>($D$5*E5+$D$52*E52+$D$127*E127+$D$146*E146+$D$206*E206+$D$217*E217+$D$244*E244+$D$247*E247+$D$281*E281)/($D$5+$D$52+$D$127+$D$146+$D$206+$D$217+$D$244+$D$247+$D$281)</f>
        <v>0.15783621010246029</v>
      </c>
      <c r="F4" s="78">
        <f>($D$5*F5+$D$52*F52+$D$127*F127+$D$146*F146+$D$206*F206+$D$217*F217+$D$244*F244+$D$247*F247+$D$281*F281)/($D$5+$D$52+$D$127+$D$146+$D$206+$D$217+$D$244+$D$247+$D$281)</f>
        <v>9.7830441154512671E-2</v>
      </c>
      <c r="G4" s="79">
        <f>E4+F4</f>
        <v>0.25566665125697297</v>
      </c>
      <c r="H4" s="78">
        <f>($D$5*H5+$D$52*H52+$D$127*H127+$D$146*H146+$D$206*H206+$D$217*H217+$D$244*H244+$D$247*H247+$D$281*H281)/($D$5+$D$52+$D$127+$D$146+$D$206+$D$217+$D$244+$D$247+$D$281)</f>
        <v>0.15783621010246029</v>
      </c>
      <c r="I4" s="78">
        <f>($D$5*I5+$D$52*I52+$D$127*I127+$D$146*I146+$D$206*I206+$D$217*I217+$D$244*I244+$D$247*I247+$D$281*I281)/($D$5+$D$52+$D$127+$D$146+$D$206+$D$217+$D$244+$D$247+$D$281)</f>
        <v>0.11100475919851774</v>
      </c>
      <c r="J4" s="80">
        <f>H4+I4</f>
        <v>0.26884096930097801</v>
      </c>
      <c r="K4" s="78">
        <f>($D$5*K5+$D$52*K52+$D$127*K127+$D$146*K146+$D$206*K206+$D$217*K217+$D$244*K244+$D$247*K247+$D$281*K281)/($D$5+$D$52+$D$127+$D$146+$D$206+$D$217+$D$244+$D$247+$D$281)</f>
        <v>1.449754830268587E-2</v>
      </c>
      <c r="L4" s="211"/>
      <c r="M4" s="212"/>
      <c r="N4" s="81"/>
      <c r="O4" s="82">
        <v>1.4500000000000001E-2</v>
      </c>
      <c r="P4" s="83"/>
      <c r="Q4" s="83"/>
      <c r="R4" s="83"/>
      <c r="S4" s="83"/>
      <c r="T4" s="83"/>
      <c r="U4" s="84"/>
      <c r="X4" s="77"/>
    </row>
    <row r="5" spans="1:24" ht="17" customHeight="1" thickBot="1" x14ac:dyDescent="0.4">
      <c r="A5" s="214" t="s">
        <v>3277</v>
      </c>
      <c r="B5" s="85" t="s">
        <v>3278</v>
      </c>
      <c r="C5" s="76"/>
      <c r="D5" s="86">
        <f>+D6+D17+D22+D35+D46</f>
        <v>0.15428897039612499</v>
      </c>
      <c r="E5" s="87">
        <f>SUMPRODUCT(D6:D51,E6:E51)/SUM(D6:D51)</f>
        <v>0.12387614356058216</v>
      </c>
      <c r="F5" s="88">
        <f>SUMPRODUCT(D6:D51,F6:F51)/SUM(D6:D51)</f>
        <v>9.5386637305676494E-2</v>
      </c>
      <c r="G5" s="89">
        <f>+E5+F5</f>
        <v>0.21926278086625867</v>
      </c>
      <c r="H5" s="87">
        <f>SUMPRODUCT(D6:D51,H6:H51)/SUM(D6:D51)</f>
        <v>0.12387614356058216</v>
      </c>
      <c r="I5" s="88">
        <f>SUMPRODUCT(D6:D51,I6:I51)/SUM(D6:D51)</f>
        <v>0.11764885793608278</v>
      </c>
      <c r="J5" s="89">
        <f>H5+I5</f>
        <v>0.24152500149666495</v>
      </c>
      <c r="K5" s="88">
        <f>SUMPRODUCT(F6:F51,K6:K51)/SUM(F6:F51)</f>
        <v>3.2896555128263637E-2</v>
      </c>
      <c r="L5" s="216"/>
      <c r="M5" s="217"/>
      <c r="N5" s="217"/>
      <c r="O5" s="217"/>
      <c r="P5" s="217"/>
      <c r="Q5" s="217"/>
      <c r="R5" s="217"/>
      <c r="S5" s="217"/>
      <c r="T5" s="217"/>
      <c r="U5" s="218"/>
      <c r="X5" s="77"/>
    </row>
    <row r="6" spans="1:24" x14ac:dyDescent="0.35">
      <c r="A6" s="214"/>
      <c r="B6" s="219" t="s">
        <v>251</v>
      </c>
      <c r="C6" s="90">
        <v>77966687.710000038</v>
      </c>
      <c r="D6" s="222">
        <v>3.6377446079325519E-2</v>
      </c>
      <c r="E6" s="225">
        <v>0.16</v>
      </c>
      <c r="F6" s="228">
        <v>0.11</v>
      </c>
      <c r="G6" s="242">
        <f>E6+F6</f>
        <v>0.27</v>
      </c>
      <c r="H6" s="225">
        <v>0.16</v>
      </c>
      <c r="I6" s="228">
        <f>SUMPRODUCT(M6:M16,U6:U16)</f>
        <v>0.12205667303044886</v>
      </c>
      <c r="J6" s="242">
        <f>H6+I6</f>
        <v>0.28205667303044885</v>
      </c>
      <c r="K6" s="245">
        <f>+SUMPRODUCT(M6:M16,O6:O16)</f>
        <v>2.140424935370816E-2</v>
      </c>
      <c r="L6" s="91" t="s">
        <v>116</v>
      </c>
      <c r="M6" s="92">
        <v>0.29440173181535495</v>
      </c>
      <c r="N6" s="93"/>
      <c r="O6" s="94">
        <v>2.1355993356139795E-2</v>
      </c>
      <c r="P6" s="95">
        <f>+S6-1.2%</f>
        <v>5.3000000000000005E-2</v>
      </c>
      <c r="Q6" s="94">
        <v>7.2499999999999995E-2</v>
      </c>
      <c r="R6" s="96">
        <f>P6+Q6</f>
        <v>0.1255</v>
      </c>
      <c r="S6" s="95">
        <v>6.5000000000000002E-2</v>
      </c>
      <c r="T6" s="94">
        <v>7.2499999999999995E-2</v>
      </c>
      <c r="U6" s="96">
        <f>S6+T6</f>
        <v>0.13750000000000001</v>
      </c>
      <c r="V6" s="97">
        <f>(S6+T6)*M6</f>
        <v>4.0480238124611309E-2</v>
      </c>
      <c r="W6" s="98">
        <f>+(P6+Q6)*M6</f>
        <v>3.6947417342827048E-2</v>
      </c>
    </row>
    <row r="7" spans="1:24" x14ac:dyDescent="0.35">
      <c r="A7" s="214"/>
      <c r="B7" s="220"/>
      <c r="C7" s="99"/>
      <c r="D7" s="223"/>
      <c r="E7" s="226"/>
      <c r="F7" s="229"/>
      <c r="G7" s="243"/>
      <c r="H7" s="226"/>
      <c r="I7" s="229"/>
      <c r="J7" s="243"/>
      <c r="K7" s="246"/>
      <c r="L7" s="100" t="s">
        <v>1475</v>
      </c>
      <c r="M7" s="101">
        <v>0.18877041723213112</v>
      </c>
      <c r="O7" s="102">
        <v>1.7766569223282187E-2</v>
      </c>
      <c r="P7" s="103">
        <f t="shared" ref="P7:P16" si="0">+S7-1.2%</f>
        <v>7.3000000000000009E-2</v>
      </c>
      <c r="Q7" s="102">
        <v>3.5000000000000003E-2</v>
      </c>
      <c r="R7" s="104">
        <f t="shared" ref="R7:R71" si="1">P7+Q7</f>
        <v>0.10800000000000001</v>
      </c>
      <c r="S7" s="103">
        <v>8.5000000000000006E-2</v>
      </c>
      <c r="T7" s="102">
        <v>3.5000000000000003E-2</v>
      </c>
      <c r="U7" s="104">
        <f t="shared" ref="U7:U71" si="2">S7+T7</f>
        <v>0.12000000000000001</v>
      </c>
      <c r="V7" s="97">
        <f t="shared" ref="V7:V71" si="3">(S7+T7)*M7</f>
        <v>2.2652450067855736E-2</v>
      </c>
      <c r="W7" s="98">
        <f t="shared" ref="W7:W71" si="4">+(P7+Q7)*M7</f>
        <v>2.0387205061070161E-2</v>
      </c>
    </row>
    <row r="8" spans="1:24" x14ac:dyDescent="0.35">
      <c r="A8" s="214"/>
      <c r="B8" s="220"/>
      <c r="C8" s="99"/>
      <c r="D8" s="223"/>
      <c r="E8" s="226"/>
      <c r="F8" s="229"/>
      <c r="G8" s="243"/>
      <c r="H8" s="226"/>
      <c r="I8" s="229"/>
      <c r="J8" s="243"/>
      <c r="K8" s="246"/>
      <c r="L8" s="100" t="s">
        <v>58</v>
      </c>
      <c r="M8" s="101">
        <v>0.13734779597757837</v>
      </c>
      <c r="O8" s="102">
        <v>3.244741066050244E-2</v>
      </c>
      <c r="P8" s="103">
        <f t="shared" si="0"/>
        <v>3.6000000000000004E-2</v>
      </c>
      <c r="Q8" s="102">
        <v>0.11199999999999999</v>
      </c>
      <c r="R8" s="104">
        <f t="shared" si="1"/>
        <v>0.14799999999999999</v>
      </c>
      <c r="S8" s="103">
        <v>4.8000000000000001E-2</v>
      </c>
      <c r="T8" s="102">
        <v>0.11199999999999999</v>
      </c>
      <c r="U8" s="104">
        <f t="shared" si="2"/>
        <v>0.15999999999999998</v>
      </c>
      <c r="V8" s="97">
        <f t="shared" si="3"/>
        <v>2.1975647356412536E-2</v>
      </c>
      <c r="W8" s="98">
        <f t="shared" si="4"/>
        <v>2.0327473804681598E-2</v>
      </c>
    </row>
    <row r="9" spans="1:24" x14ac:dyDescent="0.35">
      <c r="A9" s="214"/>
      <c r="B9" s="220"/>
      <c r="C9" s="99"/>
      <c r="D9" s="223"/>
      <c r="E9" s="226"/>
      <c r="F9" s="229"/>
      <c r="G9" s="243"/>
      <c r="H9" s="226"/>
      <c r="I9" s="229"/>
      <c r="J9" s="243"/>
      <c r="K9" s="246"/>
      <c r="L9" s="100" t="s">
        <v>104</v>
      </c>
      <c r="M9" s="101">
        <v>0.11196769142050977</v>
      </c>
      <c r="O9" s="102">
        <v>3.0579934390347785E-2</v>
      </c>
      <c r="P9" s="103">
        <f t="shared" si="0"/>
        <v>3.3000000000000002E-2</v>
      </c>
      <c r="Q9" s="102">
        <v>4.4999999999999998E-2</v>
      </c>
      <c r="R9" s="104">
        <f t="shared" si="1"/>
        <v>7.8E-2</v>
      </c>
      <c r="S9" s="103">
        <v>4.4999999999999998E-2</v>
      </c>
      <c r="T9" s="102">
        <v>4.4999999999999998E-2</v>
      </c>
      <c r="U9" s="104">
        <f t="shared" si="2"/>
        <v>0.09</v>
      </c>
      <c r="V9" s="97">
        <f t="shared" si="3"/>
        <v>1.0077092227845879E-2</v>
      </c>
      <c r="W9" s="98">
        <f t="shared" si="4"/>
        <v>8.7334799307997625E-3</v>
      </c>
    </row>
    <row r="10" spans="1:24" x14ac:dyDescent="0.35">
      <c r="A10" s="214"/>
      <c r="B10" s="220"/>
      <c r="C10" s="99"/>
      <c r="D10" s="223"/>
      <c r="E10" s="226"/>
      <c r="F10" s="229"/>
      <c r="G10" s="243"/>
      <c r="H10" s="226"/>
      <c r="I10" s="229"/>
      <c r="J10" s="243"/>
      <c r="K10" s="246"/>
      <c r="L10" s="100" t="s">
        <v>223</v>
      </c>
      <c r="M10" s="101">
        <v>7.8663933231849323E-2</v>
      </c>
      <c r="O10" s="102">
        <v>0</v>
      </c>
      <c r="P10" s="103">
        <v>0</v>
      </c>
      <c r="Q10" s="102">
        <v>0</v>
      </c>
      <c r="R10" s="104">
        <f t="shared" si="1"/>
        <v>0</v>
      </c>
      <c r="S10" s="103">
        <v>0</v>
      </c>
      <c r="T10" s="102">
        <v>0</v>
      </c>
      <c r="U10" s="104">
        <f t="shared" si="2"/>
        <v>0</v>
      </c>
      <c r="V10" s="97">
        <f t="shared" si="3"/>
        <v>0</v>
      </c>
      <c r="W10" s="98">
        <f t="shared" si="4"/>
        <v>0</v>
      </c>
    </row>
    <row r="11" spans="1:24" x14ac:dyDescent="0.35">
      <c r="A11" s="214"/>
      <c r="B11" s="220"/>
      <c r="C11" s="99"/>
      <c r="D11" s="223"/>
      <c r="E11" s="226"/>
      <c r="F11" s="229"/>
      <c r="G11" s="243"/>
      <c r="H11" s="226"/>
      <c r="I11" s="229"/>
      <c r="J11" s="243"/>
      <c r="K11" s="246"/>
      <c r="L11" s="100" t="s">
        <v>672</v>
      </c>
      <c r="M11" s="101">
        <v>4.1783552610955198E-2</v>
      </c>
      <c r="O11" s="102">
        <v>2.1355993356139795E-2</v>
      </c>
      <c r="P11" s="103">
        <f t="shared" si="0"/>
        <v>5.3000000000000005E-2</v>
      </c>
      <c r="Q11" s="102">
        <v>7.4999999999999997E-2</v>
      </c>
      <c r="R11" s="104">
        <f t="shared" si="1"/>
        <v>0.128</v>
      </c>
      <c r="S11" s="103">
        <v>6.5000000000000002E-2</v>
      </c>
      <c r="T11" s="102">
        <v>7.4999999999999997E-2</v>
      </c>
      <c r="U11" s="104">
        <f t="shared" si="2"/>
        <v>0.14000000000000001</v>
      </c>
      <c r="V11" s="97">
        <f t="shared" si="3"/>
        <v>5.8496973655337283E-3</v>
      </c>
      <c r="W11" s="98">
        <f t="shared" si="4"/>
        <v>5.3482947342022658E-3</v>
      </c>
    </row>
    <row r="12" spans="1:24" x14ac:dyDescent="0.35">
      <c r="A12" s="214"/>
      <c r="B12" s="220"/>
      <c r="C12" s="99"/>
      <c r="D12" s="223"/>
      <c r="E12" s="226"/>
      <c r="F12" s="229"/>
      <c r="G12" s="243"/>
      <c r="H12" s="226"/>
      <c r="I12" s="229"/>
      <c r="J12" s="243"/>
      <c r="K12" s="246"/>
      <c r="L12" s="100" t="s">
        <v>501</v>
      </c>
      <c r="M12" s="101">
        <v>4.113260856346164E-2</v>
      </c>
      <c r="O12" s="102">
        <v>1.9217048142297251E-2</v>
      </c>
      <c r="P12" s="103">
        <f t="shared" si="0"/>
        <v>2.8000000000000001E-2</v>
      </c>
      <c r="Q12" s="102">
        <v>8.5000000000000006E-2</v>
      </c>
      <c r="R12" s="104">
        <f t="shared" si="1"/>
        <v>0.113</v>
      </c>
      <c r="S12" s="103">
        <v>0.04</v>
      </c>
      <c r="T12" s="102">
        <v>8.5000000000000006E-2</v>
      </c>
      <c r="U12" s="104">
        <f t="shared" si="2"/>
        <v>0.125</v>
      </c>
      <c r="V12" s="97">
        <f t="shared" si="3"/>
        <v>5.1415760704327049E-3</v>
      </c>
      <c r="W12" s="98">
        <f t="shared" si="4"/>
        <v>4.6479847676711653E-3</v>
      </c>
    </row>
    <row r="13" spans="1:24" x14ac:dyDescent="0.35">
      <c r="A13" s="214"/>
      <c r="B13" s="220"/>
      <c r="C13" s="99"/>
      <c r="D13" s="223"/>
      <c r="E13" s="226"/>
      <c r="F13" s="229"/>
      <c r="G13" s="243"/>
      <c r="H13" s="226"/>
      <c r="I13" s="229"/>
      <c r="J13" s="243"/>
      <c r="K13" s="246"/>
      <c r="L13" s="100" t="s">
        <v>1622</v>
      </c>
      <c r="M13" s="101">
        <v>3.943855731136077E-2</v>
      </c>
      <c r="O13" s="102">
        <v>1.8317090446104183E-2</v>
      </c>
      <c r="P13" s="103">
        <f t="shared" si="0"/>
        <v>3.7000000000000005E-2</v>
      </c>
      <c r="Q13" s="102">
        <v>0.11599999999999999</v>
      </c>
      <c r="R13" s="104">
        <f t="shared" si="1"/>
        <v>0.153</v>
      </c>
      <c r="S13" s="103">
        <v>4.9000000000000002E-2</v>
      </c>
      <c r="T13" s="102">
        <v>0.11599999999999999</v>
      </c>
      <c r="U13" s="104">
        <f t="shared" si="2"/>
        <v>0.16499999999999998</v>
      </c>
      <c r="V13" s="97">
        <f t="shared" si="3"/>
        <v>6.5073619563745261E-3</v>
      </c>
      <c r="W13" s="98">
        <f t="shared" si="4"/>
        <v>6.0340992686381979E-3</v>
      </c>
    </row>
    <row r="14" spans="1:24" x14ac:dyDescent="0.35">
      <c r="A14" s="214"/>
      <c r="B14" s="220"/>
      <c r="C14" s="99"/>
      <c r="D14" s="223"/>
      <c r="E14" s="226"/>
      <c r="F14" s="229"/>
      <c r="G14" s="243"/>
      <c r="H14" s="226"/>
      <c r="I14" s="229"/>
      <c r="J14" s="243"/>
      <c r="K14" s="246"/>
      <c r="L14" s="100" t="s">
        <v>859</v>
      </c>
      <c r="M14" s="101">
        <v>2.9762117756761918E-2</v>
      </c>
      <c r="O14" s="102">
        <v>1.9644123068252906E-2</v>
      </c>
      <c r="P14" s="103">
        <f t="shared" si="0"/>
        <v>0.115</v>
      </c>
      <c r="Q14" s="102">
        <v>0</v>
      </c>
      <c r="R14" s="104">
        <f t="shared" si="1"/>
        <v>0.115</v>
      </c>
      <c r="S14" s="103">
        <v>0.127</v>
      </c>
      <c r="T14" s="102">
        <v>0</v>
      </c>
      <c r="U14" s="104">
        <f t="shared" si="2"/>
        <v>0.127</v>
      </c>
      <c r="V14" s="97">
        <f t="shared" si="3"/>
        <v>3.7797889551087639E-3</v>
      </c>
      <c r="W14" s="98">
        <f t="shared" si="4"/>
        <v>3.4226435420276207E-3</v>
      </c>
    </row>
    <row r="15" spans="1:24" x14ac:dyDescent="0.35">
      <c r="A15" s="214"/>
      <c r="B15" s="220"/>
      <c r="C15" s="99"/>
      <c r="D15" s="223"/>
      <c r="E15" s="226"/>
      <c r="F15" s="229"/>
      <c r="G15" s="243"/>
      <c r="H15" s="226"/>
      <c r="I15" s="229"/>
      <c r="J15" s="243"/>
      <c r="K15" s="246"/>
      <c r="L15" s="100" t="s">
        <v>51</v>
      </c>
      <c r="M15" s="101">
        <v>2.0707467136278156E-2</v>
      </c>
      <c r="O15" s="102">
        <v>2.3088563018185983E-2</v>
      </c>
      <c r="P15" s="103">
        <f t="shared" si="0"/>
        <v>7.6000000000000012E-2</v>
      </c>
      <c r="Q15" s="102">
        <v>5.7500000000000002E-2</v>
      </c>
      <c r="R15" s="104">
        <f t="shared" si="1"/>
        <v>0.13350000000000001</v>
      </c>
      <c r="S15" s="103">
        <v>8.8000000000000009E-2</v>
      </c>
      <c r="T15" s="102">
        <v>5.7500000000000002E-2</v>
      </c>
      <c r="U15" s="104">
        <f t="shared" si="2"/>
        <v>0.14550000000000002</v>
      </c>
      <c r="V15" s="97">
        <f t="shared" si="3"/>
        <v>3.0129364683284718E-3</v>
      </c>
      <c r="W15" s="98">
        <f t="shared" si="4"/>
        <v>2.7644468626931338E-3</v>
      </c>
    </row>
    <row r="16" spans="1:24" ht="15" thickBot="1" x14ac:dyDescent="0.4">
      <c r="A16" s="214"/>
      <c r="B16" s="221"/>
      <c r="C16" s="105"/>
      <c r="D16" s="224"/>
      <c r="E16" s="227"/>
      <c r="F16" s="230"/>
      <c r="G16" s="244"/>
      <c r="H16" s="227"/>
      <c r="I16" s="230"/>
      <c r="J16" s="244"/>
      <c r="K16" s="247"/>
      <c r="L16" s="106" t="s">
        <v>1171</v>
      </c>
      <c r="M16" s="107">
        <v>1.602412694375896E-2</v>
      </c>
      <c r="N16" s="108"/>
      <c r="O16" s="109">
        <v>2.5881451660780295E-2</v>
      </c>
      <c r="P16" s="110">
        <f t="shared" si="0"/>
        <v>2.8999999999999995E-2</v>
      </c>
      <c r="Q16" s="109">
        <v>0.12</v>
      </c>
      <c r="R16" s="111">
        <f t="shared" si="1"/>
        <v>0.14899999999999999</v>
      </c>
      <c r="S16" s="110">
        <v>4.0999999999999995E-2</v>
      </c>
      <c r="T16" s="109">
        <v>0.12</v>
      </c>
      <c r="U16" s="111">
        <f t="shared" si="2"/>
        <v>0.16099999999999998</v>
      </c>
      <c r="V16" s="97">
        <f t="shared" si="3"/>
        <v>2.579884437945192E-3</v>
      </c>
      <c r="W16" s="98">
        <f t="shared" si="4"/>
        <v>2.3875949146200848E-3</v>
      </c>
    </row>
    <row r="17" spans="1:28" ht="14.5" customHeight="1" x14ac:dyDescent="0.35">
      <c r="A17" s="214"/>
      <c r="B17" s="219" t="s">
        <v>52</v>
      </c>
      <c r="C17" s="90">
        <v>21835569.280000001</v>
      </c>
      <c r="D17" s="222">
        <v>1.0187969598619959E-2</v>
      </c>
      <c r="E17" s="225">
        <v>0.1</v>
      </c>
      <c r="F17" s="228">
        <v>0.11</v>
      </c>
      <c r="G17" s="242">
        <f>E17+F17</f>
        <v>0.21000000000000002</v>
      </c>
      <c r="H17" s="225">
        <v>0.1</v>
      </c>
      <c r="I17" s="228">
        <f>SUMPRODUCT(U17:U21,M17:M21)</f>
        <v>0.12586742249040042</v>
      </c>
      <c r="J17" s="242">
        <f>H17+I17</f>
        <v>0.22586742249040043</v>
      </c>
      <c r="K17" s="245">
        <f>SUMPRODUCT(M17:M21,O17:O21)</f>
        <v>5.0027222360371285E-2</v>
      </c>
      <c r="L17" s="112" t="s">
        <v>429</v>
      </c>
      <c r="M17" s="92">
        <v>0.36025087237107828</v>
      </c>
      <c r="N17" s="93"/>
      <c r="O17" s="94">
        <v>5.1290373382372946E-2</v>
      </c>
      <c r="P17" s="95">
        <f>S17-1.6%</f>
        <v>0.104</v>
      </c>
      <c r="Q17" s="94">
        <v>0</v>
      </c>
      <c r="R17" s="96">
        <f t="shared" si="1"/>
        <v>0.104</v>
      </c>
      <c r="S17" s="95">
        <v>0.12</v>
      </c>
      <c r="T17" s="94">
        <v>0</v>
      </c>
      <c r="U17" s="96">
        <f t="shared" si="2"/>
        <v>0.12</v>
      </c>
      <c r="V17" s="97">
        <f t="shared" si="3"/>
        <v>4.323010468452939E-2</v>
      </c>
      <c r="W17" s="98">
        <f t="shared" si="4"/>
        <v>3.7466090726592141E-2</v>
      </c>
    </row>
    <row r="18" spans="1:28" ht="14.5" customHeight="1" x14ac:dyDescent="0.35">
      <c r="A18" s="214"/>
      <c r="B18" s="220"/>
      <c r="C18" s="99"/>
      <c r="D18" s="223"/>
      <c r="E18" s="226"/>
      <c r="F18" s="229"/>
      <c r="G18" s="243"/>
      <c r="H18" s="226"/>
      <c r="I18" s="229"/>
      <c r="J18" s="243"/>
      <c r="K18" s="246"/>
      <c r="L18" s="113" t="s">
        <v>1712</v>
      </c>
      <c r="M18" s="101">
        <v>0.22065691689532532</v>
      </c>
      <c r="O18" s="102">
        <v>5.3896642090305764E-2</v>
      </c>
      <c r="P18" s="103">
        <f t="shared" ref="P18:P21" si="5">S18-1.6%</f>
        <v>0.106</v>
      </c>
      <c r="Q18" s="102">
        <v>0</v>
      </c>
      <c r="R18" s="104">
        <f t="shared" si="1"/>
        <v>0.106</v>
      </c>
      <c r="S18" s="103">
        <v>0.122</v>
      </c>
      <c r="T18" s="102">
        <v>0</v>
      </c>
      <c r="U18" s="104">
        <f t="shared" si="2"/>
        <v>0.122</v>
      </c>
      <c r="V18" s="97">
        <f t="shared" si="3"/>
        <v>2.6920143861229689E-2</v>
      </c>
      <c r="W18" s="98">
        <f t="shared" si="4"/>
        <v>2.3389633190904483E-2</v>
      </c>
    </row>
    <row r="19" spans="1:28" ht="14.5" customHeight="1" x14ac:dyDescent="0.35">
      <c r="A19" s="214"/>
      <c r="B19" s="220"/>
      <c r="C19" s="99"/>
      <c r="D19" s="223"/>
      <c r="E19" s="226"/>
      <c r="F19" s="229"/>
      <c r="G19" s="243"/>
      <c r="H19" s="226"/>
      <c r="I19" s="229"/>
      <c r="J19" s="243"/>
      <c r="K19" s="246"/>
      <c r="L19" s="113" t="s">
        <v>916</v>
      </c>
      <c r="M19" s="101">
        <v>0.18936971278027107</v>
      </c>
      <c r="O19" s="102">
        <v>5.2643006574023272E-2</v>
      </c>
      <c r="P19" s="103">
        <f t="shared" si="5"/>
        <v>0.106</v>
      </c>
      <c r="Q19" s="102">
        <v>0</v>
      </c>
      <c r="R19" s="104">
        <f t="shared" si="1"/>
        <v>0.106</v>
      </c>
      <c r="S19" s="103">
        <v>0.122</v>
      </c>
      <c r="T19" s="102">
        <v>0</v>
      </c>
      <c r="U19" s="104">
        <f t="shared" si="2"/>
        <v>0.122</v>
      </c>
      <c r="V19" s="97">
        <f t="shared" si="3"/>
        <v>2.3103104959193068E-2</v>
      </c>
      <c r="W19" s="98">
        <f t="shared" si="4"/>
        <v>2.0073189554708732E-2</v>
      </c>
    </row>
    <row r="20" spans="1:28" ht="14.5" customHeight="1" x14ac:dyDescent="0.35">
      <c r="A20" s="214"/>
      <c r="B20" s="220"/>
      <c r="C20" s="99"/>
      <c r="D20" s="223"/>
      <c r="E20" s="226"/>
      <c r="F20" s="229"/>
      <c r="G20" s="243"/>
      <c r="H20" s="226"/>
      <c r="I20" s="229"/>
      <c r="J20" s="243"/>
      <c r="K20" s="246"/>
      <c r="L20" s="113" t="s">
        <v>98</v>
      </c>
      <c r="M20" s="101">
        <v>0.12177133947938161</v>
      </c>
      <c r="O20" s="102">
        <v>4.7845829990999914E-2</v>
      </c>
      <c r="P20" s="103">
        <f t="shared" si="5"/>
        <v>0.106</v>
      </c>
      <c r="Q20" s="102">
        <v>0</v>
      </c>
      <c r="R20" s="104">
        <f t="shared" si="1"/>
        <v>0.106</v>
      </c>
      <c r="S20" s="103">
        <v>0.122</v>
      </c>
      <c r="T20" s="102">
        <v>0</v>
      </c>
      <c r="U20" s="104">
        <f t="shared" si="2"/>
        <v>0.122</v>
      </c>
      <c r="V20" s="97">
        <f t="shared" si="3"/>
        <v>1.4856103416484556E-2</v>
      </c>
      <c r="W20" s="98">
        <f t="shared" si="4"/>
        <v>1.2907761984814451E-2</v>
      </c>
    </row>
    <row r="21" spans="1:28" ht="14.5" customHeight="1" thickBot="1" x14ac:dyDescent="0.4">
      <c r="A21" s="214"/>
      <c r="B21" s="221"/>
      <c r="C21" s="105"/>
      <c r="D21" s="224"/>
      <c r="E21" s="227"/>
      <c r="F21" s="230"/>
      <c r="G21" s="244"/>
      <c r="H21" s="227"/>
      <c r="I21" s="230"/>
      <c r="J21" s="244"/>
      <c r="K21" s="247"/>
      <c r="L21" s="114" t="s">
        <v>624</v>
      </c>
      <c r="M21" s="107">
        <v>0.10795115847394356</v>
      </c>
      <c r="N21" s="108"/>
      <c r="O21" s="109">
        <v>3.5774622002671938E-2</v>
      </c>
      <c r="P21" s="110">
        <f t="shared" si="5"/>
        <v>4.5999999999999999E-2</v>
      </c>
      <c r="Q21" s="109">
        <v>0.10249999999999999</v>
      </c>
      <c r="R21" s="111">
        <f t="shared" si="1"/>
        <v>0.14849999999999999</v>
      </c>
      <c r="S21" s="110">
        <v>6.2E-2</v>
      </c>
      <c r="T21" s="109">
        <v>0.10249999999999999</v>
      </c>
      <c r="U21" s="111">
        <f t="shared" si="2"/>
        <v>0.16449999999999998</v>
      </c>
      <c r="V21" s="97">
        <f t="shared" si="3"/>
        <v>1.7757965568963714E-2</v>
      </c>
      <c r="W21" s="98">
        <f t="shared" si="4"/>
        <v>1.6030747033380616E-2</v>
      </c>
    </row>
    <row r="22" spans="1:28" x14ac:dyDescent="0.35">
      <c r="A22" s="214"/>
      <c r="B22" s="219" t="s">
        <v>124</v>
      </c>
      <c r="C22" s="90">
        <f>87868663.83+57054686.36+16118465.5</f>
        <v>161041815.69</v>
      </c>
      <c r="D22" s="222">
        <v>7.5138371769361015E-2</v>
      </c>
      <c r="E22" s="225">
        <v>0.09</v>
      </c>
      <c r="F22" s="228">
        <v>7.0000000000000007E-2</v>
      </c>
      <c r="G22" s="242">
        <f>E22+F22</f>
        <v>0.16</v>
      </c>
      <c r="H22" s="225">
        <v>0.09</v>
      </c>
      <c r="I22" s="228">
        <f>SUMPRODUCT(U22:U34,M22:M34)</f>
        <v>0.10236230895488604</v>
      </c>
      <c r="J22" s="242">
        <f>H22+I22</f>
        <v>0.19236230895488604</v>
      </c>
      <c r="K22" s="245">
        <f>SUMPRODUCT(M22:M34,O22:O34)</f>
        <v>2.8427364865895283E-2</v>
      </c>
      <c r="L22" s="91" t="s">
        <v>1549</v>
      </c>
      <c r="M22" s="92">
        <v>0.27848567301649246</v>
      </c>
      <c r="N22" s="93"/>
      <c r="O22" s="94">
        <v>3.7567501356755156E-2</v>
      </c>
      <c r="P22" s="95">
        <v>1E-3</v>
      </c>
      <c r="Q22" s="94">
        <v>3.2000000000000001E-2</v>
      </c>
      <c r="R22" s="96">
        <f t="shared" si="1"/>
        <v>3.3000000000000002E-2</v>
      </c>
      <c r="S22" s="95">
        <v>3.2500000000000001E-2</v>
      </c>
      <c r="T22" s="94">
        <v>3.2000000000000001E-2</v>
      </c>
      <c r="U22" s="96">
        <f t="shared" si="2"/>
        <v>6.4500000000000002E-2</v>
      </c>
      <c r="V22" s="97">
        <f t="shared" si="3"/>
        <v>1.7962325909563766E-2</v>
      </c>
      <c r="W22" s="98">
        <f t="shared" si="4"/>
        <v>9.1900272095442517E-3</v>
      </c>
      <c r="Z22" s="115"/>
      <c r="AA22" s="115"/>
      <c r="AB22" s="115"/>
    </row>
    <row r="23" spans="1:28" x14ac:dyDescent="0.35">
      <c r="A23" s="214"/>
      <c r="B23" s="220"/>
      <c r="C23" s="99"/>
      <c r="D23" s="223"/>
      <c r="E23" s="226"/>
      <c r="F23" s="229"/>
      <c r="G23" s="243"/>
      <c r="H23" s="226"/>
      <c r="I23" s="229"/>
      <c r="J23" s="243"/>
      <c r="K23" s="246"/>
      <c r="L23" s="100" t="s">
        <v>1627</v>
      </c>
      <c r="M23" s="101">
        <v>0.23228315507404906</v>
      </c>
      <c r="O23" s="102">
        <v>0.02</v>
      </c>
      <c r="P23" s="103">
        <f>S23-3.2%</f>
        <v>1.1499999999999996E-2</v>
      </c>
      <c r="Q23" s="102">
        <v>5.5E-2</v>
      </c>
      <c r="R23" s="104">
        <f t="shared" si="1"/>
        <v>6.6500000000000004E-2</v>
      </c>
      <c r="S23" s="103">
        <v>4.3499999999999997E-2</v>
      </c>
      <c r="T23" s="102">
        <v>5.5E-2</v>
      </c>
      <c r="U23" s="104">
        <f t="shared" si="2"/>
        <v>9.8500000000000004E-2</v>
      </c>
      <c r="V23" s="97">
        <f t="shared" si="3"/>
        <v>2.2879890774793833E-2</v>
      </c>
      <c r="W23" s="98">
        <f t="shared" si="4"/>
        <v>1.5446829812424264E-2</v>
      </c>
      <c r="Z23" s="115"/>
      <c r="AA23" s="115"/>
      <c r="AB23" s="115"/>
    </row>
    <row r="24" spans="1:28" x14ac:dyDescent="0.35">
      <c r="A24" s="214"/>
      <c r="B24" s="220"/>
      <c r="C24" s="99"/>
      <c r="D24" s="223"/>
      <c r="E24" s="226"/>
      <c r="F24" s="229"/>
      <c r="G24" s="243"/>
      <c r="H24" s="226"/>
      <c r="I24" s="229"/>
      <c r="J24" s="243"/>
      <c r="K24" s="246"/>
      <c r="L24" s="100" t="s">
        <v>130</v>
      </c>
      <c r="M24" s="101">
        <v>0.19910874645697027</v>
      </c>
      <c r="O24" s="102">
        <v>3.2292751698966227E-2</v>
      </c>
      <c r="P24" s="103">
        <f t="shared" ref="P24:P34" si="6">S24-3.2%</f>
        <v>4.0499999999999994E-2</v>
      </c>
      <c r="Q24" s="102">
        <v>8.1000000000000003E-2</v>
      </c>
      <c r="R24" s="104">
        <f t="shared" si="1"/>
        <v>0.1215</v>
      </c>
      <c r="S24" s="103">
        <v>7.2499999999999995E-2</v>
      </c>
      <c r="T24" s="102">
        <v>8.1000000000000003E-2</v>
      </c>
      <c r="U24" s="104">
        <f t="shared" si="2"/>
        <v>0.1535</v>
      </c>
      <c r="V24" s="97">
        <f t="shared" si="3"/>
        <v>3.0563192581144937E-2</v>
      </c>
      <c r="W24" s="98">
        <f t="shared" si="4"/>
        <v>2.4191712694521889E-2</v>
      </c>
      <c r="Z24" s="115"/>
      <c r="AA24" s="115"/>
      <c r="AB24" s="115"/>
    </row>
    <row r="25" spans="1:28" x14ac:dyDescent="0.35">
      <c r="A25" s="214"/>
      <c r="B25" s="220"/>
      <c r="C25" s="99"/>
      <c r="D25" s="223"/>
      <c r="E25" s="226"/>
      <c r="F25" s="229"/>
      <c r="G25" s="243"/>
      <c r="H25" s="226"/>
      <c r="I25" s="229"/>
      <c r="J25" s="243"/>
      <c r="K25" s="246"/>
      <c r="L25" s="100" t="s">
        <v>360</v>
      </c>
      <c r="M25" s="101">
        <v>5.6364391112179259E-2</v>
      </c>
      <c r="O25" s="102">
        <v>1.9742390493530632E-2</v>
      </c>
      <c r="P25" s="103">
        <f t="shared" si="6"/>
        <v>1.7000000000000001E-2</v>
      </c>
      <c r="Q25" s="102">
        <v>0.11699999999999999</v>
      </c>
      <c r="R25" s="104">
        <f t="shared" si="1"/>
        <v>0.13400000000000001</v>
      </c>
      <c r="S25" s="103">
        <v>4.9000000000000002E-2</v>
      </c>
      <c r="T25" s="102">
        <v>0.11699999999999999</v>
      </c>
      <c r="U25" s="104">
        <f t="shared" si="2"/>
        <v>0.16599999999999998</v>
      </c>
      <c r="V25" s="97">
        <f t="shared" si="3"/>
        <v>9.3564889246217555E-3</v>
      </c>
      <c r="W25" s="98">
        <f t="shared" si="4"/>
        <v>7.5528284090320211E-3</v>
      </c>
      <c r="Z25" s="115"/>
      <c r="AA25" s="115"/>
      <c r="AB25" s="115"/>
    </row>
    <row r="26" spans="1:28" x14ac:dyDescent="0.35">
      <c r="A26" s="214"/>
      <c r="B26" s="220"/>
      <c r="C26" s="99"/>
      <c r="D26" s="223"/>
      <c r="E26" s="226"/>
      <c r="F26" s="229"/>
      <c r="G26" s="243"/>
      <c r="H26" s="226"/>
      <c r="I26" s="229"/>
      <c r="J26" s="243"/>
      <c r="K26" s="246"/>
      <c r="L26" s="100" t="s">
        <v>223</v>
      </c>
      <c r="M26" s="101">
        <v>4.8762740621803649E-2</v>
      </c>
      <c r="O26" s="102">
        <v>0</v>
      </c>
      <c r="P26" s="103">
        <v>0</v>
      </c>
      <c r="Q26" s="102">
        <v>0</v>
      </c>
      <c r="R26" s="104">
        <f t="shared" si="1"/>
        <v>0</v>
      </c>
      <c r="S26" s="103">
        <v>0</v>
      </c>
      <c r="T26" s="102">
        <v>0</v>
      </c>
      <c r="U26" s="104">
        <f t="shared" si="2"/>
        <v>0</v>
      </c>
      <c r="V26" s="97">
        <f t="shared" si="3"/>
        <v>0</v>
      </c>
      <c r="W26" s="98">
        <f t="shared" si="4"/>
        <v>0</v>
      </c>
      <c r="Z26" s="115"/>
      <c r="AA26" s="115"/>
      <c r="AB26" s="115"/>
    </row>
    <row r="27" spans="1:28" x14ac:dyDescent="0.35">
      <c r="A27" s="214"/>
      <c r="B27" s="220"/>
      <c r="C27" s="99"/>
      <c r="D27" s="223"/>
      <c r="E27" s="226"/>
      <c r="F27" s="229"/>
      <c r="G27" s="243"/>
      <c r="H27" s="226"/>
      <c r="I27" s="229"/>
      <c r="J27" s="243"/>
      <c r="K27" s="246"/>
      <c r="L27" s="100" t="s">
        <v>165</v>
      </c>
      <c r="M27" s="101">
        <v>3.8262070431926178E-2</v>
      </c>
      <c r="O27" s="102">
        <v>4.0945331555262997E-2</v>
      </c>
      <c r="P27" s="103">
        <f t="shared" si="6"/>
        <v>2.0000000000000004E-2</v>
      </c>
      <c r="Q27" s="102">
        <v>0.10300000000000001</v>
      </c>
      <c r="R27" s="104">
        <f t="shared" si="1"/>
        <v>0.12300000000000001</v>
      </c>
      <c r="S27" s="103">
        <v>5.2000000000000005E-2</v>
      </c>
      <c r="T27" s="102">
        <v>0.10300000000000001</v>
      </c>
      <c r="U27" s="104">
        <f t="shared" si="2"/>
        <v>0.15500000000000003</v>
      </c>
      <c r="V27" s="97">
        <f t="shared" si="3"/>
        <v>5.9306209169485589E-3</v>
      </c>
      <c r="W27" s="98">
        <f t="shared" si="4"/>
        <v>4.7062346631269207E-3</v>
      </c>
      <c r="Z27" s="115"/>
      <c r="AA27" s="115"/>
      <c r="AB27" s="115"/>
    </row>
    <row r="28" spans="1:28" x14ac:dyDescent="0.35">
      <c r="A28" s="214"/>
      <c r="B28" s="220"/>
      <c r="C28" s="99"/>
      <c r="D28" s="223"/>
      <c r="E28" s="226"/>
      <c r="F28" s="229"/>
      <c r="G28" s="243"/>
      <c r="H28" s="226"/>
      <c r="I28" s="229"/>
      <c r="J28" s="243"/>
      <c r="K28" s="246"/>
      <c r="L28" s="100" t="s">
        <v>200</v>
      </c>
      <c r="M28" s="101">
        <v>3.1152598254210725E-2</v>
      </c>
      <c r="O28" s="102">
        <v>2.9224212844144122E-2</v>
      </c>
      <c r="P28" s="103">
        <v>0</v>
      </c>
      <c r="Q28" s="102">
        <v>0.08</v>
      </c>
      <c r="R28" s="104">
        <f t="shared" si="1"/>
        <v>0.08</v>
      </c>
      <c r="S28" s="103">
        <v>5.0000000000000001E-3</v>
      </c>
      <c r="T28" s="102">
        <v>0.107</v>
      </c>
      <c r="U28" s="104">
        <f t="shared" si="2"/>
        <v>0.112</v>
      </c>
      <c r="V28" s="97">
        <f t="shared" si="3"/>
        <v>3.4890910044716012E-3</v>
      </c>
      <c r="W28" s="98">
        <f t="shared" si="4"/>
        <v>2.4922078603368579E-3</v>
      </c>
      <c r="Z28" s="115"/>
      <c r="AA28" s="115"/>
      <c r="AB28" s="115"/>
    </row>
    <row r="29" spans="1:28" x14ac:dyDescent="0.35">
      <c r="A29" s="214"/>
      <c r="B29" s="220"/>
      <c r="C29" s="99"/>
      <c r="D29" s="223"/>
      <c r="E29" s="226"/>
      <c r="F29" s="229"/>
      <c r="G29" s="243"/>
      <c r="H29" s="226"/>
      <c r="I29" s="229"/>
      <c r="J29" s="243"/>
      <c r="K29" s="246"/>
      <c r="L29" s="100" t="s">
        <v>90</v>
      </c>
      <c r="M29" s="101">
        <v>2.9474942028571288E-2</v>
      </c>
      <c r="O29" s="102">
        <v>2.4027588639383351E-2</v>
      </c>
      <c r="P29" s="103">
        <v>0</v>
      </c>
      <c r="Q29" s="102">
        <v>6.4000000000000001E-2</v>
      </c>
      <c r="R29" s="104">
        <f t="shared" si="1"/>
        <v>6.4000000000000001E-2</v>
      </c>
      <c r="S29" s="103">
        <v>1.0999999999999999E-2</v>
      </c>
      <c r="T29" s="102">
        <v>8.5000000000000006E-2</v>
      </c>
      <c r="U29" s="104">
        <f t="shared" si="2"/>
        <v>9.6000000000000002E-2</v>
      </c>
      <c r="V29" s="97">
        <f t="shared" si="3"/>
        <v>2.8295944347428437E-3</v>
      </c>
      <c r="W29" s="98">
        <f t="shared" si="4"/>
        <v>1.8863962898285624E-3</v>
      </c>
      <c r="Z29" s="115"/>
      <c r="AA29" s="115"/>
      <c r="AB29" s="115"/>
    </row>
    <row r="30" spans="1:28" x14ac:dyDescent="0.35">
      <c r="A30" s="214"/>
      <c r="B30" s="220"/>
      <c r="C30" s="99"/>
      <c r="D30" s="223"/>
      <c r="E30" s="226"/>
      <c r="F30" s="229"/>
      <c r="G30" s="243"/>
      <c r="H30" s="226"/>
      <c r="I30" s="229"/>
      <c r="J30" s="243"/>
      <c r="K30" s="246"/>
      <c r="L30" s="100" t="s">
        <v>51</v>
      </c>
      <c r="M30" s="101">
        <v>2.5033449847854983E-2</v>
      </c>
      <c r="O30" s="102">
        <v>2.3088563018185983E-2</v>
      </c>
      <c r="P30" s="103">
        <f t="shared" si="6"/>
        <v>5.6000000000000008E-2</v>
      </c>
      <c r="Q30" s="102">
        <v>5.7500000000000002E-2</v>
      </c>
      <c r="R30" s="104">
        <f t="shared" si="1"/>
        <v>0.11350000000000002</v>
      </c>
      <c r="S30" s="103">
        <v>8.8000000000000009E-2</v>
      </c>
      <c r="T30" s="102">
        <v>5.7500000000000002E-2</v>
      </c>
      <c r="U30" s="104">
        <f t="shared" si="2"/>
        <v>0.14550000000000002</v>
      </c>
      <c r="V30" s="97">
        <f t="shared" si="3"/>
        <v>3.6423669528629007E-3</v>
      </c>
      <c r="W30" s="98">
        <f t="shared" si="4"/>
        <v>2.8412965577315412E-3</v>
      </c>
      <c r="Z30" s="115"/>
      <c r="AA30" s="115"/>
      <c r="AB30" s="115"/>
    </row>
    <row r="31" spans="1:28" x14ac:dyDescent="0.35">
      <c r="A31" s="214"/>
      <c r="B31" s="220"/>
      <c r="C31" s="99"/>
      <c r="D31" s="223"/>
      <c r="E31" s="226"/>
      <c r="F31" s="229"/>
      <c r="G31" s="243"/>
      <c r="H31" s="226"/>
      <c r="I31" s="229"/>
      <c r="J31" s="243"/>
      <c r="K31" s="246"/>
      <c r="L31" s="100" t="s">
        <v>2670</v>
      </c>
      <c r="M31" s="101">
        <v>2.4508468062201486E-2</v>
      </c>
      <c r="O31" s="102">
        <v>2.549205062559055E-2</v>
      </c>
      <c r="P31" s="103">
        <f t="shared" si="6"/>
        <v>3.8000000000000006E-2</v>
      </c>
      <c r="Q31" s="102">
        <v>0.06</v>
      </c>
      <c r="R31" s="104">
        <f t="shared" si="1"/>
        <v>9.8000000000000004E-2</v>
      </c>
      <c r="S31" s="103">
        <v>7.0000000000000007E-2</v>
      </c>
      <c r="T31" s="102">
        <v>0.06</v>
      </c>
      <c r="U31" s="104">
        <f t="shared" si="2"/>
        <v>0.13</v>
      </c>
      <c r="V31" s="97">
        <f t="shared" si="3"/>
        <v>3.1861008480861932E-3</v>
      </c>
      <c r="W31" s="98">
        <f t="shared" si="4"/>
        <v>2.4018298700957457E-3</v>
      </c>
      <c r="Z31" s="115"/>
      <c r="AA31" s="115"/>
      <c r="AB31" s="115"/>
    </row>
    <row r="32" spans="1:28" x14ac:dyDescent="0.35">
      <c r="A32" s="214"/>
      <c r="B32" s="220"/>
      <c r="C32" s="99"/>
      <c r="D32" s="223"/>
      <c r="E32" s="226"/>
      <c r="F32" s="229"/>
      <c r="G32" s="243"/>
      <c r="H32" s="226"/>
      <c r="I32" s="229"/>
      <c r="J32" s="243"/>
      <c r="K32" s="246"/>
      <c r="L32" s="100" t="s">
        <v>1378</v>
      </c>
      <c r="M32" s="101">
        <v>2.2897286900673018E-2</v>
      </c>
      <c r="O32" s="102">
        <v>4.0010176219083773E-2</v>
      </c>
      <c r="P32" s="103">
        <v>0</v>
      </c>
      <c r="Q32" s="102">
        <v>2.8000000000000001E-2</v>
      </c>
      <c r="R32" s="104">
        <f t="shared" si="1"/>
        <v>2.8000000000000001E-2</v>
      </c>
      <c r="S32" s="103">
        <v>0.03</v>
      </c>
      <c r="T32" s="102">
        <v>0.03</v>
      </c>
      <c r="U32" s="104">
        <f t="shared" si="2"/>
        <v>0.06</v>
      </c>
      <c r="V32" s="97">
        <f t="shared" si="3"/>
        <v>1.3738372140403811E-3</v>
      </c>
      <c r="W32" s="98">
        <f t="shared" si="4"/>
        <v>6.4112403321884453E-4</v>
      </c>
      <c r="Z32" s="115"/>
      <c r="AA32" s="115"/>
      <c r="AB32" s="115"/>
    </row>
    <row r="33" spans="1:28" x14ac:dyDescent="0.35">
      <c r="A33" s="214"/>
      <c r="B33" s="220"/>
      <c r="C33" s="99"/>
      <c r="D33" s="223"/>
      <c r="E33" s="226"/>
      <c r="F33" s="229"/>
      <c r="G33" s="243"/>
      <c r="H33" s="226"/>
      <c r="I33" s="229"/>
      <c r="J33" s="243"/>
      <c r="K33" s="246"/>
      <c r="L33" s="100" t="s">
        <v>399</v>
      </c>
      <c r="M33" s="101">
        <v>8.118364376680105E-3</v>
      </c>
      <c r="O33" s="102">
        <v>3.7364139421719705E-2</v>
      </c>
      <c r="P33" s="103">
        <f t="shared" si="6"/>
        <v>1.8000000000000002E-2</v>
      </c>
      <c r="Q33" s="102">
        <v>0.03</v>
      </c>
      <c r="R33" s="104">
        <f t="shared" si="1"/>
        <v>4.8000000000000001E-2</v>
      </c>
      <c r="S33" s="103">
        <v>0.05</v>
      </c>
      <c r="T33" s="102">
        <v>0.03</v>
      </c>
      <c r="U33" s="104">
        <f t="shared" si="2"/>
        <v>0.08</v>
      </c>
      <c r="V33" s="97">
        <f t="shared" si="3"/>
        <v>6.4946915013440844E-4</v>
      </c>
      <c r="W33" s="98">
        <f t="shared" si="4"/>
        <v>3.8968149008064502E-4</v>
      </c>
      <c r="Z33" s="115"/>
      <c r="AA33" s="115"/>
      <c r="AB33" s="115"/>
    </row>
    <row r="34" spans="1:28" ht="15" thickBot="1" x14ac:dyDescent="0.4">
      <c r="A34" s="214"/>
      <c r="B34" s="221"/>
      <c r="C34" s="105"/>
      <c r="D34" s="224"/>
      <c r="E34" s="227"/>
      <c r="F34" s="230"/>
      <c r="G34" s="244"/>
      <c r="H34" s="227"/>
      <c r="I34" s="230"/>
      <c r="J34" s="244"/>
      <c r="K34" s="247"/>
      <c r="L34" s="106" t="s">
        <v>104</v>
      </c>
      <c r="M34" s="107">
        <v>5.5481138163875222E-3</v>
      </c>
      <c r="N34" s="108"/>
      <c r="O34" s="109">
        <v>3.0579934390347785E-2</v>
      </c>
      <c r="P34" s="110">
        <f t="shared" si="6"/>
        <v>1.2999999999999998E-2</v>
      </c>
      <c r="Q34" s="109">
        <v>4.4999999999999998E-2</v>
      </c>
      <c r="R34" s="111">
        <f t="shared" si="1"/>
        <v>5.7999999999999996E-2</v>
      </c>
      <c r="S34" s="110">
        <v>4.4999999999999998E-2</v>
      </c>
      <c r="T34" s="109">
        <v>4.4999999999999998E-2</v>
      </c>
      <c r="U34" s="111">
        <f t="shared" si="2"/>
        <v>0.09</v>
      </c>
      <c r="V34" s="97">
        <f t="shared" si="3"/>
        <v>4.9933024347487696E-4</v>
      </c>
      <c r="W34" s="98">
        <f t="shared" si="4"/>
        <v>3.2179060135047627E-4</v>
      </c>
      <c r="Z34" s="115"/>
      <c r="AA34" s="115"/>
      <c r="AB34" s="115"/>
    </row>
    <row r="35" spans="1:28" x14ac:dyDescent="0.35">
      <c r="A35" s="214"/>
      <c r="B35" s="219" t="s">
        <v>28</v>
      </c>
      <c r="C35" s="90">
        <v>48588209.199999981</v>
      </c>
      <c r="D35" s="222">
        <v>2.2670130182243012E-2</v>
      </c>
      <c r="E35" s="225">
        <v>0.16</v>
      </c>
      <c r="F35" s="228">
        <v>0.13</v>
      </c>
      <c r="G35" s="242">
        <f>E35+F35</f>
        <v>0.29000000000000004</v>
      </c>
      <c r="H35" s="225">
        <v>0.16</v>
      </c>
      <c r="I35" s="228">
        <f>SUMPRODUCT(M35:M45,U35:U45)</f>
        <v>0.14588833478169763</v>
      </c>
      <c r="J35" s="242">
        <f>H35+I35</f>
        <v>0.30588833478169764</v>
      </c>
      <c r="K35" s="245">
        <f>SUMPRODUCT(M35:M45,O35:O45)</f>
        <v>3.1769934751898869E-2</v>
      </c>
      <c r="L35" s="91" t="s">
        <v>58</v>
      </c>
      <c r="M35" s="92">
        <v>0.35814830468940623</v>
      </c>
      <c r="N35" s="93"/>
      <c r="O35" s="94">
        <v>3.244741066050244E-2</v>
      </c>
      <c r="P35" s="95">
        <f>S35-2%</f>
        <v>2.6500000000000006E-2</v>
      </c>
      <c r="Q35" s="94">
        <v>0.1085</v>
      </c>
      <c r="R35" s="96">
        <f t="shared" si="1"/>
        <v>0.13500000000000001</v>
      </c>
      <c r="S35" s="95">
        <v>4.6500000000000007E-2</v>
      </c>
      <c r="T35" s="94">
        <v>0.1085</v>
      </c>
      <c r="U35" s="96">
        <f t="shared" si="2"/>
        <v>0.155</v>
      </c>
      <c r="V35" s="97">
        <f t="shared" si="3"/>
        <v>5.5512987226857963E-2</v>
      </c>
      <c r="W35" s="98">
        <f t="shared" si="4"/>
        <v>4.8350021133069847E-2</v>
      </c>
    </row>
    <row r="36" spans="1:28" x14ac:dyDescent="0.35">
      <c r="A36" s="214"/>
      <c r="B36" s="220"/>
      <c r="C36" s="99"/>
      <c r="D36" s="223"/>
      <c r="E36" s="226"/>
      <c r="F36" s="229"/>
      <c r="G36" s="243"/>
      <c r="H36" s="226"/>
      <c r="I36" s="229"/>
      <c r="J36" s="243"/>
      <c r="K36" s="246"/>
      <c r="L36" s="100" t="s">
        <v>429</v>
      </c>
      <c r="M36" s="101">
        <v>0.128</v>
      </c>
      <c r="O36" s="102">
        <v>5.1290373382372946E-2</v>
      </c>
      <c r="P36" s="103">
        <f t="shared" ref="P36:P45" si="7">S36-2%</f>
        <v>2.6500000000000006E-2</v>
      </c>
      <c r="Q36" s="102">
        <v>0.1085</v>
      </c>
      <c r="R36" s="104">
        <f t="shared" si="1"/>
        <v>0.13500000000000001</v>
      </c>
      <c r="S36" s="103">
        <v>4.6500000000000007E-2</v>
      </c>
      <c r="T36" s="102">
        <v>0.1085</v>
      </c>
      <c r="U36" s="104">
        <f t="shared" si="2"/>
        <v>0.155</v>
      </c>
      <c r="V36" s="97">
        <f t="shared" si="3"/>
        <v>1.984E-2</v>
      </c>
      <c r="W36" s="98">
        <f t="shared" si="4"/>
        <v>1.728E-2</v>
      </c>
    </row>
    <row r="37" spans="1:28" x14ac:dyDescent="0.35">
      <c r="A37" s="214"/>
      <c r="B37" s="220"/>
      <c r="C37" s="99"/>
      <c r="D37" s="223"/>
      <c r="E37" s="226"/>
      <c r="F37" s="229"/>
      <c r="G37" s="243"/>
      <c r="H37" s="226"/>
      <c r="I37" s="229"/>
      <c r="J37" s="243"/>
      <c r="K37" s="246"/>
      <c r="L37" s="100" t="s">
        <v>34</v>
      </c>
      <c r="M37" s="101">
        <v>0.11</v>
      </c>
      <c r="O37" s="102">
        <v>2.7189319414905329E-2</v>
      </c>
      <c r="P37" s="103">
        <f t="shared" si="7"/>
        <v>2.5999999999999999E-2</v>
      </c>
      <c r="Q37" s="102">
        <v>0.10800000000000001</v>
      </c>
      <c r="R37" s="104">
        <f t="shared" si="1"/>
        <v>0.13400000000000001</v>
      </c>
      <c r="S37" s="103">
        <v>4.5999999999999999E-2</v>
      </c>
      <c r="T37" s="102">
        <v>0.10800000000000001</v>
      </c>
      <c r="U37" s="104">
        <f t="shared" si="2"/>
        <v>0.15400000000000003</v>
      </c>
      <c r="V37" s="97">
        <f t="shared" si="3"/>
        <v>1.6940000000000004E-2</v>
      </c>
      <c r="W37" s="98">
        <f t="shared" si="4"/>
        <v>1.4740000000000001E-2</v>
      </c>
    </row>
    <row r="38" spans="1:28" x14ac:dyDescent="0.35">
      <c r="A38" s="214"/>
      <c r="B38" s="220"/>
      <c r="C38" s="99"/>
      <c r="D38" s="223"/>
      <c r="E38" s="226"/>
      <c r="F38" s="229"/>
      <c r="G38" s="243"/>
      <c r="H38" s="226"/>
      <c r="I38" s="229"/>
      <c r="J38" s="243"/>
      <c r="K38" s="246"/>
      <c r="L38" s="100" t="s">
        <v>1301</v>
      </c>
      <c r="M38" s="101">
        <v>0.10556262832236124</v>
      </c>
      <c r="O38" s="102">
        <v>2.4384978554607025E-2</v>
      </c>
      <c r="P38" s="103">
        <f t="shared" si="7"/>
        <v>2.5999999999999999E-2</v>
      </c>
      <c r="Q38" s="102">
        <v>0.109</v>
      </c>
      <c r="R38" s="104">
        <f t="shared" si="1"/>
        <v>0.13500000000000001</v>
      </c>
      <c r="S38" s="103">
        <v>4.5999999999999999E-2</v>
      </c>
      <c r="T38" s="102">
        <v>0.109</v>
      </c>
      <c r="U38" s="104">
        <f t="shared" si="2"/>
        <v>0.155</v>
      </c>
      <c r="V38" s="97">
        <f t="shared" si="3"/>
        <v>1.6362207389965994E-2</v>
      </c>
      <c r="W38" s="98">
        <f t="shared" si="4"/>
        <v>1.4250954823518769E-2</v>
      </c>
    </row>
    <row r="39" spans="1:28" x14ac:dyDescent="0.35">
      <c r="A39" s="214"/>
      <c r="B39" s="220"/>
      <c r="C39" s="99"/>
      <c r="D39" s="223"/>
      <c r="E39" s="226"/>
      <c r="F39" s="229"/>
      <c r="G39" s="243"/>
      <c r="H39" s="226"/>
      <c r="I39" s="229"/>
      <c r="J39" s="243"/>
      <c r="K39" s="246"/>
      <c r="L39" s="100" t="s">
        <v>77</v>
      </c>
      <c r="M39" s="101">
        <v>7.0000000000000007E-2</v>
      </c>
      <c r="O39" s="102">
        <v>2.3660944239306578E-2</v>
      </c>
      <c r="P39" s="103">
        <v>0</v>
      </c>
      <c r="Q39" s="102">
        <v>0.109</v>
      </c>
      <c r="R39" s="104">
        <f t="shared" si="1"/>
        <v>0.109</v>
      </c>
      <c r="S39" s="103">
        <v>5.4999999999999997E-3</v>
      </c>
      <c r="T39" s="102">
        <v>0.12300000000000001</v>
      </c>
      <c r="U39" s="104">
        <f t="shared" si="2"/>
        <v>0.1285</v>
      </c>
      <c r="V39" s="97">
        <f t="shared" si="3"/>
        <v>8.9950000000000013E-3</v>
      </c>
      <c r="W39" s="98">
        <f t="shared" si="4"/>
        <v>7.6300000000000005E-3</v>
      </c>
    </row>
    <row r="40" spans="1:28" x14ac:dyDescent="0.35">
      <c r="A40" s="214"/>
      <c r="B40" s="220"/>
      <c r="C40" s="99"/>
      <c r="D40" s="223"/>
      <c r="E40" s="226"/>
      <c r="F40" s="229"/>
      <c r="G40" s="243"/>
      <c r="H40" s="226"/>
      <c r="I40" s="229"/>
      <c r="J40" s="243"/>
      <c r="K40" s="246"/>
      <c r="L40" s="100" t="s">
        <v>98</v>
      </c>
      <c r="M40" s="101">
        <v>6.9091567807540208E-2</v>
      </c>
      <c r="O40" s="102">
        <v>4.7845829990999914E-2</v>
      </c>
      <c r="P40" s="103">
        <f t="shared" si="7"/>
        <v>2.3499999999999997E-2</v>
      </c>
      <c r="Q40" s="102">
        <v>0.10150000000000001</v>
      </c>
      <c r="R40" s="104">
        <f t="shared" si="1"/>
        <v>0.125</v>
      </c>
      <c r="S40" s="103">
        <v>4.3499999999999997E-2</v>
      </c>
      <c r="T40" s="102">
        <v>0.10150000000000001</v>
      </c>
      <c r="U40" s="104">
        <f t="shared" si="2"/>
        <v>0.14500000000000002</v>
      </c>
      <c r="V40" s="97">
        <f t="shared" si="3"/>
        <v>1.0018277332093331E-2</v>
      </c>
      <c r="W40" s="98">
        <f t="shared" si="4"/>
        <v>8.636445975942526E-3</v>
      </c>
    </row>
    <row r="41" spans="1:28" x14ac:dyDescent="0.35">
      <c r="A41" s="214"/>
      <c r="B41" s="220"/>
      <c r="C41" s="99"/>
      <c r="D41" s="223"/>
      <c r="E41" s="226"/>
      <c r="F41" s="229"/>
      <c r="G41" s="243"/>
      <c r="H41" s="226"/>
      <c r="I41" s="229"/>
      <c r="J41" s="243"/>
      <c r="K41" s="246"/>
      <c r="L41" s="100" t="s">
        <v>159</v>
      </c>
      <c r="M41" s="101">
        <v>4.5047930621354766E-2</v>
      </c>
      <c r="O41" s="102">
        <v>1.9574401256335756E-2</v>
      </c>
      <c r="P41" s="103">
        <f t="shared" si="7"/>
        <v>3.2000000000000001E-2</v>
      </c>
      <c r="Q41" s="102">
        <v>0.10300000000000001</v>
      </c>
      <c r="R41" s="104">
        <f t="shared" si="1"/>
        <v>0.13500000000000001</v>
      </c>
      <c r="S41" s="103">
        <v>5.2000000000000005E-2</v>
      </c>
      <c r="T41" s="102">
        <v>0.10300000000000001</v>
      </c>
      <c r="U41" s="104">
        <f t="shared" si="2"/>
        <v>0.15500000000000003</v>
      </c>
      <c r="V41" s="97">
        <f t="shared" si="3"/>
        <v>6.9824292463099898E-3</v>
      </c>
      <c r="W41" s="98">
        <f t="shared" si="4"/>
        <v>6.0814706338828935E-3</v>
      </c>
    </row>
    <row r="42" spans="1:28" x14ac:dyDescent="0.35">
      <c r="A42" s="214"/>
      <c r="B42" s="220"/>
      <c r="C42" s="99"/>
      <c r="D42" s="223"/>
      <c r="E42" s="226"/>
      <c r="F42" s="229"/>
      <c r="G42" s="243"/>
      <c r="H42" s="226"/>
      <c r="I42" s="229"/>
      <c r="J42" s="243"/>
      <c r="K42" s="246"/>
      <c r="L42" s="100" t="s">
        <v>624</v>
      </c>
      <c r="M42" s="101">
        <v>4.015631856861622E-2</v>
      </c>
      <c r="O42" s="102">
        <v>3.5774622002671938E-2</v>
      </c>
      <c r="P42" s="103">
        <f t="shared" si="7"/>
        <v>4.1999999999999996E-2</v>
      </c>
      <c r="Q42" s="102">
        <v>0.10249999999999999</v>
      </c>
      <c r="R42" s="104">
        <f t="shared" si="1"/>
        <v>0.14449999999999999</v>
      </c>
      <c r="S42" s="103">
        <v>6.2E-2</v>
      </c>
      <c r="T42" s="102">
        <v>0.10249999999999999</v>
      </c>
      <c r="U42" s="104">
        <f t="shared" si="2"/>
        <v>0.16449999999999998</v>
      </c>
      <c r="V42" s="97">
        <f t="shared" si="3"/>
        <v>6.6057144045373675E-3</v>
      </c>
      <c r="W42" s="98">
        <f t="shared" si="4"/>
        <v>5.8025880331650436E-3</v>
      </c>
    </row>
    <row r="43" spans="1:28" x14ac:dyDescent="0.35">
      <c r="A43" s="214"/>
      <c r="B43" s="220"/>
      <c r="C43" s="99"/>
      <c r="D43" s="223"/>
      <c r="E43" s="226"/>
      <c r="F43" s="229"/>
      <c r="G43" s="243"/>
      <c r="H43" s="226"/>
      <c r="I43" s="229"/>
      <c r="J43" s="243"/>
      <c r="K43" s="246"/>
      <c r="L43" s="100" t="s">
        <v>859</v>
      </c>
      <c r="M43" s="101">
        <v>3.3279884812744208E-2</v>
      </c>
      <c r="O43" s="102">
        <v>1.9644123068252906E-2</v>
      </c>
      <c r="P43" s="103">
        <f t="shared" si="7"/>
        <v>0.107</v>
      </c>
      <c r="Q43" s="102">
        <v>0</v>
      </c>
      <c r="R43" s="104">
        <f t="shared" si="1"/>
        <v>0.107</v>
      </c>
      <c r="S43" s="103">
        <v>0.127</v>
      </c>
      <c r="T43" s="102">
        <v>0</v>
      </c>
      <c r="U43" s="104">
        <f t="shared" si="2"/>
        <v>0.127</v>
      </c>
      <c r="V43" s="97">
        <f t="shared" si="3"/>
        <v>4.2265453712185142E-3</v>
      </c>
      <c r="W43" s="98">
        <f t="shared" si="4"/>
        <v>3.5609476749636302E-3</v>
      </c>
    </row>
    <row r="44" spans="1:28" x14ac:dyDescent="0.35">
      <c r="A44" s="214"/>
      <c r="B44" s="220"/>
      <c r="C44" s="99"/>
      <c r="D44" s="223"/>
      <c r="E44" s="226"/>
      <c r="F44" s="229"/>
      <c r="G44" s="243"/>
      <c r="H44" s="226"/>
      <c r="I44" s="229"/>
      <c r="J44" s="243"/>
      <c r="K44" s="246"/>
      <c r="L44" s="100" t="s">
        <v>223</v>
      </c>
      <c r="M44" s="101">
        <v>3.7999999999999999E-2</v>
      </c>
      <c r="O44" s="102">
        <v>0</v>
      </c>
      <c r="P44" s="103">
        <v>0</v>
      </c>
      <c r="Q44" s="102">
        <v>0</v>
      </c>
      <c r="R44" s="104">
        <f t="shared" si="1"/>
        <v>0</v>
      </c>
      <c r="S44" s="103">
        <v>0</v>
      </c>
      <c r="T44" s="102">
        <v>0</v>
      </c>
      <c r="U44" s="104">
        <f t="shared" si="2"/>
        <v>0</v>
      </c>
      <c r="V44" s="97">
        <f t="shared" si="3"/>
        <v>0</v>
      </c>
      <c r="W44" s="98">
        <f t="shared" si="4"/>
        <v>0</v>
      </c>
    </row>
    <row r="45" spans="1:28" ht="15" thickBot="1" x14ac:dyDescent="0.4">
      <c r="A45" s="214"/>
      <c r="B45" s="221"/>
      <c r="C45" s="105"/>
      <c r="D45" s="224"/>
      <c r="E45" s="227"/>
      <c r="F45" s="230"/>
      <c r="G45" s="244"/>
      <c r="H45" s="227"/>
      <c r="I45" s="230"/>
      <c r="J45" s="244"/>
      <c r="K45" s="247"/>
      <c r="L45" s="106" t="s">
        <v>130</v>
      </c>
      <c r="M45" s="107">
        <v>2.6224842117440975E-3</v>
      </c>
      <c r="N45" s="108"/>
      <c r="O45" s="109">
        <v>3.2292751698966227E-2</v>
      </c>
      <c r="P45" s="110">
        <f t="shared" si="7"/>
        <v>5.3499999999999992E-2</v>
      </c>
      <c r="Q45" s="109">
        <v>8.1000000000000003E-2</v>
      </c>
      <c r="R45" s="111">
        <f t="shared" si="1"/>
        <v>0.13450000000000001</v>
      </c>
      <c r="S45" s="110">
        <v>7.3499999999999996E-2</v>
      </c>
      <c r="T45" s="109">
        <v>8.1000000000000003E-2</v>
      </c>
      <c r="U45" s="111">
        <f t="shared" si="2"/>
        <v>0.1545</v>
      </c>
      <c r="V45" s="97">
        <f t="shared" si="3"/>
        <v>4.0517381071446306E-4</v>
      </c>
      <c r="W45" s="98">
        <f t="shared" si="4"/>
        <v>3.5272412647958115E-4</v>
      </c>
    </row>
    <row r="46" spans="1:28" x14ac:dyDescent="0.35">
      <c r="A46" s="214"/>
      <c r="B46" s="220" t="s">
        <v>329</v>
      </c>
      <c r="C46" s="99">
        <v>21250634.829999994</v>
      </c>
      <c r="D46" s="223">
        <v>9.9150527665754704E-3</v>
      </c>
      <c r="E46" s="226">
        <v>0.19</v>
      </c>
      <c r="F46" s="229">
        <v>0.14000000000000001</v>
      </c>
      <c r="G46" s="243">
        <f>E46+F46</f>
        <v>0.33</v>
      </c>
      <c r="H46" s="226">
        <v>0.19</v>
      </c>
      <c r="I46" s="229">
        <f>SUMPRODUCT(M46:M51,U46:U51)</f>
        <v>0.14430915400587954</v>
      </c>
      <c r="J46" s="243">
        <f>H46+I46</f>
        <v>0.33430915400587957</v>
      </c>
      <c r="K46" s="246">
        <f>SUMPRODUCT(M46:M51,O46:O51)</f>
        <v>3.1747156606566969E-2</v>
      </c>
      <c r="L46" s="100" t="s">
        <v>859</v>
      </c>
      <c r="M46" s="101">
        <v>0.31137427909014986</v>
      </c>
      <c r="O46" s="102">
        <v>1.9644123068252906E-2</v>
      </c>
      <c r="P46" s="103">
        <f>S46-0.4%</f>
        <v>0.123</v>
      </c>
      <c r="Q46" s="102">
        <v>0</v>
      </c>
      <c r="R46" s="104">
        <f t="shared" si="1"/>
        <v>0.123</v>
      </c>
      <c r="S46" s="103">
        <v>0.127</v>
      </c>
      <c r="T46" s="102">
        <v>0</v>
      </c>
      <c r="U46" s="104">
        <f t="shared" si="2"/>
        <v>0.127</v>
      </c>
      <c r="V46" s="97">
        <f t="shared" si="3"/>
        <v>3.9544533444449033E-2</v>
      </c>
      <c r="W46" s="98">
        <f t="shared" si="4"/>
        <v>3.8299036328088433E-2</v>
      </c>
    </row>
    <row r="47" spans="1:28" x14ac:dyDescent="0.35">
      <c r="A47" s="214"/>
      <c r="B47" s="220"/>
      <c r="C47" s="99"/>
      <c r="D47" s="223"/>
      <c r="E47" s="226"/>
      <c r="F47" s="229"/>
      <c r="G47" s="243"/>
      <c r="H47" s="226"/>
      <c r="I47" s="229"/>
      <c r="J47" s="243"/>
      <c r="K47" s="246"/>
      <c r="L47" s="100" t="s">
        <v>2031</v>
      </c>
      <c r="M47" s="101">
        <v>0.29041120896081396</v>
      </c>
      <c r="O47" s="102">
        <v>4.9834394468711428E-2</v>
      </c>
      <c r="P47" s="103">
        <f t="shared" ref="P47:P51" si="8">S47-0.4%</f>
        <v>5.8999999999999997E-2</v>
      </c>
      <c r="Q47" s="102">
        <v>0.1</v>
      </c>
      <c r="R47" s="104">
        <f t="shared" si="1"/>
        <v>0.159</v>
      </c>
      <c r="S47" s="103">
        <v>6.3E-2</v>
      </c>
      <c r="T47" s="102">
        <v>0.1</v>
      </c>
      <c r="U47" s="104">
        <f t="shared" si="2"/>
        <v>0.16300000000000001</v>
      </c>
      <c r="V47" s="97">
        <f t="shared" si="3"/>
        <v>4.7337027060612678E-2</v>
      </c>
      <c r="W47" s="98">
        <f t="shared" si="4"/>
        <v>4.6175382224769419E-2</v>
      </c>
    </row>
    <row r="48" spans="1:28" x14ac:dyDescent="0.35">
      <c r="A48" s="214"/>
      <c r="B48" s="220"/>
      <c r="C48" s="99"/>
      <c r="D48" s="223"/>
      <c r="E48" s="226"/>
      <c r="F48" s="229"/>
      <c r="G48" s="243"/>
      <c r="H48" s="226"/>
      <c r="I48" s="229"/>
      <c r="J48" s="243"/>
      <c r="K48" s="246"/>
      <c r="L48" s="100" t="s">
        <v>41</v>
      </c>
      <c r="M48" s="101">
        <v>0.22324912700603647</v>
      </c>
      <c r="O48" s="102">
        <v>2.6566300147826613E-2</v>
      </c>
      <c r="P48" s="103">
        <f t="shared" si="8"/>
        <v>3.6999999999999991E-2</v>
      </c>
      <c r="Q48" s="102">
        <v>9.849999999999999E-2</v>
      </c>
      <c r="R48" s="104">
        <f t="shared" si="1"/>
        <v>0.13549999999999998</v>
      </c>
      <c r="S48" s="103">
        <v>4.0999999999999995E-2</v>
      </c>
      <c r="T48" s="102">
        <v>9.849999999999999E-2</v>
      </c>
      <c r="U48" s="104">
        <f t="shared" si="2"/>
        <v>0.13949999999999999</v>
      </c>
      <c r="V48" s="97">
        <f t="shared" si="3"/>
        <v>3.1143253217342085E-2</v>
      </c>
      <c r="W48" s="98">
        <f t="shared" si="4"/>
        <v>3.0250256709317937E-2</v>
      </c>
    </row>
    <row r="49" spans="1:24" x14ac:dyDescent="0.35">
      <c r="A49" s="214"/>
      <c r="B49" s="220"/>
      <c r="C49" s="99"/>
      <c r="D49" s="223"/>
      <c r="E49" s="226"/>
      <c r="F49" s="229"/>
      <c r="G49" s="243"/>
      <c r="H49" s="226"/>
      <c r="I49" s="229"/>
      <c r="J49" s="243"/>
      <c r="K49" s="246"/>
      <c r="L49" s="100" t="s">
        <v>51</v>
      </c>
      <c r="M49" s="101">
        <v>8.3152860209998639E-2</v>
      </c>
      <c r="O49" s="102">
        <v>2.3088563018185983E-2</v>
      </c>
      <c r="P49" s="103">
        <f t="shared" si="8"/>
        <v>8.4000000000000005E-2</v>
      </c>
      <c r="Q49" s="102">
        <v>5.7500000000000002E-2</v>
      </c>
      <c r="R49" s="104">
        <f t="shared" si="1"/>
        <v>0.14150000000000001</v>
      </c>
      <c r="S49" s="103">
        <v>8.8000000000000009E-2</v>
      </c>
      <c r="T49" s="102">
        <v>5.7500000000000002E-2</v>
      </c>
      <c r="U49" s="104">
        <f t="shared" si="2"/>
        <v>0.14550000000000002</v>
      </c>
      <c r="V49" s="97">
        <f t="shared" si="3"/>
        <v>1.2098741160554803E-2</v>
      </c>
      <c r="W49" s="98">
        <f t="shared" si="4"/>
        <v>1.1766129719714809E-2</v>
      </c>
    </row>
    <row r="50" spans="1:24" x14ac:dyDescent="0.35">
      <c r="A50" s="214"/>
      <c r="B50" s="220"/>
      <c r="C50" s="99"/>
      <c r="D50" s="223"/>
      <c r="E50" s="226"/>
      <c r="F50" s="229"/>
      <c r="G50" s="243"/>
      <c r="H50" s="226"/>
      <c r="I50" s="229"/>
      <c r="J50" s="243"/>
      <c r="K50" s="246"/>
      <c r="L50" s="100" t="s">
        <v>165</v>
      </c>
      <c r="M50" s="101">
        <v>6.9141419385893119E-2</v>
      </c>
      <c r="O50" s="102">
        <v>4.0945331555262997E-2</v>
      </c>
      <c r="P50" s="103">
        <f t="shared" si="8"/>
        <v>4.8000000000000001E-2</v>
      </c>
      <c r="Q50" s="102">
        <v>0.10300000000000001</v>
      </c>
      <c r="R50" s="104">
        <f t="shared" si="1"/>
        <v>0.15100000000000002</v>
      </c>
      <c r="S50" s="103">
        <v>5.2000000000000005E-2</v>
      </c>
      <c r="T50" s="102">
        <v>0.10300000000000001</v>
      </c>
      <c r="U50" s="104">
        <f t="shared" si="2"/>
        <v>0.15500000000000003</v>
      </c>
      <c r="V50" s="97">
        <f t="shared" si="3"/>
        <v>1.0716920004813436E-2</v>
      </c>
      <c r="W50" s="98">
        <f t="shared" si="4"/>
        <v>1.0440354327269863E-2</v>
      </c>
    </row>
    <row r="51" spans="1:24" ht="15" thickBot="1" x14ac:dyDescent="0.4">
      <c r="A51" s="215"/>
      <c r="B51" s="220"/>
      <c r="C51" s="99"/>
      <c r="D51" s="223"/>
      <c r="E51" s="226"/>
      <c r="F51" s="229"/>
      <c r="G51" s="243"/>
      <c r="H51" s="226"/>
      <c r="I51" s="229"/>
      <c r="J51" s="243"/>
      <c r="K51" s="246"/>
      <c r="L51" s="100" t="s">
        <v>1102</v>
      </c>
      <c r="M51" s="101">
        <v>2.2671105347107871E-2</v>
      </c>
      <c r="O51" s="102">
        <v>2.1005305441061377E-2</v>
      </c>
      <c r="P51" s="103">
        <f t="shared" si="8"/>
        <v>4.5999999999999999E-2</v>
      </c>
      <c r="Q51" s="102">
        <v>0.10300000000000001</v>
      </c>
      <c r="R51" s="104">
        <f t="shared" si="1"/>
        <v>0.14900000000000002</v>
      </c>
      <c r="S51" s="103">
        <v>0.05</v>
      </c>
      <c r="T51" s="102">
        <v>0.10300000000000001</v>
      </c>
      <c r="U51" s="104">
        <f t="shared" si="2"/>
        <v>0.15300000000000002</v>
      </c>
      <c r="V51" s="97">
        <f t="shared" si="3"/>
        <v>3.4686791181075048E-3</v>
      </c>
      <c r="W51" s="98">
        <f t="shared" si="4"/>
        <v>3.3779946967190731E-3</v>
      </c>
    </row>
    <row r="52" spans="1:24" ht="17" customHeight="1" thickBot="1" x14ac:dyDescent="0.4">
      <c r="A52" s="248" t="s">
        <v>107</v>
      </c>
      <c r="B52" s="116" t="s">
        <v>3279</v>
      </c>
      <c r="C52" s="117"/>
      <c r="D52" s="118">
        <f>SUM(D53:D126)</f>
        <v>0.17306458458507273</v>
      </c>
      <c r="E52" s="119">
        <f>SUMPRODUCT(D53:D126,E53:E126)/SUM(D53:D126)</f>
        <v>0.15114356468924586</v>
      </c>
      <c r="F52" s="119">
        <f>SUMPRODUCT(D53:D126,F53:F126)/SUM(D53:D126)</f>
        <v>0.11048170371490892</v>
      </c>
      <c r="G52" s="120">
        <f>E52+F52</f>
        <v>0.26162526840415479</v>
      </c>
      <c r="H52" s="119">
        <f>SUMPRODUCT(D53:D126,H53:H126)/SUM(D53:D126)</f>
        <v>0.15114356468924586</v>
      </c>
      <c r="I52" s="119">
        <f>SUMPRODUCT(D53:D126,I53:I126)/SUM(D53:D126)</f>
        <v>0.12542469857491595</v>
      </c>
      <c r="J52" s="120">
        <f>H52+I52</f>
        <v>0.27656826326416184</v>
      </c>
      <c r="K52" s="121">
        <f>SUMPRODUCT(F53:F126,K53:K126)/SUM(F53:F126)</f>
        <v>3.0250051222202399E-2</v>
      </c>
      <c r="L52" s="216"/>
      <c r="M52" s="217"/>
      <c r="N52" s="217"/>
      <c r="O52" s="217"/>
      <c r="P52" s="217"/>
      <c r="Q52" s="217"/>
      <c r="R52" s="217"/>
      <c r="S52" s="217"/>
      <c r="T52" s="217"/>
      <c r="U52" s="218"/>
      <c r="X52" s="77"/>
    </row>
    <row r="53" spans="1:24" x14ac:dyDescent="0.35">
      <c r="A53" s="249"/>
      <c r="B53" s="251" t="s">
        <v>140</v>
      </c>
      <c r="C53" s="122">
        <v>20517382.719999995</v>
      </c>
      <c r="D53" s="222">
        <v>9.5729343583484724E-3</v>
      </c>
      <c r="E53" s="225">
        <v>0.2</v>
      </c>
      <c r="F53" s="228">
        <v>0.06</v>
      </c>
      <c r="G53" s="242">
        <f>+E53+F53</f>
        <v>0.26</v>
      </c>
      <c r="H53" s="225">
        <v>0.2</v>
      </c>
      <c r="I53" s="228">
        <f>SUMPRODUCT(M53:M56,U53:U56)</f>
        <v>7.0881172213734786E-2</v>
      </c>
      <c r="J53" s="242">
        <f>+H53+I53</f>
        <v>0.27088117221373481</v>
      </c>
      <c r="K53" s="245">
        <f>SUMPRODUCT(M53:M56,O53:O56)</f>
        <v>2.3126507195012871E-2</v>
      </c>
      <c r="L53" s="91" t="s">
        <v>90</v>
      </c>
      <c r="M53" s="123">
        <v>0.84120593738452931</v>
      </c>
      <c r="N53" s="124"/>
      <c r="O53" s="125">
        <v>2.4027588639383351E-2</v>
      </c>
      <c r="P53" s="126">
        <v>6.0000000000000001E-3</v>
      </c>
      <c r="Q53" s="125">
        <v>3.9E-2</v>
      </c>
      <c r="R53" s="127">
        <f t="shared" si="1"/>
        <v>4.4999999999999998E-2</v>
      </c>
      <c r="S53" s="126">
        <v>6.0000000000000001E-3</v>
      </c>
      <c r="T53" s="125">
        <v>4.8499999999999995E-2</v>
      </c>
      <c r="U53" s="127">
        <f t="shared" si="2"/>
        <v>5.4499999999999993E-2</v>
      </c>
      <c r="V53" s="97">
        <f t="shared" si="3"/>
        <v>4.5845723587456838E-2</v>
      </c>
      <c r="W53" s="98">
        <f t="shared" si="4"/>
        <v>3.7854267182303815E-2</v>
      </c>
    </row>
    <row r="54" spans="1:24" x14ac:dyDescent="0.35">
      <c r="A54" s="249"/>
      <c r="B54" s="252"/>
      <c r="C54" s="128"/>
      <c r="D54" s="223"/>
      <c r="E54" s="226"/>
      <c r="F54" s="229"/>
      <c r="G54" s="243"/>
      <c r="H54" s="226"/>
      <c r="I54" s="229"/>
      <c r="J54" s="243"/>
      <c r="K54" s="246"/>
      <c r="L54" s="100" t="s">
        <v>323</v>
      </c>
      <c r="M54" s="129">
        <v>9.6946486054551667E-2</v>
      </c>
      <c r="N54" s="130"/>
      <c r="O54" s="131">
        <v>0.02</v>
      </c>
      <c r="P54" s="132">
        <v>3.1E-2</v>
      </c>
      <c r="Q54" s="131">
        <v>0.14499999999999999</v>
      </c>
      <c r="R54" s="133">
        <f t="shared" si="1"/>
        <v>0.17599999999999999</v>
      </c>
      <c r="S54" s="132">
        <v>4.4000000000000004E-2</v>
      </c>
      <c r="T54" s="131">
        <v>0.14499999999999999</v>
      </c>
      <c r="U54" s="133">
        <f t="shared" si="2"/>
        <v>0.189</v>
      </c>
      <c r="V54" s="97">
        <f t="shared" si="3"/>
        <v>1.8322885864310266E-2</v>
      </c>
      <c r="W54" s="98">
        <f t="shared" si="4"/>
        <v>1.7062581545601092E-2</v>
      </c>
    </row>
    <row r="55" spans="1:24" x14ac:dyDescent="0.35">
      <c r="A55" s="249"/>
      <c r="B55" s="252"/>
      <c r="C55" s="128"/>
      <c r="D55" s="223"/>
      <c r="E55" s="226"/>
      <c r="F55" s="229"/>
      <c r="G55" s="243"/>
      <c r="H55" s="226"/>
      <c r="I55" s="229"/>
      <c r="J55" s="243"/>
      <c r="K55" s="246"/>
      <c r="L55" s="100" t="s">
        <v>146</v>
      </c>
      <c r="M55" s="129">
        <v>4.2217375861431879E-2</v>
      </c>
      <c r="N55" s="130"/>
      <c r="O55" s="131">
        <v>2.3104876358045007E-2</v>
      </c>
      <c r="P55" s="132">
        <v>7.9000000000000001E-2</v>
      </c>
      <c r="Q55" s="131">
        <v>0.09</v>
      </c>
      <c r="R55" s="133">
        <f t="shared" si="1"/>
        <v>0.16899999999999998</v>
      </c>
      <c r="S55" s="132">
        <v>6.9000000000000006E-2</v>
      </c>
      <c r="T55" s="131">
        <v>0.09</v>
      </c>
      <c r="U55" s="133">
        <f t="shared" si="2"/>
        <v>0.159</v>
      </c>
      <c r="V55" s="97">
        <f t="shared" si="3"/>
        <v>6.7125627619676687E-3</v>
      </c>
      <c r="W55" s="98">
        <f t="shared" si="4"/>
        <v>7.1347365205819864E-3</v>
      </c>
    </row>
    <row r="56" spans="1:24" ht="15" thickBot="1" x14ac:dyDescent="0.4">
      <c r="A56" s="249"/>
      <c r="B56" s="253"/>
      <c r="C56" s="134"/>
      <c r="D56" s="224"/>
      <c r="E56" s="227"/>
      <c r="F56" s="230"/>
      <c r="G56" s="244"/>
      <c r="H56" s="227"/>
      <c r="I56" s="230"/>
      <c r="J56" s="244"/>
      <c r="K56" s="247"/>
      <c r="L56" s="106" t="s">
        <v>223</v>
      </c>
      <c r="M56" s="135">
        <v>1.9630200699487229E-2</v>
      </c>
      <c r="N56" s="136"/>
      <c r="O56" s="137">
        <v>0</v>
      </c>
      <c r="P56" s="138">
        <v>0</v>
      </c>
      <c r="Q56" s="137">
        <v>0</v>
      </c>
      <c r="R56" s="139">
        <f t="shared" si="1"/>
        <v>0</v>
      </c>
      <c r="S56" s="138">
        <v>0</v>
      </c>
      <c r="T56" s="137">
        <v>0</v>
      </c>
      <c r="U56" s="139">
        <f t="shared" si="2"/>
        <v>0</v>
      </c>
      <c r="V56" s="97">
        <f t="shared" si="3"/>
        <v>0</v>
      </c>
      <c r="W56" s="98">
        <f t="shared" si="4"/>
        <v>0</v>
      </c>
    </row>
    <row r="57" spans="1:24" x14ac:dyDescent="0.35">
      <c r="A57" s="249"/>
      <c r="B57" s="251" t="s">
        <v>182</v>
      </c>
      <c r="C57" s="122">
        <v>47582945.209999993</v>
      </c>
      <c r="D57" s="222">
        <v>2.2201097346992507E-2</v>
      </c>
      <c r="E57" s="225">
        <v>0.13</v>
      </c>
      <c r="F57" s="228">
        <v>0.11</v>
      </c>
      <c r="G57" s="242">
        <f>E57+F57</f>
        <v>0.24</v>
      </c>
      <c r="H57" s="225">
        <v>0.13</v>
      </c>
      <c r="I57" s="228">
        <f>SUMPRODUCT(M57:M70,U57:U70)</f>
        <v>0.1322297463885786</v>
      </c>
      <c r="J57" s="242">
        <f>H57+I57</f>
        <v>0.2622297463885786</v>
      </c>
      <c r="K57" s="245">
        <f>SUMPRODUCT(M57:M70,O57:O70)</f>
        <v>2.5559056273502728E-2</v>
      </c>
      <c r="L57" s="91" t="s">
        <v>58</v>
      </c>
      <c r="M57" s="123">
        <v>0.18540601580525312</v>
      </c>
      <c r="N57" s="124"/>
      <c r="O57" s="125">
        <v>3.244741066050244E-2</v>
      </c>
      <c r="P57" s="126">
        <f>S57-2%</f>
        <v>3.9999999999999994E-2</v>
      </c>
      <c r="Q57" s="125">
        <v>6.8499999999999991E-2</v>
      </c>
      <c r="R57" s="127">
        <f t="shared" si="1"/>
        <v>0.10849999999999999</v>
      </c>
      <c r="S57" s="126">
        <v>0.06</v>
      </c>
      <c r="T57" s="125">
        <v>6.8499999999999991E-2</v>
      </c>
      <c r="U57" s="127">
        <f t="shared" si="2"/>
        <v>0.1285</v>
      </c>
      <c r="V57" s="97">
        <f t="shared" si="3"/>
        <v>2.3824673030975026E-2</v>
      </c>
      <c r="W57" s="98">
        <f t="shared" si="4"/>
        <v>2.0116552714869961E-2</v>
      </c>
    </row>
    <row r="58" spans="1:24" x14ac:dyDescent="0.35">
      <c r="A58" s="249"/>
      <c r="B58" s="252"/>
      <c r="C58" s="128"/>
      <c r="D58" s="223"/>
      <c r="E58" s="226"/>
      <c r="F58" s="229"/>
      <c r="G58" s="243"/>
      <c r="H58" s="226"/>
      <c r="I58" s="229"/>
      <c r="J58" s="243"/>
      <c r="K58" s="246"/>
      <c r="L58" s="100" t="s">
        <v>2079</v>
      </c>
      <c r="M58" s="129">
        <v>0.16745435142720017</v>
      </c>
      <c r="N58" s="130"/>
      <c r="O58" s="131">
        <v>2.4261121816623134E-2</v>
      </c>
      <c r="P58" s="132">
        <f t="shared" ref="P58:P70" si="9">S58-2%</f>
        <v>4.3499999999999997E-2</v>
      </c>
      <c r="Q58" s="131">
        <v>6.5000000000000002E-2</v>
      </c>
      <c r="R58" s="133">
        <f t="shared" si="1"/>
        <v>0.1085</v>
      </c>
      <c r="S58" s="132">
        <v>6.3500000000000001E-2</v>
      </c>
      <c r="T58" s="131">
        <v>6.5000000000000002E-2</v>
      </c>
      <c r="U58" s="133">
        <f t="shared" si="2"/>
        <v>0.1285</v>
      </c>
      <c r="V58" s="97">
        <f t="shared" si="3"/>
        <v>2.1517884158395222E-2</v>
      </c>
      <c r="W58" s="98">
        <f t="shared" si="4"/>
        <v>1.8168797129851217E-2</v>
      </c>
    </row>
    <row r="59" spans="1:24" x14ac:dyDescent="0.35">
      <c r="A59" s="249"/>
      <c r="B59" s="252"/>
      <c r="C59" s="128"/>
      <c r="D59" s="223"/>
      <c r="E59" s="226"/>
      <c r="F59" s="229"/>
      <c r="G59" s="243"/>
      <c r="H59" s="226"/>
      <c r="I59" s="229"/>
      <c r="J59" s="243"/>
      <c r="K59" s="246"/>
      <c r="L59" s="100" t="s">
        <v>90</v>
      </c>
      <c r="M59" s="129">
        <v>0.15857504936954175</v>
      </c>
      <c r="N59" s="130"/>
      <c r="O59" s="131">
        <v>2.4027588639383351E-2</v>
      </c>
      <c r="P59" s="132">
        <v>0</v>
      </c>
      <c r="Q59" s="131">
        <v>0.11</v>
      </c>
      <c r="R59" s="133">
        <f t="shared" si="1"/>
        <v>0.11</v>
      </c>
      <c r="S59" s="132">
        <v>0</v>
      </c>
      <c r="T59" s="131">
        <v>0.13</v>
      </c>
      <c r="U59" s="133">
        <f t="shared" si="2"/>
        <v>0.13</v>
      </c>
      <c r="V59" s="97">
        <f t="shared" si="3"/>
        <v>2.061475641804043E-2</v>
      </c>
      <c r="W59" s="98">
        <f t="shared" si="4"/>
        <v>1.7443255430649594E-2</v>
      </c>
    </row>
    <row r="60" spans="1:24" x14ac:dyDescent="0.35">
      <c r="A60" s="249"/>
      <c r="B60" s="252"/>
      <c r="C60" s="128"/>
      <c r="D60" s="223"/>
      <c r="E60" s="226"/>
      <c r="F60" s="229"/>
      <c r="G60" s="243"/>
      <c r="H60" s="226"/>
      <c r="I60" s="229"/>
      <c r="J60" s="243"/>
      <c r="K60" s="246"/>
      <c r="L60" s="100" t="s">
        <v>1171</v>
      </c>
      <c r="M60" s="129">
        <v>0.14051560927165674</v>
      </c>
      <c r="N60" s="130"/>
      <c r="O60" s="131">
        <v>2.5881451660780295E-2</v>
      </c>
      <c r="P60" s="132">
        <f t="shared" si="9"/>
        <v>2.0999999999999994E-2</v>
      </c>
      <c r="Q60" s="131">
        <v>0.12</v>
      </c>
      <c r="R60" s="133">
        <f t="shared" si="1"/>
        <v>0.14099999999999999</v>
      </c>
      <c r="S60" s="132">
        <v>4.0999999999999995E-2</v>
      </c>
      <c r="T60" s="131">
        <v>0.12</v>
      </c>
      <c r="U60" s="133">
        <f t="shared" si="2"/>
        <v>0.16099999999999998</v>
      </c>
      <c r="V60" s="97">
        <f t="shared" si="3"/>
        <v>2.2623013092736732E-2</v>
      </c>
      <c r="W60" s="98">
        <f t="shared" si="4"/>
        <v>1.9812700907303599E-2</v>
      </c>
    </row>
    <row r="61" spans="1:24" x14ac:dyDescent="0.35">
      <c r="A61" s="249"/>
      <c r="B61" s="252"/>
      <c r="C61" s="128"/>
      <c r="D61" s="223"/>
      <c r="E61" s="226"/>
      <c r="F61" s="229"/>
      <c r="G61" s="243"/>
      <c r="H61" s="226"/>
      <c r="I61" s="229"/>
      <c r="J61" s="243"/>
      <c r="K61" s="246"/>
      <c r="L61" s="100" t="s">
        <v>1843</v>
      </c>
      <c r="M61" s="129">
        <v>0.13053544698688116</v>
      </c>
      <c r="N61" s="130"/>
      <c r="O61" s="131">
        <v>2.2917968938976248E-2</v>
      </c>
      <c r="P61" s="132">
        <f t="shared" si="9"/>
        <v>4.4999999999999998E-2</v>
      </c>
      <c r="Q61" s="131">
        <v>0.05</v>
      </c>
      <c r="R61" s="133">
        <f t="shared" si="1"/>
        <v>9.5000000000000001E-2</v>
      </c>
      <c r="S61" s="132">
        <v>6.5000000000000002E-2</v>
      </c>
      <c r="T61" s="131">
        <v>0.05</v>
      </c>
      <c r="U61" s="133">
        <f t="shared" si="2"/>
        <v>0.115</v>
      </c>
      <c r="V61" s="97">
        <f t="shared" si="3"/>
        <v>1.5011576403491335E-2</v>
      </c>
      <c r="W61" s="98">
        <f t="shared" si="4"/>
        <v>1.240086746375371E-2</v>
      </c>
    </row>
    <row r="62" spans="1:24" x14ac:dyDescent="0.35">
      <c r="A62" s="249"/>
      <c r="B62" s="252"/>
      <c r="C62" s="128"/>
      <c r="D62" s="223"/>
      <c r="E62" s="226"/>
      <c r="F62" s="229"/>
      <c r="G62" s="243"/>
      <c r="H62" s="226"/>
      <c r="I62" s="229"/>
      <c r="J62" s="243"/>
      <c r="K62" s="246"/>
      <c r="L62" s="100" t="s">
        <v>77</v>
      </c>
      <c r="M62" s="129">
        <v>6.8842586033229625E-2</v>
      </c>
      <c r="N62" s="130"/>
      <c r="O62" s="131">
        <v>2.3660944239306578E-2</v>
      </c>
      <c r="P62" s="132">
        <v>0</v>
      </c>
      <c r="Q62" s="131">
        <v>0.13300000000000001</v>
      </c>
      <c r="R62" s="133">
        <f t="shared" si="1"/>
        <v>0.13300000000000001</v>
      </c>
      <c r="S62" s="132">
        <v>0</v>
      </c>
      <c r="T62" s="131">
        <v>0.1525</v>
      </c>
      <c r="U62" s="133">
        <f t="shared" si="2"/>
        <v>0.1525</v>
      </c>
      <c r="V62" s="97">
        <f t="shared" si="3"/>
        <v>1.0498494370067517E-2</v>
      </c>
      <c r="W62" s="98">
        <f t="shared" si="4"/>
        <v>9.1560639424195407E-3</v>
      </c>
    </row>
    <row r="63" spans="1:24" x14ac:dyDescent="0.35">
      <c r="A63" s="249"/>
      <c r="B63" s="252"/>
      <c r="C63" s="128"/>
      <c r="D63" s="223"/>
      <c r="E63" s="226"/>
      <c r="F63" s="229"/>
      <c r="G63" s="243"/>
      <c r="H63" s="226"/>
      <c r="I63" s="229"/>
      <c r="J63" s="243"/>
      <c r="K63" s="246"/>
      <c r="L63" s="100" t="s">
        <v>2366</v>
      </c>
      <c r="M63" s="129">
        <v>4.7712808499043656E-2</v>
      </c>
      <c r="N63" s="130"/>
      <c r="O63" s="131">
        <v>3.2383318495999937E-2</v>
      </c>
      <c r="P63" s="132">
        <f t="shared" si="9"/>
        <v>2.8499999999999994E-2</v>
      </c>
      <c r="Q63" s="131">
        <v>0.08</v>
      </c>
      <c r="R63" s="133">
        <f t="shared" si="1"/>
        <v>0.1085</v>
      </c>
      <c r="S63" s="132">
        <v>4.8499999999999995E-2</v>
      </c>
      <c r="T63" s="131">
        <v>0.08</v>
      </c>
      <c r="U63" s="133">
        <f t="shared" si="2"/>
        <v>0.1285</v>
      </c>
      <c r="V63" s="97">
        <f t="shared" si="3"/>
        <v>6.1310958921271096E-3</v>
      </c>
      <c r="W63" s="98">
        <f t="shared" si="4"/>
        <v>5.1768397221462368E-3</v>
      </c>
    </row>
    <row r="64" spans="1:24" x14ac:dyDescent="0.35">
      <c r="A64" s="249"/>
      <c r="B64" s="252"/>
      <c r="C64" s="128"/>
      <c r="D64" s="223"/>
      <c r="E64" s="226"/>
      <c r="F64" s="229"/>
      <c r="G64" s="243"/>
      <c r="H64" s="226"/>
      <c r="I64" s="229"/>
      <c r="J64" s="243"/>
      <c r="K64" s="246"/>
      <c r="L64" s="100" t="s">
        <v>1660</v>
      </c>
      <c r="M64" s="129">
        <v>2.9898587656959772E-2</v>
      </c>
      <c r="N64" s="130"/>
      <c r="O64" s="131">
        <v>2.5881451660780295E-2</v>
      </c>
      <c r="P64" s="132">
        <f t="shared" si="9"/>
        <v>2.3499999999999997E-2</v>
      </c>
      <c r="Q64" s="131">
        <v>0.12</v>
      </c>
      <c r="R64" s="133">
        <f t="shared" si="1"/>
        <v>0.14349999999999999</v>
      </c>
      <c r="S64" s="132">
        <v>4.3499999999999997E-2</v>
      </c>
      <c r="T64" s="131">
        <v>0.12</v>
      </c>
      <c r="U64" s="133">
        <f t="shared" si="2"/>
        <v>0.16349999999999998</v>
      </c>
      <c r="V64" s="97">
        <f t="shared" si="3"/>
        <v>4.8884190819129224E-3</v>
      </c>
      <c r="W64" s="98">
        <f t="shared" si="4"/>
        <v>4.2904473287737272E-3</v>
      </c>
    </row>
    <row r="65" spans="1:23" x14ac:dyDescent="0.35">
      <c r="A65" s="249"/>
      <c r="B65" s="252"/>
      <c r="C65" s="128"/>
      <c r="D65" s="223"/>
      <c r="E65" s="226"/>
      <c r="F65" s="229"/>
      <c r="G65" s="243"/>
      <c r="H65" s="226"/>
      <c r="I65" s="229"/>
      <c r="J65" s="243"/>
      <c r="K65" s="246"/>
      <c r="L65" s="100" t="s">
        <v>223</v>
      </c>
      <c r="M65" s="129">
        <v>2.5452585218295833E-2</v>
      </c>
      <c r="N65" s="130"/>
      <c r="O65" s="131">
        <v>0</v>
      </c>
      <c r="P65" s="132">
        <v>0</v>
      </c>
      <c r="Q65" s="131">
        <v>0</v>
      </c>
      <c r="R65" s="133">
        <f t="shared" si="1"/>
        <v>0</v>
      </c>
      <c r="S65" s="132">
        <v>0</v>
      </c>
      <c r="T65" s="131">
        <v>0</v>
      </c>
      <c r="U65" s="133">
        <f t="shared" si="2"/>
        <v>0</v>
      </c>
      <c r="V65" s="97">
        <f t="shared" si="3"/>
        <v>0</v>
      </c>
      <c r="W65" s="98">
        <f t="shared" si="4"/>
        <v>0</v>
      </c>
    </row>
    <row r="66" spans="1:23" x14ac:dyDescent="0.35">
      <c r="A66" s="249"/>
      <c r="B66" s="252"/>
      <c r="C66" s="128"/>
      <c r="D66" s="223"/>
      <c r="E66" s="226"/>
      <c r="F66" s="229"/>
      <c r="G66" s="243"/>
      <c r="H66" s="226"/>
      <c r="I66" s="229"/>
      <c r="J66" s="243"/>
      <c r="K66" s="246"/>
      <c r="L66" s="100" t="s">
        <v>360</v>
      </c>
      <c r="M66" s="129">
        <v>1.6499777367156219E-2</v>
      </c>
      <c r="N66" s="130"/>
      <c r="O66" s="131">
        <v>1.9742390493530632E-2</v>
      </c>
      <c r="P66" s="132">
        <f t="shared" si="9"/>
        <v>3.9999999999999994E-2</v>
      </c>
      <c r="Q66" s="131">
        <v>0.1</v>
      </c>
      <c r="R66" s="133">
        <f t="shared" si="1"/>
        <v>0.14000000000000001</v>
      </c>
      <c r="S66" s="132">
        <v>0.06</v>
      </c>
      <c r="T66" s="131">
        <v>0.1</v>
      </c>
      <c r="U66" s="133">
        <f t="shared" si="2"/>
        <v>0.16</v>
      </c>
      <c r="V66" s="97">
        <f t="shared" si="3"/>
        <v>2.6399643787449949E-3</v>
      </c>
      <c r="W66" s="98">
        <f t="shared" si="4"/>
        <v>2.3099688314018709E-3</v>
      </c>
    </row>
    <row r="67" spans="1:23" x14ac:dyDescent="0.35">
      <c r="A67" s="249"/>
      <c r="B67" s="252"/>
      <c r="C67" s="128"/>
      <c r="D67" s="223"/>
      <c r="E67" s="226"/>
      <c r="F67" s="229"/>
      <c r="G67" s="243"/>
      <c r="H67" s="226"/>
      <c r="I67" s="229"/>
      <c r="J67" s="243"/>
      <c r="K67" s="246"/>
      <c r="L67" s="100" t="s">
        <v>130</v>
      </c>
      <c r="M67" s="129">
        <v>1.1263074248715274E-2</v>
      </c>
      <c r="N67" s="130"/>
      <c r="O67" s="131">
        <v>3.2292751698966227E-2</v>
      </c>
      <c r="P67" s="132">
        <f t="shared" si="9"/>
        <v>5.6999999999999995E-2</v>
      </c>
      <c r="Q67" s="131">
        <v>7.0000000000000007E-2</v>
      </c>
      <c r="R67" s="133">
        <f t="shared" si="1"/>
        <v>0.127</v>
      </c>
      <c r="S67" s="132">
        <v>7.6999999999999999E-2</v>
      </c>
      <c r="T67" s="131">
        <v>7.0000000000000007E-2</v>
      </c>
      <c r="U67" s="133">
        <f t="shared" si="2"/>
        <v>0.14700000000000002</v>
      </c>
      <c r="V67" s="97">
        <f t="shared" si="3"/>
        <v>1.6556719145611454E-3</v>
      </c>
      <c r="W67" s="98">
        <f t="shared" si="4"/>
        <v>1.4304104295868399E-3</v>
      </c>
    </row>
    <row r="68" spans="1:23" x14ac:dyDescent="0.35">
      <c r="A68" s="249"/>
      <c r="B68" s="252"/>
      <c r="C68" s="128"/>
      <c r="D68" s="223"/>
      <c r="E68" s="226"/>
      <c r="F68" s="229"/>
      <c r="G68" s="243"/>
      <c r="H68" s="226"/>
      <c r="I68" s="229"/>
      <c r="J68" s="243"/>
      <c r="K68" s="246"/>
      <c r="L68" s="100" t="s">
        <v>1272</v>
      </c>
      <c r="M68" s="129">
        <v>8.4025591579523704E-3</v>
      </c>
      <c r="N68" s="130"/>
      <c r="O68" s="131">
        <v>2.1119147667063048E-2</v>
      </c>
      <c r="P68" s="132">
        <f t="shared" si="9"/>
        <v>3.0000000000000002E-2</v>
      </c>
      <c r="Q68" s="131">
        <v>0.11</v>
      </c>
      <c r="R68" s="133">
        <f t="shared" si="1"/>
        <v>0.14000000000000001</v>
      </c>
      <c r="S68" s="132">
        <v>0.05</v>
      </c>
      <c r="T68" s="131">
        <v>0.11</v>
      </c>
      <c r="U68" s="133">
        <f t="shared" si="2"/>
        <v>0.16</v>
      </c>
      <c r="V68" s="97">
        <f t="shared" si="3"/>
        <v>1.3444094652723792E-3</v>
      </c>
      <c r="W68" s="98">
        <f t="shared" si="4"/>
        <v>1.176358282113332E-3</v>
      </c>
    </row>
    <row r="69" spans="1:23" x14ac:dyDescent="0.35">
      <c r="A69" s="249"/>
      <c r="B69" s="252"/>
      <c r="C69" s="128"/>
      <c r="D69" s="223"/>
      <c r="E69" s="226"/>
      <c r="F69" s="229"/>
      <c r="G69" s="243"/>
      <c r="H69" s="226"/>
      <c r="I69" s="229"/>
      <c r="J69" s="243"/>
      <c r="K69" s="246"/>
      <c r="L69" s="100" t="s">
        <v>2552</v>
      </c>
      <c r="M69" s="129">
        <v>7.3063252210051966E-3</v>
      </c>
      <c r="N69" s="130"/>
      <c r="O69" s="131">
        <v>1.775381085039645E-2</v>
      </c>
      <c r="P69" s="132">
        <f t="shared" si="9"/>
        <v>4.8000000000000001E-2</v>
      </c>
      <c r="Q69" s="131">
        <v>8.5000000000000006E-2</v>
      </c>
      <c r="R69" s="133">
        <f t="shared" si="1"/>
        <v>0.13300000000000001</v>
      </c>
      <c r="S69" s="132">
        <v>6.8000000000000005E-2</v>
      </c>
      <c r="T69" s="131">
        <v>8.5000000000000006E-2</v>
      </c>
      <c r="U69" s="133">
        <f t="shared" si="2"/>
        <v>0.15300000000000002</v>
      </c>
      <c r="V69" s="97">
        <f t="shared" si="3"/>
        <v>1.1178677588137953E-3</v>
      </c>
      <c r="W69" s="98">
        <f t="shared" si="4"/>
        <v>9.7174125439369115E-4</v>
      </c>
    </row>
    <row r="70" spans="1:23" ht="15" thickBot="1" x14ac:dyDescent="0.4">
      <c r="A70" s="249"/>
      <c r="B70" s="253"/>
      <c r="C70" s="134"/>
      <c r="D70" s="224"/>
      <c r="E70" s="227"/>
      <c r="F70" s="230"/>
      <c r="G70" s="244"/>
      <c r="H70" s="227"/>
      <c r="I70" s="230"/>
      <c r="J70" s="244"/>
      <c r="K70" s="247"/>
      <c r="L70" s="106" t="s">
        <v>112</v>
      </c>
      <c r="M70" s="135">
        <v>2.1352237371091423E-3</v>
      </c>
      <c r="N70" s="136"/>
      <c r="O70" s="137">
        <v>4.5672109250099818E-2</v>
      </c>
      <c r="P70" s="138">
        <f t="shared" si="9"/>
        <v>3.9500000000000007E-2</v>
      </c>
      <c r="Q70" s="137">
        <v>0.11</v>
      </c>
      <c r="R70" s="139">
        <f t="shared" si="1"/>
        <v>0.14950000000000002</v>
      </c>
      <c r="S70" s="138">
        <v>5.9500000000000004E-2</v>
      </c>
      <c r="T70" s="137">
        <v>0.11</v>
      </c>
      <c r="U70" s="139">
        <f t="shared" si="2"/>
        <v>0.16950000000000001</v>
      </c>
      <c r="V70" s="97">
        <f t="shared" si="3"/>
        <v>3.6192042343999965E-4</v>
      </c>
      <c r="W70" s="98">
        <f t="shared" si="4"/>
        <v>3.1921594869781684E-4</v>
      </c>
    </row>
    <row r="71" spans="1:23" x14ac:dyDescent="0.35">
      <c r="A71" s="249"/>
      <c r="B71" s="252" t="s">
        <v>13</v>
      </c>
      <c r="C71" s="128">
        <v>69895537.949999988</v>
      </c>
      <c r="D71" s="223">
        <v>3.2611635015443362E-2</v>
      </c>
      <c r="E71" s="226">
        <v>0.20903838782986595</v>
      </c>
      <c r="F71" s="229">
        <v>0.15</v>
      </c>
      <c r="G71" s="243">
        <f>E71+F71</f>
        <v>0.35903838782986597</v>
      </c>
      <c r="H71" s="226">
        <v>0.20903838782986595</v>
      </c>
      <c r="I71" s="229">
        <f>SUMPRODUCT(M71:M79,U71:U79)</f>
        <v>0.16686819210649972</v>
      </c>
      <c r="J71" s="243">
        <f>H71+I71</f>
        <v>0.37590657993636567</v>
      </c>
      <c r="K71" s="246">
        <f>SUMPRODUCT(M71:M79,O71:O79)</f>
        <v>2.3239995258098601E-2</v>
      </c>
      <c r="L71" s="100" t="s">
        <v>71</v>
      </c>
      <c r="M71" s="129">
        <v>0.32162874096878741</v>
      </c>
      <c r="N71" s="130"/>
      <c r="O71" s="131">
        <v>2.7312891867529047E-2</v>
      </c>
      <c r="P71" s="132">
        <v>3.0000000000000001E-3</v>
      </c>
      <c r="Q71" s="131">
        <f>19.9%-1.7%</f>
        <v>0.182</v>
      </c>
      <c r="R71" s="133">
        <f t="shared" si="1"/>
        <v>0.185</v>
      </c>
      <c r="S71" s="132">
        <v>3.0000000000000001E-3</v>
      </c>
      <c r="T71" s="131">
        <v>0.19899999999999998</v>
      </c>
      <c r="U71" s="133">
        <f t="shared" si="2"/>
        <v>0.20199999999999999</v>
      </c>
      <c r="V71" s="97">
        <f t="shared" si="3"/>
        <v>6.4969005675695052E-2</v>
      </c>
      <c r="W71" s="98">
        <f t="shared" si="4"/>
        <v>5.9501317079225673E-2</v>
      </c>
    </row>
    <row r="72" spans="1:23" x14ac:dyDescent="0.35">
      <c r="A72" s="249"/>
      <c r="B72" s="252"/>
      <c r="C72" s="128"/>
      <c r="D72" s="223"/>
      <c r="E72" s="226"/>
      <c r="F72" s="229"/>
      <c r="G72" s="243"/>
      <c r="H72" s="226"/>
      <c r="I72" s="229"/>
      <c r="J72" s="243"/>
      <c r="K72" s="246"/>
      <c r="L72" s="100" t="s">
        <v>298</v>
      </c>
      <c r="M72" s="129">
        <v>0.22064885105374196</v>
      </c>
      <c r="N72" s="130"/>
      <c r="O72" s="131">
        <v>1.995980805328141E-2</v>
      </c>
      <c r="P72" s="132">
        <v>7.5499999999999998E-2</v>
      </c>
      <c r="Q72" s="131">
        <f>T72-1.7%</f>
        <v>6.8000000000000005E-2</v>
      </c>
      <c r="R72" s="133">
        <f t="shared" ref="R72:R126" si="10">P72+Q72</f>
        <v>0.14350000000000002</v>
      </c>
      <c r="S72" s="132">
        <v>7.5499999999999998E-2</v>
      </c>
      <c r="T72" s="131">
        <v>8.5000000000000006E-2</v>
      </c>
      <c r="U72" s="133">
        <f t="shared" ref="U72:U161" si="11">S72+T72</f>
        <v>0.1605</v>
      </c>
      <c r="V72" s="97">
        <f t="shared" ref="V72:V160" si="12">(S72+T72)*M72</f>
        <v>3.5414140594125586E-2</v>
      </c>
      <c r="W72" s="98">
        <f t="shared" ref="W72:W160" si="13">+(P72+Q72)*M72</f>
        <v>3.1663110126211973E-2</v>
      </c>
    </row>
    <row r="73" spans="1:23" x14ac:dyDescent="0.35">
      <c r="A73" s="249"/>
      <c r="B73" s="252"/>
      <c r="C73" s="128"/>
      <c r="D73" s="223"/>
      <c r="E73" s="226"/>
      <c r="F73" s="229"/>
      <c r="G73" s="243"/>
      <c r="H73" s="226"/>
      <c r="I73" s="229"/>
      <c r="J73" s="243"/>
      <c r="K73" s="246"/>
      <c r="L73" s="100" t="s">
        <v>77</v>
      </c>
      <c r="M73" s="129">
        <v>0.16217139846941642</v>
      </c>
      <c r="N73" s="130"/>
      <c r="O73" s="131">
        <v>2.0314553703804493E-2</v>
      </c>
      <c r="P73" s="132">
        <v>0</v>
      </c>
      <c r="Q73" s="131">
        <f t="shared" ref="Q73:Q79" si="14">T73-1.7%</f>
        <v>0.11</v>
      </c>
      <c r="R73" s="133">
        <f t="shared" si="10"/>
        <v>0.11</v>
      </c>
      <c r="S73" s="132">
        <v>0</v>
      </c>
      <c r="T73" s="131">
        <v>0.127</v>
      </c>
      <c r="U73" s="133">
        <f t="shared" si="11"/>
        <v>0.127</v>
      </c>
      <c r="V73" s="97">
        <f t="shared" si="12"/>
        <v>2.0595767605615885E-2</v>
      </c>
      <c r="W73" s="98">
        <f t="shared" si="13"/>
        <v>1.7838853831635807E-2</v>
      </c>
    </row>
    <row r="74" spans="1:23" x14ac:dyDescent="0.35">
      <c r="A74" s="249"/>
      <c r="B74" s="252"/>
      <c r="C74" s="128"/>
      <c r="D74" s="223"/>
      <c r="E74" s="226"/>
      <c r="F74" s="229"/>
      <c r="G74" s="243"/>
      <c r="H74" s="226"/>
      <c r="I74" s="229"/>
      <c r="J74" s="243"/>
      <c r="K74" s="246"/>
      <c r="L74" s="100" t="s">
        <v>597</v>
      </c>
      <c r="M74" s="129">
        <v>0.12913918547027201</v>
      </c>
      <c r="N74" s="130"/>
      <c r="O74" s="131">
        <v>2.8425609924854042E-2</v>
      </c>
      <c r="P74" s="132">
        <v>7.9000000000000001E-2</v>
      </c>
      <c r="Q74" s="131">
        <f t="shared" si="14"/>
        <v>9.2999999999999999E-2</v>
      </c>
      <c r="R74" s="133">
        <f t="shared" si="10"/>
        <v>0.17199999999999999</v>
      </c>
      <c r="S74" s="132">
        <v>7.9000000000000001E-2</v>
      </c>
      <c r="T74" s="131">
        <v>0.11</v>
      </c>
      <c r="U74" s="133">
        <f t="shared" si="11"/>
        <v>0.189</v>
      </c>
      <c r="V74" s="97">
        <f t="shared" si="12"/>
        <v>2.440730605388141E-2</v>
      </c>
      <c r="W74" s="98">
        <f t="shared" si="13"/>
        <v>2.2211939900886782E-2</v>
      </c>
    </row>
    <row r="75" spans="1:23" x14ac:dyDescent="0.35">
      <c r="A75" s="249"/>
      <c r="B75" s="252"/>
      <c r="C75" s="128"/>
      <c r="D75" s="223"/>
      <c r="E75" s="226"/>
      <c r="F75" s="229"/>
      <c r="G75" s="243"/>
      <c r="H75" s="226"/>
      <c r="I75" s="229"/>
      <c r="J75" s="243"/>
      <c r="K75" s="246"/>
      <c r="L75" s="100" t="s">
        <v>19</v>
      </c>
      <c r="M75" s="129">
        <v>0.12174253068061802</v>
      </c>
      <c r="N75" s="130"/>
      <c r="O75" s="131">
        <v>1.8302612500265648E-2</v>
      </c>
      <c r="P75" s="132">
        <v>5.0999999999999997E-2</v>
      </c>
      <c r="Q75" s="131">
        <f t="shared" si="14"/>
        <v>6.8500000000000005E-2</v>
      </c>
      <c r="R75" s="133">
        <f t="shared" si="10"/>
        <v>0.1195</v>
      </c>
      <c r="S75" s="132">
        <v>5.0999999999999997E-2</v>
      </c>
      <c r="T75" s="131">
        <v>8.5500000000000007E-2</v>
      </c>
      <c r="U75" s="133">
        <f t="shared" si="11"/>
        <v>0.13650000000000001</v>
      </c>
      <c r="V75" s="97">
        <f t="shared" si="12"/>
        <v>1.6617855437904363E-2</v>
      </c>
      <c r="W75" s="98">
        <f t="shared" si="13"/>
        <v>1.4548232416333852E-2</v>
      </c>
    </row>
    <row r="76" spans="1:23" x14ac:dyDescent="0.35">
      <c r="A76" s="249"/>
      <c r="B76" s="252"/>
      <c r="C76" s="128"/>
      <c r="D76" s="223"/>
      <c r="E76" s="226"/>
      <c r="F76" s="229"/>
      <c r="G76" s="243"/>
      <c r="H76" s="226"/>
      <c r="I76" s="229"/>
      <c r="J76" s="243"/>
      <c r="K76" s="246"/>
      <c r="L76" s="100" t="s">
        <v>90</v>
      </c>
      <c r="M76" s="129">
        <v>1.5138064306422925E-2</v>
      </c>
      <c r="N76" s="130"/>
      <c r="O76" s="131">
        <v>2.4027588639383351E-2</v>
      </c>
      <c r="P76" s="132">
        <v>0</v>
      </c>
      <c r="Q76" s="131">
        <f t="shared" si="14"/>
        <v>0.113</v>
      </c>
      <c r="R76" s="133">
        <f t="shared" si="10"/>
        <v>0.113</v>
      </c>
      <c r="S76" s="132">
        <v>0</v>
      </c>
      <c r="T76" s="131">
        <v>0.13</v>
      </c>
      <c r="U76" s="133">
        <f t="shared" si="11"/>
        <v>0.13</v>
      </c>
      <c r="V76" s="97">
        <f t="shared" si="12"/>
        <v>1.9679483598349801E-3</v>
      </c>
      <c r="W76" s="98">
        <f t="shared" si="13"/>
        <v>1.7106012666257906E-3</v>
      </c>
    </row>
    <row r="77" spans="1:23" x14ac:dyDescent="0.35">
      <c r="A77" s="249"/>
      <c r="B77" s="252"/>
      <c r="C77" s="128"/>
      <c r="D77" s="223"/>
      <c r="E77" s="226"/>
      <c r="F77" s="229"/>
      <c r="G77" s="243"/>
      <c r="H77" s="226"/>
      <c r="I77" s="229"/>
      <c r="J77" s="243"/>
      <c r="K77" s="246"/>
      <c r="L77" s="100" t="s">
        <v>146</v>
      </c>
      <c r="M77" s="129">
        <v>1.3904589006509387E-2</v>
      </c>
      <c r="N77" s="130"/>
      <c r="O77" s="131">
        <v>2.3104876358045007E-2</v>
      </c>
      <c r="P77" s="132">
        <v>6.9000000000000006E-2</v>
      </c>
      <c r="Q77" s="131">
        <f t="shared" si="14"/>
        <v>7.2999999999999995E-2</v>
      </c>
      <c r="R77" s="133">
        <f t="shared" si="10"/>
        <v>0.14200000000000002</v>
      </c>
      <c r="S77" s="132">
        <v>6.9000000000000006E-2</v>
      </c>
      <c r="T77" s="131">
        <v>0.09</v>
      </c>
      <c r="U77" s="133">
        <f t="shared" si="11"/>
        <v>0.159</v>
      </c>
      <c r="V77" s="97">
        <f t="shared" si="12"/>
        <v>2.2108296520349925E-3</v>
      </c>
      <c r="W77" s="98">
        <f t="shared" si="13"/>
        <v>1.974451638924333E-3</v>
      </c>
    </row>
    <row r="78" spans="1:23" x14ac:dyDescent="0.35">
      <c r="A78" s="249"/>
      <c r="B78" s="252"/>
      <c r="C78" s="128"/>
      <c r="D78" s="223"/>
      <c r="E78" s="226"/>
      <c r="F78" s="229"/>
      <c r="G78" s="243"/>
      <c r="H78" s="226"/>
      <c r="I78" s="229"/>
      <c r="J78" s="243"/>
      <c r="K78" s="246"/>
      <c r="L78" s="100" t="s">
        <v>223</v>
      </c>
      <c r="M78" s="129">
        <v>5.8761463701610429E-3</v>
      </c>
      <c r="N78" s="130"/>
      <c r="O78" s="131">
        <v>0</v>
      </c>
      <c r="P78" s="132">
        <v>0</v>
      </c>
      <c r="Q78" s="131">
        <v>0</v>
      </c>
      <c r="R78" s="133">
        <f t="shared" si="10"/>
        <v>0</v>
      </c>
      <c r="S78" s="132">
        <v>0</v>
      </c>
      <c r="T78" s="131">
        <v>0</v>
      </c>
      <c r="U78" s="133">
        <f t="shared" si="11"/>
        <v>0</v>
      </c>
      <c r="V78" s="97">
        <f t="shared" si="12"/>
        <v>0</v>
      </c>
      <c r="W78" s="98">
        <f t="shared" si="13"/>
        <v>0</v>
      </c>
    </row>
    <row r="79" spans="1:23" ht="15" thickBot="1" x14ac:dyDescent="0.4">
      <c r="A79" s="249"/>
      <c r="B79" s="252"/>
      <c r="C79" s="128"/>
      <c r="D79" s="223"/>
      <c r="E79" s="226"/>
      <c r="F79" s="229"/>
      <c r="G79" s="243"/>
      <c r="H79" s="226"/>
      <c r="I79" s="229"/>
      <c r="J79" s="243"/>
      <c r="K79" s="246"/>
      <c r="L79" s="100" t="s">
        <v>25</v>
      </c>
      <c r="M79" s="129">
        <v>5.75914896981055E-3</v>
      </c>
      <c r="N79" s="130"/>
      <c r="O79" s="131">
        <v>0.03</v>
      </c>
      <c r="P79" s="132">
        <v>4.7E-2</v>
      </c>
      <c r="Q79" s="131">
        <f t="shared" si="14"/>
        <v>5.5000000000000007E-2</v>
      </c>
      <c r="R79" s="133">
        <f t="shared" si="10"/>
        <v>0.10200000000000001</v>
      </c>
      <c r="S79" s="132">
        <v>4.7E-2</v>
      </c>
      <c r="T79" s="131">
        <v>7.2000000000000008E-2</v>
      </c>
      <c r="U79" s="133">
        <f t="shared" si="11"/>
        <v>0.11900000000000001</v>
      </c>
      <c r="V79" s="97">
        <f t="shared" si="12"/>
        <v>6.8533872740745552E-4</v>
      </c>
      <c r="W79" s="98">
        <f t="shared" si="13"/>
        <v>5.8743319492067611E-4</v>
      </c>
    </row>
    <row r="80" spans="1:23" x14ac:dyDescent="0.35">
      <c r="A80" s="249"/>
      <c r="B80" s="251" t="s">
        <v>3064</v>
      </c>
      <c r="C80" s="122">
        <v>86888229.240000024</v>
      </c>
      <c r="D80" s="222">
        <v>4.0540030196778175E-2</v>
      </c>
      <c r="E80" s="225">
        <v>0.14000000000000001</v>
      </c>
      <c r="F80" s="228">
        <v>0.12</v>
      </c>
      <c r="G80" s="242">
        <f>E80+F80</f>
        <v>0.26</v>
      </c>
      <c r="H80" s="225">
        <v>0.14000000000000001</v>
      </c>
      <c r="I80" s="228">
        <f>SUMPRODUCT(M80:M99,U80:U99)</f>
        <v>0.13831016836424062</v>
      </c>
      <c r="J80" s="242">
        <f>H80+I80</f>
        <v>0.27831016836424061</v>
      </c>
      <c r="K80" s="245">
        <f>SUMPRODUCT(M80:M99,O80:O99)</f>
        <v>3.8878655976691892E-2</v>
      </c>
      <c r="L80" s="91" t="s">
        <v>112</v>
      </c>
      <c r="M80" s="123">
        <v>0.25820459546507818</v>
      </c>
      <c r="N80" s="124"/>
      <c r="O80" s="125">
        <v>4.5672109250099818E-2</v>
      </c>
      <c r="P80" s="126">
        <f t="shared" ref="P80:P86" si="15">S80-1.8%</f>
        <v>4.1500000000000002E-2</v>
      </c>
      <c r="Q80" s="125">
        <v>0.11</v>
      </c>
      <c r="R80" s="127">
        <f t="shared" si="10"/>
        <v>0.1515</v>
      </c>
      <c r="S80" s="126">
        <v>5.9500000000000004E-2</v>
      </c>
      <c r="T80" s="125">
        <v>0.11</v>
      </c>
      <c r="U80" s="127">
        <f t="shared" si="11"/>
        <v>0.16950000000000001</v>
      </c>
      <c r="V80" s="97">
        <f t="shared" si="12"/>
        <v>4.3765678931330758E-2</v>
      </c>
      <c r="W80" s="98">
        <f t="shared" si="13"/>
        <v>3.911799621295934E-2</v>
      </c>
    </row>
    <row r="81" spans="1:23" x14ac:dyDescent="0.35">
      <c r="A81" s="249"/>
      <c r="B81" s="252"/>
      <c r="C81" s="128"/>
      <c r="D81" s="223"/>
      <c r="E81" s="226"/>
      <c r="F81" s="229"/>
      <c r="G81" s="243"/>
      <c r="H81" s="226"/>
      <c r="I81" s="229"/>
      <c r="J81" s="243"/>
      <c r="K81" s="246"/>
      <c r="L81" s="100" t="s">
        <v>71</v>
      </c>
      <c r="M81" s="129">
        <v>0.25163424710728427</v>
      </c>
      <c r="N81" s="130"/>
      <c r="O81" s="131">
        <v>5.0019466298934813E-2</v>
      </c>
      <c r="P81" s="132">
        <f t="shared" si="15"/>
        <v>4.1500000000000002E-2</v>
      </c>
      <c r="Q81" s="131">
        <v>0.04</v>
      </c>
      <c r="R81" s="133">
        <f t="shared" si="10"/>
        <v>8.1500000000000003E-2</v>
      </c>
      <c r="S81" s="132">
        <v>5.9500000000000004E-2</v>
      </c>
      <c r="T81" s="131">
        <v>0.04</v>
      </c>
      <c r="U81" s="133">
        <f t="shared" si="11"/>
        <v>9.9500000000000005E-2</v>
      </c>
      <c r="V81" s="97">
        <f t="shared" si="12"/>
        <v>2.5037607587174788E-2</v>
      </c>
      <c r="W81" s="98">
        <f t="shared" si="13"/>
        <v>2.0508191139243667E-2</v>
      </c>
    </row>
    <row r="82" spans="1:23" x14ac:dyDescent="0.35">
      <c r="A82" s="249"/>
      <c r="B82" s="252"/>
      <c r="C82" s="128"/>
      <c r="D82" s="223"/>
      <c r="E82" s="226"/>
      <c r="F82" s="229"/>
      <c r="G82" s="243"/>
      <c r="H82" s="226"/>
      <c r="I82" s="229"/>
      <c r="J82" s="243"/>
      <c r="K82" s="246"/>
      <c r="L82" s="100" t="s">
        <v>130</v>
      </c>
      <c r="M82" s="129">
        <v>0.18941375964895293</v>
      </c>
      <c r="N82" s="130"/>
      <c r="O82" s="131">
        <v>3.2292751698966227E-2</v>
      </c>
      <c r="P82" s="132">
        <f t="shared" si="15"/>
        <v>5.8999999999999997E-2</v>
      </c>
      <c r="Q82" s="131">
        <v>7.0000000000000007E-2</v>
      </c>
      <c r="R82" s="133">
        <f t="shared" si="10"/>
        <v>0.129</v>
      </c>
      <c r="S82" s="132">
        <v>7.6999999999999999E-2</v>
      </c>
      <c r="T82" s="131">
        <v>7.0000000000000007E-2</v>
      </c>
      <c r="U82" s="133">
        <f t="shared" si="11"/>
        <v>0.14700000000000002</v>
      </c>
      <c r="V82" s="97">
        <f t="shared" si="12"/>
        <v>2.7843822668396086E-2</v>
      </c>
      <c r="W82" s="98">
        <f t="shared" si="13"/>
        <v>2.443437499471493E-2</v>
      </c>
    </row>
    <row r="83" spans="1:23" x14ac:dyDescent="0.35">
      <c r="A83" s="249"/>
      <c r="B83" s="252"/>
      <c r="C83" s="128"/>
      <c r="D83" s="223"/>
      <c r="E83" s="226"/>
      <c r="F83" s="229"/>
      <c r="G83" s="243"/>
      <c r="H83" s="226"/>
      <c r="I83" s="229"/>
      <c r="J83" s="243"/>
      <c r="K83" s="246"/>
      <c r="L83" s="100" t="s">
        <v>58</v>
      </c>
      <c r="M83" s="129">
        <v>9.2333957087733398E-2</v>
      </c>
      <c r="N83" s="130"/>
      <c r="O83" s="131">
        <v>3.244741066050244E-2</v>
      </c>
      <c r="P83" s="132">
        <f t="shared" si="15"/>
        <v>4.1999999999999996E-2</v>
      </c>
      <c r="Q83" s="131">
        <v>6.5500000000000003E-2</v>
      </c>
      <c r="R83" s="133">
        <f t="shared" si="10"/>
        <v>0.1075</v>
      </c>
      <c r="S83" s="132">
        <v>0.06</v>
      </c>
      <c r="T83" s="131">
        <v>6.5500000000000003E-2</v>
      </c>
      <c r="U83" s="133">
        <f t="shared" si="11"/>
        <v>0.1255</v>
      </c>
      <c r="V83" s="97">
        <f t="shared" si="12"/>
        <v>1.1587911614510541E-2</v>
      </c>
      <c r="W83" s="98">
        <f t="shared" si="13"/>
        <v>9.9259003869313408E-3</v>
      </c>
    </row>
    <row r="84" spans="1:23" x14ac:dyDescent="0.35">
      <c r="A84" s="249"/>
      <c r="B84" s="252"/>
      <c r="C84" s="128"/>
      <c r="D84" s="223"/>
      <c r="E84" s="226"/>
      <c r="F84" s="229"/>
      <c r="G84" s="243"/>
      <c r="H84" s="226"/>
      <c r="I84" s="229"/>
      <c r="J84" s="243"/>
      <c r="K84" s="246"/>
      <c r="L84" s="100" t="s">
        <v>597</v>
      </c>
      <c r="M84" s="129">
        <v>4.6267389008346475E-2</v>
      </c>
      <c r="N84" s="130"/>
      <c r="O84" s="131">
        <v>2.8425609924854042E-2</v>
      </c>
      <c r="P84" s="132">
        <f t="shared" si="15"/>
        <v>6.0999999999999999E-2</v>
      </c>
      <c r="Q84" s="131">
        <v>0.11</v>
      </c>
      <c r="R84" s="133">
        <f t="shared" si="10"/>
        <v>0.17099999999999999</v>
      </c>
      <c r="S84" s="132">
        <v>7.9000000000000001E-2</v>
      </c>
      <c r="T84" s="131">
        <v>0.11</v>
      </c>
      <c r="U84" s="133">
        <f t="shared" si="11"/>
        <v>0.189</v>
      </c>
      <c r="V84" s="97">
        <f t="shared" si="12"/>
        <v>8.7445365225774837E-3</v>
      </c>
      <c r="W84" s="98">
        <f t="shared" si="13"/>
        <v>7.9117235204272471E-3</v>
      </c>
    </row>
    <row r="85" spans="1:23" x14ac:dyDescent="0.35">
      <c r="A85" s="249"/>
      <c r="B85" s="252"/>
      <c r="C85" s="128"/>
      <c r="D85" s="223"/>
      <c r="E85" s="226"/>
      <c r="F85" s="229"/>
      <c r="G85" s="243"/>
      <c r="H85" s="226"/>
      <c r="I85" s="229"/>
      <c r="J85" s="243"/>
      <c r="K85" s="246"/>
      <c r="L85" s="100" t="s">
        <v>298</v>
      </c>
      <c r="M85" s="129">
        <v>2.2122334304670796E-2</v>
      </c>
      <c r="N85" s="130"/>
      <c r="O85" s="131">
        <v>1.995980805328141E-2</v>
      </c>
      <c r="P85" s="132">
        <f t="shared" si="15"/>
        <v>5.7499999999999996E-2</v>
      </c>
      <c r="Q85" s="131">
        <v>8.5000000000000006E-2</v>
      </c>
      <c r="R85" s="133">
        <f t="shared" si="10"/>
        <v>0.14250000000000002</v>
      </c>
      <c r="S85" s="132">
        <v>7.5499999999999998E-2</v>
      </c>
      <c r="T85" s="131">
        <v>8.5000000000000006E-2</v>
      </c>
      <c r="U85" s="133">
        <f t="shared" si="11"/>
        <v>0.1605</v>
      </c>
      <c r="V85" s="97">
        <f t="shared" si="12"/>
        <v>3.5506346558996627E-3</v>
      </c>
      <c r="W85" s="98">
        <f t="shared" si="13"/>
        <v>3.1524326384155888E-3</v>
      </c>
    </row>
    <row r="86" spans="1:23" x14ac:dyDescent="0.35">
      <c r="A86" s="249"/>
      <c r="B86" s="252"/>
      <c r="C86" s="128"/>
      <c r="D86" s="223"/>
      <c r="E86" s="226"/>
      <c r="F86" s="229"/>
      <c r="G86" s="243"/>
      <c r="H86" s="226"/>
      <c r="I86" s="229"/>
      <c r="J86" s="243"/>
      <c r="K86" s="246"/>
      <c r="L86" s="100" t="s">
        <v>146</v>
      </c>
      <c r="M86" s="129">
        <v>2.2045984823813473E-2</v>
      </c>
      <c r="N86" s="130"/>
      <c r="O86" s="131">
        <v>2.3104876358045007E-2</v>
      </c>
      <c r="P86" s="132">
        <f t="shared" si="15"/>
        <v>5.1000000000000004E-2</v>
      </c>
      <c r="Q86" s="131">
        <v>0.09</v>
      </c>
      <c r="R86" s="133">
        <f t="shared" si="10"/>
        <v>0.14100000000000001</v>
      </c>
      <c r="S86" s="132">
        <v>6.9000000000000006E-2</v>
      </c>
      <c r="T86" s="131">
        <v>0.09</v>
      </c>
      <c r="U86" s="133">
        <f t="shared" si="11"/>
        <v>0.159</v>
      </c>
      <c r="V86" s="97">
        <f t="shared" si="12"/>
        <v>3.5053115869863424E-3</v>
      </c>
      <c r="W86" s="98">
        <f t="shared" si="13"/>
        <v>3.1084838601577003E-3</v>
      </c>
    </row>
    <row r="87" spans="1:23" x14ac:dyDescent="0.35">
      <c r="A87" s="249"/>
      <c r="B87" s="252"/>
      <c r="C87" s="128"/>
      <c r="D87" s="223"/>
      <c r="E87" s="226"/>
      <c r="F87" s="229"/>
      <c r="G87" s="243"/>
      <c r="H87" s="226"/>
      <c r="I87" s="229"/>
      <c r="J87" s="243"/>
      <c r="K87" s="246"/>
      <c r="L87" s="100" t="s">
        <v>223</v>
      </c>
      <c r="M87" s="129">
        <v>2.1487613562409025E-2</v>
      </c>
      <c r="N87" s="130"/>
      <c r="O87" s="131">
        <v>0</v>
      </c>
      <c r="P87" s="132">
        <v>0</v>
      </c>
      <c r="Q87" s="131">
        <v>0</v>
      </c>
      <c r="R87" s="133">
        <f t="shared" si="10"/>
        <v>0</v>
      </c>
      <c r="S87" s="132">
        <v>0</v>
      </c>
      <c r="T87" s="131">
        <v>0</v>
      </c>
      <c r="U87" s="133">
        <f t="shared" si="11"/>
        <v>0</v>
      </c>
      <c r="V87" s="97">
        <f t="shared" si="12"/>
        <v>0</v>
      </c>
      <c r="W87" s="98">
        <f t="shared" si="13"/>
        <v>0</v>
      </c>
    </row>
    <row r="88" spans="1:23" x14ac:dyDescent="0.35">
      <c r="A88" s="249"/>
      <c r="B88" s="252"/>
      <c r="C88" s="128"/>
      <c r="D88" s="223"/>
      <c r="E88" s="226"/>
      <c r="F88" s="229"/>
      <c r="G88" s="243"/>
      <c r="H88" s="226"/>
      <c r="I88" s="229"/>
      <c r="J88" s="243"/>
      <c r="K88" s="246"/>
      <c r="L88" s="100" t="s">
        <v>309</v>
      </c>
      <c r="M88" s="129">
        <v>1.9240061773152937E-2</v>
      </c>
      <c r="N88" s="130"/>
      <c r="O88" s="131">
        <v>5.1311793057730072E-2</v>
      </c>
      <c r="P88" s="132">
        <f>S88-1.8%</f>
        <v>8.2000000000000003E-2</v>
      </c>
      <c r="Q88" s="131">
        <v>5.7000000000000002E-2</v>
      </c>
      <c r="R88" s="133">
        <f t="shared" si="10"/>
        <v>0.13900000000000001</v>
      </c>
      <c r="S88" s="132">
        <v>0.1</v>
      </c>
      <c r="T88" s="131">
        <v>5.7000000000000002E-2</v>
      </c>
      <c r="U88" s="133">
        <f t="shared" si="11"/>
        <v>0.157</v>
      </c>
      <c r="V88" s="97">
        <f t="shared" si="12"/>
        <v>3.0206896983850113E-3</v>
      </c>
      <c r="W88" s="98">
        <f t="shared" si="13"/>
        <v>2.6743685864682584E-3</v>
      </c>
    </row>
    <row r="89" spans="1:23" x14ac:dyDescent="0.35">
      <c r="A89" s="249"/>
      <c r="B89" s="252"/>
      <c r="C89" s="128"/>
      <c r="D89" s="223"/>
      <c r="E89" s="226"/>
      <c r="F89" s="229"/>
      <c r="G89" s="243"/>
      <c r="H89" s="226"/>
      <c r="I89" s="229"/>
      <c r="J89" s="243"/>
      <c r="K89" s="246"/>
      <c r="L89" s="100" t="s">
        <v>360</v>
      </c>
      <c r="M89" s="129">
        <v>1.8620780578261255E-2</v>
      </c>
      <c r="N89" s="130"/>
      <c r="O89" s="131">
        <v>1.9742390493530632E-2</v>
      </c>
      <c r="P89" s="132">
        <f>S89-1.8%</f>
        <v>4.1999999999999996E-2</v>
      </c>
      <c r="Q89" s="131">
        <v>0.1</v>
      </c>
      <c r="R89" s="133">
        <f t="shared" si="10"/>
        <v>0.14200000000000002</v>
      </c>
      <c r="S89" s="132">
        <v>0.06</v>
      </c>
      <c r="T89" s="131">
        <v>0.1</v>
      </c>
      <c r="U89" s="133">
        <f t="shared" si="11"/>
        <v>0.16</v>
      </c>
      <c r="V89" s="97">
        <f t="shared" si="12"/>
        <v>2.979324892521801E-3</v>
      </c>
      <c r="W89" s="98">
        <f t="shared" si="13"/>
        <v>2.6441508421130985E-3</v>
      </c>
    </row>
    <row r="90" spans="1:23" x14ac:dyDescent="0.35">
      <c r="A90" s="249"/>
      <c r="B90" s="252"/>
      <c r="C90" s="128"/>
      <c r="D90" s="223"/>
      <c r="E90" s="226"/>
      <c r="F90" s="229"/>
      <c r="G90" s="243"/>
      <c r="H90" s="226"/>
      <c r="I90" s="229"/>
      <c r="J90" s="243"/>
      <c r="K90" s="246"/>
      <c r="L90" s="100" t="s">
        <v>19</v>
      </c>
      <c r="M90" s="129">
        <v>1.0610579250752429E-2</v>
      </c>
      <c r="N90" s="130"/>
      <c r="O90" s="131">
        <v>1.8302612500265648E-2</v>
      </c>
      <c r="P90" s="132">
        <f>S90-1.8%</f>
        <v>3.2999999999999995E-2</v>
      </c>
      <c r="Q90" s="131">
        <v>8.5500000000000007E-2</v>
      </c>
      <c r="R90" s="133">
        <f t="shared" si="10"/>
        <v>0.11849999999999999</v>
      </c>
      <c r="S90" s="132">
        <v>5.0999999999999997E-2</v>
      </c>
      <c r="T90" s="131">
        <v>8.5500000000000007E-2</v>
      </c>
      <c r="U90" s="133">
        <f t="shared" si="11"/>
        <v>0.13650000000000001</v>
      </c>
      <c r="V90" s="97">
        <f t="shared" si="12"/>
        <v>1.4483440677277068E-3</v>
      </c>
      <c r="W90" s="98">
        <f t="shared" si="13"/>
        <v>1.2573536412141628E-3</v>
      </c>
    </row>
    <row r="91" spans="1:23" x14ac:dyDescent="0.35">
      <c r="A91" s="249"/>
      <c r="B91" s="252"/>
      <c r="C91" s="128"/>
      <c r="D91" s="223"/>
      <c r="E91" s="226"/>
      <c r="F91" s="229"/>
      <c r="G91" s="243"/>
      <c r="H91" s="226"/>
      <c r="I91" s="229"/>
      <c r="J91" s="243"/>
      <c r="K91" s="246"/>
      <c r="L91" s="100" t="s">
        <v>429</v>
      </c>
      <c r="M91" s="129">
        <v>9.5683573100411243E-3</v>
      </c>
      <c r="N91" s="130"/>
      <c r="O91" s="131">
        <v>5.1290373382372946E-2</v>
      </c>
      <c r="P91" s="132">
        <f>S91-1.8%</f>
        <v>2.9499999999999998E-2</v>
      </c>
      <c r="Q91" s="131">
        <v>0.09</v>
      </c>
      <c r="R91" s="133">
        <f t="shared" si="10"/>
        <v>0.1195</v>
      </c>
      <c r="S91" s="132">
        <v>4.7500000000000001E-2</v>
      </c>
      <c r="T91" s="131">
        <v>0.09</v>
      </c>
      <c r="U91" s="133">
        <f t="shared" si="11"/>
        <v>0.13750000000000001</v>
      </c>
      <c r="V91" s="97">
        <f t="shared" si="12"/>
        <v>1.3156491301306546E-3</v>
      </c>
      <c r="W91" s="98">
        <f t="shared" si="13"/>
        <v>1.1434186985499143E-3</v>
      </c>
    </row>
    <row r="92" spans="1:23" x14ac:dyDescent="0.35">
      <c r="A92" s="249"/>
      <c r="B92" s="252"/>
      <c r="C92" s="128"/>
      <c r="D92" s="223"/>
      <c r="E92" s="226"/>
      <c r="F92" s="229"/>
      <c r="G92" s="243"/>
      <c r="H92" s="226"/>
      <c r="I92" s="229"/>
      <c r="J92" s="243"/>
      <c r="K92" s="246"/>
      <c r="L92" s="100" t="s">
        <v>1345</v>
      </c>
      <c r="M92" s="129">
        <v>9.1462175186223481E-3</v>
      </c>
      <c r="N92" s="130"/>
      <c r="O92" s="131">
        <v>4.7148385745416861E-2</v>
      </c>
      <c r="P92" s="132">
        <f>S92-1.8%</f>
        <v>3.6999999999999998E-2</v>
      </c>
      <c r="Q92" s="131">
        <v>0.11</v>
      </c>
      <c r="R92" s="133">
        <f t="shared" si="10"/>
        <v>0.14699999999999999</v>
      </c>
      <c r="S92" s="132">
        <v>5.5E-2</v>
      </c>
      <c r="T92" s="131">
        <v>0.11</v>
      </c>
      <c r="U92" s="133">
        <f t="shared" si="11"/>
        <v>0.16500000000000001</v>
      </c>
      <c r="V92" s="97">
        <f t="shared" si="12"/>
        <v>1.5091258905726875E-3</v>
      </c>
      <c r="W92" s="98">
        <f t="shared" si="13"/>
        <v>1.3444939752374852E-3</v>
      </c>
    </row>
    <row r="93" spans="1:23" x14ac:dyDescent="0.35">
      <c r="A93" s="249"/>
      <c r="B93" s="252"/>
      <c r="C93" s="128"/>
      <c r="D93" s="223"/>
      <c r="E93" s="226"/>
      <c r="F93" s="229"/>
      <c r="G93" s="243"/>
      <c r="H93" s="226"/>
      <c r="I93" s="229"/>
      <c r="J93" s="243"/>
      <c r="K93" s="246"/>
      <c r="L93" s="100" t="s">
        <v>90</v>
      </c>
      <c r="M93" s="129">
        <v>8.6970803434145497E-3</v>
      </c>
      <c r="N93" s="130"/>
      <c r="O93" s="131">
        <v>2.4027588639383351E-2</v>
      </c>
      <c r="P93" s="132">
        <v>0</v>
      </c>
      <c r="Q93" s="131">
        <v>0.11799999999999999</v>
      </c>
      <c r="R93" s="133">
        <f t="shared" si="10"/>
        <v>0.11799999999999999</v>
      </c>
      <c r="S93" s="132">
        <v>0</v>
      </c>
      <c r="T93" s="131">
        <v>0.13</v>
      </c>
      <c r="U93" s="133">
        <f t="shared" si="11"/>
        <v>0.13</v>
      </c>
      <c r="V93" s="97">
        <f t="shared" si="12"/>
        <v>1.1306204446438915E-3</v>
      </c>
      <c r="W93" s="98">
        <f t="shared" si="13"/>
        <v>1.0262554805229168E-3</v>
      </c>
    </row>
    <row r="94" spans="1:23" x14ac:dyDescent="0.35">
      <c r="A94" s="249"/>
      <c r="B94" s="252"/>
      <c r="C94" s="128"/>
      <c r="D94" s="223"/>
      <c r="E94" s="226"/>
      <c r="F94" s="229"/>
      <c r="G94" s="243"/>
      <c r="H94" s="226"/>
      <c r="I94" s="229"/>
      <c r="J94" s="243"/>
      <c r="K94" s="246"/>
      <c r="L94" s="100" t="s">
        <v>77</v>
      </c>
      <c r="M94" s="129">
        <v>4.2205276418031375E-3</v>
      </c>
      <c r="N94" s="130"/>
      <c r="O94" s="131">
        <v>2.3660944239306578E-2</v>
      </c>
      <c r="P94" s="132">
        <v>0</v>
      </c>
      <c r="Q94" s="131">
        <v>0.127</v>
      </c>
      <c r="R94" s="133">
        <f t="shared" si="10"/>
        <v>0.127</v>
      </c>
      <c r="S94" s="132">
        <v>5.4999999999999997E-3</v>
      </c>
      <c r="T94" s="131">
        <v>0.13949999999999999</v>
      </c>
      <c r="U94" s="133">
        <f t="shared" si="11"/>
        <v>0.14499999999999999</v>
      </c>
      <c r="V94" s="97">
        <f t="shared" si="12"/>
        <v>6.1197650806145486E-4</v>
      </c>
      <c r="W94" s="98">
        <f t="shared" si="13"/>
        <v>5.3600701050899842E-4</v>
      </c>
    </row>
    <row r="95" spans="1:23" x14ac:dyDescent="0.35">
      <c r="A95" s="249"/>
      <c r="B95" s="252"/>
      <c r="C95" s="128"/>
      <c r="D95" s="223"/>
      <c r="E95" s="226"/>
      <c r="F95" s="229"/>
      <c r="G95" s="243"/>
      <c r="H95" s="226"/>
      <c r="I95" s="229"/>
      <c r="J95" s="243"/>
      <c r="K95" s="246"/>
      <c r="L95" s="100" t="s">
        <v>859</v>
      </c>
      <c r="M95" s="129">
        <v>3.8689135630468555E-3</v>
      </c>
      <c r="N95" s="130"/>
      <c r="O95" s="131">
        <v>1.9644123068252906E-2</v>
      </c>
      <c r="P95" s="132">
        <f>S95-1.8%</f>
        <v>0.109</v>
      </c>
      <c r="Q95" s="131">
        <v>0</v>
      </c>
      <c r="R95" s="133">
        <f t="shared" si="10"/>
        <v>0.109</v>
      </c>
      <c r="S95" s="132">
        <v>0.127</v>
      </c>
      <c r="T95" s="131">
        <v>0</v>
      </c>
      <c r="U95" s="133">
        <f t="shared" si="11"/>
        <v>0.127</v>
      </c>
      <c r="V95" s="97">
        <f t="shared" si="12"/>
        <v>4.9135202250695064E-4</v>
      </c>
      <c r="W95" s="98">
        <f t="shared" si="13"/>
        <v>4.2171157837210728E-4</v>
      </c>
    </row>
    <row r="96" spans="1:23" x14ac:dyDescent="0.35">
      <c r="A96" s="249"/>
      <c r="B96" s="252"/>
      <c r="C96" s="128"/>
      <c r="D96" s="223"/>
      <c r="E96" s="226"/>
      <c r="F96" s="229"/>
      <c r="G96" s="243"/>
      <c r="H96" s="226"/>
      <c r="I96" s="229"/>
      <c r="J96" s="243"/>
      <c r="K96" s="246"/>
      <c r="L96" s="100" t="s">
        <v>275</v>
      </c>
      <c r="M96" s="129">
        <v>3.7820559180966602E-3</v>
      </c>
      <c r="N96" s="130"/>
      <c r="O96" s="131">
        <v>0.02</v>
      </c>
      <c r="P96" s="132">
        <f>S96-1.8%</f>
        <v>5.6999999999999995E-2</v>
      </c>
      <c r="Q96" s="131">
        <v>0.08</v>
      </c>
      <c r="R96" s="133">
        <f t="shared" si="10"/>
        <v>0.13700000000000001</v>
      </c>
      <c r="S96" s="132">
        <v>7.4999999999999997E-2</v>
      </c>
      <c r="T96" s="131">
        <v>0.08</v>
      </c>
      <c r="U96" s="133">
        <f t="shared" si="11"/>
        <v>0.155</v>
      </c>
      <c r="V96" s="97">
        <f t="shared" si="12"/>
        <v>5.8621866730498233E-4</v>
      </c>
      <c r="W96" s="98">
        <f t="shared" si="13"/>
        <v>5.1814166077924248E-4</v>
      </c>
    </row>
    <row r="97" spans="1:23" x14ac:dyDescent="0.35">
      <c r="A97" s="249"/>
      <c r="B97" s="252"/>
      <c r="C97" s="128"/>
      <c r="D97" s="223"/>
      <c r="E97" s="226"/>
      <c r="F97" s="229"/>
      <c r="G97" s="243"/>
      <c r="H97" s="226"/>
      <c r="I97" s="229"/>
      <c r="J97" s="243"/>
      <c r="K97" s="246"/>
      <c r="L97" s="100" t="s">
        <v>280</v>
      </c>
      <c r="M97" s="129">
        <v>3.4610921174350107E-3</v>
      </c>
      <c r="N97" s="130"/>
      <c r="O97" s="131">
        <v>0.02</v>
      </c>
      <c r="P97" s="132">
        <v>0.05</v>
      </c>
      <c r="Q97" s="131">
        <v>7.0000000000000007E-2</v>
      </c>
      <c r="R97" s="133">
        <f t="shared" si="10"/>
        <v>0.12000000000000001</v>
      </c>
      <c r="S97" s="132">
        <v>7.0000000000000007E-2</v>
      </c>
      <c r="T97" s="131">
        <v>7.0000000000000007E-2</v>
      </c>
      <c r="U97" s="133">
        <f t="shared" si="11"/>
        <v>0.14000000000000001</v>
      </c>
      <c r="V97" s="97">
        <f t="shared" si="12"/>
        <v>4.8455289644090156E-4</v>
      </c>
      <c r="W97" s="98">
        <f t="shared" si="13"/>
        <v>4.1533105409220132E-4</v>
      </c>
    </row>
    <row r="98" spans="1:23" x14ac:dyDescent="0.35">
      <c r="A98" s="249"/>
      <c r="B98" s="252"/>
      <c r="C98" s="128"/>
      <c r="D98" s="223"/>
      <c r="E98" s="226"/>
      <c r="F98" s="229"/>
      <c r="G98" s="243"/>
      <c r="H98" s="226"/>
      <c r="I98" s="229"/>
      <c r="J98" s="243"/>
      <c r="K98" s="246"/>
      <c r="L98" s="100" t="s">
        <v>41</v>
      </c>
      <c r="M98" s="129">
        <v>3.1278767236677754E-3</v>
      </c>
      <c r="N98" s="130"/>
      <c r="O98" s="131">
        <v>2.6566300147826613E-2</v>
      </c>
      <c r="P98" s="132">
        <f>S98-1.8%</f>
        <v>3.15E-2</v>
      </c>
      <c r="Q98" s="131">
        <v>9.9499999999999991E-2</v>
      </c>
      <c r="R98" s="133">
        <f t="shared" si="10"/>
        <v>0.13100000000000001</v>
      </c>
      <c r="S98" s="132">
        <v>4.9500000000000002E-2</v>
      </c>
      <c r="T98" s="131">
        <v>9.9499999999999991E-2</v>
      </c>
      <c r="U98" s="133">
        <f t="shared" si="11"/>
        <v>0.14899999999999999</v>
      </c>
      <c r="V98" s="97">
        <f t="shared" si="12"/>
        <v>4.6605363182649853E-4</v>
      </c>
      <c r="W98" s="98">
        <f t="shared" si="13"/>
        <v>4.097518508004786E-4</v>
      </c>
    </row>
    <row r="99" spans="1:23" ht="15" thickBot="1" x14ac:dyDescent="0.4">
      <c r="A99" s="249"/>
      <c r="B99" s="253"/>
      <c r="C99" s="134"/>
      <c r="D99" s="224"/>
      <c r="E99" s="227"/>
      <c r="F99" s="230"/>
      <c r="G99" s="244"/>
      <c r="H99" s="227"/>
      <c r="I99" s="230"/>
      <c r="J99" s="244"/>
      <c r="K99" s="247"/>
      <c r="L99" s="106" t="s">
        <v>1046</v>
      </c>
      <c r="M99" s="135">
        <v>2.1465762534174288E-3</v>
      </c>
      <c r="N99" s="136"/>
      <c r="O99" s="137">
        <v>1.7075196303776609E-2</v>
      </c>
      <c r="P99" s="138">
        <f>S99-1.8%</f>
        <v>3.4499999999999996E-2</v>
      </c>
      <c r="Q99" s="137">
        <v>5.5E-2</v>
      </c>
      <c r="R99" s="139">
        <f t="shared" si="10"/>
        <v>8.9499999999999996E-2</v>
      </c>
      <c r="S99" s="138">
        <v>5.2499999999999998E-2</v>
      </c>
      <c r="T99" s="137">
        <v>5.5E-2</v>
      </c>
      <c r="U99" s="139">
        <f t="shared" si="11"/>
        <v>0.1075</v>
      </c>
      <c r="V99" s="97">
        <f t="shared" si="12"/>
        <v>2.3075694724237361E-4</v>
      </c>
      <c r="W99" s="98">
        <f t="shared" si="13"/>
        <v>1.9211857468085989E-4</v>
      </c>
    </row>
    <row r="100" spans="1:23" x14ac:dyDescent="0.35">
      <c r="A100" s="249"/>
      <c r="B100" s="251" t="s">
        <v>35</v>
      </c>
      <c r="C100" s="122">
        <v>56305860.069999993</v>
      </c>
      <c r="D100" s="222">
        <v>2.6271006872384567E-2</v>
      </c>
      <c r="E100" s="225">
        <v>0.17</v>
      </c>
      <c r="F100" s="228">
        <v>0.12</v>
      </c>
      <c r="G100" s="242">
        <f>E100+F100</f>
        <v>0.29000000000000004</v>
      </c>
      <c r="H100" s="225">
        <v>0.17</v>
      </c>
      <c r="I100" s="228">
        <f>SUMPRODUCT(M100:M109,U100:U109)</f>
        <v>0.13138487268179191</v>
      </c>
      <c r="J100" s="242">
        <f>H100+I100</f>
        <v>0.30138487268179193</v>
      </c>
      <c r="K100" s="245">
        <f>SUMPRODUCT(M100:M109,O100:O109)</f>
        <v>4.4900338889878461E-2</v>
      </c>
      <c r="L100" s="91" t="s">
        <v>583</v>
      </c>
      <c r="M100" s="123">
        <v>0.31240516422028192</v>
      </c>
      <c r="N100" s="124"/>
      <c r="O100" s="125">
        <v>5.2437274374268816E-2</v>
      </c>
      <c r="P100" s="126">
        <f>+S100-1%</f>
        <v>3.6499999999999998E-2</v>
      </c>
      <c r="Q100" s="125">
        <v>9.5000000000000001E-2</v>
      </c>
      <c r="R100" s="127">
        <f t="shared" si="10"/>
        <v>0.13150000000000001</v>
      </c>
      <c r="S100" s="126">
        <v>4.65E-2</v>
      </c>
      <c r="T100" s="125">
        <v>9.5000000000000001E-2</v>
      </c>
      <c r="U100" s="127">
        <f t="shared" si="11"/>
        <v>0.14150000000000001</v>
      </c>
      <c r="V100" s="97">
        <f t="shared" si="12"/>
        <v>4.4205330737169896E-2</v>
      </c>
      <c r="W100" s="98">
        <f t="shared" si="13"/>
        <v>4.1081279094967074E-2</v>
      </c>
    </row>
    <row r="101" spans="1:23" x14ac:dyDescent="0.35">
      <c r="A101" s="249"/>
      <c r="B101" s="252"/>
      <c r="C101" s="128"/>
      <c r="D101" s="223"/>
      <c r="E101" s="226"/>
      <c r="F101" s="229"/>
      <c r="G101" s="243"/>
      <c r="H101" s="226"/>
      <c r="I101" s="229"/>
      <c r="J101" s="243"/>
      <c r="K101" s="246"/>
      <c r="L101" s="100" t="s">
        <v>994</v>
      </c>
      <c r="M101" s="129">
        <v>0.23959677478989572</v>
      </c>
      <c r="N101" s="130"/>
      <c r="O101" s="131">
        <v>7.085533619029187E-2</v>
      </c>
      <c r="P101" s="132">
        <f>+S101-1%</f>
        <v>5.6000000000000001E-2</v>
      </c>
      <c r="Q101" s="131">
        <v>3.5000000000000003E-2</v>
      </c>
      <c r="R101" s="133">
        <f t="shared" si="10"/>
        <v>9.0999999999999998E-2</v>
      </c>
      <c r="S101" s="132">
        <v>6.6000000000000003E-2</v>
      </c>
      <c r="T101" s="131">
        <v>3.5000000000000003E-2</v>
      </c>
      <c r="U101" s="133">
        <f t="shared" si="11"/>
        <v>0.10100000000000001</v>
      </c>
      <c r="V101" s="97">
        <f t="shared" si="12"/>
        <v>2.4199274253779469E-2</v>
      </c>
      <c r="W101" s="98">
        <f t="shared" si="13"/>
        <v>2.1803306505880509E-2</v>
      </c>
    </row>
    <row r="102" spans="1:23" x14ac:dyDescent="0.35">
      <c r="A102" s="249"/>
      <c r="B102" s="252"/>
      <c r="C102" s="128"/>
      <c r="D102" s="223"/>
      <c r="E102" s="226"/>
      <c r="F102" s="229"/>
      <c r="G102" s="243"/>
      <c r="H102" s="226"/>
      <c r="I102" s="229"/>
      <c r="J102" s="243"/>
      <c r="K102" s="246"/>
      <c r="L102" s="100" t="s">
        <v>77</v>
      </c>
      <c r="M102" s="129">
        <v>0.1936246228864302</v>
      </c>
      <c r="N102" s="130"/>
      <c r="O102" s="131">
        <v>2.3660944239306578E-2</v>
      </c>
      <c r="P102" s="132">
        <v>0</v>
      </c>
      <c r="Q102" s="131">
        <v>0.13</v>
      </c>
      <c r="R102" s="133">
        <f t="shared" si="10"/>
        <v>0.13</v>
      </c>
      <c r="S102" s="132">
        <v>0</v>
      </c>
      <c r="T102" s="131">
        <v>0.13949999999999999</v>
      </c>
      <c r="U102" s="133">
        <f t="shared" si="11"/>
        <v>0.13949999999999999</v>
      </c>
      <c r="V102" s="97">
        <f t="shared" si="12"/>
        <v>2.7010634892657009E-2</v>
      </c>
      <c r="W102" s="98">
        <f t="shared" si="13"/>
        <v>2.5171200975235928E-2</v>
      </c>
    </row>
    <row r="103" spans="1:23" x14ac:dyDescent="0.35">
      <c r="A103" s="249"/>
      <c r="B103" s="252"/>
      <c r="C103" s="128"/>
      <c r="D103" s="223"/>
      <c r="E103" s="226"/>
      <c r="F103" s="229"/>
      <c r="G103" s="243"/>
      <c r="H103" s="226"/>
      <c r="I103" s="229"/>
      <c r="J103" s="243"/>
      <c r="K103" s="246"/>
      <c r="L103" s="100" t="s">
        <v>41</v>
      </c>
      <c r="M103" s="129">
        <v>0.14182675186791061</v>
      </c>
      <c r="N103" s="130"/>
      <c r="O103" s="131">
        <v>2.6566300147826613E-2</v>
      </c>
      <c r="P103" s="132">
        <f>+S103-1%</f>
        <v>3.95E-2</v>
      </c>
      <c r="Q103" s="131">
        <v>9.9499999999999991E-2</v>
      </c>
      <c r="R103" s="133">
        <f t="shared" si="10"/>
        <v>0.13899999999999998</v>
      </c>
      <c r="S103" s="132">
        <v>4.9500000000000002E-2</v>
      </c>
      <c r="T103" s="131">
        <v>9.9499999999999991E-2</v>
      </c>
      <c r="U103" s="133">
        <f t="shared" si="11"/>
        <v>0.14899999999999999</v>
      </c>
      <c r="V103" s="97">
        <f t="shared" si="12"/>
        <v>2.1132186028318678E-2</v>
      </c>
      <c r="W103" s="98">
        <f t="shared" si="13"/>
        <v>1.9713918509639571E-2</v>
      </c>
    </row>
    <row r="104" spans="1:23" x14ac:dyDescent="0.35">
      <c r="A104" s="249"/>
      <c r="B104" s="252"/>
      <c r="C104" s="128"/>
      <c r="D104" s="223"/>
      <c r="E104" s="226"/>
      <c r="F104" s="229"/>
      <c r="G104" s="243"/>
      <c r="H104" s="226"/>
      <c r="I104" s="229"/>
      <c r="J104" s="243"/>
      <c r="K104" s="246"/>
      <c r="L104" s="100" t="s">
        <v>688</v>
      </c>
      <c r="M104" s="129">
        <v>3.7020192044932433E-2</v>
      </c>
      <c r="N104" s="130"/>
      <c r="O104" s="131">
        <v>0.03</v>
      </c>
      <c r="P104" s="132">
        <f>+S104-1%</f>
        <v>0.11</v>
      </c>
      <c r="Q104" s="131">
        <v>0.05</v>
      </c>
      <c r="R104" s="133">
        <f t="shared" si="10"/>
        <v>0.16</v>
      </c>
      <c r="S104" s="132">
        <v>0.12</v>
      </c>
      <c r="T104" s="131">
        <v>0.05</v>
      </c>
      <c r="U104" s="133">
        <f t="shared" si="11"/>
        <v>0.16999999999999998</v>
      </c>
      <c r="V104" s="97">
        <f t="shared" si="12"/>
        <v>6.293432647638513E-3</v>
      </c>
      <c r="W104" s="98">
        <f t="shared" si="13"/>
        <v>5.9232307271891898E-3</v>
      </c>
    </row>
    <row r="105" spans="1:23" x14ac:dyDescent="0.35">
      <c r="A105" s="249"/>
      <c r="B105" s="252"/>
      <c r="C105" s="128"/>
      <c r="D105" s="223"/>
      <c r="E105" s="226"/>
      <c r="F105" s="229"/>
      <c r="G105" s="243"/>
      <c r="H105" s="226"/>
      <c r="I105" s="229"/>
      <c r="J105" s="243"/>
      <c r="K105" s="246"/>
      <c r="L105" s="100" t="s">
        <v>223</v>
      </c>
      <c r="M105" s="129">
        <v>2.6962907376655465E-2</v>
      </c>
      <c r="N105" s="130"/>
      <c r="O105" s="131">
        <v>0</v>
      </c>
      <c r="P105" s="132">
        <v>0</v>
      </c>
      <c r="Q105" s="131">
        <v>0</v>
      </c>
      <c r="R105" s="133">
        <f t="shared" si="10"/>
        <v>0</v>
      </c>
      <c r="S105" s="132">
        <v>0</v>
      </c>
      <c r="T105" s="131">
        <v>0</v>
      </c>
      <c r="U105" s="133">
        <f t="shared" si="11"/>
        <v>0</v>
      </c>
      <c r="V105" s="97">
        <f t="shared" si="12"/>
        <v>0</v>
      </c>
      <c r="W105" s="98">
        <f t="shared" si="13"/>
        <v>0</v>
      </c>
    </row>
    <row r="106" spans="1:23" x14ac:dyDescent="0.35">
      <c r="A106" s="249"/>
      <c r="B106" s="252"/>
      <c r="C106" s="128"/>
      <c r="D106" s="223"/>
      <c r="E106" s="226"/>
      <c r="F106" s="229"/>
      <c r="G106" s="243"/>
      <c r="H106" s="226"/>
      <c r="I106" s="229"/>
      <c r="J106" s="243"/>
      <c r="K106" s="246"/>
      <c r="L106" s="100" t="s">
        <v>71</v>
      </c>
      <c r="M106" s="129">
        <v>2.5653217124581032E-2</v>
      </c>
      <c r="N106" s="130"/>
      <c r="O106" s="131">
        <v>5.0019466298934813E-2</v>
      </c>
      <c r="P106" s="132">
        <v>0</v>
      </c>
      <c r="Q106" s="131">
        <v>0.189</v>
      </c>
      <c r="R106" s="133">
        <f t="shared" si="10"/>
        <v>0.189</v>
      </c>
      <c r="S106" s="132">
        <v>0</v>
      </c>
      <c r="T106" s="131">
        <v>0.19899999999999998</v>
      </c>
      <c r="U106" s="133">
        <f t="shared" si="11"/>
        <v>0.19899999999999998</v>
      </c>
      <c r="V106" s="97">
        <f t="shared" si="12"/>
        <v>5.1049902077916253E-3</v>
      </c>
      <c r="W106" s="98">
        <f t="shared" si="13"/>
        <v>4.8484580365458149E-3</v>
      </c>
    </row>
    <row r="107" spans="1:23" x14ac:dyDescent="0.35">
      <c r="A107" s="249"/>
      <c r="B107" s="252"/>
      <c r="C107" s="128"/>
      <c r="D107" s="223"/>
      <c r="E107" s="226"/>
      <c r="F107" s="229"/>
      <c r="G107" s="243"/>
      <c r="H107" s="226"/>
      <c r="I107" s="229"/>
      <c r="J107" s="243"/>
      <c r="K107" s="246"/>
      <c r="L107" s="100" t="s">
        <v>275</v>
      </c>
      <c r="M107" s="129">
        <v>9.5257650468992244E-3</v>
      </c>
      <c r="N107" s="130"/>
      <c r="O107" s="131">
        <v>0.03</v>
      </c>
      <c r="P107" s="132">
        <f>+S107-1%</f>
        <v>6.0000000000000005E-2</v>
      </c>
      <c r="Q107" s="131">
        <v>7.0000000000000007E-2</v>
      </c>
      <c r="R107" s="133">
        <f t="shared" si="10"/>
        <v>0.13</v>
      </c>
      <c r="S107" s="132">
        <v>7.0000000000000007E-2</v>
      </c>
      <c r="T107" s="131">
        <v>7.0000000000000007E-2</v>
      </c>
      <c r="U107" s="133">
        <f t="shared" si="11"/>
        <v>0.14000000000000001</v>
      </c>
      <c r="V107" s="97">
        <f t="shared" si="12"/>
        <v>1.3336071065658916E-3</v>
      </c>
      <c r="W107" s="98">
        <f t="shared" si="13"/>
        <v>1.2383494560968993E-3</v>
      </c>
    </row>
    <row r="108" spans="1:23" x14ac:dyDescent="0.35">
      <c r="A108" s="249"/>
      <c r="B108" s="252"/>
      <c r="C108" s="128"/>
      <c r="D108" s="223"/>
      <c r="E108" s="226"/>
      <c r="F108" s="229"/>
      <c r="G108" s="243"/>
      <c r="H108" s="226"/>
      <c r="I108" s="229"/>
      <c r="J108" s="243"/>
      <c r="K108" s="246"/>
      <c r="L108" s="100" t="s">
        <v>1913</v>
      </c>
      <c r="M108" s="129">
        <v>6.8695305418230487E-3</v>
      </c>
      <c r="N108" s="130"/>
      <c r="O108" s="131">
        <v>0.03</v>
      </c>
      <c r="P108" s="132">
        <f>+S108-1%</f>
        <v>0.1</v>
      </c>
      <c r="Q108" s="131">
        <v>0.04</v>
      </c>
      <c r="R108" s="133">
        <f t="shared" si="10"/>
        <v>0.14000000000000001</v>
      </c>
      <c r="S108" s="132">
        <v>0.11</v>
      </c>
      <c r="T108" s="131">
        <v>0.04</v>
      </c>
      <c r="U108" s="133">
        <f t="shared" si="11"/>
        <v>0.15</v>
      </c>
      <c r="V108" s="97">
        <f t="shared" si="12"/>
        <v>1.0304295812734573E-3</v>
      </c>
      <c r="W108" s="98">
        <f t="shared" si="13"/>
        <v>9.617342758552269E-4</v>
      </c>
    </row>
    <row r="109" spans="1:23" ht="15" thickBot="1" x14ac:dyDescent="0.4">
      <c r="A109" s="249"/>
      <c r="B109" s="253"/>
      <c r="C109" s="134"/>
      <c r="D109" s="224"/>
      <c r="E109" s="227"/>
      <c r="F109" s="230"/>
      <c r="G109" s="244"/>
      <c r="H109" s="227"/>
      <c r="I109" s="230"/>
      <c r="J109" s="244"/>
      <c r="K109" s="247"/>
      <c r="L109" s="106" t="s">
        <v>1345</v>
      </c>
      <c r="M109" s="135">
        <v>6.5150741005903737E-3</v>
      </c>
      <c r="N109" s="136"/>
      <c r="O109" s="137">
        <v>4.7148385745416861E-2</v>
      </c>
      <c r="P109" s="138">
        <f>+S109-1%</f>
        <v>4.4999999999999998E-2</v>
      </c>
      <c r="Q109" s="137">
        <v>0.11</v>
      </c>
      <c r="R109" s="139">
        <f t="shared" si="10"/>
        <v>0.155</v>
      </c>
      <c r="S109" s="138">
        <v>5.5E-2</v>
      </c>
      <c r="T109" s="137">
        <v>0.11</v>
      </c>
      <c r="U109" s="139">
        <f t="shared" si="11"/>
        <v>0.16500000000000001</v>
      </c>
      <c r="V109" s="97">
        <f t="shared" si="12"/>
        <v>1.0749872265974117E-3</v>
      </c>
      <c r="W109" s="98">
        <f t="shared" si="13"/>
        <v>1.0098364855915078E-3</v>
      </c>
    </row>
    <row r="110" spans="1:23" x14ac:dyDescent="0.35">
      <c r="A110" s="249"/>
      <c r="B110" s="251" t="s">
        <v>84</v>
      </c>
      <c r="C110" s="122">
        <v>57062842.710000001</v>
      </c>
      <c r="D110" s="222">
        <v>2.6624197394880676E-2</v>
      </c>
      <c r="E110" s="225">
        <v>0.14000000000000001</v>
      </c>
      <c r="F110" s="228">
        <v>0.12</v>
      </c>
      <c r="G110" s="242">
        <f>E110+F110</f>
        <v>0.26</v>
      </c>
      <c r="H110" s="225">
        <v>0.14000000000000001</v>
      </c>
      <c r="I110" s="228">
        <f>SUMPRODUCT(M110:M122,U110:U122)</f>
        <v>0.13378511255589037</v>
      </c>
      <c r="J110" s="242">
        <f>H110+I110</f>
        <v>0.27378511255589039</v>
      </c>
      <c r="K110" s="245">
        <f>SUMPRODUCT(M110:M122,O110:O122)</f>
        <v>2.359557947173602E-2</v>
      </c>
      <c r="L110" s="91" t="s">
        <v>298</v>
      </c>
      <c r="M110" s="123">
        <v>0.28922659314323157</v>
      </c>
      <c r="N110" s="124"/>
      <c r="O110" s="125">
        <v>1.995980805328141E-2</v>
      </c>
      <c r="P110" s="126">
        <f>S110-1.4%</f>
        <v>6.1499999999999999E-2</v>
      </c>
      <c r="Q110" s="125">
        <v>8.5000000000000006E-2</v>
      </c>
      <c r="R110" s="127">
        <f t="shared" si="10"/>
        <v>0.14650000000000002</v>
      </c>
      <c r="S110" s="126">
        <v>7.5499999999999998E-2</v>
      </c>
      <c r="T110" s="125">
        <v>8.5000000000000006E-2</v>
      </c>
      <c r="U110" s="127">
        <f t="shared" si="11"/>
        <v>0.1605</v>
      </c>
      <c r="V110" s="97">
        <f t="shared" si="12"/>
        <v>4.6420868199488666E-2</v>
      </c>
      <c r="W110" s="98">
        <f t="shared" si="13"/>
        <v>4.2371695895483431E-2</v>
      </c>
    </row>
    <row r="111" spans="1:23" x14ac:dyDescent="0.35">
      <c r="A111" s="249"/>
      <c r="B111" s="252"/>
      <c r="C111" s="128"/>
      <c r="D111" s="223"/>
      <c r="E111" s="226"/>
      <c r="F111" s="229"/>
      <c r="G111" s="243"/>
      <c r="H111" s="226"/>
      <c r="I111" s="229"/>
      <c r="J111" s="243"/>
      <c r="K111" s="246"/>
      <c r="L111" s="100" t="s">
        <v>90</v>
      </c>
      <c r="M111" s="129">
        <v>0.1381132655239409</v>
      </c>
      <c r="N111" s="130"/>
      <c r="O111" s="131">
        <v>2.4027588639383351E-2</v>
      </c>
      <c r="P111" s="132">
        <v>0</v>
      </c>
      <c r="Q111" s="131">
        <v>8.2000000000000003E-2</v>
      </c>
      <c r="R111" s="133">
        <f t="shared" si="10"/>
        <v>8.2000000000000003E-2</v>
      </c>
      <c r="S111" s="132">
        <v>1.0999999999999999E-2</v>
      </c>
      <c r="T111" s="131">
        <v>8.5000000000000006E-2</v>
      </c>
      <c r="U111" s="133">
        <f t="shared" si="11"/>
        <v>9.6000000000000002E-2</v>
      </c>
      <c r="V111" s="97">
        <f t="shared" si="12"/>
        <v>1.3258873490298327E-2</v>
      </c>
      <c r="W111" s="98">
        <f t="shared" si="13"/>
        <v>1.1325287772963155E-2</v>
      </c>
    </row>
    <row r="112" spans="1:23" x14ac:dyDescent="0.35">
      <c r="A112" s="249"/>
      <c r="B112" s="252"/>
      <c r="C112" s="128"/>
      <c r="D112" s="223"/>
      <c r="E112" s="226"/>
      <c r="F112" s="229"/>
      <c r="G112" s="243"/>
      <c r="H112" s="226"/>
      <c r="I112" s="229"/>
      <c r="J112" s="243"/>
      <c r="K112" s="246"/>
      <c r="L112" s="100" t="s">
        <v>130</v>
      </c>
      <c r="M112" s="129">
        <v>0.12873261869340158</v>
      </c>
      <c r="N112" s="130"/>
      <c r="O112" s="131">
        <v>3.2292751698966227E-2</v>
      </c>
      <c r="P112" s="132">
        <f t="shared" ref="P112:P118" si="16">S112-1.4%</f>
        <v>6.3E-2</v>
      </c>
      <c r="Q112" s="131">
        <v>7.0000000000000007E-2</v>
      </c>
      <c r="R112" s="133">
        <f t="shared" si="10"/>
        <v>0.13300000000000001</v>
      </c>
      <c r="S112" s="132">
        <v>7.6999999999999999E-2</v>
      </c>
      <c r="T112" s="131">
        <v>7.0000000000000007E-2</v>
      </c>
      <c r="U112" s="133">
        <f t="shared" si="11"/>
        <v>0.14700000000000002</v>
      </c>
      <c r="V112" s="97">
        <f t="shared" si="12"/>
        <v>1.8923694947930034E-2</v>
      </c>
      <c r="W112" s="98">
        <f t="shared" si="13"/>
        <v>1.712143828622241E-2</v>
      </c>
    </row>
    <row r="113" spans="1:24" x14ac:dyDescent="0.35">
      <c r="A113" s="249"/>
      <c r="B113" s="252"/>
      <c r="C113" s="128"/>
      <c r="D113" s="223"/>
      <c r="E113" s="226"/>
      <c r="F113" s="229"/>
      <c r="G113" s="243"/>
      <c r="H113" s="226"/>
      <c r="I113" s="229"/>
      <c r="J113" s="243"/>
      <c r="K113" s="246"/>
      <c r="L113" s="100" t="s">
        <v>159</v>
      </c>
      <c r="M113" s="129">
        <v>0.10406460979289524</v>
      </c>
      <c r="N113" s="130"/>
      <c r="O113" s="131">
        <v>1.9574401256335756E-2</v>
      </c>
      <c r="P113" s="132">
        <f t="shared" si="16"/>
        <v>4.5000000000000005E-2</v>
      </c>
      <c r="Q113" s="131">
        <v>0.06</v>
      </c>
      <c r="R113" s="133">
        <f t="shared" si="10"/>
        <v>0.10500000000000001</v>
      </c>
      <c r="S113" s="132">
        <v>5.9000000000000004E-2</v>
      </c>
      <c r="T113" s="131">
        <v>0.06</v>
      </c>
      <c r="U113" s="133">
        <f t="shared" si="11"/>
        <v>0.11899999999999999</v>
      </c>
      <c r="V113" s="97">
        <f t="shared" si="12"/>
        <v>1.2383688565354533E-2</v>
      </c>
      <c r="W113" s="98">
        <f t="shared" si="13"/>
        <v>1.0926784028254002E-2</v>
      </c>
    </row>
    <row r="114" spans="1:24" x14ac:dyDescent="0.35">
      <c r="A114" s="249"/>
      <c r="B114" s="252"/>
      <c r="C114" s="128"/>
      <c r="D114" s="223"/>
      <c r="E114" s="226"/>
      <c r="F114" s="229"/>
      <c r="G114" s="243"/>
      <c r="H114" s="226"/>
      <c r="I114" s="229"/>
      <c r="J114" s="243"/>
      <c r="K114" s="246"/>
      <c r="L114" s="100" t="s">
        <v>146</v>
      </c>
      <c r="M114" s="129">
        <v>0.10039363890928853</v>
      </c>
      <c r="N114" s="130"/>
      <c r="O114" s="131">
        <v>2.3104876358045007E-2</v>
      </c>
      <c r="P114" s="132">
        <f t="shared" si="16"/>
        <v>5.5000000000000007E-2</v>
      </c>
      <c r="Q114" s="131">
        <v>0.09</v>
      </c>
      <c r="R114" s="133">
        <f t="shared" si="10"/>
        <v>0.14500000000000002</v>
      </c>
      <c r="S114" s="132">
        <v>6.9000000000000006E-2</v>
      </c>
      <c r="T114" s="131">
        <v>0.09</v>
      </c>
      <c r="U114" s="133">
        <f t="shared" si="11"/>
        <v>0.159</v>
      </c>
      <c r="V114" s="97">
        <f t="shared" si="12"/>
        <v>1.5962588586576877E-2</v>
      </c>
      <c r="W114" s="98">
        <f t="shared" si="13"/>
        <v>1.4557077641846838E-2</v>
      </c>
    </row>
    <row r="115" spans="1:24" x14ac:dyDescent="0.35">
      <c r="A115" s="249"/>
      <c r="B115" s="252"/>
      <c r="C115" s="128"/>
      <c r="D115" s="223"/>
      <c r="E115" s="226"/>
      <c r="F115" s="229"/>
      <c r="G115" s="243"/>
      <c r="H115" s="226"/>
      <c r="I115" s="229"/>
      <c r="J115" s="243"/>
      <c r="K115" s="246"/>
      <c r="L115" s="100" t="s">
        <v>104</v>
      </c>
      <c r="M115" s="129">
        <v>8.1286947868053724E-2</v>
      </c>
      <c r="N115" s="130"/>
      <c r="O115" s="131">
        <v>3.0579934390347785E-2</v>
      </c>
      <c r="P115" s="132">
        <f t="shared" si="16"/>
        <v>3.85E-2</v>
      </c>
      <c r="Q115" s="131">
        <v>4.4999999999999998E-2</v>
      </c>
      <c r="R115" s="133">
        <f t="shared" si="10"/>
        <v>8.3499999999999991E-2</v>
      </c>
      <c r="S115" s="132">
        <v>5.2499999999999998E-2</v>
      </c>
      <c r="T115" s="131">
        <v>4.4999999999999998E-2</v>
      </c>
      <c r="U115" s="133">
        <f t="shared" si="11"/>
        <v>9.7500000000000003E-2</v>
      </c>
      <c r="V115" s="97">
        <f t="shared" si="12"/>
        <v>7.925477417135238E-3</v>
      </c>
      <c r="W115" s="98">
        <f t="shared" si="13"/>
        <v>6.7874601469824856E-3</v>
      </c>
    </row>
    <row r="116" spans="1:24" x14ac:dyDescent="0.35">
      <c r="A116" s="249"/>
      <c r="B116" s="252"/>
      <c r="C116" s="128"/>
      <c r="D116" s="223"/>
      <c r="E116" s="226"/>
      <c r="F116" s="229"/>
      <c r="G116" s="243"/>
      <c r="H116" s="226"/>
      <c r="I116" s="229"/>
      <c r="J116" s="243"/>
      <c r="K116" s="246"/>
      <c r="L116" s="100" t="s">
        <v>1590</v>
      </c>
      <c r="M116" s="129">
        <v>4.6477944720622374E-2</v>
      </c>
      <c r="N116" s="130"/>
      <c r="O116" s="131">
        <v>2.9799518288842586E-2</v>
      </c>
      <c r="P116" s="132">
        <f t="shared" si="16"/>
        <v>8.6000000000000007E-2</v>
      </c>
      <c r="Q116" s="131">
        <v>0.05</v>
      </c>
      <c r="R116" s="133">
        <f t="shared" si="10"/>
        <v>0.13600000000000001</v>
      </c>
      <c r="S116" s="132">
        <v>0.1</v>
      </c>
      <c r="T116" s="131">
        <v>0.05</v>
      </c>
      <c r="U116" s="133">
        <f t="shared" si="11"/>
        <v>0.15000000000000002</v>
      </c>
      <c r="V116" s="97">
        <f t="shared" si="12"/>
        <v>6.9716917080933569E-3</v>
      </c>
      <c r="W116" s="98">
        <f t="shared" si="13"/>
        <v>6.321000482004643E-3</v>
      </c>
    </row>
    <row r="117" spans="1:24" x14ac:dyDescent="0.35">
      <c r="A117" s="249"/>
      <c r="B117" s="252"/>
      <c r="C117" s="128"/>
      <c r="D117" s="223"/>
      <c r="E117" s="226"/>
      <c r="F117" s="229"/>
      <c r="G117" s="243"/>
      <c r="H117" s="226"/>
      <c r="I117" s="229"/>
      <c r="J117" s="243"/>
      <c r="K117" s="246"/>
      <c r="L117" s="100" t="s">
        <v>360</v>
      </c>
      <c r="M117" s="129">
        <v>2.8365346126219805E-2</v>
      </c>
      <c r="N117" s="130"/>
      <c r="O117" s="131">
        <v>1.9742390493530632E-2</v>
      </c>
      <c r="P117" s="132">
        <f t="shared" si="16"/>
        <v>4.5999999999999999E-2</v>
      </c>
      <c r="Q117" s="131">
        <v>0.1</v>
      </c>
      <c r="R117" s="133">
        <f t="shared" si="10"/>
        <v>0.14600000000000002</v>
      </c>
      <c r="S117" s="132">
        <v>0.06</v>
      </c>
      <c r="T117" s="131">
        <v>0.1</v>
      </c>
      <c r="U117" s="133">
        <f t="shared" si="11"/>
        <v>0.16</v>
      </c>
      <c r="V117" s="97">
        <f t="shared" si="12"/>
        <v>4.538455380195169E-3</v>
      </c>
      <c r="W117" s="98">
        <f t="shared" si="13"/>
        <v>4.1413405344280924E-3</v>
      </c>
    </row>
    <row r="118" spans="1:24" x14ac:dyDescent="0.35">
      <c r="A118" s="249"/>
      <c r="B118" s="252"/>
      <c r="C118" s="128"/>
      <c r="D118" s="223"/>
      <c r="E118" s="226"/>
      <c r="F118" s="229"/>
      <c r="G118" s="243"/>
      <c r="H118" s="226"/>
      <c r="I118" s="229"/>
      <c r="J118" s="243"/>
      <c r="K118" s="246"/>
      <c r="L118" s="100" t="s">
        <v>694</v>
      </c>
      <c r="M118" s="129">
        <v>2.7706981750500292E-2</v>
      </c>
      <c r="N118" s="130"/>
      <c r="O118" s="131">
        <v>1.8032745804102749E-2</v>
      </c>
      <c r="P118" s="132">
        <f t="shared" si="16"/>
        <v>3.85E-2</v>
      </c>
      <c r="Q118" s="131">
        <v>5.5E-2</v>
      </c>
      <c r="R118" s="133">
        <f t="shared" si="10"/>
        <v>9.35E-2</v>
      </c>
      <c r="S118" s="132">
        <v>5.2499999999999998E-2</v>
      </c>
      <c r="T118" s="131">
        <v>5.5E-2</v>
      </c>
      <c r="U118" s="133">
        <f t="shared" si="11"/>
        <v>0.1075</v>
      </c>
      <c r="V118" s="97">
        <f t="shared" si="12"/>
        <v>2.9785005381787813E-3</v>
      </c>
      <c r="W118" s="98">
        <f t="shared" si="13"/>
        <v>2.5906027936717772E-3</v>
      </c>
    </row>
    <row r="119" spans="1:24" x14ac:dyDescent="0.35">
      <c r="A119" s="249"/>
      <c r="B119" s="252"/>
      <c r="C119" s="128"/>
      <c r="D119" s="223"/>
      <c r="E119" s="226"/>
      <c r="F119" s="229"/>
      <c r="G119" s="243"/>
      <c r="H119" s="226"/>
      <c r="I119" s="229"/>
      <c r="J119" s="243"/>
      <c r="K119" s="246"/>
      <c r="L119" s="100" t="s">
        <v>223</v>
      </c>
      <c r="M119" s="129">
        <v>2.7248661439857682E-2</v>
      </c>
      <c r="N119" s="130"/>
      <c r="O119" s="131">
        <v>0</v>
      </c>
      <c r="P119" s="132">
        <v>0</v>
      </c>
      <c r="Q119" s="131">
        <v>0</v>
      </c>
      <c r="R119" s="133">
        <f t="shared" si="10"/>
        <v>0</v>
      </c>
      <c r="S119" s="132">
        <v>0</v>
      </c>
      <c r="T119" s="131">
        <v>0</v>
      </c>
      <c r="U119" s="133">
        <f t="shared" si="11"/>
        <v>0</v>
      </c>
      <c r="V119" s="97">
        <f t="shared" si="12"/>
        <v>0</v>
      </c>
      <c r="W119" s="98">
        <f t="shared" si="13"/>
        <v>0</v>
      </c>
    </row>
    <row r="120" spans="1:24" x14ac:dyDescent="0.35">
      <c r="A120" s="249"/>
      <c r="B120" s="252"/>
      <c r="C120" s="128"/>
      <c r="D120" s="223"/>
      <c r="E120" s="226"/>
      <c r="F120" s="229"/>
      <c r="G120" s="243"/>
      <c r="H120" s="226"/>
      <c r="I120" s="229"/>
      <c r="J120" s="243"/>
      <c r="K120" s="246"/>
      <c r="L120" s="100" t="s">
        <v>112</v>
      </c>
      <c r="M120" s="129">
        <v>1.7909918317277351E-2</v>
      </c>
      <c r="N120" s="130"/>
      <c r="O120" s="131">
        <v>4.5672109250099818E-2</v>
      </c>
      <c r="P120" s="132">
        <f>S120-1.4%</f>
        <v>4.5500000000000006E-2</v>
      </c>
      <c r="Q120" s="131">
        <v>0.11</v>
      </c>
      <c r="R120" s="133">
        <f t="shared" si="10"/>
        <v>0.1555</v>
      </c>
      <c r="S120" s="132">
        <v>5.9500000000000004E-2</v>
      </c>
      <c r="T120" s="131">
        <v>0.11</v>
      </c>
      <c r="U120" s="133">
        <f t="shared" si="11"/>
        <v>0.16950000000000001</v>
      </c>
      <c r="V120" s="97">
        <f t="shared" si="12"/>
        <v>3.035731154778511E-3</v>
      </c>
      <c r="W120" s="98">
        <f t="shared" si="13"/>
        <v>2.784992298336628E-3</v>
      </c>
    </row>
    <row r="121" spans="1:24" x14ac:dyDescent="0.35">
      <c r="A121" s="249"/>
      <c r="B121" s="252"/>
      <c r="C121" s="128"/>
      <c r="D121" s="223"/>
      <c r="E121" s="226"/>
      <c r="F121" s="229"/>
      <c r="G121" s="243"/>
      <c r="H121" s="226"/>
      <c r="I121" s="229"/>
      <c r="J121" s="243"/>
      <c r="K121" s="246"/>
      <c r="L121" s="100" t="s">
        <v>77</v>
      </c>
      <c r="M121" s="129">
        <v>8.3004773973543722E-3</v>
      </c>
      <c r="N121" s="130"/>
      <c r="O121" s="131">
        <v>2.3660944239306578E-2</v>
      </c>
      <c r="P121" s="132">
        <v>0</v>
      </c>
      <c r="Q121" s="131">
        <v>0.113</v>
      </c>
      <c r="R121" s="133">
        <f t="shared" si="10"/>
        <v>0.113</v>
      </c>
      <c r="S121" s="132">
        <v>0</v>
      </c>
      <c r="T121" s="131">
        <v>0.127</v>
      </c>
      <c r="U121" s="133">
        <f t="shared" si="11"/>
        <v>0.127</v>
      </c>
      <c r="V121" s="97">
        <f t="shared" si="12"/>
        <v>1.0541606294640052E-3</v>
      </c>
      <c r="W121" s="98">
        <f t="shared" si="13"/>
        <v>9.3795394590104407E-4</v>
      </c>
    </row>
    <row r="122" spans="1:24" ht="15" thickBot="1" x14ac:dyDescent="0.4">
      <c r="A122" s="249"/>
      <c r="B122" s="253"/>
      <c r="C122" s="134"/>
      <c r="D122" s="224"/>
      <c r="E122" s="227"/>
      <c r="F122" s="230"/>
      <c r="G122" s="244"/>
      <c r="H122" s="227"/>
      <c r="I122" s="230"/>
      <c r="J122" s="244"/>
      <c r="K122" s="247"/>
      <c r="L122" s="106" t="s">
        <v>1102</v>
      </c>
      <c r="M122" s="135">
        <v>2.1729963173565828E-3</v>
      </c>
      <c r="N122" s="136"/>
      <c r="O122" s="137">
        <v>2.1005305441061377E-2</v>
      </c>
      <c r="P122" s="138">
        <f>S122-1.4%</f>
        <v>7.85E-2</v>
      </c>
      <c r="Q122" s="137">
        <v>0.06</v>
      </c>
      <c r="R122" s="139">
        <f t="shared" si="10"/>
        <v>0.13850000000000001</v>
      </c>
      <c r="S122" s="138">
        <v>9.2499999999999999E-2</v>
      </c>
      <c r="T122" s="137">
        <v>0.06</v>
      </c>
      <c r="U122" s="139">
        <f t="shared" si="11"/>
        <v>0.1525</v>
      </c>
      <c r="V122" s="97">
        <f t="shared" si="12"/>
        <v>3.3138193839687887E-4</v>
      </c>
      <c r="W122" s="98">
        <f t="shared" si="13"/>
        <v>3.0095998995388677E-4</v>
      </c>
    </row>
    <row r="123" spans="1:24" x14ac:dyDescent="0.35">
      <c r="A123" s="249"/>
      <c r="B123" s="251" t="s">
        <v>460</v>
      </c>
      <c r="C123" s="122">
        <v>32671328.84</v>
      </c>
      <c r="D123" s="222">
        <v>1.5243683400244991E-2</v>
      </c>
      <c r="E123" s="225">
        <v>4.3999999999999997E-2</v>
      </c>
      <c r="F123" s="228">
        <v>0</v>
      </c>
      <c r="G123" s="242">
        <f>E123+F123</f>
        <v>4.3999999999999997E-2</v>
      </c>
      <c r="H123" s="225">
        <v>4.3999999999999997E-2</v>
      </c>
      <c r="I123" s="228">
        <f>SUMPRODUCT(M123:M126,U123:U126)</f>
        <v>1.962121437299276E-3</v>
      </c>
      <c r="J123" s="242">
        <f>H123+I123</f>
        <v>4.5962121437299275E-2</v>
      </c>
      <c r="K123" s="245">
        <f>SUMPRODUCT(M123:M126,O123:O126)</f>
        <v>3.4713787692109152E-3</v>
      </c>
      <c r="L123" s="91" t="s">
        <v>1797</v>
      </c>
      <c r="M123" s="123">
        <v>0.91116428223702595</v>
      </c>
      <c r="N123" s="124"/>
      <c r="O123" s="140">
        <v>0</v>
      </c>
      <c r="P123" s="125">
        <v>0</v>
      </c>
      <c r="Q123" s="125">
        <v>0</v>
      </c>
      <c r="R123" s="127">
        <f t="shared" si="10"/>
        <v>0</v>
      </c>
      <c r="S123" s="126">
        <v>0</v>
      </c>
      <c r="T123" s="125">
        <v>0</v>
      </c>
      <c r="U123" s="127">
        <f t="shared" si="11"/>
        <v>0</v>
      </c>
      <c r="V123" s="97">
        <f t="shared" si="12"/>
        <v>0</v>
      </c>
      <c r="W123" s="98">
        <f t="shared" si="13"/>
        <v>0</v>
      </c>
    </row>
    <row r="124" spans="1:24" x14ac:dyDescent="0.35">
      <c r="A124" s="249"/>
      <c r="B124" s="252"/>
      <c r="C124" s="128"/>
      <c r="D124" s="223"/>
      <c r="E124" s="226"/>
      <c r="F124" s="229"/>
      <c r="G124" s="243"/>
      <c r="H124" s="226"/>
      <c r="I124" s="229"/>
      <c r="J124" s="243"/>
      <c r="K124" s="246"/>
      <c r="L124" s="100" t="s">
        <v>1839</v>
      </c>
      <c r="M124" s="129">
        <v>8.22766548377592E-2</v>
      </c>
      <c r="N124" s="130"/>
      <c r="O124" s="141">
        <v>4.0673271103785158E-2</v>
      </c>
      <c r="P124" s="131">
        <v>1.2E-2</v>
      </c>
      <c r="Q124" s="131">
        <v>0</v>
      </c>
      <c r="R124" s="133">
        <f t="shared" si="10"/>
        <v>1.2E-2</v>
      </c>
      <c r="S124" s="132">
        <v>1.2E-2</v>
      </c>
      <c r="T124" s="131">
        <v>0</v>
      </c>
      <c r="U124" s="133">
        <f t="shared" si="11"/>
        <v>1.2E-2</v>
      </c>
      <c r="V124" s="97">
        <f t="shared" si="12"/>
        <v>9.8731985805311051E-4</v>
      </c>
      <c r="W124" s="98">
        <f t="shared" si="13"/>
        <v>9.8731985805311051E-4</v>
      </c>
    </row>
    <row r="125" spans="1:24" x14ac:dyDescent="0.35">
      <c r="A125" s="249"/>
      <c r="B125" s="252"/>
      <c r="C125" s="128"/>
      <c r="D125" s="223"/>
      <c r="E125" s="226"/>
      <c r="F125" s="229"/>
      <c r="G125" s="243"/>
      <c r="H125" s="226"/>
      <c r="I125" s="229"/>
      <c r="J125" s="243"/>
      <c r="K125" s="246"/>
      <c r="L125" s="100" t="s">
        <v>360</v>
      </c>
      <c r="M125" s="129">
        <v>3.3825314874181391E-3</v>
      </c>
      <c r="N125" s="130"/>
      <c r="O125" s="141">
        <v>1.9742390493530632E-2</v>
      </c>
      <c r="P125" s="131">
        <v>0.06</v>
      </c>
      <c r="Q125" s="131">
        <v>0.1</v>
      </c>
      <c r="R125" s="133">
        <f t="shared" si="10"/>
        <v>0.16</v>
      </c>
      <c r="S125" s="132">
        <v>0.06</v>
      </c>
      <c r="T125" s="131">
        <v>0.1</v>
      </c>
      <c r="U125" s="133">
        <f t="shared" si="11"/>
        <v>0.16</v>
      </c>
      <c r="V125" s="97">
        <f t="shared" si="12"/>
        <v>5.4120503798690226E-4</v>
      </c>
      <c r="W125" s="98">
        <f t="shared" si="13"/>
        <v>5.4120503798690226E-4</v>
      </c>
    </row>
    <row r="126" spans="1:24" ht="15" thickBot="1" x14ac:dyDescent="0.4">
      <c r="A126" s="250"/>
      <c r="B126" s="253"/>
      <c r="C126" s="134"/>
      <c r="D126" s="224"/>
      <c r="E126" s="227"/>
      <c r="F126" s="230"/>
      <c r="G126" s="244"/>
      <c r="H126" s="227"/>
      <c r="I126" s="230"/>
      <c r="J126" s="244"/>
      <c r="K126" s="247"/>
      <c r="L126" s="106" t="s">
        <v>19</v>
      </c>
      <c r="M126" s="135">
        <v>3.176531437796799E-3</v>
      </c>
      <c r="N126" s="136"/>
      <c r="O126" s="142">
        <v>1.8302612500265648E-2</v>
      </c>
      <c r="P126" s="131">
        <v>5.0999999999999997E-2</v>
      </c>
      <c r="Q126" s="131">
        <v>8.5500000000000007E-2</v>
      </c>
      <c r="R126" s="133">
        <f t="shared" si="10"/>
        <v>0.13650000000000001</v>
      </c>
      <c r="S126" s="138">
        <v>5.0999999999999997E-2</v>
      </c>
      <c r="T126" s="137">
        <v>8.5500000000000007E-2</v>
      </c>
      <c r="U126" s="139">
        <f t="shared" si="11"/>
        <v>0.13650000000000001</v>
      </c>
      <c r="V126" s="97">
        <f t="shared" si="12"/>
        <v>4.3359654125926312E-4</v>
      </c>
      <c r="W126" s="98">
        <f t="shared" si="13"/>
        <v>4.3359654125926312E-4</v>
      </c>
    </row>
    <row r="127" spans="1:24" ht="17" customHeight="1" thickBot="1" x14ac:dyDescent="0.4">
      <c r="A127" s="143"/>
      <c r="B127" s="116" t="s">
        <v>3280</v>
      </c>
      <c r="C127" s="117"/>
      <c r="D127" s="118">
        <f>+SUM(D128:D128:D145)</f>
        <v>8.5457117958951154E-2</v>
      </c>
      <c r="E127" s="119">
        <f>SUMPRODUCT($D$128:$D$145,E128:E145)/SUM($D$128:$D$145)</f>
        <v>0.12216168938079842</v>
      </c>
      <c r="F127" s="119">
        <f>SUMPRODUCT($D$128:$D$145,F128:F145)/SUM($D$128:$D$145)</f>
        <v>8.9020597520220221E-2</v>
      </c>
      <c r="G127" s="120">
        <f>E127+F127</f>
        <v>0.21118228690101865</v>
      </c>
      <c r="H127" s="119">
        <f>SUMPRODUCT($D$128:$D$145,H128:H145)/SUM($D$128:$D$145)</f>
        <v>0.12216168938079842</v>
      </c>
      <c r="I127" s="119">
        <f>SUMPRODUCT($D$128:$D$145,I128:I145)/SUM($D$128:$D$145)</f>
        <v>9.809863201442437E-2</v>
      </c>
      <c r="J127" s="120">
        <f>H127+I127</f>
        <v>0.22026032139522278</v>
      </c>
      <c r="K127" s="121">
        <f>SUMPRODUCT($D$128:$D$145,K128:K145)/SUM($D$128:$D$145)</f>
        <v>0</v>
      </c>
      <c r="L127" s="216"/>
      <c r="M127" s="217"/>
      <c r="N127" s="217"/>
      <c r="O127" s="217"/>
      <c r="P127" s="217"/>
      <c r="Q127" s="217"/>
      <c r="R127" s="217"/>
      <c r="S127" s="217"/>
      <c r="T127" s="217"/>
      <c r="U127" s="218"/>
      <c r="X127" s="77"/>
    </row>
    <row r="128" spans="1:24" ht="15" customHeight="1" x14ac:dyDescent="0.35">
      <c r="A128" s="249" t="s">
        <v>900</v>
      </c>
      <c r="B128" s="251" t="s">
        <v>3281</v>
      </c>
      <c r="C128" s="144">
        <v>39593000</v>
      </c>
      <c r="D128" s="222">
        <v>1.8473174440550241E-2</v>
      </c>
      <c r="E128" s="254">
        <v>0.13</v>
      </c>
      <c r="F128" s="257">
        <f>SUMPRODUCT(M128:M141,R128:R141)</f>
        <v>0.12011400000000001</v>
      </c>
      <c r="G128" s="260">
        <f>+E128+F128</f>
        <v>0.250114</v>
      </c>
      <c r="H128" s="254">
        <v>0.13</v>
      </c>
      <c r="I128" s="257">
        <f>+SUMPRODUCT(U128:U141,M128:M141)</f>
        <v>0.13310099999999997</v>
      </c>
      <c r="J128" s="260">
        <f>+H128+I128</f>
        <v>0.26310099999999997</v>
      </c>
      <c r="K128" s="263">
        <v>0</v>
      </c>
      <c r="L128" s="145" t="s">
        <v>3282</v>
      </c>
      <c r="M128" s="92">
        <v>0.60099999999999998</v>
      </c>
      <c r="N128" s="93"/>
      <c r="O128" s="95">
        <v>0</v>
      </c>
      <c r="P128" s="95">
        <f>S128-1.3%</f>
        <v>5.3000000000000005E-2</v>
      </c>
      <c r="Q128" s="94">
        <v>6.6000000000000003E-2</v>
      </c>
      <c r="R128" s="96">
        <f>P128+Q128</f>
        <v>0.11900000000000001</v>
      </c>
      <c r="S128" s="94">
        <v>6.6000000000000003E-2</v>
      </c>
      <c r="T128" s="94">
        <v>6.6000000000000003E-2</v>
      </c>
      <c r="U128" s="96">
        <f t="shared" ref="U128:U141" si="17">S128+T128</f>
        <v>0.13200000000000001</v>
      </c>
      <c r="V128" s="97" t="e">
        <f>(#REF!+#REF!)*M129</f>
        <v>#REF!</v>
      </c>
      <c r="W128" s="98">
        <f>+(S128+T128)*M129</f>
        <v>1.3068000000000001E-2</v>
      </c>
    </row>
    <row r="129" spans="1:23" ht="15" customHeight="1" x14ac:dyDescent="0.35">
      <c r="A129" s="249"/>
      <c r="B129" s="252"/>
      <c r="C129" s="146"/>
      <c r="D129" s="223"/>
      <c r="E129" s="255"/>
      <c r="F129" s="258"/>
      <c r="G129" s="261"/>
      <c r="H129" s="255"/>
      <c r="I129" s="258"/>
      <c r="J129" s="261"/>
      <c r="K129" s="264"/>
      <c r="L129" s="72" t="s">
        <v>2670</v>
      </c>
      <c r="M129" s="101">
        <v>9.9000000000000005E-2</v>
      </c>
      <c r="O129" s="103">
        <v>0</v>
      </c>
      <c r="P129" s="103">
        <f t="shared" ref="P129:P141" si="18">S129-1.3%</f>
        <v>5.4000000000000006E-2</v>
      </c>
      <c r="Q129" s="102">
        <v>6.5000000000000002E-2</v>
      </c>
      <c r="R129" s="104">
        <f t="shared" ref="R129:R193" si="19">P129+Q129</f>
        <v>0.11900000000000001</v>
      </c>
      <c r="S129" s="102">
        <v>6.7000000000000004E-2</v>
      </c>
      <c r="T129" s="102">
        <v>6.5000000000000002E-2</v>
      </c>
      <c r="U129" s="104">
        <f t="shared" si="17"/>
        <v>0.13200000000000001</v>
      </c>
      <c r="V129" s="97"/>
      <c r="W129" s="98"/>
    </row>
    <row r="130" spans="1:23" ht="15" customHeight="1" x14ac:dyDescent="0.35">
      <c r="A130" s="249"/>
      <c r="B130" s="252"/>
      <c r="C130" s="146"/>
      <c r="D130" s="223"/>
      <c r="E130" s="255"/>
      <c r="F130" s="258"/>
      <c r="G130" s="261"/>
      <c r="H130" s="255"/>
      <c r="I130" s="258"/>
      <c r="J130" s="261"/>
      <c r="K130" s="264"/>
      <c r="L130" s="72" t="s">
        <v>583</v>
      </c>
      <c r="M130" s="101">
        <v>8.2000000000000003E-2</v>
      </c>
      <c r="O130" s="103">
        <v>0</v>
      </c>
      <c r="P130" s="103">
        <f t="shared" si="18"/>
        <v>3.3500000000000002E-2</v>
      </c>
      <c r="Q130" s="102">
        <v>9.5000000000000001E-2</v>
      </c>
      <c r="R130" s="104">
        <f t="shared" si="19"/>
        <v>0.1285</v>
      </c>
      <c r="S130" s="102">
        <v>4.65E-2</v>
      </c>
      <c r="T130" s="102">
        <v>9.5000000000000001E-2</v>
      </c>
      <c r="U130" s="104">
        <f t="shared" si="17"/>
        <v>0.14150000000000001</v>
      </c>
      <c r="V130" s="97"/>
      <c r="W130" s="98"/>
    </row>
    <row r="131" spans="1:23" ht="15" customHeight="1" x14ac:dyDescent="0.35">
      <c r="A131" s="249"/>
      <c r="B131" s="252"/>
      <c r="C131" s="146"/>
      <c r="D131" s="223"/>
      <c r="E131" s="255"/>
      <c r="F131" s="258"/>
      <c r="G131" s="261"/>
      <c r="H131" s="255"/>
      <c r="I131" s="258"/>
      <c r="J131" s="261"/>
      <c r="K131" s="264"/>
      <c r="L131" s="72" t="s">
        <v>2325</v>
      </c>
      <c r="M131" s="101">
        <v>4.4999999999999998E-2</v>
      </c>
      <c r="O131" s="103">
        <v>0</v>
      </c>
      <c r="P131" s="103">
        <f t="shared" si="18"/>
        <v>1.6999999999999998E-2</v>
      </c>
      <c r="Q131" s="102">
        <v>0.11199999999999999</v>
      </c>
      <c r="R131" s="104">
        <f t="shared" si="19"/>
        <v>0.12899999999999998</v>
      </c>
      <c r="S131" s="102">
        <v>0.03</v>
      </c>
      <c r="T131" s="102">
        <v>0.11199999999999999</v>
      </c>
      <c r="U131" s="104">
        <f t="shared" si="17"/>
        <v>0.14199999999999999</v>
      </c>
      <c r="V131" s="97"/>
      <c r="W131" s="98"/>
    </row>
    <row r="132" spans="1:23" ht="15" customHeight="1" x14ac:dyDescent="0.35">
      <c r="A132" s="249"/>
      <c r="B132" s="252"/>
      <c r="C132" s="146"/>
      <c r="D132" s="223"/>
      <c r="E132" s="255"/>
      <c r="F132" s="258"/>
      <c r="G132" s="261"/>
      <c r="H132" s="255"/>
      <c r="I132" s="258"/>
      <c r="J132" s="261"/>
      <c r="K132" s="264"/>
      <c r="L132" s="72" t="s">
        <v>3283</v>
      </c>
      <c r="M132" s="101">
        <v>4.2000000000000003E-2</v>
      </c>
      <c r="O132" s="103">
        <v>0</v>
      </c>
      <c r="P132" s="103">
        <f t="shared" si="18"/>
        <v>5.1000000000000004E-2</v>
      </c>
      <c r="Q132" s="102">
        <v>7.2999999999999995E-2</v>
      </c>
      <c r="R132" s="104">
        <f t="shared" si="19"/>
        <v>0.124</v>
      </c>
      <c r="S132" s="102">
        <v>6.4000000000000001E-2</v>
      </c>
      <c r="T132" s="102">
        <v>7.2999999999999995E-2</v>
      </c>
      <c r="U132" s="104">
        <f t="shared" si="17"/>
        <v>0.13700000000000001</v>
      </c>
      <c r="V132" s="97"/>
      <c r="W132" s="98"/>
    </row>
    <row r="133" spans="1:23" ht="15" customHeight="1" x14ac:dyDescent="0.35">
      <c r="A133" s="249"/>
      <c r="B133" s="252"/>
      <c r="C133" s="146"/>
      <c r="D133" s="223"/>
      <c r="E133" s="255"/>
      <c r="F133" s="258"/>
      <c r="G133" s="261"/>
      <c r="H133" s="255"/>
      <c r="I133" s="258"/>
      <c r="J133" s="261"/>
      <c r="K133" s="264"/>
      <c r="L133" s="72" t="s">
        <v>3284</v>
      </c>
      <c r="M133" s="101">
        <v>0.04</v>
      </c>
      <c r="O133" s="103">
        <v>0</v>
      </c>
      <c r="P133" s="103">
        <f t="shared" si="18"/>
        <v>2.2000000000000002E-2</v>
      </c>
      <c r="Q133" s="102">
        <v>8.7499999999999994E-2</v>
      </c>
      <c r="R133" s="104">
        <f t="shared" si="19"/>
        <v>0.1095</v>
      </c>
      <c r="S133" s="102">
        <v>3.5000000000000003E-2</v>
      </c>
      <c r="T133" s="102">
        <v>8.7499999999999994E-2</v>
      </c>
      <c r="U133" s="104">
        <f t="shared" si="17"/>
        <v>0.1225</v>
      </c>
      <c r="V133" s="97"/>
      <c r="W133" s="98"/>
    </row>
    <row r="134" spans="1:23" ht="15" customHeight="1" x14ac:dyDescent="0.35">
      <c r="A134" s="249"/>
      <c r="B134" s="252"/>
      <c r="C134" s="146"/>
      <c r="D134" s="223"/>
      <c r="E134" s="255"/>
      <c r="F134" s="258"/>
      <c r="G134" s="261"/>
      <c r="H134" s="255"/>
      <c r="I134" s="258"/>
      <c r="J134" s="261"/>
      <c r="K134" s="264"/>
      <c r="L134" s="72" t="s">
        <v>3285</v>
      </c>
      <c r="M134" s="101">
        <v>3.4000000000000002E-2</v>
      </c>
      <c r="O134" s="103">
        <v>0</v>
      </c>
      <c r="P134" s="103">
        <v>0</v>
      </c>
      <c r="Q134" s="102">
        <v>8.6999999999999994E-2</v>
      </c>
      <c r="R134" s="104">
        <f t="shared" si="19"/>
        <v>8.6999999999999994E-2</v>
      </c>
      <c r="S134" s="102">
        <v>0</v>
      </c>
      <c r="T134" s="102">
        <v>0.1</v>
      </c>
      <c r="U134" s="104">
        <f t="shared" si="17"/>
        <v>0.1</v>
      </c>
      <c r="V134" s="97"/>
      <c r="W134" s="98"/>
    </row>
    <row r="135" spans="1:23" ht="15" customHeight="1" x14ac:dyDescent="0.35">
      <c r="A135" s="249"/>
      <c r="B135" s="252"/>
      <c r="C135" s="146"/>
      <c r="D135" s="223"/>
      <c r="E135" s="255"/>
      <c r="F135" s="258"/>
      <c r="G135" s="261"/>
      <c r="H135" s="255"/>
      <c r="I135" s="258"/>
      <c r="J135" s="261"/>
      <c r="K135" s="264"/>
      <c r="L135" s="72" t="s">
        <v>1345</v>
      </c>
      <c r="M135" s="101">
        <v>2.5999999999999999E-2</v>
      </c>
      <c r="O135" s="103">
        <v>0</v>
      </c>
      <c r="P135" s="103">
        <f t="shared" si="18"/>
        <v>4.1999999999999996E-2</v>
      </c>
      <c r="Q135" s="102">
        <v>0.11</v>
      </c>
      <c r="R135" s="104">
        <f t="shared" si="19"/>
        <v>0.152</v>
      </c>
      <c r="S135" s="102">
        <v>5.5E-2</v>
      </c>
      <c r="T135" s="102">
        <v>0.11</v>
      </c>
      <c r="U135" s="104">
        <f t="shared" si="17"/>
        <v>0.16500000000000001</v>
      </c>
      <c r="V135" s="97"/>
      <c r="W135" s="98"/>
    </row>
    <row r="136" spans="1:23" ht="15" customHeight="1" x14ac:dyDescent="0.35">
      <c r="A136" s="249"/>
      <c r="B136" s="252"/>
      <c r="C136" s="146"/>
      <c r="D136" s="223"/>
      <c r="E136" s="255"/>
      <c r="F136" s="258"/>
      <c r="G136" s="261"/>
      <c r="H136" s="255"/>
      <c r="I136" s="258"/>
      <c r="J136" s="261"/>
      <c r="K136" s="264"/>
      <c r="L136" s="72" t="s">
        <v>3286</v>
      </c>
      <c r="M136" s="101">
        <v>1.7000000000000001E-2</v>
      </c>
      <c r="O136" s="103">
        <v>0</v>
      </c>
      <c r="P136" s="103">
        <f t="shared" si="18"/>
        <v>5.7000000000000009E-2</v>
      </c>
      <c r="Q136" s="102">
        <v>7.2999999999999995E-2</v>
      </c>
      <c r="R136" s="104">
        <f t="shared" si="19"/>
        <v>0.13</v>
      </c>
      <c r="S136" s="102">
        <v>7.0000000000000007E-2</v>
      </c>
      <c r="T136" s="102">
        <v>7.2999999999999995E-2</v>
      </c>
      <c r="U136" s="104">
        <f t="shared" si="17"/>
        <v>0.14300000000000002</v>
      </c>
      <c r="V136" s="97"/>
      <c r="W136" s="98"/>
    </row>
    <row r="137" spans="1:23" ht="15" customHeight="1" x14ac:dyDescent="0.35">
      <c r="A137" s="249"/>
      <c r="B137" s="252"/>
      <c r="C137" s="146"/>
      <c r="D137" s="223"/>
      <c r="E137" s="255"/>
      <c r="F137" s="258"/>
      <c r="G137" s="261"/>
      <c r="H137" s="255"/>
      <c r="I137" s="258"/>
      <c r="J137" s="261"/>
      <c r="K137" s="264"/>
      <c r="L137" s="72" t="s">
        <v>3287</v>
      </c>
      <c r="M137" s="101">
        <v>1.0999999999999999E-2</v>
      </c>
      <c r="O137" s="103">
        <v>0</v>
      </c>
      <c r="P137" s="103">
        <f t="shared" si="18"/>
        <v>3.3000000000000002E-2</v>
      </c>
      <c r="Q137" s="102">
        <v>0.107</v>
      </c>
      <c r="R137" s="104">
        <f t="shared" si="19"/>
        <v>0.14000000000000001</v>
      </c>
      <c r="S137" s="102">
        <v>4.5999999999999999E-2</v>
      </c>
      <c r="T137" s="102">
        <v>0.107</v>
      </c>
      <c r="U137" s="104">
        <f t="shared" si="17"/>
        <v>0.153</v>
      </c>
      <c r="V137" s="97"/>
      <c r="W137" s="98"/>
    </row>
    <row r="138" spans="1:23" ht="15" customHeight="1" x14ac:dyDescent="0.35">
      <c r="A138" s="249"/>
      <c r="B138" s="252"/>
      <c r="C138" s="146"/>
      <c r="D138" s="223"/>
      <c r="E138" s="255"/>
      <c r="F138" s="258"/>
      <c r="G138" s="261"/>
      <c r="H138" s="255"/>
      <c r="I138" s="258"/>
      <c r="J138" s="261"/>
      <c r="K138" s="264"/>
      <c r="L138" s="72" t="s">
        <v>3288</v>
      </c>
      <c r="M138" s="101">
        <v>2E-3</v>
      </c>
      <c r="O138" s="103">
        <v>0</v>
      </c>
      <c r="P138" s="103">
        <f t="shared" si="18"/>
        <v>7.6999999999999999E-2</v>
      </c>
      <c r="Q138" s="102">
        <v>3.5000000000000003E-2</v>
      </c>
      <c r="R138" s="104">
        <f t="shared" si="19"/>
        <v>0.112</v>
      </c>
      <c r="S138" s="102">
        <v>0.09</v>
      </c>
      <c r="T138" s="102">
        <v>3.5000000000000003E-2</v>
      </c>
      <c r="U138" s="104">
        <f t="shared" si="17"/>
        <v>0.125</v>
      </c>
      <c r="V138" s="97"/>
      <c r="W138" s="98"/>
    </row>
    <row r="139" spans="1:23" ht="15" customHeight="1" x14ac:dyDescent="0.35">
      <c r="A139" s="249"/>
      <c r="B139" s="252"/>
      <c r="C139" s="146"/>
      <c r="D139" s="223"/>
      <c r="E139" s="255"/>
      <c r="F139" s="258"/>
      <c r="G139" s="261"/>
      <c r="H139" s="255"/>
      <c r="I139" s="258"/>
      <c r="J139" s="261"/>
      <c r="K139" s="264"/>
      <c r="L139" s="72" t="s">
        <v>230</v>
      </c>
      <c r="M139" s="101">
        <v>1E-3</v>
      </c>
      <c r="O139" s="103">
        <v>0</v>
      </c>
      <c r="P139" s="103">
        <v>0</v>
      </c>
      <c r="Q139" s="102">
        <v>0</v>
      </c>
      <c r="R139" s="104">
        <f t="shared" si="19"/>
        <v>0</v>
      </c>
      <c r="S139" s="102">
        <v>0</v>
      </c>
      <c r="T139" s="102">
        <v>0</v>
      </c>
      <c r="U139" s="104">
        <f t="shared" si="17"/>
        <v>0</v>
      </c>
      <c r="V139" s="97"/>
      <c r="W139" s="98"/>
    </row>
    <row r="140" spans="1:23" ht="15" customHeight="1" x14ac:dyDescent="0.35">
      <c r="A140" s="249"/>
      <c r="B140" s="252"/>
      <c r="C140" s="146"/>
      <c r="D140" s="223"/>
      <c r="E140" s="255"/>
      <c r="F140" s="258"/>
      <c r="G140" s="261"/>
      <c r="H140" s="255"/>
      <c r="I140" s="258"/>
      <c r="J140" s="261"/>
      <c r="K140" s="264"/>
      <c r="L140" s="72" t="s">
        <v>3289</v>
      </c>
      <c r="M140" s="101">
        <v>0</v>
      </c>
      <c r="O140" s="103">
        <v>0</v>
      </c>
      <c r="P140" s="103">
        <f t="shared" si="18"/>
        <v>6.6000000000000003E-2</v>
      </c>
      <c r="Q140" s="102">
        <v>5.5500000000000001E-2</v>
      </c>
      <c r="R140" s="104">
        <f t="shared" si="19"/>
        <v>0.1215</v>
      </c>
      <c r="S140" s="102">
        <v>7.9000000000000001E-2</v>
      </c>
      <c r="T140" s="102">
        <v>5.5500000000000001E-2</v>
      </c>
      <c r="U140" s="104">
        <f t="shared" si="17"/>
        <v>0.13450000000000001</v>
      </c>
      <c r="V140" s="97"/>
      <c r="W140" s="98"/>
    </row>
    <row r="141" spans="1:23" ht="15" customHeight="1" thickBot="1" x14ac:dyDescent="0.4">
      <c r="A141" s="249"/>
      <c r="B141" s="253"/>
      <c r="C141" s="147"/>
      <c r="D141" s="224"/>
      <c r="E141" s="256"/>
      <c r="F141" s="259"/>
      <c r="G141" s="262"/>
      <c r="H141" s="256"/>
      <c r="I141" s="259"/>
      <c r="J141" s="262"/>
      <c r="K141" s="265"/>
      <c r="L141" s="148" t="s">
        <v>3290</v>
      </c>
      <c r="M141" s="107">
        <v>0</v>
      </c>
      <c r="N141" s="108"/>
      <c r="O141" s="110">
        <v>0</v>
      </c>
      <c r="P141" s="103">
        <f t="shared" si="18"/>
        <v>5.7000000000000009E-2</v>
      </c>
      <c r="Q141" s="102">
        <v>7.0000000000000007E-2</v>
      </c>
      <c r="R141" s="104">
        <f t="shared" si="19"/>
        <v>0.127</v>
      </c>
      <c r="S141" s="109">
        <v>7.0000000000000007E-2</v>
      </c>
      <c r="T141" s="109">
        <v>7.0000000000000007E-2</v>
      </c>
      <c r="U141" s="111">
        <f t="shared" si="17"/>
        <v>0.14000000000000001</v>
      </c>
      <c r="V141" s="97"/>
      <c r="W141" s="98"/>
    </row>
    <row r="142" spans="1:23" ht="15" customHeight="1" x14ac:dyDescent="0.35">
      <c r="A142" s="249"/>
      <c r="B142" s="251" t="s">
        <v>3291</v>
      </c>
      <c r="C142" s="144">
        <v>143564674.51000005</v>
      </c>
      <c r="D142" s="222">
        <v>6.698394351840091E-2</v>
      </c>
      <c r="E142" s="254">
        <v>0.12</v>
      </c>
      <c r="F142" s="257">
        <f>SUMPRODUCT(M142:M145,R142:R145)</f>
        <v>8.0445500000000017E-2</v>
      </c>
      <c r="G142" s="260">
        <f>E142+F142</f>
        <v>0.2004455</v>
      </c>
      <c r="H142" s="254">
        <v>0.12</v>
      </c>
      <c r="I142" s="257">
        <f>SUMPRODUCT(M142:M145,U142:U145)</f>
        <v>8.844550000000001E-2</v>
      </c>
      <c r="J142" s="260">
        <f>H142+I142</f>
        <v>0.20844550000000001</v>
      </c>
      <c r="K142" s="263">
        <v>0</v>
      </c>
      <c r="L142" s="145" t="s">
        <v>3292</v>
      </c>
      <c r="M142" s="92">
        <v>0.79700000000000004</v>
      </c>
      <c r="N142" s="93"/>
      <c r="O142" s="95">
        <v>0</v>
      </c>
      <c r="P142" s="95">
        <f>S142-0.8%</f>
        <v>7.2000000000000008E-2</v>
      </c>
      <c r="Q142" s="94">
        <v>0</v>
      </c>
      <c r="R142" s="96">
        <f t="shared" si="19"/>
        <v>7.2000000000000008E-2</v>
      </c>
      <c r="S142" s="95">
        <v>0.08</v>
      </c>
      <c r="T142" s="94">
        <v>0</v>
      </c>
      <c r="U142" s="96">
        <f t="shared" si="11"/>
        <v>0.08</v>
      </c>
      <c r="V142" s="97">
        <f t="shared" si="12"/>
        <v>6.3760000000000011E-2</v>
      </c>
      <c r="W142" s="98">
        <f t="shared" si="13"/>
        <v>5.7384000000000011E-2</v>
      </c>
    </row>
    <row r="143" spans="1:23" ht="15" customHeight="1" x14ac:dyDescent="0.35">
      <c r="A143" s="249"/>
      <c r="B143" s="252"/>
      <c r="C143" s="146"/>
      <c r="D143" s="223"/>
      <c r="E143" s="255"/>
      <c r="F143" s="258"/>
      <c r="G143" s="261"/>
      <c r="H143" s="255"/>
      <c r="I143" s="258"/>
      <c r="J143" s="261"/>
      <c r="K143" s="264"/>
      <c r="L143" s="72" t="s">
        <v>583</v>
      </c>
      <c r="M143" s="101">
        <v>8.2000000000000003E-2</v>
      </c>
      <c r="O143" s="103">
        <v>0</v>
      </c>
      <c r="P143" s="103">
        <f t="shared" ref="P143:P145" si="20">S143-0.8%</f>
        <v>3.85E-2</v>
      </c>
      <c r="Q143" s="102">
        <v>9.5000000000000001E-2</v>
      </c>
      <c r="R143" s="104">
        <f t="shared" si="19"/>
        <v>0.13350000000000001</v>
      </c>
      <c r="S143" s="103">
        <v>4.65E-2</v>
      </c>
      <c r="T143" s="102">
        <v>9.5000000000000001E-2</v>
      </c>
      <c r="U143" s="104">
        <f t="shared" si="11"/>
        <v>0.14150000000000001</v>
      </c>
      <c r="V143" s="97"/>
      <c r="W143" s="98"/>
    </row>
    <row r="144" spans="1:23" ht="15" customHeight="1" x14ac:dyDescent="0.35">
      <c r="A144" s="249"/>
      <c r="B144" s="252"/>
      <c r="C144" s="146"/>
      <c r="D144" s="223"/>
      <c r="E144" s="255"/>
      <c r="F144" s="258"/>
      <c r="G144" s="261"/>
      <c r="H144" s="255"/>
      <c r="I144" s="258"/>
      <c r="J144" s="261"/>
      <c r="K144" s="264"/>
      <c r="L144" s="72" t="s">
        <v>3293</v>
      </c>
      <c r="M144" s="101">
        <v>7.5999999999999998E-2</v>
      </c>
      <c r="O144" s="103">
        <v>0</v>
      </c>
      <c r="P144" s="103">
        <f t="shared" si="20"/>
        <v>2.4500000000000001E-2</v>
      </c>
      <c r="Q144" s="102">
        <v>0.06</v>
      </c>
      <c r="R144" s="104">
        <f t="shared" si="19"/>
        <v>8.4499999999999992E-2</v>
      </c>
      <c r="S144" s="103">
        <v>3.2500000000000001E-2</v>
      </c>
      <c r="T144" s="102">
        <v>0.06</v>
      </c>
      <c r="U144" s="104">
        <f t="shared" si="11"/>
        <v>9.2499999999999999E-2</v>
      </c>
      <c r="V144" s="97"/>
      <c r="W144" s="98"/>
    </row>
    <row r="145" spans="1:24" ht="15" customHeight="1" thickBot="1" x14ac:dyDescent="0.4">
      <c r="A145" s="249"/>
      <c r="B145" s="253"/>
      <c r="C145" s="147"/>
      <c r="D145" s="224"/>
      <c r="E145" s="256"/>
      <c r="F145" s="259"/>
      <c r="G145" s="262"/>
      <c r="H145" s="256"/>
      <c r="I145" s="259"/>
      <c r="J145" s="262"/>
      <c r="K145" s="265"/>
      <c r="L145" s="148" t="s">
        <v>3289</v>
      </c>
      <c r="M145" s="107">
        <v>4.4999999999999998E-2</v>
      </c>
      <c r="N145" s="108"/>
      <c r="O145" s="110">
        <v>0</v>
      </c>
      <c r="P145" s="103">
        <f t="shared" si="20"/>
        <v>7.1000000000000008E-2</v>
      </c>
      <c r="Q145" s="102">
        <v>5.5500000000000001E-2</v>
      </c>
      <c r="R145" s="104">
        <f t="shared" si="19"/>
        <v>0.1265</v>
      </c>
      <c r="S145" s="103">
        <v>7.9000000000000001E-2</v>
      </c>
      <c r="T145" s="102">
        <v>5.5500000000000001E-2</v>
      </c>
      <c r="U145" s="104">
        <f t="shared" si="11"/>
        <v>0.13450000000000001</v>
      </c>
      <c r="V145" s="97"/>
      <c r="W145" s="98"/>
    </row>
    <row r="146" spans="1:24" ht="17" customHeight="1" thickBot="1" x14ac:dyDescent="0.4">
      <c r="A146" s="266" t="s">
        <v>3294</v>
      </c>
      <c r="B146" s="116" t="s">
        <v>3295</v>
      </c>
      <c r="C146" s="117"/>
      <c r="D146" s="118">
        <f>+SUM(D147:D205)</f>
        <v>0.31741443608167591</v>
      </c>
      <c r="E146" s="119">
        <f>SUMPRODUCT($D$147:$D$205,E147:E205)/SUM($D$147:$D$205)</f>
        <v>0.15232298006412329</v>
      </c>
      <c r="F146" s="119">
        <f>SUMPRODUCT($D$147:$D$205,F147:F205)/SUM($D$147:$D$205)</f>
        <v>7.9129750004848051E-2</v>
      </c>
      <c r="G146" s="120">
        <f>E146+F146</f>
        <v>0.23145273006897132</v>
      </c>
      <c r="H146" s="119">
        <f>SUMPRODUCT($D$147:$D$205,H147:H205)/SUM($D$147:$D$205)</f>
        <v>0.15232298006412329</v>
      </c>
      <c r="I146" s="119">
        <f>SUMPRODUCT($D$147:$D$205,I147:I205)/SUM($D$147:$D$205)</f>
        <v>8.9436032140448984E-2</v>
      </c>
      <c r="J146" s="120">
        <f>H146+I146</f>
        <v>0.24175901220457227</v>
      </c>
      <c r="K146" s="121">
        <f>SUMPRODUCT($D$147:$D$205,K147:K205)/SUM($D$147:$D$205)</f>
        <v>0</v>
      </c>
      <c r="L146" s="216"/>
      <c r="M146" s="217"/>
      <c r="N146" s="217"/>
      <c r="O146" s="217"/>
      <c r="P146" s="217"/>
      <c r="Q146" s="217"/>
      <c r="R146" s="217"/>
      <c r="S146" s="217"/>
      <c r="T146" s="217"/>
      <c r="U146" s="218"/>
      <c r="X146" s="77"/>
    </row>
    <row r="147" spans="1:24" ht="15" customHeight="1" x14ac:dyDescent="0.35">
      <c r="A147" s="214"/>
      <c r="B147" s="251" t="s">
        <v>3296</v>
      </c>
      <c r="C147" s="144">
        <v>53419252.180000007</v>
      </c>
      <c r="D147" s="222">
        <v>2.4924182658674104E-2</v>
      </c>
      <c r="E147" s="254">
        <v>0.14000000000000001</v>
      </c>
      <c r="F147" s="257">
        <v>0.09</v>
      </c>
      <c r="G147" s="260">
        <f>E147+F147</f>
        <v>0.23</v>
      </c>
      <c r="H147" s="254">
        <v>0.14000000000000001</v>
      </c>
      <c r="I147" s="257">
        <f>SUMPRODUCT(M147:M159,U147:U159)</f>
        <v>0.10480499999999998</v>
      </c>
      <c r="J147" s="260">
        <f>H147+I147</f>
        <v>0.24480499999999999</v>
      </c>
      <c r="K147" s="263">
        <v>0</v>
      </c>
      <c r="L147" s="145" t="s">
        <v>3297</v>
      </c>
      <c r="M147" s="92">
        <v>0.21</v>
      </c>
      <c r="N147" s="93"/>
      <c r="O147" s="95">
        <v>0</v>
      </c>
      <c r="P147" s="95">
        <f>+S147-1.5%</f>
        <v>3.1500000000000007E-2</v>
      </c>
      <c r="Q147" s="94">
        <v>3.9E-2</v>
      </c>
      <c r="R147" s="96">
        <f t="shared" si="19"/>
        <v>7.0500000000000007E-2</v>
      </c>
      <c r="S147" s="94">
        <v>4.6500000000000007E-2</v>
      </c>
      <c r="T147" s="94">
        <v>3.9E-2</v>
      </c>
      <c r="U147" s="96">
        <f t="shared" si="11"/>
        <v>8.5500000000000007E-2</v>
      </c>
      <c r="V147" s="97">
        <f t="shared" si="12"/>
        <v>1.7955000000000002E-2</v>
      </c>
      <c r="W147" s="98">
        <f t="shared" si="13"/>
        <v>1.4805E-2</v>
      </c>
    </row>
    <row r="148" spans="1:24" ht="15" customHeight="1" x14ac:dyDescent="0.35">
      <c r="A148" s="214"/>
      <c r="B148" s="252"/>
      <c r="C148" s="146"/>
      <c r="D148" s="223"/>
      <c r="E148" s="255"/>
      <c r="F148" s="258"/>
      <c r="G148" s="261"/>
      <c r="H148" s="255"/>
      <c r="I148" s="258"/>
      <c r="J148" s="261"/>
      <c r="K148" s="264"/>
      <c r="L148" s="72" t="s">
        <v>112</v>
      </c>
      <c r="M148" s="101">
        <v>0.2</v>
      </c>
      <c r="O148" s="103">
        <v>0</v>
      </c>
      <c r="P148" s="103">
        <f t="shared" ref="P148:P158" si="21">+S148-1.5%</f>
        <v>0.11</v>
      </c>
      <c r="Q148" s="102">
        <v>1E-3</v>
      </c>
      <c r="R148" s="104">
        <f t="shared" si="19"/>
        <v>0.111</v>
      </c>
      <c r="S148" s="102">
        <v>0.125</v>
      </c>
      <c r="T148" s="102">
        <v>1E-3</v>
      </c>
      <c r="U148" s="104">
        <f t="shared" si="11"/>
        <v>0.126</v>
      </c>
      <c r="V148" s="97"/>
      <c r="W148" s="98"/>
    </row>
    <row r="149" spans="1:24" ht="15" customHeight="1" x14ac:dyDescent="0.35">
      <c r="A149" s="214"/>
      <c r="B149" s="252"/>
      <c r="C149" s="146"/>
      <c r="D149" s="223"/>
      <c r="E149" s="255"/>
      <c r="F149" s="258"/>
      <c r="G149" s="261"/>
      <c r="H149" s="255"/>
      <c r="I149" s="258"/>
      <c r="J149" s="261"/>
      <c r="K149" s="264"/>
      <c r="L149" s="72" t="s">
        <v>3298</v>
      </c>
      <c r="M149" s="101">
        <v>0.18</v>
      </c>
      <c r="O149" s="103">
        <v>0</v>
      </c>
      <c r="P149" s="103">
        <f t="shared" si="21"/>
        <v>5.000000000000001E-3</v>
      </c>
      <c r="Q149" s="102">
        <v>0.05</v>
      </c>
      <c r="R149" s="104">
        <f t="shared" si="19"/>
        <v>5.5000000000000007E-2</v>
      </c>
      <c r="S149" s="102">
        <v>0.02</v>
      </c>
      <c r="T149" s="102">
        <v>0.05</v>
      </c>
      <c r="U149" s="104">
        <f t="shared" si="11"/>
        <v>7.0000000000000007E-2</v>
      </c>
      <c r="V149" s="97"/>
      <c r="W149" s="98"/>
    </row>
    <row r="150" spans="1:24" ht="15" customHeight="1" x14ac:dyDescent="0.35">
      <c r="A150" s="214"/>
      <c r="B150" s="252"/>
      <c r="C150" s="146"/>
      <c r="D150" s="223"/>
      <c r="E150" s="255"/>
      <c r="F150" s="258"/>
      <c r="G150" s="261"/>
      <c r="H150" s="255"/>
      <c r="I150" s="258"/>
      <c r="J150" s="261"/>
      <c r="K150" s="264"/>
      <c r="L150" s="72" t="s">
        <v>859</v>
      </c>
      <c r="M150" s="101">
        <v>0.17</v>
      </c>
      <c r="O150" s="103">
        <v>0</v>
      </c>
      <c r="P150" s="103">
        <f t="shared" si="21"/>
        <v>5.7000000000000009E-2</v>
      </c>
      <c r="Q150" s="102">
        <v>0</v>
      </c>
      <c r="R150" s="104">
        <f t="shared" si="19"/>
        <v>5.7000000000000009E-2</v>
      </c>
      <c r="S150" s="102">
        <v>7.2000000000000008E-2</v>
      </c>
      <c r="T150" s="102">
        <v>0</v>
      </c>
      <c r="U150" s="104">
        <f t="shared" si="11"/>
        <v>7.2000000000000008E-2</v>
      </c>
      <c r="V150" s="97"/>
      <c r="W150" s="98"/>
    </row>
    <row r="151" spans="1:24" ht="15" customHeight="1" x14ac:dyDescent="0.35">
      <c r="A151" s="214"/>
      <c r="B151" s="252"/>
      <c r="C151" s="146"/>
      <c r="D151" s="223"/>
      <c r="E151" s="255"/>
      <c r="F151" s="258"/>
      <c r="G151" s="261"/>
      <c r="H151" s="255"/>
      <c r="I151" s="258"/>
      <c r="J151" s="261"/>
      <c r="K151" s="264"/>
      <c r="L151" s="72" t="s">
        <v>3283</v>
      </c>
      <c r="M151" s="101">
        <v>0.09</v>
      </c>
      <c r="O151" s="103">
        <v>0</v>
      </c>
      <c r="P151" s="103">
        <f t="shared" si="21"/>
        <v>5.7999999999999996E-2</v>
      </c>
      <c r="Q151" s="102">
        <v>0.10099999999999999</v>
      </c>
      <c r="R151" s="104">
        <f t="shared" si="19"/>
        <v>0.15899999999999997</v>
      </c>
      <c r="S151" s="102">
        <v>7.2999999999999995E-2</v>
      </c>
      <c r="T151" s="102">
        <v>0.10099999999999999</v>
      </c>
      <c r="U151" s="104">
        <f t="shared" si="11"/>
        <v>0.17399999999999999</v>
      </c>
      <c r="V151" s="97"/>
      <c r="W151" s="98"/>
    </row>
    <row r="152" spans="1:24" ht="15" customHeight="1" x14ac:dyDescent="0.35">
      <c r="A152" s="214"/>
      <c r="B152" s="252"/>
      <c r="C152" s="146"/>
      <c r="D152" s="223"/>
      <c r="E152" s="255"/>
      <c r="F152" s="258"/>
      <c r="G152" s="261"/>
      <c r="H152" s="255"/>
      <c r="I152" s="258"/>
      <c r="J152" s="261"/>
      <c r="K152" s="264"/>
      <c r="L152" s="72" t="s">
        <v>3299</v>
      </c>
      <c r="M152" s="101">
        <v>0.04</v>
      </c>
      <c r="O152" s="103">
        <v>0</v>
      </c>
      <c r="P152" s="103">
        <f t="shared" si="21"/>
        <v>0.14100000000000001</v>
      </c>
      <c r="Q152" s="102">
        <v>0</v>
      </c>
      <c r="R152" s="104">
        <f t="shared" si="19"/>
        <v>0.14100000000000001</v>
      </c>
      <c r="S152" s="102">
        <v>0.15600000000000003</v>
      </c>
      <c r="T152" s="102">
        <v>0</v>
      </c>
      <c r="U152" s="104">
        <f t="shared" si="11"/>
        <v>0.15600000000000003</v>
      </c>
      <c r="V152" s="97"/>
      <c r="W152" s="98"/>
    </row>
    <row r="153" spans="1:24" ht="15" customHeight="1" x14ac:dyDescent="0.35">
      <c r="A153" s="214"/>
      <c r="B153" s="252"/>
      <c r="C153" s="146"/>
      <c r="D153" s="223"/>
      <c r="E153" s="255"/>
      <c r="F153" s="258"/>
      <c r="G153" s="261"/>
      <c r="H153" s="255"/>
      <c r="I153" s="258"/>
      <c r="J153" s="261"/>
      <c r="K153" s="264"/>
      <c r="L153" s="72" t="s">
        <v>3300</v>
      </c>
      <c r="M153" s="101">
        <v>0.03</v>
      </c>
      <c r="O153" s="103">
        <v>0</v>
      </c>
      <c r="P153" s="103">
        <f t="shared" si="21"/>
        <v>5.0500000000000003E-2</v>
      </c>
      <c r="Q153" s="102">
        <v>0</v>
      </c>
      <c r="R153" s="104">
        <f t="shared" si="19"/>
        <v>5.0500000000000003E-2</v>
      </c>
      <c r="S153" s="102">
        <v>6.5500000000000003E-2</v>
      </c>
      <c r="T153" s="102">
        <v>0</v>
      </c>
      <c r="U153" s="104">
        <f t="shared" si="11"/>
        <v>6.5500000000000003E-2</v>
      </c>
      <c r="V153" s="97"/>
      <c r="W153" s="98"/>
    </row>
    <row r="154" spans="1:24" ht="15" customHeight="1" x14ac:dyDescent="0.35">
      <c r="A154" s="214"/>
      <c r="B154" s="252"/>
      <c r="C154" s="146"/>
      <c r="D154" s="223"/>
      <c r="E154" s="255"/>
      <c r="F154" s="258"/>
      <c r="G154" s="261"/>
      <c r="H154" s="255"/>
      <c r="I154" s="258"/>
      <c r="J154" s="261"/>
      <c r="K154" s="264"/>
      <c r="L154" s="72" t="s">
        <v>3301</v>
      </c>
      <c r="M154" s="101">
        <v>0.03</v>
      </c>
      <c r="O154" s="103">
        <v>0</v>
      </c>
      <c r="P154" s="103">
        <f t="shared" si="21"/>
        <v>5.1500000000000004E-2</v>
      </c>
      <c r="Q154" s="102">
        <v>1.7500000000000002E-2</v>
      </c>
      <c r="R154" s="104">
        <f t="shared" si="19"/>
        <v>6.9000000000000006E-2</v>
      </c>
      <c r="S154" s="102">
        <v>6.6500000000000004E-2</v>
      </c>
      <c r="T154" s="102">
        <v>1.7500000000000002E-2</v>
      </c>
      <c r="U154" s="104">
        <f t="shared" si="11"/>
        <v>8.4000000000000005E-2</v>
      </c>
      <c r="V154" s="97"/>
      <c r="W154" s="98"/>
    </row>
    <row r="155" spans="1:24" ht="15" customHeight="1" x14ac:dyDescent="0.35">
      <c r="A155" s="214"/>
      <c r="B155" s="252"/>
      <c r="C155" s="146"/>
      <c r="D155" s="223"/>
      <c r="E155" s="255"/>
      <c r="F155" s="258"/>
      <c r="G155" s="261"/>
      <c r="H155" s="255"/>
      <c r="I155" s="258"/>
      <c r="J155" s="261"/>
      <c r="K155" s="264"/>
      <c r="L155" s="72" t="s">
        <v>3302</v>
      </c>
      <c r="M155" s="101">
        <v>0.03</v>
      </c>
      <c r="O155" s="103">
        <v>0</v>
      </c>
      <c r="P155" s="103">
        <f t="shared" si="21"/>
        <v>5.0500000000000003E-2</v>
      </c>
      <c r="Q155" s="102">
        <v>9.3000000000000013E-2</v>
      </c>
      <c r="R155" s="104">
        <f t="shared" si="19"/>
        <v>0.14350000000000002</v>
      </c>
      <c r="S155" s="102">
        <v>6.5500000000000003E-2</v>
      </c>
      <c r="T155" s="102">
        <v>9.3000000000000013E-2</v>
      </c>
      <c r="U155" s="104">
        <f t="shared" si="11"/>
        <v>0.15850000000000003</v>
      </c>
      <c r="V155" s="97"/>
      <c r="W155" s="98"/>
    </row>
    <row r="156" spans="1:24" ht="15" customHeight="1" x14ac:dyDescent="0.35">
      <c r="A156" s="214"/>
      <c r="B156" s="252"/>
      <c r="C156" s="146"/>
      <c r="D156" s="223"/>
      <c r="E156" s="255"/>
      <c r="F156" s="258"/>
      <c r="G156" s="261"/>
      <c r="H156" s="255"/>
      <c r="I156" s="258"/>
      <c r="J156" s="261"/>
      <c r="K156" s="264"/>
      <c r="L156" s="72" t="s">
        <v>3303</v>
      </c>
      <c r="M156" s="101">
        <v>0.02</v>
      </c>
      <c r="O156" s="103">
        <v>0</v>
      </c>
      <c r="P156" s="103">
        <f t="shared" si="21"/>
        <v>0.14350000000000002</v>
      </c>
      <c r="Q156" s="102">
        <v>2.2000000000000002E-2</v>
      </c>
      <c r="R156" s="104">
        <f t="shared" si="19"/>
        <v>0.16550000000000001</v>
      </c>
      <c r="S156" s="102">
        <v>0.1585</v>
      </c>
      <c r="T156" s="102">
        <v>2.2000000000000002E-2</v>
      </c>
      <c r="U156" s="104">
        <f t="shared" si="11"/>
        <v>0.18049999999999999</v>
      </c>
      <c r="V156" s="97"/>
      <c r="W156" s="98"/>
    </row>
    <row r="157" spans="1:24" ht="15" customHeight="1" x14ac:dyDescent="0.35">
      <c r="A157" s="214"/>
      <c r="B157" s="252"/>
      <c r="C157" s="146"/>
      <c r="D157" s="223"/>
      <c r="E157" s="255"/>
      <c r="F157" s="258"/>
      <c r="G157" s="261"/>
      <c r="H157" s="255"/>
      <c r="I157" s="258"/>
      <c r="J157" s="261"/>
      <c r="K157" s="264"/>
      <c r="L157" s="72" t="s">
        <v>3304</v>
      </c>
      <c r="M157" s="101">
        <v>0.01</v>
      </c>
      <c r="O157" s="103">
        <v>0</v>
      </c>
      <c r="P157" s="103">
        <f t="shared" si="21"/>
        <v>7.0999999999999994E-2</v>
      </c>
      <c r="Q157" s="102">
        <v>0</v>
      </c>
      <c r="R157" s="104">
        <f t="shared" si="19"/>
        <v>7.0999999999999994E-2</v>
      </c>
      <c r="S157" s="102">
        <v>8.5999999999999993E-2</v>
      </c>
      <c r="T157" s="102">
        <v>0</v>
      </c>
      <c r="U157" s="104">
        <f t="shared" si="11"/>
        <v>8.5999999999999993E-2</v>
      </c>
      <c r="V157" s="97"/>
      <c r="W157" s="98"/>
    </row>
    <row r="158" spans="1:24" ht="15" customHeight="1" x14ac:dyDescent="0.35">
      <c r="A158" s="214"/>
      <c r="B158" s="252"/>
      <c r="C158" s="146"/>
      <c r="D158" s="223"/>
      <c r="E158" s="255"/>
      <c r="F158" s="258"/>
      <c r="G158" s="261"/>
      <c r="H158" s="255"/>
      <c r="I158" s="258"/>
      <c r="J158" s="261"/>
      <c r="K158" s="264"/>
      <c r="L158" s="72" t="s">
        <v>3305</v>
      </c>
      <c r="M158" s="101">
        <v>0.01</v>
      </c>
      <c r="O158" s="103">
        <v>0</v>
      </c>
      <c r="P158" s="103">
        <f t="shared" si="21"/>
        <v>0.105</v>
      </c>
      <c r="Q158" s="102">
        <v>0</v>
      </c>
      <c r="R158" s="104">
        <f t="shared" si="19"/>
        <v>0.105</v>
      </c>
      <c r="S158" s="102">
        <v>0.12</v>
      </c>
      <c r="T158" s="102">
        <v>0</v>
      </c>
      <c r="U158" s="104">
        <f t="shared" si="11"/>
        <v>0.12</v>
      </c>
      <c r="V158" s="97"/>
      <c r="W158" s="98"/>
    </row>
    <row r="159" spans="1:24" ht="15" customHeight="1" thickBot="1" x14ac:dyDescent="0.4">
      <c r="A159" s="214"/>
      <c r="B159" s="253"/>
      <c r="C159" s="147"/>
      <c r="D159" s="224"/>
      <c r="E159" s="256"/>
      <c r="F159" s="259"/>
      <c r="G159" s="262"/>
      <c r="H159" s="256"/>
      <c r="I159" s="259"/>
      <c r="J159" s="262"/>
      <c r="K159" s="265"/>
      <c r="L159" s="148" t="s">
        <v>230</v>
      </c>
      <c r="M159" s="107">
        <v>0</v>
      </c>
      <c r="N159" s="108"/>
      <c r="O159" s="110">
        <v>0</v>
      </c>
      <c r="P159" s="110">
        <v>0</v>
      </c>
      <c r="Q159" s="109">
        <v>0</v>
      </c>
      <c r="R159" s="111">
        <f t="shared" si="19"/>
        <v>0</v>
      </c>
      <c r="S159" s="109">
        <v>0</v>
      </c>
      <c r="T159" s="109">
        <v>0</v>
      </c>
      <c r="U159" s="111">
        <f t="shared" si="11"/>
        <v>0</v>
      </c>
      <c r="V159" s="97"/>
      <c r="W159" s="98"/>
    </row>
    <row r="160" spans="1:24" ht="15" customHeight="1" x14ac:dyDescent="0.35">
      <c r="A160" s="214"/>
      <c r="B160" s="251" t="s">
        <v>3306</v>
      </c>
      <c r="C160" s="144">
        <v>24824212.949999996</v>
      </c>
      <c r="D160" s="222">
        <v>1.1582401337981869E-2</v>
      </c>
      <c r="E160" s="254">
        <v>0.15</v>
      </c>
      <c r="F160" s="257">
        <f>SUMPRODUCT(M160:M169,R160:R169)</f>
        <v>6.9990000000000011E-2</v>
      </c>
      <c r="G160" s="260">
        <f>+E160+F160</f>
        <v>0.21999000000000002</v>
      </c>
      <c r="H160" s="254">
        <v>0.15</v>
      </c>
      <c r="I160" s="257">
        <f>SUMPRODUCT(M160:M169,U160:U169)</f>
        <v>7.5749999999999998E-2</v>
      </c>
      <c r="J160" s="260">
        <f>+H160+I160</f>
        <v>0.22575000000000001</v>
      </c>
      <c r="K160" s="263">
        <v>0</v>
      </c>
      <c r="L160" s="72" t="s">
        <v>3297</v>
      </c>
      <c r="M160" s="92">
        <v>0.31</v>
      </c>
      <c r="N160" s="93"/>
      <c r="O160" s="149">
        <v>0</v>
      </c>
      <c r="P160" s="103">
        <f>S160-0.6%</f>
        <v>4.4000000000000004E-2</v>
      </c>
      <c r="Q160" s="102">
        <v>0</v>
      </c>
      <c r="R160" s="104">
        <f t="shared" si="19"/>
        <v>4.4000000000000004E-2</v>
      </c>
      <c r="S160" s="103">
        <v>0.05</v>
      </c>
      <c r="T160" s="102">
        <v>0</v>
      </c>
      <c r="U160" s="104">
        <f t="shared" si="11"/>
        <v>0.05</v>
      </c>
      <c r="V160" s="97">
        <f t="shared" si="12"/>
        <v>1.55E-2</v>
      </c>
      <c r="W160" s="98">
        <f t="shared" si="13"/>
        <v>1.3640000000000001E-2</v>
      </c>
    </row>
    <row r="161" spans="1:23" ht="15" customHeight="1" x14ac:dyDescent="0.35">
      <c r="A161" s="214"/>
      <c r="B161" s="252"/>
      <c r="C161" s="146"/>
      <c r="D161" s="223"/>
      <c r="E161" s="255"/>
      <c r="F161" s="258"/>
      <c r="G161" s="261"/>
      <c r="H161" s="255"/>
      <c r="I161" s="258"/>
      <c r="J161" s="261"/>
      <c r="K161" s="264"/>
      <c r="L161" s="72" t="s">
        <v>859</v>
      </c>
      <c r="M161" s="101">
        <v>0.22</v>
      </c>
      <c r="O161" s="150">
        <v>0</v>
      </c>
      <c r="P161" s="103">
        <f t="shared" ref="P161:P169" si="22">S161-0.6%</f>
        <v>7.3499999999999996E-2</v>
      </c>
      <c r="Q161" s="102">
        <v>7.4999999999999997E-3</v>
      </c>
      <c r="R161" s="104">
        <f t="shared" si="19"/>
        <v>8.0999999999999989E-2</v>
      </c>
      <c r="S161" s="102">
        <v>7.9500000000000001E-2</v>
      </c>
      <c r="T161" s="102">
        <v>7.4999999999999997E-3</v>
      </c>
      <c r="U161" s="104">
        <f t="shared" si="11"/>
        <v>8.6999999999999994E-2</v>
      </c>
      <c r="V161" s="97"/>
      <c r="W161" s="98"/>
    </row>
    <row r="162" spans="1:23" ht="15" customHeight="1" x14ac:dyDescent="0.35">
      <c r="A162" s="214"/>
      <c r="B162" s="252"/>
      <c r="C162" s="146"/>
      <c r="D162" s="223"/>
      <c r="E162" s="255"/>
      <c r="F162" s="258"/>
      <c r="G162" s="261"/>
      <c r="H162" s="255"/>
      <c r="I162" s="258"/>
      <c r="J162" s="261"/>
      <c r="K162" s="264"/>
      <c r="L162" s="72" t="s">
        <v>3300</v>
      </c>
      <c r="M162" s="101">
        <v>0.2</v>
      </c>
      <c r="O162" s="150">
        <v>0</v>
      </c>
      <c r="P162" s="103">
        <f t="shared" si="22"/>
        <v>5.9500000000000004E-2</v>
      </c>
      <c r="Q162" s="102">
        <v>0</v>
      </c>
      <c r="R162" s="104">
        <f t="shared" si="19"/>
        <v>5.9500000000000004E-2</v>
      </c>
      <c r="S162" s="102">
        <v>6.5500000000000003E-2</v>
      </c>
      <c r="T162" s="102">
        <v>0</v>
      </c>
      <c r="U162" s="104">
        <f t="shared" ref="U162:U225" si="23">S162+T162</f>
        <v>6.5500000000000003E-2</v>
      </c>
      <c r="V162" s="97"/>
      <c r="W162" s="98"/>
    </row>
    <row r="163" spans="1:23" ht="15" customHeight="1" x14ac:dyDescent="0.35">
      <c r="A163" s="214"/>
      <c r="B163" s="252"/>
      <c r="C163" s="146"/>
      <c r="D163" s="223"/>
      <c r="E163" s="255"/>
      <c r="F163" s="258"/>
      <c r="G163" s="261"/>
      <c r="H163" s="255"/>
      <c r="I163" s="258"/>
      <c r="J163" s="261"/>
      <c r="K163" s="264"/>
      <c r="L163" s="72" t="s">
        <v>3305</v>
      </c>
      <c r="M163" s="101">
        <v>0.11</v>
      </c>
      <c r="O163" s="150">
        <v>0</v>
      </c>
      <c r="P163" s="103">
        <f t="shared" si="22"/>
        <v>0.11399999999999999</v>
      </c>
      <c r="Q163" s="102">
        <v>0</v>
      </c>
      <c r="R163" s="104">
        <f t="shared" si="19"/>
        <v>0.11399999999999999</v>
      </c>
      <c r="S163" s="102">
        <v>0.12</v>
      </c>
      <c r="T163" s="102">
        <v>0</v>
      </c>
      <c r="U163" s="104">
        <f t="shared" si="23"/>
        <v>0.12</v>
      </c>
      <c r="V163" s="97"/>
      <c r="W163" s="98"/>
    </row>
    <row r="164" spans="1:23" ht="15" customHeight="1" x14ac:dyDescent="0.35">
      <c r="A164" s="214"/>
      <c r="B164" s="252"/>
      <c r="C164" s="146"/>
      <c r="D164" s="223"/>
      <c r="E164" s="255"/>
      <c r="F164" s="258"/>
      <c r="G164" s="261"/>
      <c r="H164" s="255"/>
      <c r="I164" s="258"/>
      <c r="J164" s="261"/>
      <c r="K164" s="264"/>
      <c r="L164" s="72" t="s">
        <v>230</v>
      </c>
      <c r="M164" s="101">
        <v>0.04</v>
      </c>
      <c r="O164" s="150">
        <v>0</v>
      </c>
      <c r="P164" s="103">
        <v>0</v>
      </c>
      <c r="Q164" s="102">
        <v>0</v>
      </c>
      <c r="R164" s="104">
        <f t="shared" si="19"/>
        <v>0</v>
      </c>
      <c r="S164" s="102">
        <v>0</v>
      </c>
      <c r="T164" s="102">
        <v>0</v>
      </c>
      <c r="U164" s="104">
        <f t="shared" si="23"/>
        <v>0</v>
      </c>
      <c r="V164" s="97"/>
      <c r="W164" s="98"/>
    </row>
    <row r="165" spans="1:23" ht="15" customHeight="1" x14ac:dyDescent="0.35">
      <c r="A165" s="214"/>
      <c r="B165" s="252"/>
      <c r="C165" s="146"/>
      <c r="D165" s="223"/>
      <c r="E165" s="255"/>
      <c r="F165" s="258"/>
      <c r="G165" s="261"/>
      <c r="H165" s="255"/>
      <c r="I165" s="258"/>
      <c r="J165" s="261"/>
      <c r="K165" s="264"/>
      <c r="L165" s="72" t="s">
        <v>3307</v>
      </c>
      <c r="M165" s="101">
        <v>0.03</v>
      </c>
      <c r="O165" s="150">
        <v>0</v>
      </c>
      <c r="P165" s="103">
        <f t="shared" si="22"/>
        <v>5.9000000000000004E-2</v>
      </c>
      <c r="Q165" s="102">
        <v>0.114</v>
      </c>
      <c r="R165" s="104">
        <f t="shared" si="19"/>
        <v>0.17300000000000001</v>
      </c>
      <c r="S165" s="102">
        <v>6.5000000000000002E-2</v>
      </c>
      <c r="T165" s="102">
        <v>0.114</v>
      </c>
      <c r="U165" s="104">
        <f t="shared" si="23"/>
        <v>0.17899999999999999</v>
      </c>
      <c r="V165" s="97"/>
      <c r="W165" s="98"/>
    </row>
    <row r="166" spans="1:23" ht="15" customHeight="1" x14ac:dyDescent="0.35">
      <c r="A166" s="214"/>
      <c r="B166" s="252"/>
      <c r="C166" s="146"/>
      <c r="D166" s="223"/>
      <c r="E166" s="255"/>
      <c r="F166" s="258"/>
      <c r="G166" s="261"/>
      <c r="H166" s="255"/>
      <c r="I166" s="258"/>
      <c r="J166" s="261"/>
      <c r="K166" s="264"/>
      <c r="L166" s="72" t="s">
        <v>3299</v>
      </c>
      <c r="M166" s="101">
        <v>0.03</v>
      </c>
      <c r="O166" s="150">
        <v>0</v>
      </c>
      <c r="P166" s="103">
        <f t="shared" si="22"/>
        <v>0.15000000000000002</v>
      </c>
      <c r="Q166" s="102">
        <v>0</v>
      </c>
      <c r="R166" s="104">
        <f t="shared" si="19"/>
        <v>0.15000000000000002</v>
      </c>
      <c r="S166" s="102">
        <v>0.15600000000000003</v>
      </c>
      <c r="T166" s="102">
        <v>0</v>
      </c>
      <c r="U166" s="104">
        <f t="shared" si="23"/>
        <v>0.15600000000000003</v>
      </c>
      <c r="V166" s="97"/>
      <c r="W166" s="98"/>
    </row>
    <row r="167" spans="1:23" ht="15" customHeight="1" x14ac:dyDescent="0.35">
      <c r="A167" s="214"/>
      <c r="B167" s="252"/>
      <c r="C167" s="146"/>
      <c r="D167" s="223"/>
      <c r="E167" s="255"/>
      <c r="F167" s="258"/>
      <c r="G167" s="261"/>
      <c r="H167" s="255"/>
      <c r="I167" s="258"/>
      <c r="J167" s="261"/>
      <c r="K167" s="264"/>
      <c r="L167" s="72" t="s">
        <v>3308</v>
      </c>
      <c r="M167" s="101">
        <v>0.03</v>
      </c>
      <c r="O167" s="150">
        <v>0</v>
      </c>
      <c r="P167" s="103">
        <f t="shared" si="22"/>
        <v>1.9000000000000003E-2</v>
      </c>
      <c r="Q167" s="102">
        <v>5.2000000000000005E-2</v>
      </c>
      <c r="R167" s="104">
        <f t="shared" si="19"/>
        <v>7.1000000000000008E-2</v>
      </c>
      <c r="S167" s="102">
        <v>2.5000000000000001E-2</v>
      </c>
      <c r="T167" s="102">
        <v>5.2000000000000005E-2</v>
      </c>
      <c r="U167" s="104">
        <f t="shared" si="23"/>
        <v>7.7000000000000013E-2</v>
      </c>
      <c r="V167" s="97"/>
      <c r="W167" s="98"/>
    </row>
    <row r="168" spans="1:23" ht="15" customHeight="1" x14ac:dyDescent="0.35">
      <c r="A168" s="214"/>
      <c r="B168" s="252"/>
      <c r="C168" s="146"/>
      <c r="D168" s="223"/>
      <c r="E168" s="255"/>
      <c r="F168" s="258"/>
      <c r="G168" s="261"/>
      <c r="H168" s="255"/>
      <c r="I168" s="258"/>
      <c r="J168" s="261"/>
      <c r="K168" s="264"/>
      <c r="L168" s="72" t="s">
        <v>3298</v>
      </c>
      <c r="M168" s="101">
        <v>0.02</v>
      </c>
      <c r="O168" s="150">
        <v>0</v>
      </c>
      <c r="P168" s="103">
        <f t="shared" si="22"/>
        <v>2.2499999999999999E-2</v>
      </c>
      <c r="Q168" s="102">
        <v>2.8999999999999998E-2</v>
      </c>
      <c r="R168" s="104">
        <f t="shared" si="19"/>
        <v>5.1499999999999997E-2</v>
      </c>
      <c r="S168" s="102">
        <v>2.8500000000000001E-2</v>
      </c>
      <c r="T168" s="102">
        <v>2.8999999999999998E-2</v>
      </c>
      <c r="U168" s="104">
        <f t="shared" si="23"/>
        <v>5.7499999999999996E-2</v>
      </c>
      <c r="V168" s="97"/>
      <c r="W168" s="98"/>
    </row>
    <row r="169" spans="1:23" ht="15" customHeight="1" thickBot="1" x14ac:dyDescent="0.4">
      <c r="A169" s="214"/>
      <c r="B169" s="252"/>
      <c r="C169" s="146"/>
      <c r="D169" s="223"/>
      <c r="E169" s="255"/>
      <c r="F169" s="258"/>
      <c r="G169" s="261"/>
      <c r="H169" s="255"/>
      <c r="I169" s="258"/>
      <c r="J169" s="261"/>
      <c r="K169" s="264"/>
      <c r="L169" s="148" t="s">
        <v>3309</v>
      </c>
      <c r="M169" s="101">
        <v>0.01</v>
      </c>
      <c r="O169" s="150">
        <v>0</v>
      </c>
      <c r="P169" s="103">
        <f t="shared" si="22"/>
        <v>7.3999999999999996E-2</v>
      </c>
      <c r="Q169" s="102">
        <v>0.05</v>
      </c>
      <c r="R169" s="104">
        <f t="shared" si="19"/>
        <v>0.124</v>
      </c>
      <c r="S169" s="102">
        <v>0.08</v>
      </c>
      <c r="T169" s="102">
        <v>0.05</v>
      </c>
      <c r="U169" s="104">
        <f t="shared" si="23"/>
        <v>0.13</v>
      </c>
      <c r="V169" s="97"/>
      <c r="W169" s="98"/>
    </row>
    <row r="170" spans="1:23" ht="15" customHeight="1" x14ac:dyDescent="0.35">
      <c r="A170" s="214"/>
      <c r="B170" s="251" t="s">
        <v>3310</v>
      </c>
      <c r="C170" s="144">
        <v>294479438.8499999</v>
      </c>
      <c r="D170" s="222">
        <v>0.13739726828053939</v>
      </c>
      <c r="E170" s="254">
        <v>0.17</v>
      </c>
      <c r="F170" s="257">
        <f>SUMPRODUCT(M170:M183,R170:R183)</f>
        <v>8.0095660000000013E-2</v>
      </c>
      <c r="G170" s="260">
        <f>+E170+F170</f>
        <v>0.25009566000000005</v>
      </c>
      <c r="H170" s="254">
        <v>0.17</v>
      </c>
      <c r="I170" s="257">
        <f>SUMPRODUCT(M170:M183,U170:U183)</f>
        <v>9.0821760000000015E-2</v>
      </c>
      <c r="J170" s="260">
        <f>+H170+I170</f>
        <v>0.26082176000000001</v>
      </c>
      <c r="K170" s="263">
        <v>0</v>
      </c>
      <c r="L170" s="145" t="s">
        <v>859</v>
      </c>
      <c r="M170" s="92">
        <v>0.2127</v>
      </c>
      <c r="N170" s="93"/>
      <c r="O170" s="95">
        <v>0</v>
      </c>
      <c r="P170" s="95">
        <f>S170-1.1%</f>
        <v>6.1000000000000006E-2</v>
      </c>
      <c r="Q170" s="94">
        <v>0</v>
      </c>
      <c r="R170" s="96">
        <f t="shared" si="19"/>
        <v>6.1000000000000006E-2</v>
      </c>
      <c r="S170" s="95">
        <v>7.2000000000000008E-2</v>
      </c>
      <c r="T170" s="94">
        <v>0</v>
      </c>
      <c r="U170" s="96">
        <f t="shared" si="23"/>
        <v>7.2000000000000008E-2</v>
      </c>
      <c r="V170" s="97">
        <f t="shared" ref="V170:V282" si="24">(S170+T170)*M170</f>
        <v>1.5314400000000002E-2</v>
      </c>
      <c r="W170" s="98">
        <f t="shared" ref="W170:W321" si="25">+(P170+Q170)*M170</f>
        <v>1.29747E-2</v>
      </c>
    </row>
    <row r="171" spans="1:23" ht="15" customHeight="1" x14ac:dyDescent="0.35">
      <c r="A171" s="214"/>
      <c r="B171" s="252"/>
      <c r="C171" s="146"/>
      <c r="D171" s="223"/>
      <c r="E171" s="255"/>
      <c r="F171" s="258"/>
      <c r="G171" s="261"/>
      <c r="H171" s="255"/>
      <c r="I171" s="258"/>
      <c r="J171" s="261"/>
      <c r="K171" s="264"/>
      <c r="L171" s="72" t="s">
        <v>3311</v>
      </c>
      <c r="M171" s="101">
        <v>0.20330000000000001</v>
      </c>
      <c r="O171" s="103">
        <v>0</v>
      </c>
      <c r="P171" s="103">
        <f t="shared" ref="P171:P183" si="26">S171-1.1%</f>
        <v>2.2699999999999998E-2</v>
      </c>
      <c r="Q171" s="102">
        <v>4.5499999999999999E-2</v>
      </c>
      <c r="R171" s="104">
        <f t="shared" si="19"/>
        <v>6.8199999999999997E-2</v>
      </c>
      <c r="S171" s="103">
        <v>3.3700000000000001E-2</v>
      </c>
      <c r="T171" s="102">
        <v>4.5499999999999999E-2</v>
      </c>
      <c r="U171" s="104">
        <f t="shared" si="23"/>
        <v>7.9199999999999993E-2</v>
      </c>
      <c r="V171" s="97"/>
      <c r="W171" s="98"/>
    </row>
    <row r="172" spans="1:23" ht="15" customHeight="1" x14ac:dyDescent="0.35">
      <c r="A172" s="214"/>
      <c r="B172" s="252"/>
      <c r="C172" s="146"/>
      <c r="D172" s="223"/>
      <c r="E172" s="255"/>
      <c r="F172" s="258"/>
      <c r="G172" s="261"/>
      <c r="H172" s="255"/>
      <c r="I172" s="258"/>
      <c r="J172" s="261"/>
      <c r="K172" s="264"/>
      <c r="L172" s="72" t="s">
        <v>3298</v>
      </c>
      <c r="M172" s="101">
        <v>0.1431</v>
      </c>
      <c r="O172" s="103">
        <v>0</v>
      </c>
      <c r="P172" s="103">
        <f t="shared" si="26"/>
        <v>2.8999999999999998E-2</v>
      </c>
      <c r="Q172" s="102">
        <v>5.5E-2</v>
      </c>
      <c r="R172" s="104">
        <f t="shared" si="19"/>
        <v>8.3999999999999991E-2</v>
      </c>
      <c r="S172" s="103">
        <v>0.04</v>
      </c>
      <c r="T172" s="102">
        <v>5.5E-2</v>
      </c>
      <c r="U172" s="104">
        <f t="shared" si="23"/>
        <v>9.5000000000000001E-2</v>
      </c>
      <c r="V172" s="97"/>
      <c r="W172" s="98"/>
    </row>
    <row r="173" spans="1:23" ht="15" customHeight="1" x14ac:dyDescent="0.35">
      <c r="A173" s="214"/>
      <c r="B173" s="252"/>
      <c r="C173" s="146"/>
      <c r="D173" s="223"/>
      <c r="E173" s="255"/>
      <c r="F173" s="258"/>
      <c r="G173" s="261"/>
      <c r="H173" s="255"/>
      <c r="I173" s="258"/>
      <c r="J173" s="261"/>
      <c r="K173" s="264"/>
      <c r="L173" s="72" t="s">
        <v>3297</v>
      </c>
      <c r="M173" s="101">
        <v>0.13769999999999999</v>
      </c>
      <c r="O173" s="103">
        <v>0</v>
      </c>
      <c r="P173" s="103">
        <f t="shared" si="26"/>
        <v>3.5500000000000004E-2</v>
      </c>
      <c r="Q173" s="102">
        <v>3.9E-2</v>
      </c>
      <c r="R173" s="104">
        <f t="shared" si="19"/>
        <v>7.4500000000000011E-2</v>
      </c>
      <c r="S173" s="103">
        <v>4.6500000000000007E-2</v>
      </c>
      <c r="T173" s="102">
        <v>3.9E-2</v>
      </c>
      <c r="U173" s="104">
        <f t="shared" si="23"/>
        <v>8.5500000000000007E-2</v>
      </c>
      <c r="V173" s="97"/>
      <c r="W173" s="98"/>
    </row>
    <row r="174" spans="1:23" ht="15" customHeight="1" x14ac:dyDescent="0.35">
      <c r="A174" s="214"/>
      <c r="B174" s="252"/>
      <c r="C174" s="146"/>
      <c r="D174" s="223"/>
      <c r="E174" s="255"/>
      <c r="F174" s="258"/>
      <c r="G174" s="261"/>
      <c r="H174" s="255"/>
      <c r="I174" s="258"/>
      <c r="J174" s="261"/>
      <c r="K174" s="264"/>
      <c r="L174" s="72" t="s">
        <v>3299</v>
      </c>
      <c r="M174" s="101">
        <v>6.3700000000000007E-2</v>
      </c>
      <c r="O174" s="103">
        <v>0</v>
      </c>
      <c r="P174" s="103">
        <f t="shared" si="26"/>
        <v>0.14500000000000002</v>
      </c>
      <c r="Q174" s="102">
        <v>0</v>
      </c>
      <c r="R174" s="104">
        <f t="shared" si="19"/>
        <v>0.14500000000000002</v>
      </c>
      <c r="S174" s="103">
        <v>0.15600000000000003</v>
      </c>
      <c r="T174" s="102">
        <v>0</v>
      </c>
      <c r="U174" s="104">
        <f t="shared" si="23"/>
        <v>0.15600000000000003</v>
      </c>
      <c r="V174" s="97"/>
      <c r="W174" s="98"/>
    </row>
    <row r="175" spans="1:23" ht="15" customHeight="1" x14ac:dyDescent="0.35">
      <c r="A175" s="214"/>
      <c r="B175" s="252"/>
      <c r="C175" s="146"/>
      <c r="D175" s="223"/>
      <c r="E175" s="255"/>
      <c r="F175" s="258"/>
      <c r="G175" s="261"/>
      <c r="H175" s="255"/>
      <c r="I175" s="258"/>
      <c r="J175" s="261"/>
      <c r="K175" s="264"/>
      <c r="L175" s="72" t="s">
        <v>3309</v>
      </c>
      <c r="M175" s="101">
        <v>6.1699999999999998E-2</v>
      </c>
      <c r="O175" s="103">
        <v>0</v>
      </c>
      <c r="P175" s="103">
        <f t="shared" si="26"/>
        <v>6.9000000000000006E-2</v>
      </c>
      <c r="Q175" s="102">
        <v>0.05</v>
      </c>
      <c r="R175" s="104">
        <f t="shared" si="19"/>
        <v>0.11900000000000001</v>
      </c>
      <c r="S175" s="103">
        <v>0.08</v>
      </c>
      <c r="T175" s="102">
        <v>0.05</v>
      </c>
      <c r="U175" s="104">
        <f t="shared" si="23"/>
        <v>0.13</v>
      </c>
      <c r="V175" s="97"/>
      <c r="W175" s="98"/>
    </row>
    <row r="176" spans="1:23" ht="15" customHeight="1" x14ac:dyDescent="0.35">
      <c r="A176" s="214"/>
      <c r="B176" s="252"/>
      <c r="C176" s="146"/>
      <c r="D176" s="223"/>
      <c r="E176" s="255"/>
      <c r="F176" s="258"/>
      <c r="G176" s="261"/>
      <c r="H176" s="255"/>
      <c r="I176" s="258"/>
      <c r="J176" s="261"/>
      <c r="K176" s="264"/>
      <c r="L176" s="72" t="s">
        <v>3308</v>
      </c>
      <c r="M176" s="101">
        <v>4.1000000000000002E-2</v>
      </c>
      <c r="O176" s="103">
        <v>0</v>
      </c>
      <c r="P176" s="103">
        <f t="shared" si="26"/>
        <v>1.4E-2</v>
      </c>
      <c r="Q176" s="102">
        <v>5.2000000000000005E-2</v>
      </c>
      <c r="R176" s="104">
        <f t="shared" si="19"/>
        <v>6.6000000000000003E-2</v>
      </c>
      <c r="S176" s="103">
        <v>2.5000000000000001E-2</v>
      </c>
      <c r="T176" s="102">
        <v>5.2000000000000005E-2</v>
      </c>
      <c r="U176" s="104">
        <f t="shared" si="23"/>
        <v>7.7000000000000013E-2</v>
      </c>
      <c r="V176" s="97"/>
      <c r="W176" s="98"/>
    </row>
    <row r="177" spans="1:23" ht="15" customHeight="1" x14ac:dyDescent="0.35">
      <c r="A177" s="214"/>
      <c r="B177" s="252"/>
      <c r="C177" s="146"/>
      <c r="D177" s="223"/>
      <c r="E177" s="255"/>
      <c r="F177" s="258"/>
      <c r="G177" s="261"/>
      <c r="H177" s="255"/>
      <c r="I177" s="258"/>
      <c r="J177" s="261"/>
      <c r="K177" s="264"/>
      <c r="L177" s="72" t="s">
        <v>3305</v>
      </c>
      <c r="M177" s="101">
        <v>3.5700000000000003E-2</v>
      </c>
      <c r="O177" s="103">
        <v>0</v>
      </c>
      <c r="P177" s="103">
        <f t="shared" si="26"/>
        <v>7.5500000000000012E-2</v>
      </c>
      <c r="Q177" s="102">
        <v>0</v>
      </c>
      <c r="R177" s="104">
        <f t="shared" si="19"/>
        <v>7.5500000000000012E-2</v>
      </c>
      <c r="S177" s="103">
        <v>8.6500000000000007E-2</v>
      </c>
      <c r="T177" s="102">
        <v>0</v>
      </c>
      <c r="U177" s="104">
        <f t="shared" si="23"/>
        <v>8.6500000000000007E-2</v>
      </c>
      <c r="V177" s="97"/>
      <c r="W177" s="98"/>
    </row>
    <row r="178" spans="1:23" ht="15" customHeight="1" x14ac:dyDescent="0.35">
      <c r="A178" s="214"/>
      <c r="B178" s="252"/>
      <c r="C178" s="146"/>
      <c r="D178" s="223"/>
      <c r="E178" s="255"/>
      <c r="F178" s="258"/>
      <c r="G178" s="261"/>
      <c r="H178" s="255"/>
      <c r="I178" s="258"/>
      <c r="J178" s="261"/>
      <c r="K178" s="264"/>
      <c r="L178" s="72" t="s">
        <v>3283</v>
      </c>
      <c r="M178" s="101">
        <v>3.0099999999999998E-2</v>
      </c>
      <c r="O178" s="103">
        <v>0</v>
      </c>
      <c r="P178" s="103">
        <f t="shared" si="26"/>
        <v>7.0999999999999994E-2</v>
      </c>
      <c r="Q178" s="102">
        <v>7.2999999999999995E-2</v>
      </c>
      <c r="R178" s="104">
        <f t="shared" si="19"/>
        <v>0.14399999999999999</v>
      </c>
      <c r="S178" s="103">
        <v>8.199999999999999E-2</v>
      </c>
      <c r="T178" s="102">
        <v>7.2999999999999995E-2</v>
      </c>
      <c r="U178" s="104">
        <f t="shared" si="23"/>
        <v>0.15499999999999997</v>
      </c>
      <c r="V178" s="97"/>
      <c r="W178" s="98"/>
    </row>
    <row r="179" spans="1:23" ht="15" customHeight="1" x14ac:dyDescent="0.35">
      <c r="A179" s="214"/>
      <c r="B179" s="252"/>
      <c r="C179" s="146"/>
      <c r="D179" s="223"/>
      <c r="E179" s="255"/>
      <c r="F179" s="258"/>
      <c r="G179" s="261"/>
      <c r="H179" s="255"/>
      <c r="I179" s="258"/>
      <c r="J179" s="261"/>
      <c r="K179" s="264"/>
      <c r="L179" s="72" t="s">
        <v>230</v>
      </c>
      <c r="M179" s="101">
        <v>2.5100000000000001E-2</v>
      </c>
      <c r="O179" s="103">
        <v>0</v>
      </c>
      <c r="P179" s="103">
        <v>0</v>
      </c>
      <c r="Q179" s="102">
        <v>0</v>
      </c>
      <c r="R179" s="104">
        <f t="shared" si="19"/>
        <v>0</v>
      </c>
      <c r="S179" s="103">
        <v>0</v>
      </c>
      <c r="T179" s="102">
        <v>0</v>
      </c>
      <c r="U179" s="104">
        <f t="shared" si="23"/>
        <v>0</v>
      </c>
      <c r="V179" s="97"/>
      <c r="W179" s="98"/>
    </row>
    <row r="180" spans="1:23" ht="15" customHeight="1" x14ac:dyDescent="0.35">
      <c r="A180" s="214"/>
      <c r="B180" s="252"/>
      <c r="C180" s="146"/>
      <c r="D180" s="223"/>
      <c r="E180" s="255"/>
      <c r="F180" s="258"/>
      <c r="G180" s="261"/>
      <c r="H180" s="255"/>
      <c r="I180" s="258"/>
      <c r="J180" s="261"/>
      <c r="K180" s="264"/>
      <c r="L180" s="72" t="s">
        <v>3307</v>
      </c>
      <c r="M180" s="101">
        <v>1.46E-2</v>
      </c>
      <c r="O180" s="103">
        <v>0</v>
      </c>
      <c r="P180" s="103">
        <f t="shared" si="26"/>
        <v>5.3999999999999999E-2</v>
      </c>
      <c r="Q180" s="102">
        <v>0.114</v>
      </c>
      <c r="R180" s="104">
        <f t="shared" si="19"/>
        <v>0.16800000000000001</v>
      </c>
      <c r="S180" s="103">
        <v>6.5000000000000002E-2</v>
      </c>
      <c r="T180" s="102">
        <v>0.114</v>
      </c>
      <c r="U180" s="104">
        <f t="shared" si="23"/>
        <v>0.17899999999999999</v>
      </c>
      <c r="V180" s="97"/>
      <c r="W180" s="98"/>
    </row>
    <row r="181" spans="1:23" ht="15" customHeight="1" x14ac:dyDescent="0.35">
      <c r="A181" s="214"/>
      <c r="B181" s="252"/>
      <c r="C181" s="146"/>
      <c r="D181" s="223"/>
      <c r="E181" s="255"/>
      <c r="F181" s="258"/>
      <c r="G181" s="261"/>
      <c r="H181" s="255"/>
      <c r="I181" s="258"/>
      <c r="J181" s="261"/>
      <c r="K181" s="264"/>
      <c r="L181" s="72" t="s">
        <v>3300</v>
      </c>
      <c r="M181" s="101">
        <v>1.44E-2</v>
      </c>
      <c r="O181" s="103">
        <v>0</v>
      </c>
      <c r="P181" s="103">
        <f t="shared" si="26"/>
        <v>5.45E-2</v>
      </c>
      <c r="Q181" s="102">
        <v>0</v>
      </c>
      <c r="R181" s="104">
        <f t="shared" si="19"/>
        <v>5.45E-2</v>
      </c>
      <c r="S181" s="103">
        <v>6.5500000000000003E-2</v>
      </c>
      <c r="T181" s="102">
        <v>0</v>
      </c>
      <c r="U181" s="104">
        <f t="shared" si="23"/>
        <v>6.5500000000000003E-2</v>
      </c>
      <c r="V181" s="97"/>
      <c r="W181" s="98"/>
    </row>
    <row r="182" spans="1:23" ht="15" customHeight="1" x14ac:dyDescent="0.35">
      <c r="A182" s="214"/>
      <c r="B182" s="252"/>
      <c r="C182" s="146"/>
      <c r="D182" s="223"/>
      <c r="E182" s="255"/>
      <c r="F182" s="258"/>
      <c r="G182" s="261"/>
      <c r="H182" s="255"/>
      <c r="I182" s="258"/>
      <c r="J182" s="261"/>
      <c r="K182" s="264"/>
      <c r="L182" s="72" t="s">
        <v>3301</v>
      </c>
      <c r="M182" s="101">
        <v>1.29E-2</v>
      </c>
      <c r="O182" s="103">
        <v>0</v>
      </c>
      <c r="P182" s="103">
        <f t="shared" si="26"/>
        <v>5.5500000000000001E-2</v>
      </c>
      <c r="Q182" s="102">
        <v>1.7500000000000002E-2</v>
      </c>
      <c r="R182" s="104">
        <f t="shared" si="19"/>
        <v>7.3000000000000009E-2</v>
      </c>
      <c r="S182" s="103">
        <v>6.6500000000000004E-2</v>
      </c>
      <c r="T182" s="102">
        <v>1.7500000000000002E-2</v>
      </c>
      <c r="U182" s="104">
        <f t="shared" si="23"/>
        <v>8.4000000000000005E-2</v>
      </c>
      <c r="V182" s="97"/>
      <c r="W182" s="98"/>
    </row>
    <row r="183" spans="1:23" ht="15" customHeight="1" thickBot="1" x14ac:dyDescent="0.4">
      <c r="A183" s="214"/>
      <c r="B183" s="253"/>
      <c r="C183" s="147"/>
      <c r="D183" s="224"/>
      <c r="E183" s="256"/>
      <c r="F183" s="259"/>
      <c r="G183" s="262"/>
      <c r="H183" s="256"/>
      <c r="I183" s="259"/>
      <c r="J183" s="262"/>
      <c r="K183" s="265"/>
      <c r="L183" s="148" t="s">
        <v>112</v>
      </c>
      <c r="M183" s="107">
        <v>4.1999999999999997E-3</v>
      </c>
      <c r="N183" s="108"/>
      <c r="O183" s="110">
        <v>0</v>
      </c>
      <c r="P183" s="110">
        <f t="shared" si="26"/>
        <v>0.114</v>
      </c>
      <c r="Q183" s="109">
        <v>1E-3</v>
      </c>
      <c r="R183" s="111">
        <f t="shared" si="19"/>
        <v>0.115</v>
      </c>
      <c r="S183" s="103">
        <v>0.125</v>
      </c>
      <c r="T183" s="102">
        <v>1E-3</v>
      </c>
      <c r="U183" s="104">
        <f t="shared" si="23"/>
        <v>0.126</v>
      </c>
      <c r="V183" s="97"/>
      <c r="W183" s="98"/>
    </row>
    <row r="184" spans="1:23" ht="15" customHeight="1" x14ac:dyDescent="0.35">
      <c r="A184" s="214"/>
      <c r="B184" s="251" t="s">
        <v>3312</v>
      </c>
      <c r="C184" s="144">
        <v>11408767.890000001</v>
      </c>
      <c r="D184" s="222">
        <v>5.3230661830050334E-3</v>
      </c>
      <c r="E184" s="254">
        <v>0.14000000000000001</v>
      </c>
      <c r="F184" s="257">
        <f>SUMPRODUCT(M184:M187,R184:R187)</f>
        <v>7.9875000000000015E-2</v>
      </c>
      <c r="G184" s="260">
        <f>+E184+F184</f>
        <v>0.21987500000000004</v>
      </c>
      <c r="H184" s="254">
        <v>0.14000000000000001</v>
      </c>
      <c r="I184" s="257">
        <f>SUMPRODUCT(M184:M187,U184:U187)</f>
        <v>9.704500000000002E-2</v>
      </c>
      <c r="J184" s="260">
        <f>+H184+I184</f>
        <v>0.23704500000000003</v>
      </c>
      <c r="K184" s="263">
        <v>0</v>
      </c>
      <c r="L184" s="151" t="s">
        <v>3297</v>
      </c>
      <c r="M184" s="152">
        <v>0.42</v>
      </c>
      <c r="N184" s="93"/>
      <c r="O184" s="149">
        <v>0</v>
      </c>
      <c r="P184" s="95">
        <f>+S184-1.7%</f>
        <v>2.9500000000000005E-2</v>
      </c>
      <c r="Q184" s="94">
        <v>3.9E-2</v>
      </c>
      <c r="R184" s="96">
        <f t="shared" si="19"/>
        <v>6.8500000000000005E-2</v>
      </c>
      <c r="S184" s="95">
        <v>4.6500000000000007E-2</v>
      </c>
      <c r="T184" s="94">
        <v>3.9E-2</v>
      </c>
      <c r="U184" s="96">
        <f t="shared" si="23"/>
        <v>8.5500000000000007E-2</v>
      </c>
      <c r="V184" s="97">
        <f>(S184+T184)*M182</f>
        <v>1.1029500000000001E-3</v>
      </c>
      <c r="W184" s="98">
        <f>+(P184+Q184)*M182</f>
        <v>8.8365000000000004E-4</v>
      </c>
    </row>
    <row r="185" spans="1:23" ht="15" customHeight="1" x14ac:dyDescent="0.35">
      <c r="A185" s="214"/>
      <c r="B185" s="252"/>
      <c r="C185" s="146"/>
      <c r="D185" s="223"/>
      <c r="E185" s="255"/>
      <c r="F185" s="258"/>
      <c r="G185" s="261"/>
      <c r="H185" s="255"/>
      <c r="I185" s="258"/>
      <c r="J185" s="261"/>
      <c r="K185" s="264"/>
      <c r="L185" s="69" t="s">
        <v>3305</v>
      </c>
      <c r="M185" s="153">
        <v>0.39</v>
      </c>
      <c r="O185" s="150">
        <v>0</v>
      </c>
      <c r="P185" s="103">
        <f t="shared" ref="P185:P187" si="27">+S185-1.7%</f>
        <v>6.9500000000000006E-2</v>
      </c>
      <c r="Q185" s="102">
        <v>0</v>
      </c>
      <c r="R185" s="104">
        <f t="shared" si="19"/>
        <v>6.9500000000000006E-2</v>
      </c>
      <c r="S185" s="103">
        <v>8.6500000000000007E-2</v>
      </c>
      <c r="T185" s="102">
        <v>0</v>
      </c>
      <c r="U185" s="104">
        <f t="shared" si="23"/>
        <v>8.6500000000000007E-2</v>
      </c>
      <c r="V185" s="97"/>
      <c r="W185" s="98"/>
    </row>
    <row r="186" spans="1:23" ht="15" customHeight="1" x14ac:dyDescent="0.35">
      <c r="A186" s="214"/>
      <c r="B186" s="252"/>
      <c r="C186" s="146"/>
      <c r="D186" s="223"/>
      <c r="E186" s="255"/>
      <c r="F186" s="258"/>
      <c r="G186" s="261"/>
      <c r="H186" s="255"/>
      <c r="I186" s="258"/>
      <c r="J186" s="261"/>
      <c r="K186" s="264"/>
      <c r="L186" s="69" t="s">
        <v>3307</v>
      </c>
      <c r="M186" s="153">
        <v>0.1</v>
      </c>
      <c r="O186" s="150">
        <v>0</v>
      </c>
      <c r="P186" s="103">
        <f t="shared" si="27"/>
        <v>4.8000000000000001E-2</v>
      </c>
      <c r="Q186" s="102">
        <v>0.114</v>
      </c>
      <c r="R186" s="104">
        <f t="shared" si="19"/>
        <v>0.16200000000000001</v>
      </c>
      <c r="S186" s="103">
        <v>6.5000000000000002E-2</v>
      </c>
      <c r="T186" s="102">
        <v>0.114</v>
      </c>
      <c r="U186" s="104">
        <f t="shared" si="23"/>
        <v>0.17899999999999999</v>
      </c>
      <c r="V186" s="97"/>
      <c r="W186" s="98"/>
    </row>
    <row r="187" spans="1:23" ht="15" customHeight="1" thickBot="1" x14ac:dyDescent="0.4">
      <c r="A187" s="214"/>
      <c r="B187" s="253"/>
      <c r="C187" s="147"/>
      <c r="D187" s="224"/>
      <c r="E187" s="256"/>
      <c r="F187" s="259"/>
      <c r="G187" s="262"/>
      <c r="H187" s="256"/>
      <c r="I187" s="259"/>
      <c r="J187" s="262"/>
      <c r="K187" s="265"/>
      <c r="L187" s="72" t="s">
        <v>3298</v>
      </c>
      <c r="M187" s="154">
        <v>0.1</v>
      </c>
      <c r="N187" s="108"/>
      <c r="O187" s="155">
        <v>0</v>
      </c>
      <c r="P187" s="110">
        <f t="shared" si="27"/>
        <v>2.3E-2</v>
      </c>
      <c r="Q187" s="109">
        <v>5.5E-2</v>
      </c>
      <c r="R187" s="111">
        <f t="shared" si="19"/>
        <v>7.8E-2</v>
      </c>
      <c r="S187" s="110">
        <v>0.04</v>
      </c>
      <c r="T187" s="109">
        <v>5.5E-2</v>
      </c>
      <c r="U187" s="111">
        <f t="shared" si="23"/>
        <v>9.5000000000000001E-2</v>
      </c>
      <c r="V187" s="97"/>
      <c r="W187" s="98"/>
    </row>
    <row r="188" spans="1:23" ht="15" customHeight="1" x14ac:dyDescent="0.35">
      <c r="A188" s="214"/>
      <c r="B188" s="251" t="s">
        <v>1725</v>
      </c>
      <c r="C188" s="144">
        <v>41965660.799999997</v>
      </c>
      <c r="D188" s="222">
        <v>1.9580202876047812E-2</v>
      </c>
      <c r="E188" s="254">
        <v>0.08</v>
      </c>
      <c r="F188" s="257">
        <f>SUMPRODUCT(M188:M195,R188:R195)</f>
        <v>4.9724999999999998E-2</v>
      </c>
      <c r="G188" s="260">
        <f>+E188+F188</f>
        <v>0.12972500000000001</v>
      </c>
      <c r="H188" s="254">
        <v>0.08</v>
      </c>
      <c r="I188" s="257">
        <f>SUMPRODUCT(M188:M195,U188:U195)</f>
        <v>6.2594999999999998E-2</v>
      </c>
      <c r="J188" s="260">
        <f>+H188+I188</f>
        <v>0.142595</v>
      </c>
      <c r="K188" s="263">
        <v>0</v>
      </c>
      <c r="L188" s="151" t="s">
        <v>3297</v>
      </c>
      <c r="M188" s="152">
        <v>0.42</v>
      </c>
      <c r="N188" s="93"/>
      <c r="O188" s="149">
        <v>0</v>
      </c>
      <c r="P188" s="103">
        <f>S188-1.3%</f>
        <v>3.7000000000000005E-2</v>
      </c>
      <c r="Q188" s="102">
        <v>0</v>
      </c>
      <c r="R188" s="104">
        <f t="shared" si="19"/>
        <v>3.7000000000000005E-2</v>
      </c>
      <c r="S188" s="103">
        <v>0.05</v>
      </c>
      <c r="T188" s="102">
        <v>0</v>
      </c>
      <c r="U188" s="104">
        <f t="shared" si="23"/>
        <v>0.05</v>
      </c>
      <c r="V188" s="97">
        <f>(S188+T188)*M183</f>
        <v>2.1000000000000001E-4</v>
      </c>
      <c r="W188" s="98">
        <f>+(P188+Q188)*M183</f>
        <v>1.5540000000000001E-4</v>
      </c>
    </row>
    <row r="189" spans="1:23" ht="15" customHeight="1" x14ac:dyDescent="0.35">
      <c r="A189" s="214"/>
      <c r="B189" s="252"/>
      <c r="C189" s="146"/>
      <c r="D189" s="223"/>
      <c r="E189" s="255"/>
      <c r="F189" s="258"/>
      <c r="G189" s="261"/>
      <c r="H189" s="255"/>
      <c r="I189" s="258"/>
      <c r="J189" s="261"/>
      <c r="K189" s="264"/>
      <c r="L189" s="69" t="s">
        <v>3313</v>
      </c>
      <c r="M189" s="153">
        <v>0.23</v>
      </c>
      <c r="O189" s="150">
        <v>0</v>
      </c>
      <c r="P189" s="103">
        <f t="shared" ref="P189:P195" si="28">S189-1.3%</f>
        <v>1.55E-2</v>
      </c>
      <c r="Q189" s="102">
        <v>2.8999999999999998E-2</v>
      </c>
      <c r="R189" s="104">
        <f t="shared" si="19"/>
        <v>4.4499999999999998E-2</v>
      </c>
      <c r="S189" s="103">
        <v>2.8500000000000001E-2</v>
      </c>
      <c r="T189" s="102">
        <v>2.8999999999999998E-2</v>
      </c>
      <c r="U189" s="104">
        <f t="shared" si="23"/>
        <v>5.7499999999999996E-2</v>
      </c>
      <c r="V189" s="97"/>
      <c r="W189" s="98"/>
    </row>
    <row r="190" spans="1:23" ht="15" customHeight="1" x14ac:dyDescent="0.35">
      <c r="A190" s="214"/>
      <c r="B190" s="252"/>
      <c r="C190" s="146"/>
      <c r="D190" s="223"/>
      <c r="E190" s="255"/>
      <c r="F190" s="258"/>
      <c r="G190" s="261"/>
      <c r="H190" s="255"/>
      <c r="I190" s="258"/>
      <c r="J190" s="261"/>
      <c r="K190" s="264"/>
      <c r="L190" s="69" t="s">
        <v>3305</v>
      </c>
      <c r="M190" s="153">
        <v>0.19</v>
      </c>
      <c r="O190" s="150">
        <v>0</v>
      </c>
      <c r="P190" s="103">
        <f t="shared" si="28"/>
        <v>7.350000000000001E-2</v>
      </c>
      <c r="Q190" s="102">
        <v>0</v>
      </c>
      <c r="R190" s="104">
        <f t="shared" si="19"/>
        <v>7.350000000000001E-2</v>
      </c>
      <c r="S190" s="103">
        <v>8.6500000000000007E-2</v>
      </c>
      <c r="T190" s="102">
        <v>0</v>
      </c>
      <c r="U190" s="104">
        <f t="shared" si="23"/>
        <v>8.6500000000000007E-2</v>
      </c>
      <c r="V190" s="97"/>
      <c r="W190" s="98"/>
    </row>
    <row r="191" spans="1:23" ht="15" customHeight="1" x14ac:dyDescent="0.35">
      <c r="A191" s="214"/>
      <c r="B191" s="252"/>
      <c r="C191" s="146"/>
      <c r="D191" s="223"/>
      <c r="E191" s="255"/>
      <c r="F191" s="258"/>
      <c r="G191" s="261"/>
      <c r="H191" s="255"/>
      <c r="I191" s="258"/>
      <c r="J191" s="261"/>
      <c r="K191" s="264"/>
      <c r="L191" s="69" t="s">
        <v>3301</v>
      </c>
      <c r="M191" s="153">
        <v>0.06</v>
      </c>
      <c r="O191" s="150">
        <v>0</v>
      </c>
      <c r="P191" s="103">
        <f t="shared" si="28"/>
        <v>5.3500000000000006E-2</v>
      </c>
      <c r="Q191" s="102">
        <v>1.7500000000000002E-2</v>
      </c>
      <c r="R191" s="104">
        <f t="shared" si="19"/>
        <v>7.1000000000000008E-2</v>
      </c>
      <c r="S191" s="103">
        <v>6.6500000000000004E-2</v>
      </c>
      <c r="T191" s="102">
        <v>1.7500000000000002E-2</v>
      </c>
      <c r="U191" s="104">
        <f t="shared" si="23"/>
        <v>8.4000000000000005E-2</v>
      </c>
      <c r="V191" s="97"/>
      <c r="W191" s="98"/>
    </row>
    <row r="192" spans="1:23" ht="15" customHeight="1" x14ac:dyDescent="0.35">
      <c r="A192" s="214"/>
      <c r="B192" s="252"/>
      <c r="C192" s="146"/>
      <c r="D192" s="223"/>
      <c r="E192" s="255"/>
      <c r="F192" s="258"/>
      <c r="G192" s="261"/>
      <c r="H192" s="255"/>
      <c r="I192" s="258"/>
      <c r="J192" s="261"/>
      <c r="K192" s="264"/>
      <c r="L192" s="69" t="s">
        <v>859</v>
      </c>
      <c r="M192" s="153">
        <v>0.04</v>
      </c>
      <c r="O192" s="150">
        <v>0</v>
      </c>
      <c r="P192" s="103">
        <f t="shared" si="28"/>
        <v>6.4500000000000002E-2</v>
      </c>
      <c r="Q192" s="102">
        <v>0</v>
      </c>
      <c r="R192" s="104">
        <f t="shared" si="19"/>
        <v>6.4500000000000002E-2</v>
      </c>
      <c r="S192" s="103">
        <v>7.7499999999999999E-2</v>
      </c>
      <c r="T192" s="102">
        <v>0</v>
      </c>
      <c r="U192" s="104">
        <f t="shared" si="23"/>
        <v>7.7499999999999999E-2</v>
      </c>
      <c r="V192" s="97"/>
      <c r="W192" s="98"/>
    </row>
    <row r="193" spans="1:24" ht="15" customHeight="1" x14ac:dyDescent="0.35">
      <c r="A193" s="214"/>
      <c r="B193" s="252"/>
      <c r="C193" s="146"/>
      <c r="D193" s="223"/>
      <c r="E193" s="255"/>
      <c r="F193" s="258"/>
      <c r="G193" s="261"/>
      <c r="H193" s="255"/>
      <c r="I193" s="258"/>
      <c r="J193" s="261"/>
      <c r="K193" s="264"/>
      <c r="L193" s="72" t="s">
        <v>3298</v>
      </c>
      <c r="M193" s="153">
        <v>0.03</v>
      </c>
      <c r="O193" s="150">
        <v>0</v>
      </c>
      <c r="P193" s="103">
        <f t="shared" si="28"/>
        <v>1.55E-2</v>
      </c>
      <c r="Q193" s="102">
        <v>2.8999999999999998E-2</v>
      </c>
      <c r="R193" s="104">
        <f t="shared" si="19"/>
        <v>4.4499999999999998E-2</v>
      </c>
      <c r="S193" s="103">
        <v>2.8500000000000001E-2</v>
      </c>
      <c r="T193" s="102">
        <v>2.8999999999999998E-2</v>
      </c>
      <c r="U193" s="104">
        <f t="shared" si="23"/>
        <v>5.7499999999999996E-2</v>
      </c>
      <c r="V193" s="97"/>
      <c r="W193" s="98"/>
    </row>
    <row r="194" spans="1:24" ht="15" customHeight="1" x14ac:dyDescent="0.35">
      <c r="A194" s="214"/>
      <c r="B194" s="252"/>
      <c r="C194" s="146"/>
      <c r="D194" s="223"/>
      <c r="E194" s="255"/>
      <c r="F194" s="258"/>
      <c r="G194" s="261"/>
      <c r="H194" s="255"/>
      <c r="I194" s="258"/>
      <c r="J194" s="261"/>
      <c r="K194" s="264"/>
      <c r="L194" s="69" t="s">
        <v>3308</v>
      </c>
      <c r="M194" s="153">
        <v>0.01</v>
      </c>
      <c r="O194" s="150">
        <v>0</v>
      </c>
      <c r="P194" s="103">
        <f t="shared" si="28"/>
        <v>1.2E-2</v>
      </c>
      <c r="Q194" s="102">
        <v>5.2000000000000005E-2</v>
      </c>
      <c r="R194" s="104">
        <f t="shared" ref="R194:R233" si="29">P194+Q194</f>
        <v>6.4000000000000001E-2</v>
      </c>
      <c r="S194" s="103">
        <v>2.5000000000000001E-2</v>
      </c>
      <c r="T194" s="102">
        <v>5.2000000000000005E-2</v>
      </c>
      <c r="U194" s="104">
        <f t="shared" si="23"/>
        <v>7.7000000000000013E-2</v>
      </c>
      <c r="V194" s="97"/>
      <c r="W194" s="98"/>
    </row>
    <row r="195" spans="1:24" ht="15" customHeight="1" thickBot="1" x14ac:dyDescent="0.4">
      <c r="A195" s="214"/>
      <c r="B195" s="253"/>
      <c r="C195" s="147"/>
      <c r="D195" s="224"/>
      <c r="E195" s="256"/>
      <c r="F195" s="259"/>
      <c r="G195" s="262"/>
      <c r="H195" s="256"/>
      <c r="I195" s="259"/>
      <c r="J195" s="262"/>
      <c r="K195" s="265"/>
      <c r="L195" s="156" t="s">
        <v>3309</v>
      </c>
      <c r="M195" s="154">
        <v>0.01</v>
      </c>
      <c r="N195" s="108"/>
      <c r="O195" s="155">
        <v>0</v>
      </c>
      <c r="P195" s="103">
        <f t="shared" si="28"/>
        <v>6.7000000000000004E-2</v>
      </c>
      <c r="Q195" s="109">
        <v>0.05</v>
      </c>
      <c r="R195" s="104">
        <f t="shared" si="29"/>
        <v>0.11700000000000001</v>
      </c>
      <c r="S195" s="103">
        <v>0.08</v>
      </c>
      <c r="T195" s="102">
        <v>0.05</v>
      </c>
      <c r="U195" s="104">
        <f t="shared" si="23"/>
        <v>0.13</v>
      </c>
      <c r="V195" s="97"/>
      <c r="W195" s="98"/>
    </row>
    <row r="196" spans="1:24" ht="15" customHeight="1" x14ac:dyDescent="0.35">
      <c r="A196" s="214"/>
      <c r="B196" s="251" t="s">
        <v>2931</v>
      </c>
      <c r="C196" s="144">
        <v>36168888.32</v>
      </c>
      <c r="D196" s="222">
        <v>1.6875563439399392E-2</v>
      </c>
      <c r="E196" s="254">
        <v>0.13</v>
      </c>
      <c r="F196" s="257">
        <f>SUMPRODUCT(M196:M197,R196:R197)</f>
        <v>9.0120000000000006E-2</v>
      </c>
      <c r="G196" s="260">
        <f>+E196+F196</f>
        <v>0.22012000000000001</v>
      </c>
      <c r="H196" s="254">
        <v>0.13</v>
      </c>
      <c r="I196" s="257">
        <f>SUMPRODUCT(M196:M197,U196:U197)</f>
        <v>9.2120000000000007E-2</v>
      </c>
      <c r="J196" s="260">
        <f>+H196+I196</f>
        <v>0.22212000000000001</v>
      </c>
      <c r="K196" s="263">
        <v>0</v>
      </c>
      <c r="L196" s="145" t="s">
        <v>3314</v>
      </c>
      <c r="M196" s="92">
        <v>0.78</v>
      </c>
      <c r="N196" s="93"/>
      <c r="O196" s="149">
        <v>0</v>
      </c>
      <c r="P196" s="95">
        <v>9.0999999999999998E-2</v>
      </c>
      <c r="Q196" s="94">
        <v>0</v>
      </c>
      <c r="R196" s="96">
        <f t="shared" si="29"/>
        <v>9.0999999999999998E-2</v>
      </c>
      <c r="S196" s="95">
        <v>9.3000000000000013E-2</v>
      </c>
      <c r="T196" s="94">
        <v>0</v>
      </c>
      <c r="U196" s="96">
        <f t="shared" si="23"/>
        <v>9.3000000000000013E-2</v>
      </c>
      <c r="V196" s="97">
        <f t="shared" si="24"/>
        <v>7.2540000000000007E-2</v>
      </c>
      <c r="W196" s="98">
        <f t="shared" si="25"/>
        <v>7.0980000000000001E-2</v>
      </c>
    </row>
    <row r="197" spans="1:24" ht="15" customHeight="1" thickBot="1" x14ac:dyDescent="0.4">
      <c r="A197" s="214"/>
      <c r="B197" s="253"/>
      <c r="C197" s="147"/>
      <c r="D197" s="224"/>
      <c r="E197" s="256"/>
      <c r="F197" s="259"/>
      <c r="G197" s="262"/>
      <c r="H197" s="256"/>
      <c r="I197" s="259"/>
      <c r="J197" s="262"/>
      <c r="K197" s="265"/>
      <c r="L197" s="148" t="s">
        <v>3315</v>
      </c>
      <c r="M197" s="107">
        <v>0.22</v>
      </c>
      <c r="N197" s="108"/>
      <c r="O197" s="155">
        <v>0</v>
      </c>
      <c r="P197" s="103">
        <v>8.6999999999999994E-2</v>
      </c>
      <c r="Q197" s="102">
        <v>0</v>
      </c>
      <c r="R197" s="104">
        <f t="shared" si="29"/>
        <v>8.6999999999999994E-2</v>
      </c>
      <c r="S197" s="110">
        <v>8.900000000000001E-2</v>
      </c>
      <c r="T197" s="109">
        <v>0</v>
      </c>
      <c r="U197" s="111">
        <f t="shared" si="23"/>
        <v>8.900000000000001E-2</v>
      </c>
      <c r="V197" s="97"/>
      <c r="W197" s="98"/>
    </row>
    <row r="198" spans="1:24" ht="15" customHeight="1" x14ac:dyDescent="0.35">
      <c r="A198" s="214"/>
      <c r="B198" s="251" t="s">
        <v>3316</v>
      </c>
      <c r="C198" s="144">
        <v>218038607.40999997</v>
      </c>
      <c r="D198" s="222">
        <v>0.10173175130602832</v>
      </c>
      <c r="E198" s="254">
        <v>0.15</v>
      </c>
      <c r="F198" s="257">
        <v>0.08</v>
      </c>
      <c r="G198" s="260">
        <f>+E198+F198</f>
        <v>0.22999999999999998</v>
      </c>
      <c r="H198" s="254">
        <v>0.15</v>
      </c>
      <c r="I198" s="257">
        <f>SUMPRODUCT(M198:M205,U198:U205)</f>
        <v>8.9679999999999996E-2</v>
      </c>
      <c r="J198" s="260">
        <f>+H198+I198</f>
        <v>0.23968</v>
      </c>
      <c r="K198" s="263">
        <v>0</v>
      </c>
      <c r="L198" s="72" t="s">
        <v>3298</v>
      </c>
      <c r="M198" s="92">
        <v>0.33</v>
      </c>
      <c r="N198" s="93"/>
      <c r="O198" s="95">
        <v>0</v>
      </c>
      <c r="P198" s="95">
        <f>S198-1%</f>
        <v>1.9999999999999997E-2</v>
      </c>
      <c r="Q198" s="94">
        <v>3.6000000000000004E-2</v>
      </c>
      <c r="R198" s="96">
        <f t="shared" si="29"/>
        <v>5.6000000000000001E-2</v>
      </c>
      <c r="S198" s="94">
        <v>0.03</v>
      </c>
      <c r="T198" s="94">
        <v>3.6000000000000004E-2</v>
      </c>
      <c r="U198" s="96">
        <f t="shared" si="23"/>
        <v>6.6000000000000003E-2</v>
      </c>
      <c r="V198" s="97">
        <f t="shared" si="24"/>
        <v>2.1780000000000001E-2</v>
      </c>
      <c r="W198" s="98">
        <f t="shared" si="25"/>
        <v>1.848E-2</v>
      </c>
    </row>
    <row r="199" spans="1:24" ht="15" customHeight="1" x14ac:dyDescent="0.35">
      <c r="A199" s="214"/>
      <c r="B199" s="252"/>
      <c r="C199" s="146"/>
      <c r="D199" s="223"/>
      <c r="E199" s="255"/>
      <c r="F199" s="258"/>
      <c r="G199" s="261"/>
      <c r="H199" s="255"/>
      <c r="I199" s="258"/>
      <c r="J199" s="261"/>
      <c r="K199" s="264"/>
      <c r="L199" s="157" t="s">
        <v>3305</v>
      </c>
      <c r="M199" s="101">
        <v>0.26</v>
      </c>
      <c r="O199" s="103">
        <v>0</v>
      </c>
      <c r="P199" s="103">
        <f t="shared" ref="P199:P205" si="30">S199-1%</f>
        <v>0.11</v>
      </c>
      <c r="Q199" s="102">
        <v>0</v>
      </c>
      <c r="R199" s="104">
        <f t="shared" si="29"/>
        <v>0.11</v>
      </c>
      <c r="S199" s="102">
        <v>0.12</v>
      </c>
      <c r="T199" s="102">
        <v>0</v>
      </c>
      <c r="U199" s="104">
        <f t="shared" si="23"/>
        <v>0.12</v>
      </c>
      <c r="V199" s="97"/>
      <c r="W199" s="98"/>
    </row>
    <row r="200" spans="1:24" ht="15" customHeight="1" x14ac:dyDescent="0.35">
      <c r="A200" s="214"/>
      <c r="B200" s="252"/>
      <c r="C200" s="146"/>
      <c r="D200" s="223"/>
      <c r="E200" s="255"/>
      <c r="F200" s="258"/>
      <c r="G200" s="261"/>
      <c r="H200" s="255"/>
      <c r="I200" s="258"/>
      <c r="J200" s="261"/>
      <c r="K200" s="264"/>
      <c r="L200" s="157" t="s">
        <v>3297</v>
      </c>
      <c r="M200" s="101">
        <v>0.18</v>
      </c>
      <c r="O200" s="103">
        <v>0</v>
      </c>
      <c r="P200" s="103">
        <f t="shared" si="30"/>
        <v>3.6500000000000005E-2</v>
      </c>
      <c r="Q200" s="102">
        <v>3.9E-2</v>
      </c>
      <c r="R200" s="104">
        <f t="shared" si="29"/>
        <v>7.5500000000000012E-2</v>
      </c>
      <c r="S200" s="102">
        <v>4.6500000000000007E-2</v>
      </c>
      <c r="T200" s="102">
        <v>3.9E-2</v>
      </c>
      <c r="U200" s="104">
        <f t="shared" si="23"/>
        <v>8.5500000000000007E-2</v>
      </c>
      <c r="V200" s="97"/>
      <c r="W200" s="98"/>
    </row>
    <row r="201" spans="1:24" ht="15" customHeight="1" x14ac:dyDescent="0.35">
      <c r="A201" s="214"/>
      <c r="B201" s="252"/>
      <c r="C201" s="146"/>
      <c r="D201" s="223"/>
      <c r="E201" s="255"/>
      <c r="F201" s="258"/>
      <c r="G201" s="261"/>
      <c r="H201" s="255"/>
      <c r="I201" s="258"/>
      <c r="J201" s="261"/>
      <c r="K201" s="264"/>
      <c r="L201" s="157" t="s">
        <v>3308</v>
      </c>
      <c r="M201" s="101">
        <v>7.0000000000000007E-2</v>
      </c>
      <c r="O201" s="103">
        <v>0</v>
      </c>
      <c r="P201" s="103">
        <f t="shared" si="30"/>
        <v>1.5000000000000001E-2</v>
      </c>
      <c r="Q201" s="102">
        <v>5.2000000000000005E-2</v>
      </c>
      <c r="R201" s="104">
        <f t="shared" si="29"/>
        <v>6.7000000000000004E-2</v>
      </c>
      <c r="S201" s="102">
        <v>2.5000000000000001E-2</v>
      </c>
      <c r="T201" s="102">
        <v>5.2000000000000005E-2</v>
      </c>
      <c r="U201" s="104">
        <f t="shared" si="23"/>
        <v>7.7000000000000013E-2</v>
      </c>
      <c r="V201" s="97"/>
      <c r="W201" s="98"/>
    </row>
    <row r="202" spans="1:24" ht="15" customHeight="1" x14ac:dyDescent="0.35">
      <c r="A202" s="214"/>
      <c r="B202" s="252"/>
      <c r="C202" s="146"/>
      <c r="D202" s="223"/>
      <c r="E202" s="255"/>
      <c r="F202" s="258"/>
      <c r="G202" s="261"/>
      <c r="H202" s="255"/>
      <c r="I202" s="258"/>
      <c r="J202" s="261"/>
      <c r="K202" s="264"/>
      <c r="L202" s="157" t="s">
        <v>3309</v>
      </c>
      <c r="M202" s="101">
        <v>7.0000000000000007E-2</v>
      </c>
      <c r="O202" s="103">
        <v>0</v>
      </c>
      <c r="P202" s="103">
        <f t="shared" si="30"/>
        <v>7.0000000000000007E-2</v>
      </c>
      <c r="Q202" s="102">
        <v>0.05</v>
      </c>
      <c r="R202" s="104">
        <f t="shared" si="29"/>
        <v>0.12000000000000001</v>
      </c>
      <c r="S202" s="102">
        <v>0.08</v>
      </c>
      <c r="T202" s="102">
        <v>0.05</v>
      </c>
      <c r="U202" s="104">
        <f t="shared" si="23"/>
        <v>0.13</v>
      </c>
      <c r="V202" s="97"/>
      <c r="W202" s="98"/>
    </row>
    <row r="203" spans="1:24" ht="15" customHeight="1" x14ac:dyDescent="0.35">
      <c r="A203" s="214"/>
      <c r="B203" s="252"/>
      <c r="C203" s="146"/>
      <c r="D203" s="223"/>
      <c r="E203" s="255"/>
      <c r="F203" s="258"/>
      <c r="G203" s="261"/>
      <c r="H203" s="255"/>
      <c r="I203" s="258"/>
      <c r="J203" s="261"/>
      <c r="K203" s="264"/>
      <c r="L203" s="157" t="s">
        <v>3301</v>
      </c>
      <c r="M203" s="101">
        <v>0.05</v>
      </c>
      <c r="O203" s="103">
        <v>0</v>
      </c>
      <c r="P203" s="103">
        <f t="shared" si="30"/>
        <v>5.6500000000000002E-2</v>
      </c>
      <c r="Q203" s="102">
        <v>1.7500000000000002E-2</v>
      </c>
      <c r="R203" s="104">
        <f t="shared" si="29"/>
        <v>7.400000000000001E-2</v>
      </c>
      <c r="S203" s="102">
        <v>6.6500000000000004E-2</v>
      </c>
      <c r="T203" s="102">
        <v>1.7500000000000002E-2</v>
      </c>
      <c r="U203" s="104">
        <f t="shared" si="23"/>
        <v>8.4000000000000005E-2</v>
      </c>
      <c r="V203" s="97"/>
      <c r="W203" s="98"/>
    </row>
    <row r="204" spans="1:24" ht="15" customHeight="1" x14ac:dyDescent="0.35">
      <c r="A204" s="214"/>
      <c r="B204" s="252"/>
      <c r="C204" s="146"/>
      <c r="D204" s="223"/>
      <c r="E204" s="255"/>
      <c r="F204" s="258"/>
      <c r="G204" s="261"/>
      <c r="H204" s="255"/>
      <c r="I204" s="258"/>
      <c r="J204" s="261"/>
      <c r="K204" s="264"/>
      <c r="L204" s="157" t="s">
        <v>3300</v>
      </c>
      <c r="M204" s="101">
        <v>0.04</v>
      </c>
      <c r="O204" s="103">
        <v>0</v>
      </c>
      <c r="P204" s="103">
        <f t="shared" si="30"/>
        <v>5.5500000000000001E-2</v>
      </c>
      <c r="Q204" s="102">
        <v>0</v>
      </c>
      <c r="R204" s="104">
        <f t="shared" si="29"/>
        <v>5.5500000000000001E-2</v>
      </c>
      <c r="S204" s="102">
        <v>6.5500000000000003E-2</v>
      </c>
      <c r="T204" s="102">
        <v>0</v>
      </c>
      <c r="U204" s="104">
        <f t="shared" si="23"/>
        <v>6.5500000000000003E-2</v>
      </c>
      <c r="V204" s="97"/>
      <c r="W204" s="98"/>
    </row>
    <row r="205" spans="1:24" ht="15" customHeight="1" thickBot="1" x14ac:dyDescent="0.4">
      <c r="A205" s="215"/>
      <c r="B205" s="253"/>
      <c r="C205" s="147"/>
      <c r="D205" s="224"/>
      <c r="E205" s="255"/>
      <c r="F205" s="258"/>
      <c r="G205" s="261"/>
      <c r="H205" s="255"/>
      <c r="I205" s="258"/>
      <c r="J205" s="261"/>
      <c r="K205" s="264"/>
      <c r="L205" s="158" t="s">
        <v>859</v>
      </c>
      <c r="M205" s="107">
        <v>0</v>
      </c>
      <c r="N205" s="108"/>
      <c r="O205" s="110">
        <v>0</v>
      </c>
      <c r="P205" s="103">
        <f t="shared" si="30"/>
        <v>6.7500000000000004E-2</v>
      </c>
      <c r="Q205" s="102">
        <v>0</v>
      </c>
      <c r="R205" s="104">
        <f t="shared" si="29"/>
        <v>6.7500000000000004E-2</v>
      </c>
      <c r="S205" s="102">
        <v>7.7499999999999999E-2</v>
      </c>
      <c r="T205" s="102">
        <v>0</v>
      </c>
      <c r="U205" s="104">
        <f t="shared" si="23"/>
        <v>7.7499999999999999E-2</v>
      </c>
      <c r="V205" s="97"/>
      <c r="W205" s="98"/>
    </row>
    <row r="206" spans="1:24" ht="17" customHeight="1" thickBot="1" x14ac:dyDescent="0.4">
      <c r="A206" s="266" t="s">
        <v>3317</v>
      </c>
      <c r="B206" s="116" t="s">
        <v>3318</v>
      </c>
      <c r="C206" s="117"/>
      <c r="D206" s="118">
        <f>SUM(D207:D216)</f>
        <v>3.7175332876224293E-2</v>
      </c>
      <c r="E206" s="119">
        <f>SUMPRODUCT($D$207:$D$216,E207:E216)/SUM($D$207:$D$216)</f>
        <v>0.23</v>
      </c>
      <c r="F206" s="119">
        <f>SUMPRODUCT($D$207:$D$216,F207:F216)/SUM($D$207:$D$216)</f>
        <v>0.13942756291560784</v>
      </c>
      <c r="G206" s="120">
        <f>F206+E206</f>
        <v>0.36942756291560785</v>
      </c>
      <c r="H206" s="119">
        <f>SUMPRODUCT($D$207:$D$216,H207:H216)/SUM($D$207:$D$216)</f>
        <v>0.23</v>
      </c>
      <c r="I206" s="119">
        <f>SUMPRODUCT($D$207:$D$216,I207:I216)/SUM($D$207:$D$216)</f>
        <v>0.1585435931461435</v>
      </c>
      <c r="J206" s="120">
        <f>I206+H206</f>
        <v>0.38854359314614351</v>
      </c>
      <c r="K206" s="121">
        <f>SUMPRODUCT($D$207:$D$216,K207:K216)/SUM($D$207:$D$216)</f>
        <v>0</v>
      </c>
      <c r="L206" s="216"/>
      <c r="M206" s="217"/>
      <c r="N206" s="217"/>
      <c r="O206" s="217"/>
      <c r="P206" s="217"/>
      <c r="Q206" s="217"/>
      <c r="R206" s="217"/>
      <c r="S206" s="217"/>
      <c r="T206" s="217"/>
      <c r="U206" s="218"/>
      <c r="X206" s="77"/>
    </row>
    <row r="207" spans="1:24" ht="15" customHeight="1" x14ac:dyDescent="0.35">
      <c r="A207" s="214"/>
      <c r="B207" s="251" t="s">
        <v>3319</v>
      </c>
      <c r="C207" s="122">
        <v>75115780.469999999</v>
      </c>
      <c r="D207" s="254">
        <v>3.5047278959926924E-2</v>
      </c>
      <c r="E207" s="225">
        <v>0.23</v>
      </c>
      <c r="F207" s="228">
        <v>0.14000000000000001</v>
      </c>
      <c r="G207" s="242">
        <f>+E207+F207</f>
        <v>0.37</v>
      </c>
      <c r="H207" s="225">
        <v>0.23</v>
      </c>
      <c r="I207" s="228">
        <f>+SUMPRODUCT(M207:M209,U207:U209)</f>
        <v>0.15945000000000001</v>
      </c>
      <c r="J207" s="242">
        <f>+H207+I207</f>
        <v>0.38945000000000002</v>
      </c>
      <c r="K207" s="245">
        <v>0</v>
      </c>
      <c r="L207" s="91" t="s">
        <v>3320</v>
      </c>
      <c r="M207" s="123">
        <v>0.52</v>
      </c>
      <c r="N207" s="124"/>
      <c r="O207" s="126">
        <v>0</v>
      </c>
      <c r="P207" s="126">
        <f>S207-1.9%</f>
        <v>0.15400000000000003</v>
      </c>
      <c r="Q207" s="125">
        <v>0.01</v>
      </c>
      <c r="R207" s="125">
        <f t="shared" si="29"/>
        <v>0.16400000000000003</v>
      </c>
      <c r="S207" s="126">
        <v>0.17300000000000001</v>
      </c>
      <c r="T207" s="125">
        <v>0.01</v>
      </c>
      <c r="U207" s="127">
        <f t="shared" si="23"/>
        <v>0.18300000000000002</v>
      </c>
      <c r="V207" s="97">
        <f t="shared" si="24"/>
        <v>9.5160000000000022E-2</v>
      </c>
      <c r="W207" s="98">
        <f t="shared" si="25"/>
        <v>8.5280000000000022E-2</v>
      </c>
    </row>
    <row r="208" spans="1:24" ht="15" customHeight="1" x14ac:dyDescent="0.35">
      <c r="A208" s="214"/>
      <c r="B208" s="252"/>
      <c r="C208" s="128"/>
      <c r="D208" s="255"/>
      <c r="E208" s="226"/>
      <c r="F208" s="229"/>
      <c r="G208" s="243"/>
      <c r="H208" s="226"/>
      <c r="I208" s="229"/>
      <c r="J208" s="243"/>
      <c r="K208" s="246"/>
      <c r="L208" s="100" t="s">
        <v>130</v>
      </c>
      <c r="M208" s="129">
        <v>0.31</v>
      </c>
      <c r="N208" s="130"/>
      <c r="O208" s="132">
        <v>0</v>
      </c>
      <c r="P208" s="132">
        <f t="shared" ref="P208:P209" si="31">S208-1.9%</f>
        <v>5.2500000000000005E-2</v>
      </c>
      <c r="Q208" s="131">
        <v>8.900000000000001E-2</v>
      </c>
      <c r="R208" s="131">
        <f t="shared" si="29"/>
        <v>0.14150000000000001</v>
      </c>
      <c r="S208" s="132">
        <v>7.1500000000000008E-2</v>
      </c>
      <c r="T208" s="131">
        <v>8.900000000000001E-2</v>
      </c>
      <c r="U208" s="133">
        <f t="shared" si="23"/>
        <v>0.16050000000000003</v>
      </c>
      <c r="V208" s="97"/>
      <c r="W208" s="98"/>
    </row>
    <row r="209" spans="1:24" ht="15" customHeight="1" thickBot="1" x14ac:dyDescent="0.4">
      <c r="A209" s="214"/>
      <c r="B209" s="253"/>
      <c r="C209" s="134"/>
      <c r="D209" s="256"/>
      <c r="E209" s="227"/>
      <c r="F209" s="230"/>
      <c r="G209" s="244"/>
      <c r="H209" s="227"/>
      <c r="I209" s="230"/>
      <c r="J209" s="244"/>
      <c r="K209" s="247"/>
      <c r="L209" s="106" t="s">
        <v>3297</v>
      </c>
      <c r="M209" s="135">
        <v>0.17</v>
      </c>
      <c r="N209" s="136"/>
      <c r="O209" s="138">
        <v>0</v>
      </c>
      <c r="P209" s="138">
        <f t="shared" si="31"/>
        <v>2.7500000000000007E-2</v>
      </c>
      <c r="Q209" s="137">
        <v>3.9E-2</v>
      </c>
      <c r="R209" s="137">
        <f t="shared" si="29"/>
        <v>6.6500000000000004E-2</v>
      </c>
      <c r="S209" s="138">
        <v>4.6500000000000007E-2</v>
      </c>
      <c r="T209" s="137">
        <v>3.9E-2</v>
      </c>
      <c r="U209" s="139">
        <f t="shared" si="23"/>
        <v>8.5500000000000007E-2</v>
      </c>
      <c r="V209" s="97"/>
      <c r="W209" s="98"/>
    </row>
    <row r="210" spans="1:24" ht="15" customHeight="1" x14ac:dyDescent="0.35">
      <c r="A210" s="214"/>
      <c r="B210" s="252" t="s">
        <v>3321</v>
      </c>
      <c r="C210" s="128">
        <v>4560994.05</v>
      </c>
      <c r="D210" s="255">
        <v>2.1280539162973687E-3</v>
      </c>
      <c r="E210" s="255">
        <v>0.23</v>
      </c>
      <c r="F210" s="258">
        <v>0.13</v>
      </c>
      <c r="G210" s="261">
        <f>E210+F210</f>
        <v>0.36</v>
      </c>
      <c r="H210" s="255">
        <v>0.23</v>
      </c>
      <c r="I210" s="258">
        <f>SUMPRODUCT(M210:M216,U210:U216)</f>
        <v>0.14361582575500001</v>
      </c>
      <c r="J210" s="261">
        <f>H210+I210</f>
        <v>0.37361582575500002</v>
      </c>
      <c r="K210" s="264">
        <v>0</v>
      </c>
      <c r="L210" s="100" t="s">
        <v>3322</v>
      </c>
      <c r="M210" s="129">
        <v>0.29050341000000002</v>
      </c>
      <c r="N210" s="130"/>
      <c r="O210" s="141">
        <v>0</v>
      </c>
      <c r="P210" s="132">
        <f>S210-1.4%</f>
        <v>8.299999999999999E-2</v>
      </c>
      <c r="Q210" s="131">
        <v>0</v>
      </c>
      <c r="R210" s="133">
        <f t="shared" si="29"/>
        <v>8.299999999999999E-2</v>
      </c>
      <c r="S210" s="132">
        <v>9.6999999999999989E-2</v>
      </c>
      <c r="T210" s="131">
        <v>0</v>
      </c>
      <c r="U210" s="133">
        <f t="shared" si="23"/>
        <v>9.6999999999999989E-2</v>
      </c>
      <c r="V210" s="97">
        <f t="shared" si="24"/>
        <v>2.817883077E-2</v>
      </c>
      <c r="W210" s="98">
        <f t="shared" si="25"/>
        <v>2.411178303E-2</v>
      </c>
    </row>
    <row r="211" spans="1:24" ht="15" customHeight="1" x14ac:dyDescent="0.35">
      <c r="A211" s="214"/>
      <c r="B211" s="252"/>
      <c r="C211" s="128"/>
      <c r="D211" s="255"/>
      <c r="E211" s="255"/>
      <c r="F211" s="258"/>
      <c r="G211" s="261"/>
      <c r="H211" s="255"/>
      <c r="I211" s="258"/>
      <c r="J211" s="261"/>
      <c r="K211" s="264"/>
      <c r="L211" s="100" t="s">
        <v>3323</v>
      </c>
      <c r="M211" s="129">
        <v>0.22664638000000001</v>
      </c>
      <c r="N211" s="130"/>
      <c r="O211" s="141">
        <v>0</v>
      </c>
      <c r="P211" s="132">
        <f t="shared" ref="P211:P216" si="32">S211-1.4%</f>
        <v>0.16049999999999998</v>
      </c>
      <c r="Q211" s="131">
        <v>0</v>
      </c>
      <c r="R211" s="133">
        <f t="shared" si="29"/>
        <v>0.16049999999999998</v>
      </c>
      <c r="S211" s="132">
        <v>0.17449999999999999</v>
      </c>
      <c r="T211" s="131">
        <v>0</v>
      </c>
      <c r="U211" s="133">
        <f t="shared" si="23"/>
        <v>0.17449999999999999</v>
      </c>
      <c r="V211" s="97"/>
      <c r="W211" s="98"/>
    </row>
    <row r="212" spans="1:24" ht="15" customHeight="1" x14ac:dyDescent="0.35">
      <c r="A212" s="214"/>
      <c r="B212" s="252"/>
      <c r="C212" s="128"/>
      <c r="D212" s="255"/>
      <c r="E212" s="255"/>
      <c r="F212" s="258"/>
      <c r="G212" s="261"/>
      <c r="H212" s="255"/>
      <c r="I212" s="258"/>
      <c r="J212" s="261"/>
      <c r="K212" s="264"/>
      <c r="L212" s="100" t="s">
        <v>3324</v>
      </c>
      <c r="M212" s="129">
        <v>0.18534954000000001</v>
      </c>
      <c r="N212" s="130"/>
      <c r="O212" s="141">
        <v>0</v>
      </c>
      <c r="P212" s="132">
        <f t="shared" si="32"/>
        <v>0.15150000000000002</v>
      </c>
      <c r="Q212" s="131">
        <v>0</v>
      </c>
      <c r="R212" s="133">
        <f t="shared" si="29"/>
        <v>0.15150000000000002</v>
      </c>
      <c r="S212" s="132">
        <v>0.16550000000000001</v>
      </c>
      <c r="T212" s="131">
        <v>0</v>
      </c>
      <c r="U212" s="133">
        <f t="shared" si="23"/>
        <v>0.16550000000000001</v>
      </c>
      <c r="V212" s="97"/>
      <c r="W212" s="98"/>
    </row>
    <row r="213" spans="1:24" ht="15" customHeight="1" x14ac:dyDescent="0.35">
      <c r="A213" s="214"/>
      <c r="B213" s="252"/>
      <c r="C213" s="128"/>
      <c r="D213" s="255"/>
      <c r="E213" s="255"/>
      <c r="F213" s="258"/>
      <c r="G213" s="261"/>
      <c r="H213" s="255"/>
      <c r="I213" s="258"/>
      <c r="J213" s="261"/>
      <c r="K213" s="264"/>
      <c r="L213" s="100" t="s">
        <v>3325</v>
      </c>
      <c r="M213" s="129">
        <v>0.12643867</v>
      </c>
      <c r="N213" s="130"/>
      <c r="O213" s="141">
        <v>0</v>
      </c>
      <c r="P213" s="132">
        <f t="shared" si="32"/>
        <v>0.13800000000000001</v>
      </c>
      <c r="Q213" s="131">
        <v>0</v>
      </c>
      <c r="R213" s="133">
        <f t="shared" si="29"/>
        <v>0.13800000000000001</v>
      </c>
      <c r="S213" s="132">
        <v>0.152</v>
      </c>
      <c r="T213" s="131">
        <v>0</v>
      </c>
      <c r="U213" s="133">
        <f t="shared" si="23"/>
        <v>0.152</v>
      </c>
      <c r="V213" s="97"/>
      <c r="W213" s="98"/>
    </row>
    <row r="214" spans="1:24" ht="15" customHeight="1" x14ac:dyDescent="0.35">
      <c r="A214" s="214"/>
      <c r="B214" s="252"/>
      <c r="C214" s="128"/>
      <c r="D214" s="255"/>
      <c r="E214" s="255"/>
      <c r="F214" s="258"/>
      <c r="G214" s="261"/>
      <c r="H214" s="255"/>
      <c r="I214" s="258"/>
      <c r="J214" s="261"/>
      <c r="K214" s="264"/>
      <c r="L214" s="100" t="s">
        <v>130</v>
      </c>
      <c r="M214" s="129">
        <v>0.13</v>
      </c>
      <c r="N214" s="130"/>
      <c r="O214" s="141">
        <v>0</v>
      </c>
      <c r="P214" s="132">
        <f t="shared" si="32"/>
        <v>0.14300000000000002</v>
      </c>
      <c r="Q214" s="131">
        <v>0</v>
      </c>
      <c r="R214" s="133">
        <f t="shared" si="29"/>
        <v>0.14300000000000002</v>
      </c>
      <c r="S214" s="132">
        <v>0.157</v>
      </c>
      <c r="T214" s="131">
        <v>0</v>
      </c>
      <c r="U214" s="133">
        <f t="shared" si="23"/>
        <v>0.157</v>
      </c>
      <c r="V214" s="97"/>
      <c r="W214" s="98"/>
    </row>
    <row r="215" spans="1:24" ht="15" customHeight="1" x14ac:dyDescent="0.35">
      <c r="A215" s="214"/>
      <c r="B215" s="252"/>
      <c r="C215" s="128"/>
      <c r="D215" s="255"/>
      <c r="E215" s="255"/>
      <c r="F215" s="258"/>
      <c r="G215" s="261"/>
      <c r="H215" s="255"/>
      <c r="I215" s="258"/>
      <c r="J215" s="261"/>
      <c r="K215" s="264"/>
      <c r="L215" s="100" t="s">
        <v>3326</v>
      </c>
      <c r="M215" s="129">
        <v>2.6223570000000002E-2</v>
      </c>
      <c r="N215" s="130"/>
      <c r="O215" s="141">
        <v>0</v>
      </c>
      <c r="P215" s="132">
        <f t="shared" si="32"/>
        <v>0.14300000000000002</v>
      </c>
      <c r="Q215" s="131">
        <v>0</v>
      </c>
      <c r="R215" s="133">
        <f t="shared" si="29"/>
        <v>0.14300000000000002</v>
      </c>
      <c r="S215" s="132">
        <v>0.157</v>
      </c>
      <c r="T215" s="131">
        <v>0</v>
      </c>
      <c r="U215" s="133">
        <f t="shared" si="23"/>
        <v>0.157</v>
      </c>
      <c r="V215" s="97"/>
      <c r="W215" s="98"/>
    </row>
    <row r="216" spans="1:24" ht="15" customHeight="1" thickBot="1" x14ac:dyDescent="0.4">
      <c r="A216" s="215"/>
      <c r="B216" s="253"/>
      <c r="C216" s="134"/>
      <c r="D216" s="256"/>
      <c r="E216" s="256"/>
      <c r="F216" s="259"/>
      <c r="G216" s="262"/>
      <c r="H216" s="256"/>
      <c r="I216" s="259"/>
      <c r="J216" s="262"/>
      <c r="K216" s="265"/>
      <c r="L216" s="106" t="s">
        <v>859</v>
      </c>
      <c r="M216" s="135">
        <v>1.8917090000000001E-2</v>
      </c>
      <c r="N216" s="136"/>
      <c r="O216" s="142">
        <v>0</v>
      </c>
      <c r="P216" s="132">
        <f t="shared" si="32"/>
        <v>6.3500000000000001E-2</v>
      </c>
      <c r="Q216" s="131">
        <v>0</v>
      </c>
      <c r="R216" s="133">
        <f t="shared" si="29"/>
        <v>6.3500000000000001E-2</v>
      </c>
      <c r="S216" s="138">
        <v>7.7499999999999999E-2</v>
      </c>
      <c r="T216" s="137">
        <v>0</v>
      </c>
      <c r="U216" s="133">
        <f t="shared" si="23"/>
        <v>7.7499999999999999E-2</v>
      </c>
      <c r="V216" s="97"/>
      <c r="W216" s="98"/>
    </row>
    <row r="217" spans="1:24" ht="17" customHeight="1" thickBot="1" x14ac:dyDescent="0.4">
      <c r="A217" s="267" t="s">
        <v>3327</v>
      </c>
      <c r="B217" s="116" t="s">
        <v>3328</v>
      </c>
      <c r="C217" s="117"/>
      <c r="D217" s="118">
        <f>+SUM(D218:D243)</f>
        <v>2.7446409662097233E-2</v>
      </c>
      <c r="E217" s="119">
        <f>SUMPRODUCT($D$218:$D$243,E218:E243)/SUM($D$218:$D$243)</f>
        <v>0.23594185068071147</v>
      </c>
      <c r="F217" s="119">
        <f>SUMPRODUCT($D$218:$D$243,F218:F243)/SUM($D$218:$D$243)</f>
        <v>0.14605515005887601</v>
      </c>
      <c r="G217" s="120">
        <f>F217+E217</f>
        <v>0.38199700073958748</v>
      </c>
      <c r="H217" s="119">
        <f>SUMPRODUCT($D$218:$D$243,H218:H243)/SUM($D$218:$D$243)</f>
        <v>0.23594185068071147</v>
      </c>
      <c r="I217" s="119">
        <f>SUMPRODUCT($D$218:$D$243,I218:I243)/SUM($D$218:$D$243)</f>
        <v>0.15461856066968707</v>
      </c>
      <c r="J217" s="120">
        <f>I217+H217</f>
        <v>0.39056041135039854</v>
      </c>
      <c r="K217" s="121">
        <f>SUMPRODUCT($D$218:$D$243,K218:K243)/SUM($D$218:$D$243)</f>
        <v>0</v>
      </c>
      <c r="L217" s="216"/>
      <c r="M217" s="217"/>
      <c r="N217" s="217"/>
      <c r="O217" s="217"/>
      <c r="P217" s="217"/>
      <c r="Q217" s="217"/>
      <c r="R217" s="217"/>
      <c r="S217" s="217"/>
      <c r="T217" s="217"/>
      <c r="U217" s="218"/>
      <c r="X217" s="77"/>
    </row>
    <row r="218" spans="1:24" ht="15" customHeight="1" x14ac:dyDescent="0.35">
      <c r="A218" s="268"/>
      <c r="B218" s="251" t="s">
        <v>3329</v>
      </c>
      <c r="C218" s="122">
        <v>18022006.800000001</v>
      </c>
      <c r="D218" s="222">
        <v>8.4086498973349483E-3</v>
      </c>
      <c r="E218" s="226">
        <v>0.22</v>
      </c>
      <c r="F218" s="229">
        <v>0.17</v>
      </c>
      <c r="G218" s="243">
        <f>+E218+F218</f>
        <v>0.39</v>
      </c>
      <c r="H218" s="226">
        <v>0.22</v>
      </c>
      <c r="I218" s="229">
        <f>SUMPRODUCT(M218:M224,U218:U224)</f>
        <v>0.18666101452</v>
      </c>
      <c r="J218" s="243">
        <f>+H218+I218</f>
        <v>0.40666101452000003</v>
      </c>
      <c r="K218" s="246">
        <v>0</v>
      </c>
      <c r="L218" s="91" t="s">
        <v>3330</v>
      </c>
      <c r="M218" s="123">
        <v>0.21416715</v>
      </c>
      <c r="N218" s="124"/>
      <c r="O218" s="126">
        <v>0</v>
      </c>
      <c r="P218" s="126">
        <f>+S218-1.7%</f>
        <v>7.350000000000001E-2</v>
      </c>
      <c r="Q218" s="125">
        <v>8.8000000000000009E-2</v>
      </c>
      <c r="R218" s="127">
        <f t="shared" si="29"/>
        <v>0.16150000000000003</v>
      </c>
      <c r="S218" s="126">
        <v>9.0500000000000011E-2</v>
      </c>
      <c r="T218" s="125">
        <v>8.8000000000000009E-2</v>
      </c>
      <c r="U218" s="127">
        <f t="shared" si="23"/>
        <v>0.17850000000000002</v>
      </c>
      <c r="V218" s="97">
        <f t="shared" si="24"/>
        <v>3.8228836275000004E-2</v>
      </c>
      <c r="W218" s="98">
        <f t="shared" si="25"/>
        <v>3.4587994725000008E-2</v>
      </c>
    </row>
    <row r="219" spans="1:24" ht="15" customHeight="1" x14ac:dyDescent="0.35">
      <c r="A219" s="268"/>
      <c r="B219" s="252"/>
      <c r="C219" s="128"/>
      <c r="D219" s="223"/>
      <c r="E219" s="226"/>
      <c r="F219" s="229"/>
      <c r="G219" s="243"/>
      <c r="H219" s="226"/>
      <c r="I219" s="229"/>
      <c r="J219" s="243"/>
      <c r="K219" s="246"/>
      <c r="L219" s="100" t="s">
        <v>3331</v>
      </c>
      <c r="M219" s="129">
        <v>0.20698678000000001</v>
      </c>
      <c r="N219" s="130"/>
      <c r="O219" s="132">
        <v>0</v>
      </c>
      <c r="P219" s="132">
        <f t="shared" ref="P219:P224" si="33">+S219-1.7%</f>
        <v>0.19500000000000001</v>
      </c>
      <c r="Q219" s="131">
        <v>0</v>
      </c>
      <c r="R219" s="133">
        <f t="shared" si="29"/>
        <v>0.19500000000000001</v>
      </c>
      <c r="S219" s="132">
        <v>0.21199999999999999</v>
      </c>
      <c r="T219" s="131">
        <v>0</v>
      </c>
      <c r="U219" s="133">
        <f t="shared" si="23"/>
        <v>0.21199999999999999</v>
      </c>
      <c r="V219" s="97"/>
      <c r="W219" s="98"/>
    </row>
    <row r="220" spans="1:24" ht="15" customHeight="1" x14ac:dyDescent="0.35">
      <c r="A220" s="268"/>
      <c r="B220" s="252"/>
      <c r="C220" s="128"/>
      <c r="D220" s="223"/>
      <c r="E220" s="226"/>
      <c r="F220" s="229"/>
      <c r="G220" s="243"/>
      <c r="H220" s="226"/>
      <c r="I220" s="229"/>
      <c r="J220" s="243"/>
      <c r="K220" s="246"/>
      <c r="L220" s="100" t="s">
        <v>3332</v>
      </c>
      <c r="M220" s="129">
        <v>0.20171379</v>
      </c>
      <c r="N220" s="130"/>
      <c r="O220" s="132">
        <v>0</v>
      </c>
      <c r="P220" s="132">
        <f t="shared" si="33"/>
        <v>0.19500000000000001</v>
      </c>
      <c r="Q220" s="131">
        <v>0</v>
      </c>
      <c r="R220" s="133">
        <f t="shared" si="29"/>
        <v>0.19500000000000001</v>
      </c>
      <c r="S220" s="132">
        <v>0.21199999999999999</v>
      </c>
      <c r="T220" s="131">
        <v>0</v>
      </c>
      <c r="U220" s="133">
        <f t="shared" si="23"/>
        <v>0.21199999999999999</v>
      </c>
      <c r="V220" s="97"/>
      <c r="W220" s="98"/>
    </row>
    <row r="221" spans="1:24" ht="15" customHeight="1" x14ac:dyDescent="0.35">
      <c r="A221" s="268"/>
      <c r="B221" s="252"/>
      <c r="C221" s="128"/>
      <c r="D221" s="223"/>
      <c r="E221" s="226"/>
      <c r="F221" s="229"/>
      <c r="G221" s="243"/>
      <c r="H221" s="226"/>
      <c r="I221" s="229"/>
      <c r="J221" s="243"/>
      <c r="K221" s="246"/>
      <c r="L221" s="100" t="s">
        <v>3333</v>
      </c>
      <c r="M221" s="129">
        <v>0.17619961000000001</v>
      </c>
      <c r="N221" s="130"/>
      <c r="O221" s="132">
        <v>0</v>
      </c>
      <c r="P221" s="132">
        <f t="shared" si="33"/>
        <v>3.95E-2</v>
      </c>
      <c r="Q221" s="131">
        <v>0.16800000000000001</v>
      </c>
      <c r="R221" s="133">
        <f t="shared" si="29"/>
        <v>0.20750000000000002</v>
      </c>
      <c r="S221" s="132">
        <v>5.6500000000000002E-2</v>
      </c>
      <c r="T221" s="131">
        <v>0.16800000000000001</v>
      </c>
      <c r="U221" s="133">
        <f t="shared" si="23"/>
        <v>0.22450000000000001</v>
      </c>
      <c r="V221" s="97"/>
      <c r="W221" s="98"/>
    </row>
    <row r="222" spans="1:24" ht="15" customHeight="1" x14ac:dyDescent="0.35">
      <c r="A222" s="268"/>
      <c r="B222" s="252"/>
      <c r="C222" s="128"/>
      <c r="D222" s="223"/>
      <c r="E222" s="226"/>
      <c r="F222" s="229"/>
      <c r="G222" s="243"/>
      <c r="H222" s="226"/>
      <c r="I222" s="229"/>
      <c r="J222" s="243"/>
      <c r="K222" s="246"/>
      <c r="L222" s="100" t="s">
        <v>230</v>
      </c>
      <c r="M222" s="129">
        <v>9.0523679999999995E-2</v>
      </c>
      <c r="N222" s="130"/>
      <c r="O222" s="132">
        <v>0</v>
      </c>
      <c r="P222" s="132">
        <v>0</v>
      </c>
      <c r="Q222" s="131">
        <v>0</v>
      </c>
      <c r="R222" s="133">
        <f t="shared" si="29"/>
        <v>0</v>
      </c>
      <c r="S222" s="132">
        <v>0</v>
      </c>
      <c r="T222" s="131">
        <v>0</v>
      </c>
      <c r="U222" s="133">
        <f t="shared" si="23"/>
        <v>0</v>
      </c>
      <c r="V222" s="97"/>
      <c r="W222" s="98"/>
    </row>
    <row r="223" spans="1:24" ht="15" customHeight="1" x14ac:dyDescent="0.35">
      <c r="A223" s="268"/>
      <c r="B223" s="252"/>
      <c r="C223" s="128"/>
      <c r="D223" s="223"/>
      <c r="E223" s="226"/>
      <c r="F223" s="229"/>
      <c r="G223" s="243"/>
      <c r="H223" s="226"/>
      <c r="I223" s="229"/>
      <c r="J223" s="243"/>
      <c r="K223" s="246"/>
      <c r="L223" s="100" t="s">
        <v>3334</v>
      </c>
      <c r="M223" s="129">
        <v>5.928452E-2</v>
      </c>
      <c r="N223" s="130"/>
      <c r="O223" s="132">
        <v>0</v>
      </c>
      <c r="P223" s="132">
        <f t="shared" si="33"/>
        <v>0.19500000000000001</v>
      </c>
      <c r="Q223" s="131">
        <v>0</v>
      </c>
      <c r="R223" s="133">
        <f t="shared" si="29"/>
        <v>0.19500000000000001</v>
      </c>
      <c r="S223" s="132">
        <v>0.21199999999999999</v>
      </c>
      <c r="T223" s="131">
        <v>0</v>
      </c>
      <c r="U223" s="133">
        <f t="shared" si="23"/>
        <v>0.21199999999999999</v>
      </c>
      <c r="V223" s="97"/>
      <c r="W223" s="98"/>
    </row>
    <row r="224" spans="1:24" ht="15" customHeight="1" thickBot="1" x14ac:dyDescent="0.4">
      <c r="A224" s="268"/>
      <c r="B224" s="253"/>
      <c r="C224" s="134"/>
      <c r="D224" s="224"/>
      <c r="E224" s="227"/>
      <c r="F224" s="230"/>
      <c r="G224" s="244"/>
      <c r="H224" s="227"/>
      <c r="I224" s="230"/>
      <c r="J224" s="244"/>
      <c r="K224" s="247"/>
      <c r="L224" s="106" t="s">
        <v>3335</v>
      </c>
      <c r="M224" s="135">
        <v>5.112448E-2</v>
      </c>
      <c r="N224" s="136"/>
      <c r="O224" s="138">
        <v>0</v>
      </c>
      <c r="P224" s="138">
        <f t="shared" si="33"/>
        <v>6.2E-2</v>
      </c>
      <c r="Q224" s="137">
        <v>0.11</v>
      </c>
      <c r="R224" s="139">
        <f t="shared" si="29"/>
        <v>0.17199999999999999</v>
      </c>
      <c r="S224" s="132">
        <v>7.9000000000000001E-2</v>
      </c>
      <c r="T224" s="131">
        <v>0.11</v>
      </c>
      <c r="U224" s="133">
        <f t="shared" si="23"/>
        <v>0.189</v>
      </c>
      <c r="V224" s="97"/>
      <c r="W224" s="98"/>
    </row>
    <row r="225" spans="1:23" ht="15" customHeight="1" x14ac:dyDescent="0.35">
      <c r="A225" s="268"/>
      <c r="B225" s="251" t="s">
        <v>3336</v>
      </c>
      <c r="C225" s="144">
        <v>8320633.5200000005</v>
      </c>
      <c r="D225" s="222">
        <v>3.8822143932222761E-3</v>
      </c>
      <c r="E225" s="254">
        <v>0.22</v>
      </c>
      <c r="F225" s="257">
        <v>0.188</v>
      </c>
      <c r="G225" s="260">
        <f>+E225+F225</f>
        <v>0.40800000000000003</v>
      </c>
      <c r="H225" s="254">
        <v>0.22</v>
      </c>
      <c r="I225" s="257">
        <v>0.188</v>
      </c>
      <c r="J225" s="260">
        <f>+H225+I225</f>
        <v>0.40800000000000003</v>
      </c>
      <c r="K225" s="263">
        <v>0</v>
      </c>
      <c r="L225" s="145" t="s">
        <v>3337</v>
      </c>
      <c r="M225" s="92">
        <v>0.49203549000000002</v>
      </c>
      <c r="N225" s="93"/>
      <c r="O225" s="149">
        <v>0</v>
      </c>
      <c r="P225" s="95">
        <v>0.1875</v>
      </c>
      <c r="Q225" s="94">
        <v>0</v>
      </c>
      <c r="R225" s="96">
        <f t="shared" si="29"/>
        <v>0.1875</v>
      </c>
      <c r="S225" s="95">
        <v>0.1875</v>
      </c>
      <c r="T225" s="94">
        <v>0</v>
      </c>
      <c r="U225" s="96">
        <f t="shared" si="23"/>
        <v>0.1875</v>
      </c>
      <c r="V225" s="97">
        <f t="shared" si="24"/>
        <v>9.2256654374999997E-2</v>
      </c>
      <c r="W225" s="98">
        <f t="shared" si="25"/>
        <v>9.2256654374999997E-2</v>
      </c>
    </row>
    <row r="226" spans="1:23" ht="15" customHeight="1" x14ac:dyDescent="0.35">
      <c r="A226" s="268"/>
      <c r="B226" s="252"/>
      <c r="C226" s="146"/>
      <c r="D226" s="223"/>
      <c r="E226" s="255"/>
      <c r="F226" s="258"/>
      <c r="G226" s="261"/>
      <c r="H226" s="255"/>
      <c r="I226" s="258"/>
      <c r="J226" s="261"/>
      <c r="K226" s="264"/>
      <c r="L226" s="72" t="s">
        <v>3338</v>
      </c>
      <c r="M226" s="101">
        <v>0.28255374999999999</v>
      </c>
      <c r="O226" s="150">
        <v>0</v>
      </c>
      <c r="P226" s="103">
        <v>0.1875</v>
      </c>
      <c r="Q226" s="102">
        <v>0</v>
      </c>
      <c r="R226" s="104">
        <f t="shared" si="29"/>
        <v>0.1875</v>
      </c>
      <c r="S226" s="103">
        <v>0.1875</v>
      </c>
      <c r="T226" s="102">
        <v>0</v>
      </c>
      <c r="U226" s="104">
        <f t="shared" ref="U226:U289" si="34">S226+T226</f>
        <v>0.1875</v>
      </c>
      <c r="V226" s="97"/>
      <c r="W226" s="98"/>
    </row>
    <row r="227" spans="1:23" ht="15" customHeight="1" thickBot="1" x14ac:dyDescent="0.4">
      <c r="A227" s="268"/>
      <c r="B227" s="253"/>
      <c r="C227" s="147"/>
      <c r="D227" s="224"/>
      <c r="E227" s="256"/>
      <c r="F227" s="259"/>
      <c r="G227" s="262"/>
      <c r="H227" s="256"/>
      <c r="I227" s="259"/>
      <c r="J227" s="262"/>
      <c r="K227" s="265"/>
      <c r="L227" s="148" t="s">
        <v>3339</v>
      </c>
      <c r="M227" s="107">
        <v>0.22541075999999999</v>
      </c>
      <c r="N227" s="108"/>
      <c r="O227" s="155">
        <v>0</v>
      </c>
      <c r="P227" s="110">
        <v>0.1875</v>
      </c>
      <c r="Q227" s="109">
        <v>0</v>
      </c>
      <c r="R227" s="111">
        <f t="shared" si="29"/>
        <v>0.1875</v>
      </c>
      <c r="S227" s="110">
        <v>0.1875</v>
      </c>
      <c r="T227" s="109">
        <v>0</v>
      </c>
      <c r="U227" s="111">
        <f t="shared" si="34"/>
        <v>0.1875</v>
      </c>
      <c r="V227" s="97"/>
      <c r="W227" s="98"/>
    </row>
    <row r="228" spans="1:23" ht="15" customHeight="1" x14ac:dyDescent="0.35">
      <c r="A228" s="268"/>
      <c r="B228" s="251" t="s">
        <v>3340</v>
      </c>
      <c r="C228" s="144">
        <v>14291554.939999998</v>
      </c>
      <c r="D228" s="222">
        <v>6.6681076814923716E-3</v>
      </c>
      <c r="E228" s="254">
        <v>0.23</v>
      </c>
      <c r="F228" s="257">
        <f>SUMPRODUCT(M228:M233,R228:R233)</f>
        <v>0.11044794391999999</v>
      </c>
      <c r="G228" s="260">
        <f>+E228+F228</f>
        <v>0.34044794392</v>
      </c>
      <c r="H228" s="254">
        <v>0.23</v>
      </c>
      <c r="I228" s="257">
        <f>+SUMPRODUCT(M228:M233,U228:U233)</f>
        <v>0.11406904019000001</v>
      </c>
      <c r="J228" s="260">
        <f>+H228+I228</f>
        <v>0.34406904019000001</v>
      </c>
      <c r="K228" s="263">
        <v>0</v>
      </c>
      <c r="L228" s="145" t="s">
        <v>230</v>
      </c>
      <c r="M228" s="92">
        <v>0.30086284000000002</v>
      </c>
      <c r="N228" s="93"/>
      <c r="O228" s="149">
        <v>0</v>
      </c>
      <c r="P228" s="103">
        <v>0</v>
      </c>
      <c r="Q228" s="102">
        <v>0</v>
      </c>
      <c r="R228" s="104">
        <f t="shared" si="29"/>
        <v>0</v>
      </c>
      <c r="S228" s="103">
        <v>0</v>
      </c>
      <c r="T228" s="102">
        <v>0</v>
      </c>
      <c r="U228" s="104">
        <f t="shared" si="34"/>
        <v>0</v>
      </c>
      <c r="V228" s="97">
        <f t="shared" si="24"/>
        <v>0</v>
      </c>
      <c r="W228" s="98">
        <f t="shared" si="25"/>
        <v>0</v>
      </c>
    </row>
    <row r="229" spans="1:23" ht="15" customHeight="1" x14ac:dyDescent="0.35">
      <c r="A229" s="268"/>
      <c r="B229" s="252"/>
      <c r="C229" s="146"/>
      <c r="D229" s="223"/>
      <c r="E229" s="255"/>
      <c r="F229" s="258"/>
      <c r="G229" s="261"/>
      <c r="H229" s="255"/>
      <c r="I229" s="258"/>
      <c r="J229" s="261"/>
      <c r="K229" s="264"/>
      <c r="L229" s="72" t="s">
        <v>3324</v>
      </c>
      <c r="M229" s="101">
        <v>0.2219864</v>
      </c>
      <c r="O229" s="150">
        <v>0</v>
      </c>
      <c r="P229" s="103">
        <v>0.16800000000000001</v>
      </c>
      <c r="Q229" s="102">
        <v>0</v>
      </c>
      <c r="R229" s="104">
        <f t="shared" si="29"/>
        <v>0.16800000000000001</v>
      </c>
      <c r="S229" s="103">
        <v>0.17399999999999999</v>
      </c>
      <c r="T229" s="102">
        <v>0</v>
      </c>
      <c r="U229" s="104">
        <f t="shared" si="34"/>
        <v>0.17399999999999999</v>
      </c>
      <c r="V229" s="97"/>
      <c r="W229" s="98"/>
    </row>
    <row r="230" spans="1:23" ht="15" customHeight="1" x14ac:dyDescent="0.35">
      <c r="A230" s="268"/>
      <c r="B230" s="252"/>
      <c r="C230" s="146"/>
      <c r="D230" s="223"/>
      <c r="E230" s="255"/>
      <c r="F230" s="258"/>
      <c r="G230" s="261"/>
      <c r="H230" s="255"/>
      <c r="I230" s="258"/>
      <c r="J230" s="261"/>
      <c r="K230" s="264"/>
      <c r="L230" s="72" t="s">
        <v>3341</v>
      </c>
      <c r="M230" s="101">
        <v>0.20746622000000001</v>
      </c>
      <c r="O230" s="150">
        <v>0</v>
      </c>
      <c r="P230" s="103">
        <v>0.152</v>
      </c>
      <c r="Q230" s="102">
        <v>0</v>
      </c>
      <c r="R230" s="104">
        <f t="shared" si="29"/>
        <v>0.152</v>
      </c>
      <c r="S230" s="103">
        <v>0.157</v>
      </c>
      <c r="T230" s="102">
        <v>0</v>
      </c>
      <c r="U230" s="104">
        <f t="shared" si="34"/>
        <v>0.157</v>
      </c>
      <c r="V230" s="97"/>
      <c r="W230" s="98"/>
    </row>
    <row r="231" spans="1:23" ht="15" customHeight="1" x14ac:dyDescent="0.35">
      <c r="A231" s="268"/>
      <c r="B231" s="252"/>
      <c r="C231" s="146"/>
      <c r="D231" s="223"/>
      <c r="E231" s="255"/>
      <c r="F231" s="258"/>
      <c r="G231" s="261"/>
      <c r="H231" s="255"/>
      <c r="I231" s="258"/>
      <c r="J231" s="261"/>
      <c r="K231" s="264"/>
      <c r="L231" s="72" t="s">
        <v>3342</v>
      </c>
      <c r="M231" s="101">
        <v>0.17310865</v>
      </c>
      <c r="O231" s="150">
        <v>0</v>
      </c>
      <c r="P231" s="103">
        <v>0.152</v>
      </c>
      <c r="Q231" s="102">
        <v>0</v>
      </c>
      <c r="R231" s="104">
        <f t="shared" si="29"/>
        <v>0.152</v>
      </c>
      <c r="S231" s="103">
        <v>0.157</v>
      </c>
      <c r="T231" s="102">
        <v>0</v>
      </c>
      <c r="U231" s="104">
        <f t="shared" si="34"/>
        <v>0.157</v>
      </c>
      <c r="V231" s="97"/>
      <c r="W231" s="98"/>
    </row>
    <row r="232" spans="1:23" ht="15" customHeight="1" x14ac:dyDescent="0.35">
      <c r="A232" s="268"/>
      <c r="B232" s="252"/>
      <c r="C232" s="146"/>
      <c r="D232" s="223"/>
      <c r="E232" s="255"/>
      <c r="F232" s="258"/>
      <c r="G232" s="261"/>
      <c r="H232" s="255"/>
      <c r="I232" s="258"/>
      <c r="J232" s="261"/>
      <c r="K232" s="264"/>
      <c r="L232" s="72" t="s">
        <v>3307</v>
      </c>
      <c r="M232" s="101">
        <v>6.1544439999999999E-2</v>
      </c>
      <c r="O232" s="150">
        <v>0</v>
      </c>
      <c r="P232" s="103">
        <f t="shared" ref="P232:P233" si="35">S232-0.4%</f>
        <v>6.0999999999999999E-2</v>
      </c>
      <c r="Q232" s="102">
        <v>0.114</v>
      </c>
      <c r="R232" s="104">
        <f t="shared" si="29"/>
        <v>0.17499999999999999</v>
      </c>
      <c r="S232" s="103">
        <v>6.5000000000000002E-2</v>
      </c>
      <c r="T232" s="102">
        <v>0.114</v>
      </c>
      <c r="U232" s="104">
        <f t="shared" si="34"/>
        <v>0.17899999999999999</v>
      </c>
      <c r="V232" s="97"/>
      <c r="W232" s="98"/>
    </row>
    <row r="233" spans="1:23" ht="15" customHeight="1" thickBot="1" x14ac:dyDescent="0.4">
      <c r="A233" s="268"/>
      <c r="B233" s="253"/>
      <c r="C233" s="147"/>
      <c r="D233" s="224"/>
      <c r="E233" s="256"/>
      <c r="F233" s="259"/>
      <c r="G233" s="262"/>
      <c r="H233" s="256"/>
      <c r="I233" s="259"/>
      <c r="J233" s="262"/>
      <c r="K233" s="265"/>
      <c r="L233" s="148" t="s">
        <v>859</v>
      </c>
      <c r="M233" s="107">
        <v>3.5031439999999997E-2</v>
      </c>
      <c r="N233" s="108"/>
      <c r="O233" s="155">
        <v>0</v>
      </c>
      <c r="P233" s="103">
        <f t="shared" si="35"/>
        <v>0.1245</v>
      </c>
      <c r="Q233" s="109">
        <v>5.0000000000000001E-3</v>
      </c>
      <c r="R233" s="104">
        <f t="shared" si="29"/>
        <v>0.1295</v>
      </c>
      <c r="S233" s="110">
        <v>0.1285</v>
      </c>
      <c r="T233" s="109">
        <v>5.0000000000000001E-3</v>
      </c>
      <c r="U233" s="104">
        <f t="shared" si="34"/>
        <v>0.13350000000000001</v>
      </c>
      <c r="V233" s="97"/>
      <c r="W233" s="98"/>
    </row>
    <row r="234" spans="1:23" ht="15" customHeight="1" thickBot="1" x14ac:dyDescent="0.4">
      <c r="A234" s="268"/>
      <c r="B234" s="159" t="s">
        <v>3343</v>
      </c>
      <c r="C234" s="144">
        <v>1707000</v>
      </c>
      <c r="D234" s="92">
        <v>7.9644656302930463E-4</v>
      </c>
      <c r="E234" s="160">
        <v>0.22</v>
      </c>
      <c r="F234" s="161">
        <v>0.157</v>
      </c>
      <c r="G234" s="162">
        <f>+E234+F234</f>
        <v>0.377</v>
      </c>
      <c r="H234" s="160">
        <v>0.22</v>
      </c>
      <c r="I234" s="161">
        <v>0.157</v>
      </c>
      <c r="J234" s="162">
        <f>+H234+I234</f>
        <v>0.377</v>
      </c>
      <c r="K234" s="163">
        <v>0</v>
      </c>
      <c r="L234" s="145" t="s">
        <v>3342</v>
      </c>
      <c r="M234" s="92">
        <v>1</v>
      </c>
      <c r="N234" s="93"/>
      <c r="O234" s="149">
        <v>0</v>
      </c>
      <c r="P234" s="94">
        <v>0.157</v>
      </c>
      <c r="Q234" s="94">
        <v>0</v>
      </c>
      <c r="R234" s="96">
        <v>0.157</v>
      </c>
      <c r="S234" s="95">
        <v>0.157</v>
      </c>
      <c r="T234" s="94">
        <v>0</v>
      </c>
      <c r="U234" s="96">
        <v>0.157</v>
      </c>
      <c r="V234" s="97">
        <f t="shared" si="24"/>
        <v>0.157</v>
      </c>
      <c r="W234" s="98">
        <f t="shared" si="25"/>
        <v>0.157</v>
      </c>
    </row>
    <row r="235" spans="1:23" ht="15" customHeight="1" x14ac:dyDescent="0.35">
      <c r="A235" s="268"/>
      <c r="B235" s="251" t="s">
        <v>3344</v>
      </c>
      <c r="C235" s="144">
        <v>7180121.1899999995</v>
      </c>
      <c r="D235" s="222">
        <v>3.3500778230283424E-3</v>
      </c>
      <c r="E235" s="254">
        <v>0.24</v>
      </c>
      <c r="F235" s="257">
        <f>SUMPRODUCT(M235:M237,R235:R237)</f>
        <v>0.10049275365999999</v>
      </c>
      <c r="G235" s="260">
        <f>E235+F235</f>
        <v>0.34049275365999998</v>
      </c>
      <c r="H235" s="254">
        <v>0.24</v>
      </c>
      <c r="I235" s="257">
        <f>SUMPRODUCT(M235:M237,U235:U237)</f>
        <v>0.1086666667</v>
      </c>
      <c r="J235" s="260">
        <f>H235+I235</f>
        <v>0.34866666670000002</v>
      </c>
      <c r="K235" s="263">
        <v>0</v>
      </c>
      <c r="L235" s="145" t="s">
        <v>3342</v>
      </c>
      <c r="M235" s="92">
        <v>0.57971013999999998</v>
      </c>
      <c r="N235" s="93"/>
      <c r="O235" s="95">
        <v>0</v>
      </c>
      <c r="P235" s="95">
        <v>0.14499999999999999</v>
      </c>
      <c r="Q235" s="94">
        <v>0</v>
      </c>
      <c r="R235" s="96">
        <f>Q235+P235</f>
        <v>0.14499999999999999</v>
      </c>
      <c r="S235" s="94">
        <v>0.157</v>
      </c>
      <c r="T235" s="94">
        <v>0</v>
      </c>
      <c r="U235" s="96">
        <f>T235+S235</f>
        <v>0.157</v>
      </c>
      <c r="V235" s="97">
        <f t="shared" si="24"/>
        <v>9.1014491980000001E-2</v>
      </c>
      <c r="W235" s="98">
        <f t="shared" si="25"/>
        <v>8.4057970299999993E-2</v>
      </c>
    </row>
    <row r="236" spans="1:23" ht="15" customHeight="1" x14ac:dyDescent="0.35">
      <c r="A236" s="268"/>
      <c r="B236" s="252"/>
      <c r="C236" s="146"/>
      <c r="D236" s="223"/>
      <c r="E236" s="255"/>
      <c r="F236" s="258"/>
      <c r="G236" s="261"/>
      <c r="H236" s="255"/>
      <c r="I236" s="258"/>
      <c r="J236" s="261"/>
      <c r="K236" s="264"/>
      <c r="L236" s="72" t="s">
        <v>230</v>
      </c>
      <c r="M236" s="101">
        <v>0.31884057999999998</v>
      </c>
      <c r="O236" s="103">
        <v>0</v>
      </c>
      <c r="P236" s="103">
        <v>0</v>
      </c>
      <c r="Q236" s="102">
        <v>0</v>
      </c>
      <c r="R236" s="104">
        <f t="shared" ref="R236:R237" si="36">Q236+P236</f>
        <v>0</v>
      </c>
      <c r="S236" s="102">
        <v>0</v>
      </c>
      <c r="T236" s="102">
        <v>0</v>
      </c>
      <c r="U236" s="104">
        <f t="shared" ref="U236:U237" si="37">T236+S236</f>
        <v>0</v>
      </c>
      <c r="V236" s="97"/>
      <c r="W236" s="98"/>
    </row>
    <row r="237" spans="1:23" ht="15" customHeight="1" thickBot="1" x14ac:dyDescent="0.4">
      <c r="A237" s="268"/>
      <c r="B237" s="252"/>
      <c r="C237" s="146"/>
      <c r="D237" s="223"/>
      <c r="E237" s="255"/>
      <c r="F237" s="258"/>
      <c r="G237" s="261"/>
      <c r="H237" s="255"/>
      <c r="I237" s="258"/>
      <c r="J237" s="261"/>
      <c r="K237" s="264"/>
      <c r="L237" s="72" t="s">
        <v>3324</v>
      </c>
      <c r="M237" s="101">
        <v>0.10144928</v>
      </c>
      <c r="O237" s="103">
        <v>0</v>
      </c>
      <c r="P237" s="110">
        <v>0.16200000000000001</v>
      </c>
      <c r="Q237" s="109">
        <v>0</v>
      </c>
      <c r="R237" s="111">
        <f t="shared" si="36"/>
        <v>0.16200000000000001</v>
      </c>
      <c r="S237" s="109">
        <v>0.17399999999999999</v>
      </c>
      <c r="T237" s="109">
        <v>0</v>
      </c>
      <c r="U237" s="111">
        <f t="shared" si="37"/>
        <v>0.17399999999999999</v>
      </c>
      <c r="V237" s="97"/>
      <c r="W237" s="98"/>
    </row>
    <row r="238" spans="1:23" ht="15" customHeight="1" thickBot="1" x14ac:dyDescent="0.4">
      <c r="A238" s="268"/>
      <c r="B238" s="251" t="s">
        <v>3345</v>
      </c>
      <c r="C238" s="164">
        <v>9303749.1199999992</v>
      </c>
      <c r="D238" s="254">
        <v>4.3409133039899921E-3</v>
      </c>
      <c r="E238" s="254">
        <v>0.28999999999999998</v>
      </c>
      <c r="F238" s="257">
        <f>SUMPRODUCT(M238:M243,R238:R243)</f>
        <v>0.15001065643</v>
      </c>
      <c r="G238" s="260">
        <f>+E238+F238</f>
        <v>0.44001065642999998</v>
      </c>
      <c r="H238" s="254">
        <v>0.28999999999999998</v>
      </c>
      <c r="I238" s="257">
        <f>SUMPRODUCT(M238:M243,U238:U243)</f>
        <v>0.16001065642999998</v>
      </c>
      <c r="J238" s="260">
        <f>+H238+I238</f>
        <v>0.45001065642999993</v>
      </c>
      <c r="K238" s="263">
        <v>0</v>
      </c>
      <c r="L238" s="165" t="s">
        <v>3346</v>
      </c>
      <c r="M238" s="92">
        <v>0.30373183999999998</v>
      </c>
      <c r="N238" s="93"/>
      <c r="O238" s="149">
        <v>0</v>
      </c>
      <c r="P238" s="95">
        <f>S238-1%</f>
        <v>0.13999999999999999</v>
      </c>
      <c r="Q238" s="94">
        <v>0</v>
      </c>
      <c r="R238" s="96">
        <f t="shared" ref="R238:R243" si="38">P238+Q238</f>
        <v>0.13999999999999999</v>
      </c>
      <c r="S238" s="95">
        <v>0.15</v>
      </c>
      <c r="T238" s="94">
        <v>0</v>
      </c>
      <c r="U238" s="96">
        <f t="shared" si="34"/>
        <v>0.15</v>
      </c>
      <c r="V238" s="97">
        <f t="shared" si="24"/>
        <v>4.5559775999999996E-2</v>
      </c>
      <c r="W238" s="98">
        <f t="shared" si="25"/>
        <v>4.2522457599999994E-2</v>
      </c>
    </row>
    <row r="239" spans="1:23" ht="15" customHeight="1" x14ac:dyDescent="0.35">
      <c r="A239" s="268"/>
      <c r="B239" s="252"/>
      <c r="C239" s="146"/>
      <c r="D239" s="255"/>
      <c r="E239" s="255"/>
      <c r="F239" s="258"/>
      <c r="G239" s="261"/>
      <c r="H239" s="255"/>
      <c r="I239" s="258"/>
      <c r="J239" s="261"/>
      <c r="K239" s="264"/>
      <c r="L239" s="166" t="s">
        <v>3320</v>
      </c>
      <c r="M239" s="101">
        <v>0.2217124</v>
      </c>
      <c r="O239" s="150">
        <v>0</v>
      </c>
      <c r="P239" s="103">
        <f t="shared" ref="P239:P243" si="39">S239-1%</f>
        <v>0.1605</v>
      </c>
      <c r="Q239" s="102">
        <v>8.0000000000000002E-3</v>
      </c>
      <c r="R239" s="104">
        <f t="shared" si="38"/>
        <v>0.16850000000000001</v>
      </c>
      <c r="S239" s="103">
        <v>0.17050000000000001</v>
      </c>
      <c r="T239" s="102">
        <v>8.0000000000000002E-3</v>
      </c>
      <c r="U239" s="104">
        <f t="shared" si="34"/>
        <v>0.17850000000000002</v>
      </c>
      <c r="V239" s="97"/>
      <c r="W239" s="98"/>
    </row>
    <row r="240" spans="1:23" ht="15" customHeight="1" x14ac:dyDescent="0.35">
      <c r="A240" s="268"/>
      <c r="B240" s="252"/>
      <c r="C240" s="146"/>
      <c r="D240" s="255"/>
      <c r="E240" s="255"/>
      <c r="F240" s="258"/>
      <c r="G240" s="261"/>
      <c r="H240" s="255"/>
      <c r="I240" s="258"/>
      <c r="J240" s="261"/>
      <c r="K240" s="264"/>
      <c r="L240" s="166" t="s">
        <v>3324</v>
      </c>
      <c r="M240" s="101">
        <v>0.18959143000000001</v>
      </c>
      <c r="O240" s="150">
        <v>0</v>
      </c>
      <c r="P240" s="103">
        <f t="shared" si="39"/>
        <v>0.16399999999999998</v>
      </c>
      <c r="Q240" s="102">
        <v>0</v>
      </c>
      <c r="R240" s="104">
        <f t="shared" si="38"/>
        <v>0.16399999999999998</v>
      </c>
      <c r="S240" s="103">
        <v>0.17399999999999999</v>
      </c>
      <c r="T240" s="102">
        <v>0</v>
      </c>
      <c r="U240" s="104">
        <f t="shared" si="34"/>
        <v>0.17399999999999999</v>
      </c>
      <c r="V240" s="97"/>
      <c r="W240" s="98"/>
    </row>
    <row r="241" spans="1:24" ht="15" customHeight="1" x14ac:dyDescent="0.35">
      <c r="A241" s="268"/>
      <c r="B241" s="252"/>
      <c r="C241" s="146"/>
      <c r="D241" s="255"/>
      <c r="E241" s="255"/>
      <c r="F241" s="258"/>
      <c r="G241" s="261"/>
      <c r="H241" s="255"/>
      <c r="I241" s="258"/>
      <c r="J241" s="261"/>
      <c r="K241" s="264"/>
      <c r="L241" s="166" t="s">
        <v>859</v>
      </c>
      <c r="M241" s="101">
        <v>0.13912136</v>
      </c>
      <c r="O241" s="150">
        <v>0</v>
      </c>
      <c r="P241" s="103">
        <f t="shared" si="39"/>
        <v>0.11850000000000001</v>
      </c>
      <c r="Q241" s="102">
        <v>5.0000000000000001E-3</v>
      </c>
      <c r="R241" s="104">
        <f t="shared" si="38"/>
        <v>0.12350000000000001</v>
      </c>
      <c r="S241" s="103">
        <v>0.1285</v>
      </c>
      <c r="T241" s="102">
        <v>5.0000000000000001E-3</v>
      </c>
      <c r="U241" s="104">
        <f t="shared" si="34"/>
        <v>0.13350000000000001</v>
      </c>
      <c r="V241" s="97"/>
      <c r="W241" s="98"/>
    </row>
    <row r="242" spans="1:24" ht="15" customHeight="1" x14ac:dyDescent="0.35">
      <c r="A242" s="268"/>
      <c r="B242" s="252"/>
      <c r="C242" s="146"/>
      <c r="D242" s="255"/>
      <c r="E242" s="255"/>
      <c r="F242" s="258"/>
      <c r="G242" s="261"/>
      <c r="H242" s="255"/>
      <c r="I242" s="258"/>
      <c r="J242" s="261"/>
      <c r="K242" s="264"/>
      <c r="L242" s="166" t="s">
        <v>3307</v>
      </c>
      <c r="M242" s="101">
        <v>0.12419735</v>
      </c>
      <c r="O242" s="150">
        <v>0</v>
      </c>
      <c r="P242" s="103">
        <f t="shared" si="39"/>
        <v>5.5E-2</v>
      </c>
      <c r="Q242" s="102">
        <v>0.114</v>
      </c>
      <c r="R242" s="104">
        <f t="shared" si="38"/>
        <v>0.16900000000000001</v>
      </c>
      <c r="S242" s="103">
        <v>6.5000000000000002E-2</v>
      </c>
      <c r="T242" s="102">
        <v>0.114</v>
      </c>
      <c r="U242" s="104">
        <f t="shared" si="34"/>
        <v>0.17899999999999999</v>
      </c>
      <c r="V242" s="97"/>
      <c r="W242" s="98"/>
    </row>
    <row r="243" spans="1:24" ht="15" customHeight="1" thickBot="1" x14ac:dyDescent="0.4">
      <c r="A243" s="268"/>
      <c r="B243" s="253"/>
      <c r="C243" s="147"/>
      <c r="D243" s="256"/>
      <c r="E243" s="256"/>
      <c r="F243" s="259"/>
      <c r="G243" s="262"/>
      <c r="H243" s="256"/>
      <c r="I243" s="259"/>
      <c r="J243" s="262"/>
      <c r="K243" s="265"/>
      <c r="L243" s="167" t="s">
        <v>3297</v>
      </c>
      <c r="M243" s="107">
        <v>2.1645620000000001E-2</v>
      </c>
      <c r="N243" s="108"/>
      <c r="O243" s="155">
        <v>0</v>
      </c>
      <c r="P243" s="110">
        <f t="shared" si="39"/>
        <v>0.04</v>
      </c>
      <c r="Q243" s="109">
        <v>0</v>
      </c>
      <c r="R243" s="111">
        <f t="shared" si="38"/>
        <v>0.04</v>
      </c>
      <c r="S243" s="110">
        <v>0.05</v>
      </c>
      <c r="T243" s="109">
        <v>0</v>
      </c>
      <c r="U243" s="111">
        <f t="shared" si="34"/>
        <v>0.05</v>
      </c>
      <c r="V243" s="97"/>
      <c r="W243" s="98"/>
    </row>
    <row r="244" spans="1:24" ht="17" customHeight="1" thickBot="1" x14ac:dyDescent="0.4">
      <c r="A244" s="268" t="s">
        <v>3347</v>
      </c>
      <c r="B244" s="116" t="s">
        <v>3348</v>
      </c>
      <c r="C244" s="117"/>
      <c r="D244" s="118">
        <f t="shared" ref="D244:K244" si="40">D245</f>
        <v>2.5600000000000001E-2</v>
      </c>
      <c r="E244" s="118">
        <f t="shared" si="40"/>
        <v>0.35</v>
      </c>
      <c r="F244" s="118">
        <f t="shared" si="40"/>
        <v>0</v>
      </c>
      <c r="G244" s="118">
        <f t="shared" si="40"/>
        <v>0.35</v>
      </c>
      <c r="H244" s="118">
        <f t="shared" si="40"/>
        <v>0.35</v>
      </c>
      <c r="I244" s="118">
        <f t="shared" si="40"/>
        <v>0</v>
      </c>
      <c r="J244" s="118">
        <f t="shared" si="40"/>
        <v>0.35</v>
      </c>
      <c r="K244" s="118">
        <f t="shared" si="40"/>
        <v>0</v>
      </c>
      <c r="L244" s="216"/>
      <c r="M244" s="217"/>
      <c r="N244" s="217"/>
      <c r="O244" s="217"/>
      <c r="P244" s="217"/>
      <c r="Q244" s="217"/>
      <c r="R244" s="217"/>
      <c r="S244" s="217"/>
      <c r="T244" s="217"/>
      <c r="U244" s="218"/>
      <c r="X244" s="77"/>
    </row>
    <row r="245" spans="1:24" ht="13" customHeight="1" x14ac:dyDescent="0.35">
      <c r="A245" s="268"/>
      <c r="B245" s="269" t="s">
        <v>3347</v>
      </c>
      <c r="C245" s="146"/>
      <c r="D245" s="274">
        <v>2.5600000000000001E-2</v>
      </c>
      <c r="E245" s="225">
        <v>0.35</v>
      </c>
      <c r="F245" s="276">
        <v>0</v>
      </c>
      <c r="G245" s="242">
        <f>+E245+F245</f>
        <v>0.35</v>
      </c>
      <c r="H245" s="225">
        <v>0.35</v>
      </c>
      <c r="I245" s="276">
        <v>0</v>
      </c>
      <c r="J245" s="242">
        <f>+H245+I245</f>
        <v>0.35</v>
      </c>
      <c r="K245" s="245">
        <v>0</v>
      </c>
      <c r="L245" s="269" t="s">
        <v>3349</v>
      </c>
      <c r="M245" s="222">
        <v>0</v>
      </c>
      <c r="O245" s="271">
        <v>0</v>
      </c>
      <c r="P245" s="102">
        <v>0</v>
      </c>
      <c r="Q245" s="102">
        <v>0</v>
      </c>
      <c r="R245" s="104">
        <f>P245+Q245</f>
        <v>0</v>
      </c>
      <c r="S245" s="102">
        <v>0</v>
      </c>
      <c r="T245" s="102">
        <v>0</v>
      </c>
      <c r="U245" s="104">
        <f>S245+T245</f>
        <v>0</v>
      </c>
    </row>
    <row r="246" spans="1:24" ht="12" customHeight="1" thickBot="1" x14ac:dyDescent="0.4">
      <c r="A246" s="273"/>
      <c r="B246" s="270"/>
      <c r="C246" s="147"/>
      <c r="D246" s="275"/>
      <c r="E246" s="227"/>
      <c r="F246" s="277"/>
      <c r="G246" s="244"/>
      <c r="H246" s="227"/>
      <c r="I246" s="277"/>
      <c r="J246" s="244"/>
      <c r="K246" s="247"/>
      <c r="L246" s="270"/>
      <c r="M246" s="224"/>
      <c r="N246" s="108"/>
      <c r="O246" s="272"/>
      <c r="P246" s="109">
        <v>0</v>
      </c>
      <c r="Q246" s="109">
        <v>0</v>
      </c>
      <c r="R246" s="111">
        <f>P246+Q246</f>
        <v>0</v>
      </c>
      <c r="S246" s="109">
        <v>0</v>
      </c>
      <c r="T246" s="109">
        <v>0</v>
      </c>
      <c r="U246" s="111">
        <f>S246+T246</f>
        <v>0</v>
      </c>
    </row>
    <row r="247" spans="1:24" ht="17" customHeight="1" thickBot="1" x14ac:dyDescent="0.4">
      <c r="A247" s="268" t="s">
        <v>3350</v>
      </c>
      <c r="B247" s="116" t="s">
        <v>3351</v>
      </c>
      <c r="C247" s="117"/>
      <c r="D247" s="118">
        <f>+SUM(D248:D280)</f>
        <v>0.10157026542926154</v>
      </c>
      <c r="E247" s="119">
        <f>SUMPRODUCT($D$248:$D$280,E248:E280)/SUM($D$248:$D$280)</f>
        <v>0.15040734493503954</v>
      </c>
      <c r="F247" s="119">
        <f>SUMPRODUCT($D$248:$D$280,F248:F280)/SUM($D$248:$D$280)</f>
        <v>0.1070686618292722</v>
      </c>
      <c r="G247" s="120">
        <f>E247+F247</f>
        <v>0.25747600676431176</v>
      </c>
      <c r="H247" s="119">
        <f>SUMPRODUCT($D$248:$D$280,H248:H280)/SUM($D$248:$D$280)</f>
        <v>0.15040734493503954</v>
      </c>
      <c r="I247" s="119">
        <f>SUMPRODUCT($D$248:$D$280,I248:I280)/SUM($D$248:$D$280)</f>
        <v>0.11845675742658275</v>
      </c>
      <c r="J247" s="120">
        <f>H247+I247</f>
        <v>0.26886410236162228</v>
      </c>
      <c r="K247" s="121">
        <f>SUMPRODUCT($D$248:$D$280,K248:K280)/SUM($D$248:$D$280)</f>
        <v>2.6261351550395596E-2</v>
      </c>
      <c r="L247" s="216"/>
      <c r="M247" s="217"/>
      <c r="N247" s="217"/>
      <c r="O247" s="217"/>
      <c r="P247" s="217"/>
      <c r="Q247" s="217"/>
      <c r="R247" s="217"/>
      <c r="S247" s="217"/>
      <c r="T247" s="217"/>
      <c r="U247" s="218"/>
      <c r="X247" s="77"/>
    </row>
    <row r="248" spans="1:24" x14ac:dyDescent="0.35">
      <c r="A248" s="268"/>
      <c r="B248" s="251" t="s">
        <v>117</v>
      </c>
      <c r="C248" s="168"/>
      <c r="D248" s="222">
        <v>1.3296179613282699E-2</v>
      </c>
      <c r="E248" s="254">
        <v>0.23</v>
      </c>
      <c r="F248" s="228">
        <v>0.13</v>
      </c>
      <c r="G248" s="260">
        <f>+E248+F248</f>
        <v>0.36</v>
      </c>
      <c r="H248" s="254">
        <v>0.23</v>
      </c>
      <c r="I248" s="228">
        <f>SUMPRODUCT(M248:M255,U248:U255)</f>
        <v>0.15172450954630284</v>
      </c>
      <c r="J248" s="260">
        <f>+H248+I248</f>
        <v>0.38172450954630288</v>
      </c>
      <c r="K248" s="263">
        <f>SUMPRODUCT(M248:M255,O248:O255)</f>
        <v>1.7850177930598125E-2</v>
      </c>
      <c r="L248" s="91" t="s">
        <v>294</v>
      </c>
      <c r="M248" s="123">
        <v>0.5356022683381253</v>
      </c>
      <c r="N248" s="93"/>
      <c r="O248" s="149">
        <v>2.163683589753573E-2</v>
      </c>
      <c r="P248" s="94">
        <f>+S248-1.7%</f>
        <v>5.7999999999999996E-2</v>
      </c>
      <c r="Q248" s="94">
        <v>0.13250000000000001</v>
      </c>
      <c r="R248" s="96">
        <f t="shared" ref="R248:R282" si="41">P248+Q248</f>
        <v>0.1905</v>
      </c>
      <c r="S248" s="95">
        <v>7.4999999999999997E-2</v>
      </c>
      <c r="T248" s="94">
        <v>0.13250000000000001</v>
      </c>
      <c r="U248" s="96">
        <f t="shared" si="34"/>
        <v>0.20750000000000002</v>
      </c>
      <c r="V248" s="97">
        <f t="shared" si="24"/>
        <v>0.11113747068016101</v>
      </c>
      <c r="W248" s="98">
        <f t="shared" si="25"/>
        <v>0.10203223211841288</v>
      </c>
    </row>
    <row r="249" spans="1:24" x14ac:dyDescent="0.35">
      <c r="A249" s="268"/>
      <c r="B249" s="252"/>
      <c r="C249" s="169"/>
      <c r="D249" s="223"/>
      <c r="E249" s="255"/>
      <c r="F249" s="229"/>
      <c r="G249" s="261"/>
      <c r="H249" s="255"/>
      <c r="I249" s="229"/>
      <c r="J249" s="261"/>
      <c r="K249" s="264"/>
      <c r="L249" s="100" t="s">
        <v>223</v>
      </c>
      <c r="M249" s="129">
        <v>0.21841423038818369</v>
      </c>
      <c r="O249" s="150">
        <v>0</v>
      </c>
      <c r="P249" s="102">
        <v>0</v>
      </c>
      <c r="Q249" s="102">
        <v>0</v>
      </c>
      <c r="R249" s="104">
        <f t="shared" si="41"/>
        <v>0</v>
      </c>
      <c r="S249" s="103">
        <v>0</v>
      </c>
      <c r="T249" s="102">
        <v>0</v>
      </c>
      <c r="U249" s="104">
        <f t="shared" si="34"/>
        <v>0</v>
      </c>
      <c r="V249" s="97">
        <f t="shared" si="24"/>
        <v>0</v>
      </c>
      <c r="W249" s="98">
        <f t="shared" si="25"/>
        <v>0</v>
      </c>
    </row>
    <row r="250" spans="1:24" x14ac:dyDescent="0.35">
      <c r="A250" s="268"/>
      <c r="B250" s="252"/>
      <c r="C250" s="169"/>
      <c r="D250" s="223"/>
      <c r="E250" s="255"/>
      <c r="F250" s="229"/>
      <c r="G250" s="261"/>
      <c r="H250" s="255"/>
      <c r="I250" s="229"/>
      <c r="J250" s="261"/>
      <c r="K250" s="264"/>
      <c r="L250" s="100" t="s">
        <v>155</v>
      </c>
      <c r="M250" s="129">
        <v>0.15483590943026779</v>
      </c>
      <c r="O250" s="150">
        <v>2.032116283907404E-2</v>
      </c>
      <c r="P250" s="102">
        <f t="shared" ref="P250:P255" si="42">+S250-1.7%</f>
        <v>9.1999999999999998E-2</v>
      </c>
      <c r="Q250" s="102">
        <v>0.06</v>
      </c>
      <c r="R250" s="104">
        <f t="shared" si="41"/>
        <v>0.152</v>
      </c>
      <c r="S250" s="103">
        <v>0.109</v>
      </c>
      <c r="T250" s="102">
        <v>0.06</v>
      </c>
      <c r="U250" s="104">
        <f t="shared" si="34"/>
        <v>0.16899999999999998</v>
      </c>
      <c r="V250" s="97">
        <f t="shared" si="24"/>
        <v>2.6167268693715252E-2</v>
      </c>
      <c r="W250" s="98">
        <f t="shared" si="25"/>
        <v>2.3535058233400703E-2</v>
      </c>
    </row>
    <row r="251" spans="1:24" x14ac:dyDescent="0.35">
      <c r="A251" s="268"/>
      <c r="B251" s="252"/>
      <c r="C251" s="169"/>
      <c r="D251" s="223"/>
      <c r="E251" s="255"/>
      <c r="F251" s="229"/>
      <c r="G251" s="261"/>
      <c r="H251" s="255"/>
      <c r="I251" s="229"/>
      <c r="J251" s="261"/>
      <c r="K251" s="264"/>
      <c r="L251" s="100" t="s">
        <v>2331</v>
      </c>
      <c r="M251" s="129">
        <v>3.5805611539046503E-2</v>
      </c>
      <c r="O251" s="150">
        <v>0.02</v>
      </c>
      <c r="P251" s="102">
        <f t="shared" si="42"/>
        <v>5.3000000000000005E-2</v>
      </c>
      <c r="Q251" s="102">
        <v>0.06</v>
      </c>
      <c r="R251" s="104">
        <f t="shared" si="41"/>
        <v>0.113</v>
      </c>
      <c r="S251" s="103">
        <v>7.0000000000000007E-2</v>
      </c>
      <c r="T251" s="102">
        <v>0.06</v>
      </c>
      <c r="U251" s="104">
        <f t="shared" si="34"/>
        <v>0.13</v>
      </c>
      <c r="V251" s="97">
        <f t="shared" si="24"/>
        <v>4.6547295000760455E-3</v>
      </c>
      <c r="W251" s="98">
        <f t="shared" si="25"/>
        <v>4.0460341039122551E-3</v>
      </c>
    </row>
    <row r="252" spans="1:24" x14ac:dyDescent="0.35">
      <c r="A252" s="268"/>
      <c r="B252" s="252"/>
      <c r="C252" s="169"/>
      <c r="D252" s="223"/>
      <c r="E252" s="255"/>
      <c r="F252" s="229"/>
      <c r="G252" s="261"/>
      <c r="H252" s="255"/>
      <c r="I252" s="229"/>
      <c r="J252" s="261"/>
      <c r="K252" s="264"/>
      <c r="L252" s="100" t="s">
        <v>208</v>
      </c>
      <c r="M252" s="129">
        <v>1.9402899767757376E-2</v>
      </c>
      <c r="O252" s="150">
        <v>8.3120610434487596E-2</v>
      </c>
      <c r="P252" s="102">
        <f t="shared" si="42"/>
        <v>4.3499999999999997E-2</v>
      </c>
      <c r="Q252" s="102">
        <v>0.115</v>
      </c>
      <c r="R252" s="104">
        <f t="shared" si="41"/>
        <v>0.1585</v>
      </c>
      <c r="S252" s="103">
        <v>6.0499999999999998E-2</v>
      </c>
      <c r="T252" s="102">
        <v>0.115</v>
      </c>
      <c r="U252" s="104">
        <f t="shared" si="34"/>
        <v>0.17549999999999999</v>
      </c>
      <c r="V252" s="97">
        <f t="shared" si="24"/>
        <v>3.4052089092414194E-3</v>
      </c>
      <c r="W252" s="98">
        <f t="shared" si="25"/>
        <v>3.075359613189544E-3</v>
      </c>
    </row>
    <row r="253" spans="1:24" x14ac:dyDescent="0.35">
      <c r="A253" s="268"/>
      <c r="B253" s="252"/>
      <c r="C253" s="169"/>
      <c r="D253" s="223"/>
      <c r="E253" s="255"/>
      <c r="F253" s="229"/>
      <c r="G253" s="261"/>
      <c r="H253" s="255"/>
      <c r="I253" s="229"/>
      <c r="J253" s="261"/>
      <c r="K253" s="264"/>
      <c r="L253" s="100" t="s">
        <v>302</v>
      </c>
      <c r="M253" s="129">
        <v>1.91176668953956E-2</v>
      </c>
      <c r="O253" s="150">
        <v>2.3807074973514156E-2</v>
      </c>
      <c r="P253" s="102">
        <f t="shared" si="42"/>
        <v>5.4500000000000007E-2</v>
      </c>
      <c r="Q253" s="102">
        <v>0.11849999999999999</v>
      </c>
      <c r="R253" s="104">
        <f t="shared" si="41"/>
        <v>0.17299999999999999</v>
      </c>
      <c r="S253" s="103">
        <v>7.1500000000000008E-2</v>
      </c>
      <c r="T253" s="102">
        <v>0.11849999999999999</v>
      </c>
      <c r="U253" s="104">
        <f t="shared" si="34"/>
        <v>0.19</v>
      </c>
      <c r="V253" s="97">
        <f t="shared" si="24"/>
        <v>3.6323567101251642E-3</v>
      </c>
      <c r="W253" s="98">
        <f t="shared" si="25"/>
        <v>3.3073563729034386E-3</v>
      </c>
    </row>
    <row r="254" spans="1:24" x14ac:dyDescent="0.35">
      <c r="A254" s="268"/>
      <c r="B254" s="252"/>
      <c r="C254" s="169"/>
      <c r="D254" s="223"/>
      <c r="E254" s="255"/>
      <c r="F254" s="229"/>
      <c r="G254" s="261"/>
      <c r="H254" s="255"/>
      <c r="I254" s="229"/>
      <c r="J254" s="261"/>
      <c r="K254" s="264"/>
      <c r="L254" s="100" t="s">
        <v>170</v>
      </c>
      <c r="M254" s="129">
        <v>1.5217384904094765E-2</v>
      </c>
      <c r="O254" s="150">
        <v>1.9359079512319334E-2</v>
      </c>
      <c r="P254" s="102">
        <f t="shared" si="42"/>
        <v>1.4999999999999999E-2</v>
      </c>
      <c r="Q254" s="102">
        <v>0.13</v>
      </c>
      <c r="R254" s="104">
        <f t="shared" si="41"/>
        <v>0.14500000000000002</v>
      </c>
      <c r="S254" s="103">
        <v>3.2000000000000001E-2</v>
      </c>
      <c r="T254" s="102">
        <v>0.13</v>
      </c>
      <c r="U254" s="104">
        <f t="shared" si="34"/>
        <v>0.16200000000000001</v>
      </c>
      <c r="V254" s="97">
        <f t="shared" si="24"/>
        <v>2.465216354463352E-3</v>
      </c>
      <c r="W254" s="98">
        <f t="shared" si="25"/>
        <v>2.2065208110937412E-3</v>
      </c>
    </row>
    <row r="255" spans="1:24" ht="15" thickBot="1" x14ac:dyDescent="0.4">
      <c r="A255" s="268"/>
      <c r="B255" s="253"/>
      <c r="C255" s="170"/>
      <c r="D255" s="224"/>
      <c r="E255" s="256"/>
      <c r="F255" s="230"/>
      <c r="G255" s="262"/>
      <c r="H255" s="256"/>
      <c r="I255" s="230"/>
      <c r="J255" s="262"/>
      <c r="K255" s="265"/>
      <c r="L255" s="106" t="s">
        <v>363</v>
      </c>
      <c r="M255" s="135">
        <v>1.6040287371290902E-3</v>
      </c>
      <c r="N255" s="108"/>
      <c r="O255" s="155">
        <v>2.2674418111312634E-2</v>
      </c>
      <c r="P255" s="109">
        <f t="shared" si="42"/>
        <v>5.5499999999999994E-2</v>
      </c>
      <c r="Q255" s="109">
        <v>9.0999999999999998E-2</v>
      </c>
      <c r="R255" s="111">
        <f t="shared" si="41"/>
        <v>0.14649999999999999</v>
      </c>
      <c r="S255" s="110">
        <v>7.2499999999999995E-2</v>
      </c>
      <c r="T255" s="109">
        <v>9.0999999999999998E-2</v>
      </c>
      <c r="U255" s="111">
        <f t="shared" si="34"/>
        <v>0.16349999999999998</v>
      </c>
      <c r="V255" s="97">
        <f t="shared" si="24"/>
        <v>2.6225869852060618E-4</v>
      </c>
      <c r="W255" s="98">
        <f t="shared" si="25"/>
        <v>2.3499020998941168E-4</v>
      </c>
    </row>
    <row r="256" spans="1:24" x14ac:dyDescent="0.35">
      <c r="A256" s="268"/>
      <c r="B256" s="251" t="s">
        <v>285</v>
      </c>
      <c r="C256" s="168"/>
      <c r="D256" s="222">
        <v>1.551194183640513E-2</v>
      </c>
      <c r="E256" s="254">
        <v>0.16</v>
      </c>
      <c r="F256" s="228">
        <v>0.1</v>
      </c>
      <c r="G256" s="260">
        <f>E256+F256</f>
        <v>0.26</v>
      </c>
      <c r="H256" s="254">
        <v>0.16</v>
      </c>
      <c r="I256" s="228">
        <f>SUMPRODUCT(M256:M263,U256:U263)</f>
        <v>0.10870428311983793</v>
      </c>
      <c r="J256" s="260">
        <f>H256+I256</f>
        <v>0.26870428311983796</v>
      </c>
      <c r="K256" s="263">
        <f>SUMPRODUCT(M256:M263,O256:O263)</f>
        <v>4.5848055472146827E-2</v>
      </c>
      <c r="L256" s="91" t="s">
        <v>77</v>
      </c>
      <c r="M256" s="123">
        <v>0.31032311865825352</v>
      </c>
      <c r="N256" s="93"/>
      <c r="O256" s="149">
        <v>8.0832358435708074E-2</v>
      </c>
      <c r="P256" s="94">
        <v>0</v>
      </c>
      <c r="Q256" s="94">
        <v>0.114</v>
      </c>
      <c r="R256" s="96">
        <f t="shared" si="41"/>
        <v>0.114</v>
      </c>
      <c r="S256" s="95">
        <v>0</v>
      </c>
      <c r="T256" s="94">
        <v>0.1225</v>
      </c>
      <c r="U256" s="96">
        <f t="shared" si="34"/>
        <v>0.1225</v>
      </c>
      <c r="V256" s="97">
        <f t="shared" si="24"/>
        <v>3.8014582035636055E-2</v>
      </c>
      <c r="W256" s="98">
        <f t="shared" si="25"/>
        <v>3.5376835527040899E-2</v>
      </c>
    </row>
    <row r="257" spans="1:23" x14ac:dyDescent="0.35">
      <c r="A257" s="268"/>
      <c r="B257" s="252"/>
      <c r="C257" s="169"/>
      <c r="D257" s="223"/>
      <c r="E257" s="255"/>
      <c r="F257" s="229"/>
      <c r="G257" s="261"/>
      <c r="H257" s="255"/>
      <c r="I257" s="229"/>
      <c r="J257" s="261"/>
      <c r="K257" s="264"/>
      <c r="L257" s="100" t="s">
        <v>2325</v>
      </c>
      <c r="M257" s="129">
        <v>0.21205141782181469</v>
      </c>
      <c r="O257" s="150">
        <v>6.9775457954552061E-2</v>
      </c>
      <c r="P257" s="102">
        <f>S257-0.9%</f>
        <v>4.2999999999999997E-2</v>
      </c>
      <c r="Q257" s="102">
        <v>7.4999999999999997E-2</v>
      </c>
      <c r="R257" s="104">
        <f t="shared" si="41"/>
        <v>0.11799999999999999</v>
      </c>
      <c r="S257" s="103">
        <v>5.1999999999999998E-2</v>
      </c>
      <c r="T257" s="102">
        <v>7.4999999999999997E-2</v>
      </c>
      <c r="U257" s="104">
        <f t="shared" si="34"/>
        <v>0.127</v>
      </c>
      <c r="V257" s="97">
        <f t="shared" si="24"/>
        <v>2.6930530063370466E-2</v>
      </c>
      <c r="W257" s="98">
        <f t="shared" si="25"/>
        <v>2.5022067302974134E-2</v>
      </c>
    </row>
    <row r="258" spans="1:23" x14ac:dyDescent="0.35">
      <c r="A258" s="268"/>
      <c r="B258" s="252"/>
      <c r="C258" s="169"/>
      <c r="D258" s="223"/>
      <c r="E258" s="255"/>
      <c r="F258" s="229"/>
      <c r="G258" s="261"/>
      <c r="H258" s="255"/>
      <c r="I258" s="229"/>
      <c r="J258" s="261"/>
      <c r="K258" s="264"/>
      <c r="L258" s="100" t="s">
        <v>3352</v>
      </c>
      <c r="M258" s="129">
        <v>0.20187902857367845</v>
      </c>
      <c r="O258" s="150">
        <v>4.0000000000000001E-3</v>
      </c>
      <c r="P258" s="102">
        <f>S258-0.9%</f>
        <v>9.9999999999999915E-4</v>
      </c>
      <c r="Q258" s="102">
        <v>7.6999999999999999E-2</v>
      </c>
      <c r="R258" s="104">
        <f t="shared" si="41"/>
        <v>7.8E-2</v>
      </c>
      <c r="S258" s="103">
        <v>0.01</v>
      </c>
      <c r="T258" s="102">
        <v>7.6999999999999999E-2</v>
      </c>
      <c r="U258" s="104">
        <f t="shared" si="34"/>
        <v>8.6999999999999994E-2</v>
      </c>
      <c r="V258" s="97">
        <f t="shared" si="24"/>
        <v>1.7563475485910023E-2</v>
      </c>
      <c r="W258" s="98">
        <f t="shared" si="25"/>
        <v>1.5746564228746918E-2</v>
      </c>
    </row>
    <row r="259" spans="1:23" x14ac:dyDescent="0.35">
      <c r="A259" s="268"/>
      <c r="B259" s="252"/>
      <c r="C259" s="169"/>
      <c r="D259" s="223"/>
      <c r="E259" s="255"/>
      <c r="F259" s="229"/>
      <c r="G259" s="261"/>
      <c r="H259" s="255"/>
      <c r="I259" s="229"/>
      <c r="J259" s="261"/>
      <c r="K259" s="264"/>
      <c r="L259" s="100" t="s">
        <v>223</v>
      </c>
      <c r="M259" s="129">
        <v>0.10104159438945444</v>
      </c>
      <c r="O259" s="150">
        <v>0</v>
      </c>
      <c r="P259" s="102">
        <v>0</v>
      </c>
      <c r="Q259" s="102">
        <v>0</v>
      </c>
      <c r="R259" s="104">
        <f t="shared" si="41"/>
        <v>0</v>
      </c>
      <c r="S259" s="103">
        <v>0</v>
      </c>
      <c r="T259" s="102">
        <v>0</v>
      </c>
      <c r="U259" s="104">
        <f t="shared" si="34"/>
        <v>0</v>
      </c>
      <c r="V259" s="97">
        <f t="shared" si="24"/>
        <v>0</v>
      </c>
      <c r="W259" s="98">
        <f t="shared" si="25"/>
        <v>0</v>
      </c>
    </row>
    <row r="260" spans="1:23" x14ac:dyDescent="0.35">
      <c r="A260" s="268"/>
      <c r="B260" s="252"/>
      <c r="C260" s="169"/>
      <c r="D260" s="223"/>
      <c r="E260" s="255"/>
      <c r="F260" s="229"/>
      <c r="G260" s="261"/>
      <c r="H260" s="255"/>
      <c r="I260" s="229"/>
      <c r="J260" s="261"/>
      <c r="K260" s="264"/>
      <c r="L260" s="100" t="s">
        <v>1973</v>
      </c>
      <c r="M260" s="129">
        <v>5.7090766336642416E-2</v>
      </c>
      <c r="O260" s="150">
        <v>2.52040158078152E-2</v>
      </c>
      <c r="P260" s="102">
        <f>S260-0.9%</f>
        <v>2.35E-2</v>
      </c>
      <c r="Q260" s="102">
        <v>0.127</v>
      </c>
      <c r="R260" s="104">
        <f t="shared" si="41"/>
        <v>0.15049999999999999</v>
      </c>
      <c r="S260" s="103">
        <v>3.2500000000000001E-2</v>
      </c>
      <c r="T260" s="102">
        <v>0.127</v>
      </c>
      <c r="U260" s="104">
        <f t="shared" si="34"/>
        <v>0.1595</v>
      </c>
      <c r="V260" s="97">
        <f t="shared" si="24"/>
        <v>9.1059772306944647E-3</v>
      </c>
      <c r="W260" s="98">
        <f t="shared" si="25"/>
        <v>8.5921603336646842E-3</v>
      </c>
    </row>
    <row r="261" spans="1:23" x14ac:dyDescent="0.35">
      <c r="A261" s="268"/>
      <c r="B261" s="252"/>
      <c r="C261" s="169"/>
      <c r="D261" s="223"/>
      <c r="E261" s="255"/>
      <c r="F261" s="229"/>
      <c r="G261" s="261"/>
      <c r="H261" s="255"/>
      <c r="I261" s="229"/>
      <c r="J261" s="261"/>
      <c r="K261" s="264"/>
      <c r="L261" s="100" t="s">
        <v>130</v>
      </c>
      <c r="M261" s="129">
        <v>4.8934942574264929E-2</v>
      </c>
      <c r="O261" s="150">
        <v>2.1849643710357608E-2</v>
      </c>
      <c r="P261" s="102">
        <f>S261-0.9%</f>
        <v>4.65E-2</v>
      </c>
      <c r="Q261" s="102">
        <v>7.5499999999999998E-2</v>
      </c>
      <c r="R261" s="104">
        <f t="shared" si="41"/>
        <v>0.122</v>
      </c>
      <c r="S261" s="103">
        <v>5.5500000000000001E-2</v>
      </c>
      <c r="T261" s="102">
        <v>7.5499999999999998E-2</v>
      </c>
      <c r="U261" s="104">
        <f t="shared" si="34"/>
        <v>0.13100000000000001</v>
      </c>
      <c r="V261" s="97">
        <f t="shared" si="24"/>
        <v>6.4104774772287057E-3</v>
      </c>
      <c r="W261" s="98">
        <f t="shared" si="25"/>
        <v>5.970062994060321E-3</v>
      </c>
    </row>
    <row r="262" spans="1:23" x14ac:dyDescent="0.35">
      <c r="A262" s="268"/>
      <c r="B262" s="252"/>
      <c r="C262" s="169"/>
      <c r="D262" s="223"/>
      <c r="E262" s="255"/>
      <c r="F262" s="229"/>
      <c r="G262" s="261"/>
      <c r="H262" s="255"/>
      <c r="I262" s="229"/>
      <c r="J262" s="261"/>
      <c r="K262" s="264"/>
      <c r="L262" s="100" t="s">
        <v>270</v>
      </c>
      <c r="M262" s="129">
        <v>4.0405609269649756E-2</v>
      </c>
      <c r="O262" s="150">
        <v>4.9224803423264137E-2</v>
      </c>
      <c r="P262" s="102">
        <f>S262-0.9%</f>
        <v>4.65E-2</v>
      </c>
      <c r="Q262" s="102">
        <v>7.5499999999999998E-2</v>
      </c>
      <c r="R262" s="104">
        <f t="shared" si="41"/>
        <v>0.122</v>
      </c>
      <c r="S262" s="103">
        <v>5.5500000000000001E-2</v>
      </c>
      <c r="T262" s="102">
        <v>7.5499999999999998E-2</v>
      </c>
      <c r="U262" s="104">
        <f t="shared" si="34"/>
        <v>0.13100000000000001</v>
      </c>
      <c r="V262" s="97">
        <f t="shared" si="24"/>
        <v>5.2931348143241182E-3</v>
      </c>
      <c r="W262" s="98">
        <f t="shared" si="25"/>
        <v>4.9294843308972701E-3</v>
      </c>
    </row>
    <row r="263" spans="1:23" ht="15" thickBot="1" x14ac:dyDescent="0.4">
      <c r="A263" s="268"/>
      <c r="B263" s="253"/>
      <c r="C263" s="170"/>
      <c r="D263" s="224"/>
      <c r="E263" s="256"/>
      <c r="F263" s="230"/>
      <c r="G263" s="262"/>
      <c r="H263" s="256"/>
      <c r="I263" s="230"/>
      <c r="J263" s="262"/>
      <c r="K263" s="265"/>
      <c r="L263" s="106" t="s">
        <v>760</v>
      </c>
      <c r="M263" s="135">
        <v>2.8273522376241957E-2</v>
      </c>
      <c r="N263" s="108"/>
      <c r="O263" s="155">
        <v>2.3460791031482617E-2</v>
      </c>
      <c r="P263" s="109">
        <f>S263-0.9%</f>
        <v>8.3999999999999991E-2</v>
      </c>
      <c r="Q263" s="109">
        <v>9.7500000000000003E-2</v>
      </c>
      <c r="R263" s="111">
        <f t="shared" si="41"/>
        <v>0.18149999999999999</v>
      </c>
      <c r="S263" s="110">
        <v>9.2999999999999999E-2</v>
      </c>
      <c r="T263" s="109">
        <v>9.7500000000000003E-2</v>
      </c>
      <c r="U263" s="111">
        <f t="shared" si="34"/>
        <v>0.1905</v>
      </c>
      <c r="V263" s="97">
        <f t="shared" si="24"/>
        <v>5.3861060126740926E-3</v>
      </c>
      <c r="W263" s="98">
        <f t="shared" si="25"/>
        <v>5.131644311287915E-3</v>
      </c>
    </row>
    <row r="264" spans="1:23" x14ac:dyDescent="0.35">
      <c r="A264" s="268"/>
      <c r="B264" s="251" t="s">
        <v>60</v>
      </c>
      <c r="C264" s="168"/>
      <c r="D264" s="222">
        <v>3.4978195021747913E-2</v>
      </c>
      <c r="E264" s="254">
        <v>0.1</v>
      </c>
      <c r="F264" s="228">
        <v>0.11</v>
      </c>
      <c r="G264" s="260">
        <f>+E264+F264</f>
        <v>0.21000000000000002</v>
      </c>
      <c r="H264" s="254">
        <v>0.1</v>
      </c>
      <c r="I264" s="228">
        <f>SUMPRODUCT(M264:M268,U264:U268)</f>
        <v>0.12021704720433805</v>
      </c>
      <c r="J264" s="260">
        <f>+H264+I264</f>
        <v>0.22021704720433805</v>
      </c>
      <c r="K264" s="263">
        <f>SUMPRODUCT(M264:M268,O264:O268)</f>
        <v>3.0904150809815945E-2</v>
      </c>
      <c r="L264" s="91" t="s">
        <v>3352</v>
      </c>
      <c r="M264" s="123">
        <v>0.32250548473108837</v>
      </c>
      <c r="N264" s="93"/>
      <c r="O264" s="150">
        <v>4.0000000000000001E-3</v>
      </c>
      <c r="P264" s="94">
        <f>S264-1%</f>
        <v>0</v>
      </c>
      <c r="Q264" s="94">
        <v>8.8000000000000009E-2</v>
      </c>
      <c r="R264" s="96">
        <f t="shared" si="41"/>
        <v>8.8000000000000009E-2</v>
      </c>
      <c r="S264" s="95">
        <v>0.01</v>
      </c>
      <c r="T264" s="94">
        <v>8.8000000000000009E-2</v>
      </c>
      <c r="U264" s="96">
        <f t="shared" si="34"/>
        <v>9.8000000000000004E-2</v>
      </c>
      <c r="V264" s="97">
        <f t="shared" si="24"/>
        <v>3.1605537503646662E-2</v>
      </c>
      <c r="W264" s="98">
        <f t="shared" si="25"/>
        <v>2.8380482656335779E-2</v>
      </c>
    </row>
    <row r="265" spans="1:23" x14ac:dyDescent="0.35">
      <c r="A265" s="268"/>
      <c r="B265" s="252"/>
      <c r="C265" s="169"/>
      <c r="D265" s="223"/>
      <c r="E265" s="255"/>
      <c r="F265" s="229"/>
      <c r="G265" s="261"/>
      <c r="H265" s="255"/>
      <c r="I265" s="229"/>
      <c r="J265" s="261"/>
      <c r="K265" s="264"/>
      <c r="L265" s="100" t="s">
        <v>151</v>
      </c>
      <c r="M265" s="129">
        <v>0.27152506778143526</v>
      </c>
      <c r="O265" s="150">
        <v>6.2199462501731403E-2</v>
      </c>
      <c r="P265" s="102">
        <f>S265-1%</f>
        <v>8.5000000000000006E-2</v>
      </c>
      <c r="Q265" s="102">
        <v>7.7499999999999999E-2</v>
      </c>
      <c r="R265" s="104">
        <f t="shared" si="41"/>
        <v>0.16250000000000001</v>
      </c>
      <c r="S265" s="103">
        <v>9.5000000000000001E-2</v>
      </c>
      <c r="T265" s="102">
        <v>7.7499999999999999E-2</v>
      </c>
      <c r="U265" s="104">
        <f t="shared" si="34"/>
        <v>0.17249999999999999</v>
      </c>
      <c r="V265" s="97">
        <f t="shared" si="24"/>
        <v>4.6838074192297581E-2</v>
      </c>
      <c r="W265" s="98">
        <f t="shared" si="25"/>
        <v>4.4122823514483232E-2</v>
      </c>
    </row>
    <row r="266" spans="1:23" x14ac:dyDescent="0.35">
      <c r="A266" s="268"/>
      <c r="B266" s="252"/>
      <c r="C266" s="169"/>
      <c r="D266" s="223"/>
      <c r="E266" s="255"/>
      <c r="F266" s="229"/>
      <c r="G266" s="261"/>
      <c r="H266" s="255"/>
      <c r="I266" s="229"/>
      <c r="J266" s="261"/>
      <c r="K266" s="264"/>
      <c r="L266" s="100" t="s">
        <v>77</v>
      </c>
      <c r="M266" s="129">
        <v>0.18309923944738032</v>
      </c>
      <c r="O266" s="150">
        <v>2.3660944239306578E-2</v>
      </c>
      <c r="P266" s="102">
        <v>0</v>
      </c>
      <c r="Q266" s="102">
        <v>0.113</v>
      </c>
      <c r="R266" s="104">
        <f t="shared" si="41"/>
        <v>0.113</v>
      </c>
      <c r="S266" s="103">
        <v>0</v>
      </c>
      <c r="T266" s="102">
        <v>0.1225</v>
      </c>
      <c r="U266" s="104">
        <f t="shared" si="34"/>
        <v>0.1225</v>
      </c>
      <c r="V266" s="97">
        <f t="shared" si="24"/>
        <v>2.2429656832304089E-2</v>
      </c>
      <c r="W266" s="98">
        <f t="shared" si="25"/>
        <v>2.0690214057553977E-2</v>
      </c>
    </row>
    <row r="267" spans="1:23" x14ac:dyDescent="0.35">
      <c r="A267" s="268"/>
      <c r="B267" s="252"/>
      <c r="C267" s="169"/>
      <c r="D267" s="223"/>
      <c r="E267" s="255"/>
      <c r="F267" s="229"/>
      <c r="G267" s="261"/>
      <c r="H267" s="255"/>
      <c r="I267" s="229"/>
      <c r="J267" s="261"/>
      <c r="K267" s="264"/>
      <c r="L267" s="100" t="s">
        <v>66</v>
      </c>
      <c r="M267" s="129">
        <v>0.11213784739762157</v>
      </c>
      <c r="O267" s="150">
        <v>7.4846404662608473E-2</v>
      </c>
      <c r="P267" s="102">
        <f>S267-1%</f>
        <v>8.5000000000000006E-2</v>
      </c>
      <c r="Q267" s="102">
        <v>7.7499999999999999E-2</v>
      </c>
      <c r="R267" s="104">
        <f t="shared" si="41"/>
        <v>0.16250000000000001</v>
      </c>
      <c r="S267" s="103">
        <v>9.5000000000000001E-2</v>
      </c>
      <c r="T267" s="102">
        <v>7.7499999999999999E-2</v>
      </c>
      <c r="U267" s="104">
        <f t="shared" si="34"/>
        <v>0.17249999999999999</v>
      </c>
      <c r="V267" s="97">
        <f t="shared" si="24"/>
        <v>1.9343778676089721E-2</v>
      </c>
      <c r="W267" s="98">
        <f t="shared" si="25"/>
        <v>1.8222400202113506E-2</v>
      </c>
    </row>
    <row r="268" spans="1:23" ht="15" thickBot="1" x14ac:dyDescent="0.4">
      <c r="A268" s="268"/>
      <c r="B268" s="253"/>
      <c r="C268" s="170"/>
      <c r="D268" s="224"/>
      <c r="E268" s="256"/>
      <c r="F268" s="230"/>
      <c r="G268" s="262"/>
      <c r="H268" s="256"/>
      <c r="I268" s="230"/>
      <c r="J268" s="262"/>
      <c r="K268" s="265"/>
      <c r="L268" s="106" t="s">
        <v>223</v>
      </c>
      <c r="M268" s="135">
        <v>0.11073236064247462</v>
      </c>
      <c r="N268" s="108"/>
      <c r="O268" s="155">
        <v>0</v>
      </c>
      <c r="P268" s="109">
        <v>0</v>
      </c>
      <c r="Q268" s="109">
        <v>0</v>
      </c>
      <c r="R268" s="111">
        <f t="shared" si="41"/>
        <v>0</v>
      </c>
      <c r="S268" s="110">
        <v>0</v>
      </c>
      <c r="T268" s="109">
        <v>0</v>
      </c>
      <c r="U268" s="111">
        <f t="shared" si="34"/>
        <v>0</v>
      </c>
      <c r="V268" s="97">
        <f t="shared" si="24"/>
        <v>0</v>
      </c>
      <c r="W268" s="98">
        <f t="shared" si="25"/>
        <v>0</v>
      </c>
    </row>
    <row r="269" spans="1:23" x14ac:dyDescent="0.35">
      <c r="A269" s="268"/>
      <c r="B269" s="251" t="s">
        <v>264</v>
      </c>
      <c r="C269" s="168"/>
      <c r="D269" s="222">
        <v>2.0427048498267573E-2</v>
      </c>
      <c r="E269" s="254">
        <v>0.11</v>
      </c>
      <c r="F269" s="228">
        <v>0.09</v>
      </c>
      <c r="G269" s="260">
        <f>E269+F269</f>
        <v>0.2</v>
      </c>
      <c r="H269" s="254">
        <v>0.11</v>
      </c>
      <c r="I269" s="228">
        <f>SUMPRODUCT(M269:M276,U269:U276)</f>
        <v>0.1000397667898939</v>
      </c>
      <c r="J269" s="260">
        <f>H269+I269</f>
        <v>0.21003976678989389</v>
      </c>
      <c r="K269" s="263">
        <f>SUMPRODUCT(M269:M276,O269:O276)</f>
        <v>1.286417798082721E-2</v>
      </c>
      <c r="L269" s="91" t="s">
        <v>3352</v>
      </c>
      <c r="M269" s="123">
        <v>0.69653111249574373</v>
      </c>
      <c r="N269" s="93"/>
      <c r="O269" s="149">
        <v>4.0000000000000001E-3</v>
      </c>
      <c r="P269" s="94">
        <f>S269-1%</f>
        <v>1.5100000000000001E-2</v>
      </c>
      <c r="Q269" s="94">
        <v>7.85E-2</v>
      </c>
      <c r="R269" s="96">
        <f t="shared" si="41"/>
        <v>9.3600000000000003E-2</v>
      </c>
      <c r="S269" s="95">
        <v>2.5100000000000001E-2</v>
      </c>
      <c r="T269" s="94">
        <v>7.85E-2</v>
      </c>
      <c r="U269" s="96">
        <f t="shared" si="34"/>
        <v>0.1036</v>
      </c>
      <c r="V269" s="97">
        <f t="shared" si="24"/>
        <v>7.2160623254559048E-2</v>
      </c>
      <c r="W269" s="98">
        <f t="shared" si="25"/>
        <v>6.5195312129601612E-2</v>
      </c>
    </row>
    <row r="270" spans="1:23" x14ac:dyDescent="0.35">
      <c r="A270" s="268"/>
      <c r="B270" s="252"/>
      <c r="C270" s="169"/>
      <c r="D270" s="223"/>
      <c r="E270" s="255"/>
      <c r="F270" s="229"/>
      <c r="G270" s="261"/>
      <c r="H270" s="255"/>
      <c r="I270" s="229"/>
      <c r="J270" s="261"/>
      <c r="K270" s="264"/>
      <c r="L270" s="100" t="s">
        <v>200</v>
      </c>
      <c r="M270" s="129">
        <v>0.13004283650510201</v>
      </c>
      <c r="O270" s="150">
        <v>2.9224212844144122E-2</v>
      </c>
      <c r="P270" s="102">
        <v>0</v>
      </c>
      <c r="Q270" s="102">
        <v>8.3000000000000004E-2</v>
      </c>
      <c r="R270" s="104">
        <f t="shared" si="41"/>
        <v>8.3000000000000004E-2</v>
      </c>
      <c r="S270" s="103">
        <v>0</v>
      </c>
      <c r="T270" s="102">
        <v>9.2499999999999999E-2</v>
      </c>
      <c r="U270" s="104">
        <f t="shared" si="34"/>
        <v>9.2499999999999999E-2</v>
      </c>
      <c r="V270" s="97">
        <f t="shared" si="24"/>
        <v>1.2028962376721936E-2</v>
      </c>
      <c r="W270" s="98">
        <f t="shared" si="25"/>
        <v>1.0793555429923468E-2</v>
      </c>
    </row>
    <row r="271" spans="1:23" x14ac:dyDescent="0.35">
      <c r="A271" s="268"/>
      <c r="B271" s="252"/>
      <c r="C271" s="169"/>
      <c r="D271" s="223"/>
      <c r="E271" s="255"/>
      <c r="F271" s="229"/>
      <c r="G271" s="261"/>
      <c r="H271" s="255"/>
      <c r="I271" s="229"/>
      <c r="J271" s="261"/>
      <c r="K271" s="264"/>
      <c r="L271" s="100" t="s">
        <v>223</v>
      </c>
      <c r="M271" s="129">
        <v>4.500890191937007E-2</v>
      </c>
      <c r="O271" s="150">
        <v>0</v>
      </c>
      <c r="P271" s="102">
        <v>0</v>
      </c>
      <c r="Q271" s="102">
        <v>0</v>
      </c>
      <c r="R271" s="104">
        <f t="shared" si="41"/>
        <v>0</v>
      </c>
      <c r="S271" s="103">
        <v>0</v>
      </c>
      <c r="T271" s="102">
        <v>0</v>
      </c>
      <c r="U271" s="104">
        <f t="shared" si="34"/>
        <v>0</v>
      </c>
      <c r="V271" s="97">
        <f t="shared" si="24"/>
        <v>0</v>
      </c>
      <c r="W271" s="98">
        <f t="shared" si="25"/>
        <v>0</v>
      </c>
    </row>
    <row r="272" spans="1:23" x14ac:dyDescent="0.35">
      <c r="A272" s="268"/>
      <c r="B272" s="252"/>
      <c r="C272" s="169"/>
      <c r="D272" s="223"/>
      <c r="E272" s="255"/>
      <c r="F272" s="229"/>
      <c r="G272" s="261"/>
      <c r="H272" s="255"/>
      <c r="I272" s="229"/>
      <c r="J272" s="261"/>
      <c r="K272" s="264"/>
      <c r="L272" s="100" t="s">
        <v>713</v>
      </c>
      <c r="M272" s="129">
        <v>4.0652930916055131E-2</v>
      </c>
      <c r="O272" s="150">
        <v>5.1379879864373236E-2</v>
      </c>
      <c r="P272" s="102">
        <v>0</v>
      </c>
      <c r="Q272" s="102">
        <v>0.13</v>
      </c>
      <c r="R272" s="104">
        <f t="shared" si="41"/>
        <v>0.13</v>
      </c>
      <c r="S272" s="103">
        <v>0</v>
      </c>
      <c r="T272" s="102">
        <v>0.14000000000000001</v>
      </c>
      <c r="U272" s="104">
        <f t="shared" si="34"/>
        <v>0.14000000000000001</v>
      </c>
      <c r="V272" s="97">
        <f t="shared" si="24"/>
        <v>5.691410328247719E-3</v>
      </c>
      <c r="W272" s="98">
        <f t="shared" si="25"/>
        <v>5.2848810190871676E-3</v>
      </c>
    </row>
    <row r="273" spans="1:24" x14ac:dyDescent="0.35">
      <c r="A273" s="268"/>
      <c r="B273" s="252"/>
      <c r="C273" s="169"/>
      <c r="D273" s="223"/>
      <c r="E273" s="255"/>
      <c r="F273" s="229"/>
      <c r="G273" s="261"/>
      <c r="H273" s="255"/>
      <c r="I273" s="229"/>
      <c r="J273" s="261"/>
      <c r="K273" s="264"/>
      <c r="L273" s="100" t="s">
        <v>1549</v>
      </c>
      <c r="M273" s="129">
        <v>3.1464635916761241E-2</v>
      </c>
      <c r="O273" s="150">
        <v>3.6214022965791411E-2</v>
      </c>
      <c r="P273" s="102">
        <f t="shared" ref="P273:P279" si="43">S273-1%</f>
        <v>2.0999999999999998E-2</v>
      </c>
      <c r="Q273" s="102">
        <v>5.2499999999999998E-2</v>
      </c>
      <c r="R273" s="104">
        <f t="shared" si="41"/>
        <v>7.3499999999999996E-2</v>
      </c>
      <c r="S273" s="103">
        <v>3.1E-2</v>
      </c>
      <c r="T273" s="102">
        <v>5.2499999999999998E-2</v>
      </c>
      <c r="U273" s="104">
        <f t="shared" si="34"/>
        <v>8.3499999999999991E-2</v>
      </c>
      <c r="V273" s="97">
        <f t="shared" si="24"/>
        <v>2.6272970990495635E-3</v>
      </c>
      <c r="W273" s="98">
        <f t="shared" si="25"/>
        <v>2.3126507398819511E-3</v>
      </c>
    </row>
    <row r="274" spans="1:24" x14ac:dyDescent="0.35">
      <c r="A274" s="268"/>
      <c r="B274" s="252"/>
      <c r="C274" s="169"/>
      <c r="D274" s="223"/>
      <c r="E274" s="255"/>
      <c r="F274" s="229"/>
      <c r="G274" s="261"/>
      <c r="H274" s="255"/>
      <c r="I274" s="229"/>
      <c r="J274" s="261"/>
      <c r="K274" s="264"/>
      <c r="L274" s="100" t="s">
        <v>2325</v>
      </c>
      <c r="M274" s="129">
        <v>2.5084296025862231E-2</v>
      </c>
      <c r="O274" s="150">
        <v>6.9775457954552061E-2</v>
      </c>
      <c r="P274" s="102">
        <f t="shared" si="43"/>
        <v>4.3999999999999997E-2</v>
      </c>
      <c r="Q274" s="102">
        <v>7.2000000000000008E-2</v>
      </c>
      <c r="R274" s="104">
        <f t="shared" si="41"/>
        <v>0.11600000000000001</v>
      </c>
      <c r="S274" s="103">
        <v>5.3999999999999999E-2</v>
      </c>
      <c r="T274" s="102">
        <v>7.2000000000000008E-2</v>
      </c>
      <c r="U274" s="104">
        <f t="shared" si="34"/>
        <v>0.126</v>
      </c>
      <c r="V274" s="97">
        <f t="shared" si="24"/>
        <v>3.160621299258641E-3</v>
      </c>
      <c r="W274" s="98">
        <f t="shared" si="25"/>
        <v>2.909778339000019E-3</v>
      </c>
    </row>
    <row r="275" spans="1:24" x14ac:dyDescent="0.35">
      <c r="A275" s="268"/>
      <c r="B275" s="252"/>
      <c r="C275" s="169"/>
      <c r="D275" s="223"/>
      <c r="E275" s="255"/>
      <c r="F275" s="229"/>
      <c r="G275" s="261"/>
      <c r="H275" s="255"/>
      <c r="I275" s="229"/>
      <c r="J275" s="261"/>
      <c r="K275" s="264"/>
      <c r="L275" s="100" t="s">
        <v>270</v>
      </c>
      <c r="M275" s="129">
        <v>2.1332832288046465E-2</v>
      </c>
      <c r="O275" s="150">
        <v>4.9224803423264137E-2</v>
      </c>
      <c r="P275" s="102">
        <f t="shared" si="43"/>
        <v>4.5499999999999999E-2</v>
      </c>
      <c r="Q275" s="102">
        <v>7.5499999999999998E-2</v>
      </c>
      <c r="R275" s="104">
        <f t="shared" si="41"/>
        <v>0.121</v>
      </c>
      <c r="S275" s="103">
        <v>5.5500000000000001E-2</v>
      </c>
      <c r="T275" s="102">
        <v>7.5499999999999998E-2</v>
      </c>
      <c r="U275" s="104">
        <f t="shared" si="34"/>
        <v>0.13100000000000001</v>
      </c>
      <c r="V275" s="97">
        <f t="shared" si="24"/>
        <v>2.794601029734087E-3</v>
      </c>
      <c r="W275" s="98">
        <f t="shared" si="25"/>
        <v>2.581272706853622E-3</v>
      </c>
    </row>
    <row r="276" spans="1:24" ht="15" thickBot="1" x14ac:dyDescent="0.4">
      <c r="A276" s="268"/>
      <c r="B276" s="253"/>
      <c r="C276" s="170"/>
      <c r="D276" s="224"/>
      <c r="E276" s="256"/>
      <c r="F276" s="230"/>
      <c r="G276" s="262"/>
      <c r="H276" s="256"/>
      <c r="I276" s="230"/>
      <c r="J276" s="262"/>
      <c r="K276" s="265"/>
      <c r="L276" s="106" t="s">
        <v>1973</v>
      </c>
      <c r="M276" s="135">
        <v>9.8824539330591345E-3</v>
      </c>
      <c r="N276" s="108"/>
      <c r="O276" s="155">
        <v>2.52040158078152E-2</v>
      </c>
      <c r="P276" s="109">
        <f t="shared" si="43"/>
        <v>2.2499999999999999E-2</v>
      </c>
      <c r="Q276" s="109">
        <v>0.127</v>
      </c>
      <c r="R276" s="111">
        <f t="shared" si="41"/>
        <v>0.14949999999999999</v>
      </c>
      <c r="S276" s="110">
        <v>3.2500000000000001E-2</v>
      </c>
      <c r="T276" s="109">
        <v>0.127</v>
      </c>
      <c r="U276" s="111">
        <f t="shared" si="34"/>
        <v>0.1595</v>
      </c>
      <c r="V276" s="97">
        <f t="shared" si="24"/>
        <v>1.576251402322932E-3</v>
      </c>
      <c r="W276" s="98">
        <f t="shared" si="25"/>
        <v>1.4774268629923406E-3</v>
      </c>
    </row>
    <row r="277" spans="1:24" x14ac:dyDescent="0.35">
      <c r="A277" s="268"/>
      <c r="B277" s="251" t="s">
        <v>45</v>
      </c>
      <c r="C277" s="168"/>
      <c r="D277" s="222">
        <v>1.7356900459558233E-2</v>
      </c>
      <c r="E277" s="254">
        <v>0.23</v>
      </c>
      <c r="F277" s="228">
        <v>0.11</v>
      </c>
      <c r="G277" s="260">
        <f>+E277+F277</f>
        <v>0.34</v>
      </c>
      <c r="H277" s="254">
        <v>0.23</v>
      </c>
      <c r="I277" s="228">
        <f>SUMPRODUCT(M277:M280,U277:U280)</f>
        <v>0.11981522626927169</v>
      </c>
      <c r="J277" s="260">
        <f>+H277+I277</f>
        <v>0.3498152262692717</v>
      </c>
      <c r="K277" s="263">
        <f>SUMPRODUCT(M277:M280,O277:O280)</f>
        <v>2.1610558012724657E-2</v>
      </c>
      <c r="L277" s="91" t="s">
        <v>51</v>
      </c>
      <c r="M277" s="123">
        <v>0.42225449047277769</v>
      </c>
      <c r="N277" s="93"/>
      <c r="O277" s="149">
        <v>2.3088563018185983E-2</v>
      </c>
      <c r="P277" s="94">
        <f t="shared" si="43"/>
        <v>7.8000000000000014E-2</v>
      </c>
      <c r="Q277" s="94">
        <v>5.7500000000000002E-2</v>
      </c>
      <c r="R277" s="96">
        <f t="shared" si="41"/>
        <v>0.13550000000000001</v>
      </c>
      <c r="S277" s="95">
        <v>8.8000000000000009E-2</v>
      </c>
      <c r="T277" s="94">
        <v>5.7500000000000002E-2</v>
      </c>
      <c r="U277" s="96">
        <f t="shared" si="34"/>
        <v>0.14550000000000002</v>
      </c>
      <c r="V277" s="97">
        <f t="shared" si="24"/>
        <v>6.1438028363789164E-2</v>
      </c>
      <c r="W277" s="98">
        <f t="shared" si="25"/>
        <v>5.7215483459061384E-2</v>
      </c>
    </row>
    <row r="278" spans="1:24" x14ac:dyDescent="0.35">
      <c r="A278" s="268"/>
      <c r="B278" s="252"/>
      <c r="C278" s="169"/>
      <c r="D278" s="223"/>
      <c r="E278" s="255"/>
      <c r="F278" s="229"/>
      <c r="G278" s="261"/>
      <c r="H278" s="255"/>
      <c r="I278" s="229"/>
      <c r="J278" s="261"/>
      <c r="K278" s="264"/>
      <c r="L278" s="100" t="s">
        <v>77</v>
      </c>
      <c r="M278" s="129">
        <v>0.26517780437298621</v>
      </c>
      <c r="O278" s="150">
        <v>2.4877749632034679E-2</v>
      </c>
      <c r="P278" s="102">
        <f t="shared" si="43"/>
        <v>-0.01</v>
      </c>
      <c r="Q278" s="102">
        <v>0.113</v>
      </c>
      <c r="R278" s="104">
        <f t="shared" si="41"/>
        <v>0.10300000000000001</v>
      </c>
      <c r="S278" s="103">
        <v>0</v>
      </c>
      <c r="T278" s="102">
        <v>0.12300000000000001</v>
      </c>
      <c r="U278" s="104">
        <f t="shared" si="34"/>
        <v>0.12300000000000001</v>
      </c>
      <c r="V278" s="97">
        <f t="shared" si="24"/>
        <v>3.261686993787731E-2</v>
      </c>
      <c r="W278" s="98">
        <f t="shared" si="25"/>
        <v>2.7313313850417582E-2</v>
      </c>
    </row>
    <row r="279" spans="1:24" x14ac:dyDescent="0.35">
      <c r="A279" s="268"/>
      <c r="B279" s="252"/>
      <c r="C279" s="169"/>
      <c r="D279" s="223"/>
      <c r="E279" s="255"/>
      <c r="F279" s="229"/>
      <c r="G279" s="261"/>
      <c r="H279" s="255"/>
      <c r="I279" s="229"/>
      <c r="J279" s="261"/>
      <c r="K279" s="264"/>
      <c r="L279" s="100" t="s">
        <v>41</v>
      </c>
      <c r="M279" s="129">
        <v>0.19815636898157857</v>
      </c>
      <c r="O279" s="150">
        <v>2.6566300147826613E-2</v>
      </c>
      <c r="P279" s="102">
        <f t="shared" si="43"/>
        <v>3.0999999999999993E-2</v>
      </c>
      <c r="Q279" s="102">
        <v>8.900000000000001E-2</v>
      </c>
      <c r="R279" s="104">
        <f t="shared" si="41"/>
        <v>0.12</v>
      </c>
      <c r="S279" s="103">
        <v>4.0999999999999995E-2</v>
      </c>
      <c r="T279" s="102">
        <v>8.900000000000001E-2</v>
      </c>
      <c r="U279" s="104">
        <f t="shared" si="34"/>
        <v>0.13</v>
      </c>
      <c r="V279" s="97">
        <f t="shared" si="24"/>
        <v>2.5760327967605214E-2</v>
      </c>
      <c r="W279" s="98">
        <f t="shared" si="25"/>
        <v>2.3778764277789428E-2</v>
      </c>
    </row>
    <row r="280" spans="1:24" ht="15" thickBot="1" x14ac:dyDescent="0.4">
      <c r="A280" s="273"/>
      <c r="B280" s="253"/>
      <c r="C280" s="170"/>
      <c r="D280" s="224"/>
      <c r="E280" s="256"/>
      <c r="F280" s="230"/>
      <c r="G280" s="262"/>
      <c r="H280" s="256"/>
      <c r="I280" s="230"/>
      <c r="J280" s="262"/>
      <c r="K280" s="265"/>
      <c r="L280" s="106" t="s">
        <v>223</v>
      </c>
      <c r="M280" s="135">
        <v>0.11441133617265745</v>
      </c>
      <c r="N280" s="108"/>
      <c r="O280" s="155">
        <v>0</v>
      </c>
      <c r="P280" s="109">
        <v>0</v>
      </c>
      <c r="Q280" s="109">
        <v>0</v>
      </c>
      <c r="R280" s="111">
        <f t="shared" si="41"/>
        <v>0</v>
      </c>
      <c r="S280" s="110">
        <v>0</v>
      </c>
      <c r="T280" s="109">
        <v>0</v>
      </c>
      <c r="U280" s="111">
        <f t="shared" si="34"/>
        <v>0</v>
      </c>
      <c r="V280" s="97">
        <f t="shared" si="24"/>
        <v>0</v>
      </c>
      <c r="W280" s="98">
        <f t="shared" si="25"/>
        <v>0</v>
      </c>
    </row>
    <row r="281" spans="1:24" ht="17" customHeight="1" thickBot="1" x14ac:dyDescent="0.4">
      <c r="A281" s="171"/>
      <c r="B281" s="116" t="s">
        <v>3353</v>
      </c>
      <c r="C281" s="117"/>
      <c r="D281" s="118">
        <f>SUM(D282:D323)</f>
        <v>6.4167398258625719E-2</v>
      </c>
      <c r="E281" s="119">
        <f>SUMPRODUCT($D$282:$D$323,E282:E323)/SUM($D$282:$D$323)</f>
        <v>0.19220367168998578</v>
      </c>
      <c r="F281" s="119">
        <f>SUMPRODUCT($D$282:$D$323,F282:F323)/SUM($D$282:$D$323)</f>
        <v>0.15350432793110738</v>
      </c>
      <c r="G281" s="119">
        <f>E281+F281</f>
        <v>0.34570799962109316</v>
      </c>
      <c r="H281" s="119">
        <f>SUMPRODUCT($D$282:$D$323,H282:H323)/SUM($D$282:$D$323)</f>
        <v>0.19220367168998578</v>
      </c>
      <c r="I281" s="119">
        <f>SUMPRODUCT($D$282:$D$323,I282:I323)/SUM($D$282:$D$323)</f>
        <v>0.16631259546887459</v>
      </c>
      <c r="J281" s="119">
        <f>H281+I281</f>
        <v>0.35851626715886037</v>
      </c>
      <c r="K281" s="121">
        <f>SUMPRODUCT($D$282:$D$323,K282:K323)/SUM($D$282:$D$323)</f>
        <v>2.0557121913857151E-2</v>
      </c>
      <c r="L281" s="216"/>
      <c r="M281" s="217"/>
      <c r="N281" s="217"/>
      <c r="O281" s="217"/>
      <c r="P281" s="217"/>
      <c r="Q281" s="217"/>
      <c r="R281" s="217"/>
      <c r="S281" s="217"/>
      <c r="T281" s="217"/>
      <c r="U281" s="218"/>
      <c r="X281" s="77"/>
    </row>
    <row r="282" spans="1:24" x14ac:dyDescent="0.35">
      <c r="A282" s="214" t="s">
        <v>3354</v>
      </c>
      <c r="B282" s="219" t="s">
        <v>3355</v>
      </c>
      <c r="C282" s="75"/>
      <c r="D282" s="222">
        <v>1.2986668693160044E-3</v>
      </c>
      <c r="E282" s="254">
        <v>0.28000000000000003</v>
      </c>
      <c r="F282" s="257">
        <v>0.14000000000000001</v>
      </c>
      <c r="G282" s="260">
        <f>+E282+F282</f>
        <v>0.42000000000000004</v>
      </c>
      <c r="H282" s="254">
        <v>0.28000000000000003</v>
      </c>
      <c r="I282" s="257">
        <f>SUMPRODUCT(M282:M284,U282:U284)</f>
        <v>0.16</v>
      </c>
      <c r="J282" s="260">
        <f>+H282+I282</f>
        <v>0.44000000000000006</v>
      </c>
      <c r="K282" s="263">
        <f>SUMPRODUCT(M282:M284,O282:O284)</f>
        <v>2.1420999999999999E-2</v>
      </c>
      <c r="L282" s="145" t="s">
        <v>3356</v>
      </c>
      <c r="M282" s="92">
        <v>0.56999999999999995</v>
      </c>
      <c r="N282" s="93"/>
      <c r="O282" s="172">
        <v>1.67E-2</v>
      </c>
      <c r="P282" s="94">
        <v>7.0000000000000007E-2</v>
      </c>
      <c r="Q282" s="94">
        <v>7.0000000000000007E-2</v>
      </c>
      <c r="R282" s="96">
        <f t="shared" si="41"/>
        <v>0.14000000000000001</v>
      </c>
      <c r="S282" s="95">
        <v>0.08</v>
      </c>
      <c r="T282" s="94">
        <v>0.08</v>
      </c>
      <c r="U282" s="96">
        <f t="shared" si="34"/>
        <v>0.16</v>
      </c>
      <c r="V282" s="69">
        <f t="shared" si="24"/>
        <v>9.1199999999999989E-2</v>
      </c>
      <c r="W282" s="98">
        <f t="shared" si="25"/>
        <v>7.9799999999999996E-2</v>
      </c>
    </row>
    <row r="283" spans="1:24" x14ac:dyDescent="0.35">
      <c r="A283" s="214"/>
      <c r="B283" s="220"/>
      <c r="D283" s="223"/>
      <c r="E283" s="255"/>
      <c r="F283" s="258"/>
      <c r="G283" s="261"/>
      <c r="H283" s="255"/>
      <c r="I283" s="258"/>
      <c r="J283" s="261"/>
      <c r="K283" s="264"/>
      <c r="L283" s="72" t="s">
        <v>3357</v>
      </c>
      <c r="M283" s="101">
        <v>0.28999999999999998</v>
      </c>
      <c r="O283" s="173">
        <v>3.3799999999999997E-2</v>
      </c>
      <c r="P283" s="102">
        <v>7.0000000000000007E-2</v>
      </c>
      <c r="Q283" s="102">
        <v>7.0000000000000007E-2</v>
      </c>
      <c r="R283" s="104">
        <v>0.14000000000000001</v>
      </c>
      <c r="S283" s="103">
        <v>0.08</v>
      </c>
      <c r="T283" s="102">
        <v>0.08</v>
      </c>
      <c r="U283" s="104">
        <v>0.16</v>
      </c>
      <c r="W283" s="98"/>
    </row>
    <row r="284" spans="1:24" ht="15" thickBot="1" x14ac:dyDescent="0.4">
      <c r="A284" s="214"/>
      <c r="B284" s="221"/>
      <c r="C284" s="174"/>
      <c r="D284" s="224"/>
      <c r="E284" s="256"/>
      <c r="F284" s="259"/>
      <c r="G284" s="262"/>
      <c r="H284" s="256"/>
      <c r="I284" s="259"/>
      <c r="J284" s="262"/>
      <c r="K284" s="265"/>
      <c r="L284" s="148" t="s">
        <v>3358</v>
      </c>
      <c r="M284" s="107">
        <v>0.14000000000000001</v>
      </c>
      <c r="N284" s="108"/>
      <c r="O284" s="175">
        <v>1.4999999999999999E-2</v>
      </c>
      <c r="P284" s="102">
        <v>7.0000000000000007E-2</v>
      </c>
      <c r="Q284" s="102">
        <v>7.0000000000000007E-2</v>
      </c>
      <c r="R284" s="104">
        <v>0.14000000000000001</v>
      </c>
      <c r="S284" s="103">
        <v>0.08</v>
      </c>
      <c r="T284" s="102">
        <v>0.08</v>
      </c>
      <c r="U284" s="104">
        <v>0.16</v>
      </c>
      <c r="W284" s="98"/>
    </row>
    <row r="285" spans="1:24" x14ac:dyDescent="0.35">
      <c r="A285" s="214"/>
      <c r="B285" s="219" t="s">
        <v>3359</v>
      </c>
      <c r="C285" s="75"/>
      <c r="D285" s="222">
        <v>1.5119584596119609E-2</v>
      </c>
      <c r="E285" s="254">
        <v>0.22</v>
      </c>
      <c r="F285" s="257">
        <f>SUMPRODUCT(M285:M296,R285:R296)</f>
        <v>0.169765</v>
      </c>
      <c r="G285" s="260">
        <f>E285+F285</f>
        <v>0.38976500000000003</v>
      </c>
      <c r="H285" s="254">
        <v>0.22</v>
      </c>
      <c r="I285" s="257">
        <f>SUMPRODUCT(M285:M296,U285:U296)</f>
        <v>0.18576500000000001</v>
      </c>
      <c r="J285" s="260">
        <f>H285+I285</f>
        <v>0.40576500000000004</v>
      </c>
      <c r="K285" s="263">
        <f>SUMPRODUCT(M285:M296,O285:O296)</f>
        <v>1.9559999999999998E-2</v>
      </c>
      <c r="L285" s="145" t="s">
        <v>3360</v>
      </c>
      <c r="M285" s="92">
        <v>0.28999999999999998</v>
      </c>
      <c r="N285" s="93"/>
      <c r="O285" s="176">
        <v>1.6199999999999999E-2</v>
      </c>
      <c r="P285" s="95">
        <v>1.4499999999999999E-2</v>
      </c>
      <c r="Q285" s="94">
        <f>T285-1.6%</f>
        <v>0.1865</v>
      </c>
      <c r="R285" s="96">
        <f>P285+Q285</f>
        <v>0.20100000000000001</v>
      </c>
      <c r="S285" s="95">
        <v>1.4499999999999999E-2</v>
      </c>
      <c r="T285" s="94">
        <v>0.20250000000000001</v>
      </c>
      <c r="U285" s="96">
        <f t="shared" si="34"/>
        <v>0.21700000000000003</v>
      </c>
      <c r="W285" s="98">
        <f t="shared" si="25"/>
        <v>5.8290000000000002E-2</v>
      </c>
    </row>
    <row r="286" spans="1:24" x14ac:dyDescent="0.35">
      <c r="A286" s="214"/>
      <c r="B286" s="220"/>
      <c r="D286" s="223"/>
      <c r="E286" s="255"/>
      <c r="F286" s="258"/>
      <c r="G286" s="261"/>
      <c r="H286" s="255"/>
      <c r="I286" s="258"/>
      <c r="J286" s="261"/>
      <c r="K286" s="264"/>
      <c r="L286" s="72" t="s">
        <v>3361</v>
      </c>
      <c r="M286" s="101">
        <v>0.24</v>
      </c>
      <c r="O286" s="177">
        <v>1.7500000000000002E-2</v>
      </c>
      <c r="P286" s="103">
        <v>4.7E-2</v>
      </c>
      <c r="Q286" s="102">
        <f t="shared" ref="Q286:Q296" si="44">T286-1.6%</f>
        <v>0.11700000000000001</v>
      </c>
      <c r="R286" s="104">
        <f t="shared" ref="R286:R323" si="45">P286+Q286</f>
        <v>0.16400000000000001</v>
      </c>
      <c r="S286" s="103">
        <v>4.7E-2</v>
      </c>
      <c r="T286" s="102">
        <v>0.13300000000000001</v>
      </c>
      <c r="U286" s="104">
        <f t="shared" si="34"/>
        <v>0.18</v>
      </c>
      <c r="W286" s="98"/>
    </row>
    <row r="287" spans="1:24" x14ac:dyDescent="0.35">
      <c r="A287" s="214"/>
      <c r="B287" s="220"/>
      <c r="D287" s="223"/>
      <c r="E287" s="255"/>
      <c r="F287" s="258"/>
      <c r="G287" s="261"/>
      <c r="H287" s="255"/>
      <c r="I287" s="258"/>
      <c r="J287" s="261"/>
      <c r="K287" s="264"/>
      <c r="L287" s="72" t="s">
        <v>3362</v>
      </c>
      <c r="M287" s="101">
        <v>0.11</v>
      </c>
      <c r="O287" s="177">
        <v>1.5299999999999999E-2</v>
      </c>
      <c r="P287" s="103">
        <v>0.05</v>
      </c>
      <c r="Q287" s="102">
        <f t="shared" si="44"/>
        <v>8.4000000000000005E-2</v>
      </c>
      <c r="R287" s="104">
        <f t="shared" si="45"/>
        <v>0.13400000000000001</v>
      </c>
      <c r="S287" s="103">
        <v>0.05</v>
      </c>
      <c r="T287" s="102">
        <v>0.1</v>
      </c>
      <c r="U287" s="104">
        <f t="shared" si="34"/>
        <v>0.15000000000000002</v>
      </c>
      <c r="W287" s="98"/>
    </row>
    <row r="288" spans="1:24" x14ac:dyDescent="0.35">
      <c r="A288" s="214"/>
      <c r="B288" s="220"/>
      <c r="D288" s="223"/>
      <c r="E288" s="255"/>
      <c r="F288" s="258"/>
      <c r="G288" s="261"/>
      <c r="H288" s="255"/>
      <c r="I288" s="258"/>
      <c r="J288" s="261"/>
      <c r="K288" s="264"/>
      <c r="L288" s="72" t="s">
        <v>169</v>
      </c>
      <c r="M288" s="101">
        <v>0.1</v>
      </c>
      <c r="O288" s="177">
        <v>1.9400000000000001E-2</v>
      </c>
      <c r="P288" s="103">
        <v>4.2000000000000003E-2</v>
      </c>
      <c r="Q288" s="102">
        <f t="shared" si="44"/>
        <v>0.13400000000000001</v>
      </c>
      <c r="R288" s="104">
        <f t="shared" si="45"/>
        <v>0.17600000000000002</v>
      </c>
      <c r="S288" s="103">
        <v>4.2000000000000003E-2</v>
      </c>
      <c r="T288" s="102">
        <v>0.15</v>
      </c>
      <c r="U288" s="104">
        <f t="shared" si="34"/>
        <v>0.192</v>
      </c>
      <c r="W288" s="98"/>
    </row>
    <row r="289" spans="1:23" x14ac:dyDescent="0.35">
      <c r="A289" s="214"/>
      <c r="B289" s="220"/>
      <c r="D289" s="223"/>
      <c r="E289" s="255"/>
      <c r="F289" s="258"/>
      <c r="G289" s="261"/>
      <c r="H289" s="255"/>
      <c r="I289" s="258"/>
      <c r="J289" s="261"/>
      <c r="K289" s="264"/>
      <c r="L289" s="72" t="s">
        <v>200</v>
      </c>
      <c r="M289" s="101">
        <v>0.08</v>
      </c>
      <c r="O289" s="177">
        <v>2.92E-2</v>
      </c>
      <c r="P289" s="103">
        <v>2.5000000000000001E-2</v>
      </c>
      <c r="Q289" s="102">
        <f t="shared" si="44"/>
        <v>8.5500000000000007E-2</v>
      </c>
      <c r="R289" s="104">
        <f t="shared" si="45"/>
        <v>0.11050000000000001</v>
      </c>
      <c r="S289" s="103">
        <v>2.5000000000000001E-2</v>
      </c>
      <c r="T289" s="102">
        <v>0.10150000000000001</v>
      </c>
      <c r="U289" s="104">
        <f t="shared" si="34"/>
        <v>0.1265</v>
      </c>
      <c r="W289" s="98"/>
    </row>
    <row r="290" spans="1:23" x14ac:dyDescent="0.35">
      <c r="A290" s="214"/>
      <c r="B290" s="220"/>
      <c r="D290" s="223"/>
      <c r="E290" s="255"/>
      <c r="F290" s="258"/>
      <c r="G290" s="261"/>
      <c r="H290" s="255"/>
      <c r="I290" s="258"/>
      <c r="J290" s="261"/>
      <c r="K290" s="264"/>
      <c r="L290" s="72" t="s">
        <v>3363</v>
      </c>
      <c r="M290" s="101">
        <v>0.04</v>
      </c>
      <c r="O290" s="177">
        <v>3.0599999999999999E-2</v>
      </c>
      <c r="P290" s="103">
        <v>8.5499999999999993E-2</v>
      </c>
      <c r="Q290" s="102">
        <f t="shared" si="44"/>
        <v>0.104</v>
      </c>
      <c r="R290" s="104">
        <f t="shared" si="45"/>
        <v>0.1895</v>
      </c>
      <c r="S290" s="103">
        <v>8.5499999999999993E-2</v>
      </c>
      <c r="T290" s="102">
        <v>0.12</v>
      </c>
      <c r="U290" s="104">
        <f t="shared" ref="U290:U323" si="46">S290+T290</f>
        <v>0.20549999999999999</v>
      </c>
      <c r="W290" s="98"/>
    </row>
    <row r="291" spans="1:23" x14ac:dyDescent="0.35">
      <c r="A291" s="214"/>
      <c r="B291" s="220"/>
      <c r="D291" s="223"/>
      <c r="E291" s="255"/>
      <c r="F291" s="258"/>
      <c r="G291" s="261"/>
      <c r="H291" s="255"/>
      <c r="I291" s="258"/>
      <c r="J291" s="261"/>
      <c r="K291" s="264"/>
      <c r="L291" s="72" t="s">
        <v>3364</v>
      </c>
      <c r="M291" s="101">
        <v>0.03</v>
      </c>
      <c r="O291" s="177">
        <v>6.2199999999999998E-2</v>
      </c>
      <c r="P291" s="103">
        <v>4.9000000000000002E-2</v>
      </c>
      <c r="Q291" s="102">
        <f t="shared" si="44"/>
        <v>0.12000000000000001</v>
      </c>
      <c r="R291" s="104">
        <f t="shared" si="45"/>
        <v>0.16900000000000001</v>
      </c>
      <c r="S291" s="103">
        <v>4.9000000000000002E-2</v>
      </c>
      <c r="T291" s="102">
        <v>0.13600000000000001</v>
      </c>
      <c r="U291" s="104">
        <f t="shared" si="46"/>
        <v>0.185</v>
      </c>
      <c r="W291" s="98"/>
    </row>
    <row r="292" spans="1:23" x14ac:dyDescent="0.35">
      <c r="A292" s="214"/>
      <c r="B292" s="220"/>
      <c r="D292" s="223"/>
      <c r="E292" s="255"/>
      <c r="F292" s="258"/>
      <c r="G292" s="261"/>
      <c r="H292" s="255"/>
      <c r="I292" s="258"/>
      <c r="J292" s="261"/>
      <c r="K292" s="264"/>
      <c r="L292" s="72" t="s">
        <v>3365</v>
      </c>
      <c r="M292" s="101">
        <v>0.03</v>
      </c>
      <c r="O292" s="177">
        <v>1.5100000000000001E-2</v>
      </c>
      <c r="P292" s="103">
        <v>8.5499999999999993E-2</v>
      </c>
      <c r="Q292" s="102">
        <f t="shared" si="44"/>
        <v>0.104</v>
      </c>
      <c r="R292" s="104">
        <f t="shared" si="45"/>
        <v>0.1895</v>
      </c>
      <c r="S292" s="103">
        <v>8.5499999999999993E-2</v>
      </c>
      <c r="T292" s="102">
        <v>0.12</v>
      </c>
      <c r="U292" s="104">
        <f t="shared" si="46"/>
        <v>0.20549999999999999</v>
      </c>
      <c r="W292" s="98"/>
    </row>
    <row r="293" spans="1:23" x14ac:dyDescent="0.35">
      <c r="A293" s="214"/>
      <c r="B293" s="220"/>
      <c r="D293" s="223"/>
      <c r="E293" s="255"/>
      <c r="F293" s="258"/>
      <c r="G293" s="261"/>
      <c r="H293" s="255"/>
      <c r="I293" s="258"/>
      <c r="J293" s="261"/>
      <c r="K293" s="264"/>
      <c r="L293" s="72" t="s">
        <v>3366</v>
      </c>
      <c r="M293" s="101">
        <v>0.02</v>
      </c>
      <c r="O293" s="177">
        <v>1.5599999999999999E-2</v>
      </c>
      <c r="P293" s="103">
        <v>9.35E-2</v>
      </c>
      <c r="Q293" s="102">
        <f t="shared" si="44"/>
        <v>9.6500000000000002E-2</v>
      </c>
      <c r="R293" s="104">
        <f t="shared" si="45"/>
        <v>0.19</v>
      </c>
      <c r="S293" s="103">
        <v>9.35E-2</v>
      </c>
      <c r="T293" s="102">
        <v>0.1125</v>
      </c>
      <c r="U293" s="104">
        <f t="shared" si="46"/>
        <v>0.20600000000000002</v>
      </c>
      <c r="W293" s="98"/>
    </row>
    <row r="294" spans="1:23" x14ac:dyDescent="0.35">
      <c r="A294" s="214"/>
      <c r="B294" s="220"/>
      <c r="D294" s="223"/>
      <c r="E294" s="255"/>
      <c r="F294" s="258"/>
      <c r="G294" s="261"/>
      <c r="H294" s="255"/>
      <c r="I294" s="258"/>
      <c r="J294" s="261"/>
      <c r="K294" s="264"/>
      <c r="L294" s="72" t="s">
        <v>3352</v>
      </c>
      <c r="M294" s="101">
        <v>0.02</v>
      </c>
      <c r="O294" s="177">
        <v>4.0000000000000001E-3</v>
      </c>
      <c r="P294" s="103">
        <v>0.01</v>
      </c>
      <c r="Q294" s="102">
        <f t="shared" si="44"/>
        <v>0.13800000000000001</v>
      </c>
      <c r="R294" s="104">
        <f t="shared" si="45"/>
        <v>0.14800000000000002</v>
      </c>
      <c r="S294" s="103">
        <v>0.01</v>
      </c>
      <c r="T294" s="102">
        <v>0.154</v>
      </c>
      <c r="U294" s="104">
        <f t="shared" si="46"/>
        <v>0.16400000000000001</v>
      </c>
      <c r="W294" s="98"/>
    </row>
    <row r="295" spans="1:23" x14ac:dyDescent="0.35">
      <c r="A295" s="214"/>
      <c r="B295" s="220"/>
      <c r="D295" s="223"/>
      <c r="E295" s="255"/>
      <c r="F295" s="258"/>
      <c r="G295" s="261"/>
      <c r="H295" s="255"/>
      <c r="I295" s="258"/>
      <c r="J295" s="261"/>
      <c r="K295" s="264"/>
      <c r="L295" s="72" t="s">
        <v>3367</v>
      </c>
      <c r="M295" s="101">
        <v>0.02</v>
      </c>
      <c r="O295" s="177">
        <v>1.9199999999999998E-2</v>
      </c>
      <c r="P295" s="103">
        <v>8.199999999999999E-2</v>
      </c>
      <c r="Q295" s="102">
        <f t="shared" si="44"/>
        <v>6.4000000000000001E-2</v>
      </c>
      <c r="R295" s="104">
        <f t="shared" si="45"/>
        <v>0.14599999999999999</v>
      </c>
      <c r="S295" s="103">
        <v>8.199999999999999E-2</v>
      </c>
      <c r="T295" s="102">
        <v>0.08</v>
      </c>
      <c r="U295" s="104">
        <f t="shared" si="46"/>
        <v>0.16199999999999998</v>
      </c>
      <c r="W295" s="98"/>
    </row>
    <row r="296" spans="1:23" ht="15" thickBot="1" x14ac:dyDescent="0.4">
      <c r="A296" s="214"/>
      <c r="B296" s="221"/>
      <c r="C296" s="174"/>
      <c r="D296" s="224"/>
      <c r="E296" s="256"/>
      <c r="F296" s="259"/>
      <c r="G296" s="262"/>
      <c r="H296" s="256"/>
      <c r="I296" s="259"/>
      <c r="J296" s="262"/>
      <c r="K296" s="265"/>
      <c r="L296" s="148" t="s">
        <v>3368</v>
      </c>
      <c r="M296" s="107">
        <v>0.02</v>
      </c>
      <c r="N296" s="108"/>
      <c r="O296" s="110">
        <v>1.9199999999999998E-2</v>
      </c>
      <c r="P296" s="110">
        <v>8.199999999999999E-2</v>
      </c>
      <c r="Q296" s="109">
        <f t="shared" si="44"/>
        <v>6.4000000000000001E-2</v>
      </c>
      <c r="R296" s="111">
        <f t="shared" si="45"/>
        <v>0.14599999999999999</v>
      </c>
      <c r="S296" s="103">
        <v>8.199999999999999E-2</v>
      </c>
      <c r="T296" s="102">
        <v>0.08</v>
      </c>
      <c r="U296" s="104">
        <f t="shared" si="46"/>
        <v>0.16199999999999998</v>
      </c>
      <c r="W296" s="98"/>
    </row>
    <row r="297" spans="1:23" x14ac:dyDescent="0.35">
      <c r="A297" s="214"/>
      <c r="B297" s="219" t="s">
        <v>3369</v>
      </c>
      <c r="C297" s="75"/>
      <c r="D297" s="222">
        <v>1.3097215084184018E-2</v>
      </c>
      <c r="E297" s="254">
        <v>0.17</v>
      </c>
      <c r="F297" s="257">
        <f>SUMPRODUCT(M297:M304,R297:R304)</f>
        <v>0.15047999999999997</v>
      </c>
      <c r="G297" s="260">
        <f>+E297+F297</f>
        <v>0.32047999999999999</v>
      </c>
      <c r="H297" s="254">
        <v>0.17</v>
      </c>
      <c r="I297" s="257">
        <f>SUMPRODUCT(M297:M304,U297:U304)</f>
        <v>0.16948000000000002</v>
      </c>
      <c r="J297" s="260">
        <f>+H297+I297</f>
        <v>0.33948</v>
      </c>
      <c r="K297" s="263">
        <f>SUMPRODUCT(M297:M304,O297:O304)</f>
        <v>1.6401000000000002E-2</v>
      </c>
      <c r="L297" s="145" t="s">
        <v>3361</v>
      </c>
      <c r="M297" s="92">
        <v>0.55000000000000004</v>
      </c>
      <c r="N297" s="93"/>
      <c r="O297" s="177">
        <v>1.7500000000000002E-2</v>
      </c>
      <c r="P297" s="95">
        <v>4.7E-2</v>
      </c>
      <c r="Q297" s="94">
        <f>T297-1.9%</f>
        <v>0.114</v>
      </c>
      <c r="R297" s="96">
        <f t="shared" si="45"/>
        <v>0.161</v>
      </c>
      <c r="S297" s="95">
        <v>4.7E-2</v>
      </c>
      <c r="T297" s="94">
        <v>0.13300000000000001</v>
      </c>
      <c r="U297" s="96">
        <f t="shared" si="46"/>
        <v>0.18</v>
      </c>
      <c r="W297" s="98">
        <f t="shared" si="25"/>
        <v>8.8550000000000004E-2</v>
      </c>
    </row>
    <row r="298" spans="1:23" x14ac:dyDescent="0.35">
      <c r="A298" s="214"/>
      <c r="B298" s="220"/>
      <c r="D298" s="223"/>
      <c r="E298" s="255"/>
      <c r="F298" s="258"/>
      <c r="G298" s="261"/>
      <c r="H298" s="255"/>
      <c r="I298" s="258"/>
      <c r="J298" s="261"/>
      <c r="K298" s="264"/>
      <c r="L298" s="72" t="s">
        <v>3352</v>
      </c>
      <c r="M298" s="101">
        <v>0.21</v>
      </c>
      <c r="O298" s="177">
        <v>4.0000000000000001E-3</v>
      </c>
      <c r="P298" s="103">
        <v>0.01</v>
      </c>
      <c r="Q298" s="102">
        <f t="shared" ref="Q298:Q304" si="47">T298-1.9%</f>
        <v>0.13100000000000001</v>
      </c>
      <c r="R298" s="104">
        <f t="shared" si="45"/>
        <v>0.14100000000000001</v>
      </c>
      <c r="S298" s="103">
        <v>0.01</v>
      </c>
      <c r="T298" s="102">
        <v>0.15</v>
      </c>
      <c r="U298" s="104">
        <f t="shared" si="46"/>
        <v>0.16</v>
      </c>
      <c r="W298" s="98"/>
    </row>
    <row r="299" spans="1:23" x14ac:dyDescent="0.35">
      <c r="A299" s="214"/>
      <c r="B299" s="220"/>
      <c r="D299" s="223"/>
      <c r="E299" s="255"/>
      <c r="F299" s="258"/>
      <c r="G299" s="261"/>
      <c r="H299" s="255"/>
      <c r="I299" s="258"/>
      <c r="J299" s="261"/>
      <c r="K299" s="264"/>
      <c r="L299" s="72" t="s">
        <v>3370</v>
      </c>
      <c r="M299" s="101">
        <v>0.12</v>
      </c>
      <c r="O299" s="173">
        <v>2.52E-2</v>
      </c>
      <c r="P299" s="103">
        <v>0.04</v>
      </c>
      <c r="Q299" s="102">
        <f t="shared" si="47"/>
        <v>0.111</v>
      </c>
      <c r="R299" s="104">
        <f t="shared" si="45"/>
        <v>0.151</v>
      </c>
      <c r="S299" s="103">
        <v>0.04</v>
      </c>
      <c r="T299" s="102">
        <v>0.13</v>
      </c>
      <c r="U299" s="104">
        <f t="shared" si="46"/>
        <v>0.17</v>
      </c>
      <c r="W299" s="98"/>
    </row>
    <row r="300" spans="1:23" x14ac:dyDescent="0.35">
      <c r="A300" s="214"/>
      <c r="B300" s="220"/>
      <c r="D300" s="223"/>
      <c r="E300" s="255"/>
      <c r="F300" s="258"/>
      <c r="G300" s="261"/>
      <c r="H300" s="255"/>
      <c r="I300" s="258"/>
      <c r="J300" s="261"/>
      <c r="K300" s="264"/>
      <c r="L300" s="72" t="s">
        <v>200</v>
      </c>
      <c r="M300" s="101">
        <v>0.06</v>
      </c>
      <c r="O300" s="150">
        <v>2.92E-2</v>
      </c>
      <c r="P300" s="103">
        <v>0.02</v>
      </c>
      <c r="Q300" s="102">
        <f t="shared" si="47"/>
        <v>8.2500000000000004E-2</v>
      </c>
      <c r="R300" s="104">
        <f t="shared" si="45"/>
        <v>0.10250000000000001</v>
      </c>
      <c r="S300" s="103">
        <v>0.02</v>
      </c>
      <c r="T300" s="102">
        <v>0.10150000000000001</v>
      </c>
      <c r="U300" s="104">
        <f t="shared" si="46"/>
        <v>0.12150000000000001</v>
      </c>
      <c r="W300" s="98"/>
    </row>
    <row r="301" spans="1:23" x14ac:dyDescent="0.35">
      <c r="A301" s="214"/>
      <c r="B301" s="220"/>
      <c r="D301" s="223"/>
      <c r="E301" s="255"/>
      <c r="F301" s="258"/>
      <c r="G301" s="261"/>
      <c r="H301" s="255"/>
      <c r="I301" s="258"/>
      <c r="J301" s="261"/>
      <c r="K301" s="264"/>
      <c r="L301" s="72" t="s">
        <v>3371</v>
      </c>
      <c r="M301" s="101">
        <v>0.02</v>
      </c>
      <c r="O301" s="173">
        <v>1.7600000000000001E-2</v>
      </c>
      <c r="P301" s="103">
        <v>0.06</v>
      </c>
      <c r="Q301" s="102">
        <f t="shared" si="47"/>
        <v>3.1000000000000003E-2</v>
      </c>
      <c r="R301" s="104">
        <f t="shared" si="45"/>
        <v>9.0999999999999998E-2</v>
      </c>
      <c r="S301" s="103">
        <v>0.06</v>
      </c>
      <c r="T301" s="102">
        <v>0.05</v>
      </c>
      <c r="U301" s="104">
        <f t="shared" si="46"/>
        <v>0.11</v>
      </c>
      <c r="W301" s="98"/>
    </row>
    <row r="302" spans="1:23" x14ac:dyDescent="0.35">
      <c r="A302" s="214"/>
      <c r="B302" s="220"/>
      <c r="D302" s="223"/>
      <c r="E302" s="255"/>
      <c r="F302" s="258"/>
      <c r="G302" s="261"/>
      <c r="H302" s="255"/>
      <c r="I302" s="258"/>
      <c r="J302" s="261"/>
      <c r="K302" s="264"/>
      <c r="L302" s="72" t="s">
        <v>3372</v>
      </c>
      <c r="M302" s="101">
        <v>0.02</v>
      </c>
      <c r="O302" s="173">
        <v>2.2700000000000001E-2</v>
      </c>
      <c r="P302" s="103">
        <v>7.0000000000000007E-2</v>
      </c>
      <c r="Q302" s="102">
        <f t="shared" si="47"/>
        <v>7.0999999999999994E-2</v>
      </c>
      <c r="R302" s="104">
        <f t="shared" si="45"/>
        <v>0.14100000000000001</v>
      </c>
      <c r="S302" s="103">
        <v>7.0000000000000007E-2</v>
      </c>
      <c r="T302" s="102">
        <v>0.09</v>
      </c>
      <c r="U302" s="104">
        <f t="shared" si="46"/>
        <v>0.16</v>
      </c>
      <c r="W302" s="98"/>
    </row>
    <row r="303" spans="1:23" x14ac:dyDescent="0.35">
      <c r="A303" s="214"/>
      <c r="B303" s="220"/>
      <c r="D303" s="223"/>
      <c r="E303" s="255"/>
      <c r="F303" s="258"/>
      <c r="G303" s="261"/>
      <c r="H303" s="255"/>
      <c r="I303" s="258"/>
      <c r="J303" s="261"/>
      <c r="K303" s="264"/>
      <c r="L303" s="72" t="s">
        <v>3367</v>
      </c>
      <c r="M303" s="101">
        <v>0.01</v>
      </c>
      <c r="O303" s="173">
        <v>1.9199999999999998E-2</v>
      </c>
      <c r="P303" s="103">
        <v>8.199999999999999E-2</v>
      </c>
      <c r="Q303" s="102">
        <f t="shared" si="47"/>
        <v>6.0999999999999999E-2</v>
      </c>
      <c r="R303" s="104">
        <f t="shared" si="45"/>
        <v>0.14299999999999999</v>
      </c>
      <c r="S303" s="103">
        <v>8.199999999999999E-2</v>
      </c>
      <c r="T303" s="102">
        <v>0.08</v>
      </c>
      <c r="U303" s="104">
        <f t="shared" si="46"/>
        <v>0.16199999999999998</v>
      </c>
      <c r="W303" s="98"/>
    </row>
    <row r="304" spans="1:23" ht="15" thickBot="1" x14ac:dyDescent="0.4">
      <c r="A304" s="214"/>
      <c r="B304" s="221"/>
      <c r="C304" s="174"/>
      <c r="D304" s="224"/>
      <c r="E304" s="256"/>
      <c r="F304" s="259"/>
      <c r="G304" s="262"/>
      <c r="H304" s="256"/>
      <c r="I304" s="259"/>
      <c r="J304" s="262"/>
      <c r="K304" s="265"/>
      <c r="L304" s="148" t="s">
        <v>3360</v>
      </c>
      <c r="M304" s="107">
        <v>0.01</v>
      </c>
      <c r="N304" s="108"/>
      <c r="O304" s="150">
        <v>1.6199999999999999E-2</v>
      </c>
      <c r="P304" s="103">
        <v>1.4499999999999999E-2</v>
      </c>
      <c r="Q304" s="102">
        <f t="shared" si="47"/>
        <v>0.18350000000000002</v>
      </c>
      <c r="R304" s="104">
        <f t="shared" si="45"/>
        <v>0.19800000000000001</v>
      </c>
      <c r="S304" s="110">
        <v>1.4499999999999999E-2</v>
      </c>
      <c r="T304" s="109">
        <v>0.20250000000000001</v>
      </c>
      <c r="U304" s="111">
        <f t="shared" si="46"/>
        <v>0.21700000000000003</v>
      </c>
      <c r="W304" s="98"/>
    </row>
    <row r="305" spans="1:23" x14ac:dyDescent="0.35">
      <c r="A305" s="214"/>
      <c r="B305" s="219" t="s">
        <v>3373</v>
      </c>
      <c r="C305" s="75"/>
      <c r="D305" s="222">
        <v>3.2409432438827483E-2</v>
      </c>
      <c r="E305" s="254">
        <v>0.18</v>
      </c>
      <c r="F305" s="257">
        <v>0.15</v>
      </c>
      <c r="G305" s="260">
        <f>+E305+F305</f>
        <v>0.32999999999999996</v>
      </c>
      <c r="H305" s="254">
        <v>0.18</v>
      </c>
      <c r="I305" s="257">
        <f>SUMPRODUCT(M305:M320,U305:U320)</f>
        <v>0.15885052933500005</v>
      </c>
      <c r="J305" s="260">
        <f>+H305+I305</f>
        <v>0.33885052933500004</v>
      </c>
      <c r="K305" s="263">
        <f>SUMPRODUCT(M305:M320,O305:O320)</f>
        <v>2.2948035036999999E-2</v>
      </c>
      <c r="L305" s="145" t="s">
        <v>3361</v>
      </c>
      <c r="M305" s="92">
        <v>0.15053448</v>
      </c>
      <c r="N305" s="93"/>
      <c r="O305" s="172">
        <v>1.7500000000000002E-2</v>
      </c>
      <c r="P305" s="94">
        <f>S305-0.9%</f>
        <v>3.7999999999999999E-2</v>
      </c>
      <c r="Q305" s="94">
        <v>0.13300000000000001</v>
      </c>
      <c r="R305" s="96">
        <f t="shared" si="45"/>
        <v>0.17100000000000001</v>
      </c>
      <c r="S305" s="95">
        <v>4.7E-2</v>
      </c>
      <c r="T305" s="94">
        <v>0.13300000000000001</v>
      </c>
      <c r="U305" s="96">
        <f t="shared" si="46"/>
        <v>0.18</v>
      </c>
      <c r="W305" s="98">
        <f t="shared" si="25"/>
        <v>2.5741396080000003E-2</v>
      </c>
    </row>
    <row r="306" spans="1:23" x14ac:dyDescent="0.35">
      <c r="A306" s="214"/>
      <c r="B306" s="220"/>
      <c r="D306" s="223"/>
      <c r="E306" s="255"/>
      <c r="F306" s="258"/>
      <c r="G306" s="261"/>
      <c r="H306" s="255"/>
      <c r="I306" s="258"/>
      <c r="J306" s="261"/>
      <c r="K306" s="264"/>
      <c r="L306" s="72" t="s">
        <v>200</v>
      </c>
      <c r="M306" s="101">
        <v>0.14761898000000001</v>
      </c>
      <c r="O306" s="150">
        <v>2.92E-2</v>
      </c>
      <c r="P306" s="102">
        <f t="shared" ref="P306:P319" si="48">S306-0.9%</f>
        <v>1.3999999999999999E-2</v>
      </c>
      <c r="Q306" s="102">
        <v>0.10150000000000001</v>
      </c>
      <c r="R306" s="104">
        <f t="shared" si="45"/>
        <v>0.11550000000000001</v>
      </c>
      <c r="S306" s="103">
        <v>2.3E-2</v>
      </c>
      <c r="T306" s="102">
        <v>0.10150000000000001</v>
      </c>
      <c r="U306" s="104">
        <f t="shared" si="46"/>
        <v>0.1245</v>
      </c>
      <c r="W306" s="98"/>
    </row>
    <row r="307" spans="1:23" x14ac:dyDescent="0.35">
      <c r="A307" s="214"/>
      <c r="B307" s="220"/>
      <c r="D307" s="223"/>
      <c r="E307" s="255"/>
      <c r="F307" s="258"/>
      <c r="G307" s="261"/>
      <c r="H307" s="255"/>
      <c r="I307" s="258"/>
      <c r="J307" s="261"/>
      <c r="K307" s="264"/>
      <c r="L307" s="72" t="s">
        <v>3352</v>
      </c>
      <c r="M307" s="101">
        <v>0.12864257000000001</v>
      </c>
      <c r="O307" s="173">
        <v>4.0000000000000001E-3</v>
      </c>
      <c r="P307" s="102">
        <f t="shared" si="48"/>
        <v>9.9999999999999915E-4</v>
      </c>
      <c r="Q307" s="102">
        <v>0.1085</v>
      </c>
      <c r="R307" s="104">
        <f t="shared" si="45"/>
        <v>0.1095</v>
      </c>
      <c r="S307" s="103">
        <v>0.01</v>
      </c>
      <c r="T307" s="102">
        <v>0.1085</v>
      </c>
      <c r="U307" s="104">
        <f t="shared" si="46"/>
        <v>0.11849999999999999</v>
      </c>
      <c r="W307" s="98"/>
    </row>
    <row r="308" spans="1:23" x14ac:dyDescent="0.35">
      <c r="A308" s="214"/>
      <c r="B308" s="220"/>
      <c r="D308" s="223"/>
      <c r="E308" s="255"/>
      <c r="F308" s="258"/>
      <c r="G308" s="261"/>
      <c r="H308" s="255"/>
      <c r="I308" s="258"/>
      <c r="J308" s="261"/>
      <c r="K308" s="264"/>
      <c r="L308" s="72" t="s">
        <v>3360</v>
      </c>
      <c r="M308" s="101">
        <v>0.11974526000000001</v>
      </c>
      <c r="O308" s="150">
        <v>1.6199999999999999E-2</v>
      </c>
      <c r="P308" s="102">
        <f t="shared" si="48"/>
        <v>5.4999999999999979E-3</v>
      </c>
      <c r="Q308" s="102">
        <v>0.20250000000000001</v>
      </c>
      <c r="R308" s="104">
        <f t="shared" si="45"/>
        <v>0.20800000000000002</v>
      </c>
      <c r="S308" s="103">
        <v>1.4499999999999999E-2</v>
      </c>
      <c r="T308" s="102">
        <v>0.20250000000000001</v>
      </c>
      <c r="U308" s="104">
        <f t="shared" si="46"/>
        <v>0.21700000000000003</v>
      </c>
      <c r="W308" s="98"/>
    </row>
    <row r="309" spans="1:23" x14ac:dyDescent="0.35">
      <c r="A309" s="214"/>
      <c r="B309" s="220"/>
      <c r="D309" s="223"/>
      <c r="E309" s="255"/>
      <c r="F309" s="258"/>
      <c r="G309" s="261"/>
      <c r="H309" s="255"/>
      <c r="I309" s="258"/>
      <c r="J309" s="261"/>
      <c r="K309" s="264"/>
      <c r="L309" s="72" t="s">
        <v>3370</v>
      </c>
      <c r="M309" s="101">
        <v>0.10542812</v>
      </c>
      <c r="O309" s="173">
        <v>2.52E-2</v>
      </c>
      <c r="P309" s="102">
        <f t="shared" si="48"/>
        <v>3.1E-2</v>
      </c>
      <c r="Q309" s="102">
        <v>0.13</v>
      </c>
      <c r="R309" s="104">
        <f t="shared" si="45"/>
        <v>0.161</v>
      </c>
      <c r="S309" s="103">
        <v>0.04</v>
      </c>
      <c r="T309" s="102">
        <v>0.13</v>
      </c>
      <c r="U309" s="104">
        <f t="shared" si="46"/>
        <v>0.17</v>
      </c>
      <c r="W309" s="98"/>
    </row>
    <row r="310" spans="1:23" x14ac:dyDescent="0.35">
      <c r="A310" s="214"/>
      <c r="B310" s="220"/>
      <c r="D310" s="223"/>
      <c r="E310" s="255"/>
      <c r="F310" s="258"/>
      <c r="G310" s="261"/>
      <c r="H310" s="255"/>
      <c r="I310" s="258"/>
      <c r="J310" s="261"/>
      <c r="K310" s="264"/>
      <c r="L310" s="72" t="s">
        <v>3374</v>
      </c>
      <c r="M310" s="101">
        <v>6.4273200000000003E-2</v>
      </c>
      <c r="O310" s="173">
        <v>3.6200000000000003E-2</v>
      </c>
      <c r="P310" s="102">
        <f t="shared" si="48"/>
        <v>2.35E-2</v>
      </c>
      <c r="Q310" s="102">
        <v>5.2499999999999998E-2</v>
      </c>
      <c r="R310" s="104">
        <f t="shared" si="45"/>
        <v>7.5999999999999998E-2</v>
      </c>
      <c r="S310" s="103">
        <v>3.2500000000000001E-2</v>
      </c>
      <c r="T310" s="102">
        <v>5.2499999999999998E-2</v>
      </c>
      <c r="U310" s="104">
        <f t="shared" si="46"/>
        <v>8.4999999999999992E-2</v>
      </c>
      <c r="W310" s="98"/>
    </row>
    <row r="311" spans="1:23" x14ac:dyDescent="0.35">
      <c r="A311" s="214"/>
      <c r="B311" s="220"/>
      <c r="D311" s="223"/>
      <c r="E311" s="255"/>
      <c r="F311" s="258"/>
      <c r="G311" s="261"/>
      <c r="H311" s="255"/>
      <c r="I311" s="258"/>
      <c r="J311" s="261"/>
      <c r="K311" s="264"/>
      <c r="L311" s="72" t="s">
        <v>3364</v>
      </c>
      <c r="M311" s="101">
        <v>5.8727679999999997E-2</v>
      </c>
      <c r="O311" s="150">
        <v>6.2199999999999998E-2</v>
      </c>
      <c r="P311" s="102">
        <f t="shared" si="48"/>
        <v>0.04</v>
      </c>
      <c r="Q311" s="102">
        <v>0.13600000000000001</v>
      </c>
      <c r="R311" s="104">
        <f t="shared" si="45"/>
        <v>0.17600000000000002</v>
      </c>
      <c r="S311" s="103">
        <v>4.9000000000000002E-2</v>
      </c>
      <c r="T311" s="102">
        <v>0.13600000000000001</v>
      </c>
      <c r="U311" s="104">
        <f t="shared" si="46"/>
        <v>0.185</v>
      </c>
      <c r="W311" s="98"/>
    </row>
    <row r="312" spans="1:23" x14ac:dyDescent="0.35">
      <c r="A312" s="214"/>
      <c r="B312" s="220"/>
      <c r="D312" s="223"/>
      <c r="E312" s="255"/>
      <c r="F312" s="258"/>
      <c r="G312" s="261"/>
      <c r="H312" s="255"/>
      <c r="I312" s="258"/>
      <c r="J312" s="261"/>
      <c r="K312" s="264"/>
      <c r="L312" s="72" t="s">
        <v>71</v>
      </c>
      <c r="M312" s="101">
        <v>6.3E-2</v>
      </c>
      <c r="O312" s="150">
        <v>2.2499999999999999E-2</v>
      </c>
      <c r="P312" s="102">
        <f t="shared" si="48"/>
        <v>4.3000000000000003E-2</v>
      </c>
      <c r="Q312" s="102">
        <v>0.114</v>
      </c>
      <c r="R312" s="104">
        <f t="shared" si="45"/>
        <v>0.157</v>
      </c>
      <c r="S312" s="103">
        <v>5.2000000000000005E-2</v>
      </c>
      <c r="T312" s="102">
        <v>0.114</v>
      </c>
      <c r="U312" s="104">
        <f t="shared" si="46"/>
        <v>0.16600000000000001</v>
      </c>
      <c r="W312" s="98"/>
    </row>
    <row r="313" spans="1:23" x14ac:dyDescent="0.35">
      <c r="A313" s="214"/>
      <c r="B313" s="220"/>
      <c r="D313" s="223"/>
      <c r="E313" s="255"/>
      <c r="F313" s="258"/>
      <c r="G313" s="261"/>
      <c r="H313" s="255"/>
      <c r="I313" s="258"/>
      <c r="J313" s="261"/>
      <c r="K313" s="264"/>
      <c r="L313" s="72" t="s">
        <v>3367</v>
      </c>
      <c r="M313" s="101">
        <v>6.6000000000000003E-2</v>
      </c>
      <c r="O313" s="150">
        <v>1.9199999999999998E-2</v>
      </c>
      <c r="P313" s="102">
        <f t="shared" si="48"/>
        <v>7.2999999999999982E-2</v>
      </c>
      <c r="Q313" s="102">
        <v>0.08</v>
      </c>
      <c r="R313" s="104">
        <f t="shared" si="45"/>
        <v>0.15299999999999997</v>
      </c>
      <c r="S313" s="103">
        <v>8.199999999999999E-2</v>
      </c>
      <c r="T313" s="102">
        <v>0.08</v>
      </c>
      <c r="U313" s="104">
        <f t="shared" si="46"/>
        <v>0.16199999999999998</v>
      </c>
      <c r="W313" s="98"/>
    </row>
    <row r="314" spans="1:23" x14ac:dyDescent="0.35">
      <c r="A314" s="214"/>
      <c r="B314" s="220"/>
      <c r="D314" s="223"/>
      <c r="E314" s="255"/>
      <c r="F314" s="258"/>
      <c r="G314" s="261"/>
      <c r="H314" s="255"/>
      <c r="I314" s="258"/>
      <c r="J314" s="261"/>
      <c r="K314" s="264"/>
      <c r="L314" s="72" t="s">
        <v>3375</v>
      </c>
      <c r="M314" s="101">
        <v>4.1644109999999998E-2</v>
      </c>
      <c r="O314" s="150">
        <v>1.6500000000000001E-2</v>
      </c>
      <c r="P314" s="102">
        <f t="shared" si="48"/>
        <v>9.6000000000000002E-2</v>
      </c>
      <c r="Q314" s="102">
        <v>0.1</v>
      </c>
      <c r="R314" s="104">
        <f t="shared" si="45"/>
        <v>0.19600000000000001</v>
      </c>
      <c r="S314" s="103">
        <v>0.105</v>
      </c>
      <c r="T314" s="102">
        <v>0.1</v>
      </c>
      <c r="U314" s="104">
        <f t="shared" si="46"/>
        <v>0.20500000000000002</v>
      </c>
      <c r="W314" s="98"/>
    </row>
    <row r="315" spans="1:23" x14ac:dyDescent="0.35">
      <c r="A315" s="214"/>
      <c r="B315" s="220"/>
      <c r="D315" s="223"/>
      <c r="E315" s="255"/>
      <c r="F315" s="258"/>
      <c r="G315" s="261"/>
      <c r="H315" s="255"/>
      <c r="I315" s="258"/>
      <c r="J315" s="261"/>
      <c r="K315" s="264"/>
      <c r="L315" s="72" t="s">
        <v>3376</v>
      </c>
      <c r="M315" s="101">
        <v>1.8215869999999999E-2</v>
      </c>
      <c r="O315" s="150">
        <v>3.5999999999999997E-2</v>
      </c>
      <c r="P315" s="102">
        <f t="shared" si="48"/>
        <v>3.85E-2</v>
      </c>
      <c r="Q315" s="102">
        <v>0.115</v>
      </c>
      <c r="R315" s="104">
        <f t="shared" si="45"/>
        <v>0.1535</v>
      </c>
      <c r="S315" s="103">
        <v>4.7500000000000001E-2</v>
      </c>
      <c r="T315" s="102">
        <v>0.115</v>
      </c>
      <c r="U315" s="104">
        <f t="shared" si="46"/>
        <v>0.16250000000000001</v>
      </c>
      <c r="W315" s="98"/>
    </row>
    <row r="316" spans="1:23" x14ac:dyDescent="0.35">
      <c r="A316" s="214"/>
      <c r="B316" s="220"/>
      <c r="D316" s="223"/>
      <c r="E316" s="255"/>
      <c r="F316" s="258"/>
      <c r="G316" s="261"/>
      <c r="H316" s="255"/>
      <c r="I316" s="258"/>
      <c r="J316" s="261"/>
      <c r="K316" s="264"/>
      <c r="L316" s="72" t="s">
        <v>3377</v>
      </c>
      <c r="M316" s="101">
        <v>1.5702250000000001E-2</v>
      </c>
      <c r="O316" s="150">
        <v>2.5100000000000001E-2</v>
      </c>
      <c r="P316" s="102">
        <f t="shared" si="48"/>
        <v>4.1999999999999996E-2</v>
      </c>
      <c r="Q316" s="102">
        <v>6.5000000000000002E-2</v>
      </c>
      <c r="R316" s="104">
        <f t="shared" si="45"/>
        <v>0.107</v>
      </c>
      <c r="S316" s="103">
        <v>5.0999999999999997E-2</v>
      </c>
      <c r="T316" s="102">
        <v>6.5000000000000002E-2</v>
      </c>
      <c r="U316" s="104">
        <f t="shared" si="46"/>
        <v>0.11599999999999999</v>
      </c>
      <c r="W316" s="98"/>
    </row>
    <row r="317" spans="1:23" x14ac:dyDescent="0.35">
      <c r="A317" s="214"/>
      <c r="B317" s="220"/>
      <c r="D317" s="223"/>
      <c r="E317" s="255"/>
      <c r="F317" s="258"/>
      <c r="G317" s="261"/>
      <c r="H317" s="255"/>
      <c r="I317" s="258"/>
      <c r="J317" s="261"/>
      <c r="K317" s="264"/>
      <c r="L317" s="72" t="s">
        <v>3363</v>
      </c>
      <c r="M317" s="101">
        <v>1.117538E-2</v>
      </c>
      <c r="O317" s="150">
        <v>3.0599999999999999E-2</v>
      </c>
      <c r="P317" s="102">
        <f t="shared" si="48"/>
        <v>7.6499999999999985E-2</v>
      </c>
      <c r="Q317" s="102">
        <v>0.12</v>
      </c>
      <c r="R317" s="104">
        <f t="shared" si="45"/>
        <v>0.19649999999999998</v>
      </c>
      <c r="S317" s="103">
        <v>8.5499999999999993E-2</v>
      </c>
      <c r="T317" s="102">
        <v>0.12</v>
      </c>
      <c r="U317" s="104">
        <f t="shared" si="46"/>
        <v>0.20549999999999999</v>
      </c>
      <c r="W317" s="98"/>
    </row>
    <row r="318" spans="1:23" x14ac:dyDescent="0.35">
      <c r="A318" s="214"/>
      <c r="B318" s="220"/>
      <c r="D318" s="223"/>
      <c r="E318" s="255"/>
      <c r="F318" s="258"/>
      <c r="G318" s="261"/>
      <c r="H318" s="255"/>
      <c r="I318" s="258"/>
      <c r="J318" s="261"/>
      <c r="K318" s="264"/>
      <c r="L318" s="72" t="s">
        <v>3371</v>
      </c>
      <c r="M318" s="101">
        <v>4.6599199999999997E-3</v>
      </c>
      <c r="O318" s="150">
        <v>1.7600000000000001E-2</v>
      </c>
      <c r="P318" s="102">
        <f t="shared" si="48"/>
        <v>5.0999999999999997E-2</v>
      </c>
      <c r="Q318" s="102">
        <v>0.05</v>
      </c>
      <c r="R318" s="104">
        <f t="shared" si="45"/>
        <v>0.10100000000000001</v>
      </c>
      <c r="S318" s="103">
        <v>0.06</v>
      </c>
      <c r="T318" s="102">
        <v>0.05</v>
      </c>
      <c r="U318" s="104">
        <f t="shared" si="46"/>
        <v>0.11</v>
      </c>
      <c r="W318" s="98"/>
    </row>
    <row r="319" spans="1:23" x14ac:dyDescent="0.35">
      <c r="A319" s="214"/>
      <c r="B319" s="220"/>
      <c r="D319" s="223"/>
      <c r="E319" s="255"/>
      <c r="F319" s="258"/>
      <c r="G319" s="261"/>
      <c r="H319" s="255"/>
      <c r="I319" s="258"/>
      <c r="J319" s="261"/>
      <c r="K319" s="264"/>
      <c r="L319" s="72" t="s">
        <v>3378</v>
      </c>
      <c r="M319" s="101">
        <v>3.3526099999999998E-3</v>
      </c>
      <c r="O319" s="150">
        <v>1.9900000000000001E-2</v>
      </c>
      <c r="P319" s="102">
        <f t="shared" si="48"/>
        <v>4.3000000000000003E-2</v>
      </c>
      <c r="Q319" s="102">
        <v>0.13250000000000001</v>
      </c>
      <c r="R319" s="104">
        <f t="shared" si="45"/>
        <v>0.17550000000000002</v>
      </c>
      <c r="S319" s="103">
        <v>5.2000000000000005E-2</v>
      </c>
      <c r="T319" s="102">
        <v>0.13250000000000001</v>
      </c>
      <c r="U319" s="104">
        <f t="shared" si="46"/>
        <v>0.1845</v>
      </c>
      <c r="W319" s="98"/>
    </row>
    <row r="320" spans="1:23" ht="15" thickBot="1" x14ac:dyDescent="0.4">
      <c r="A320" s="214"/>
      <c r="B320" s="221"/>
      <c r="C320" s="174"/>
      <c r="D320" s="224"/>
      <c r="E320" s="256"/>
      <c r="F320" s="259"/>
      <c r="G320" s="262"/>
      <c r="H320" s="256"/>
      <c r="I320" s="259"/>
      <c r="J320" s="262"/>
      <c r="K320" s="265"/>
      <c r="L320" s="148" t="s">
        <v>230</v>
      </c>
      <c r="M320" s="101">
        <v>8.4342E-4</v>
      </c>
      <c r="N320" s="108"/>
      <c r="O320" s="150">
        <v>0</v>
      </c>
      <c r="P320" s="102">
        <v>0</v>
      </c>
      <c r="Q320" s="102">
        <v>0</v>
      </c>
      <c r="R320" s="104">
        <f t="shared" si="45"/>
        <v>0</v>
      </c>
      <c r="S320" s="103">
        <v>0</v>
      </c>
      <c r="T320" s="102">
        <v>0</v>
      </c>
      <c r="U320" s="104">
        <f t="shared" si="46"/>
        <v>0</v>
      </c>
      <c r="W320" s="98"/>
    </row>
    <row r="321" spans="1:23" x14ac:dyDescent="0.35">
      <c r="A321" s="214"/>
      <c r="B321" s="278" t="s">
        <v>3379</v>
      </c>
      <c r="C321" s="178"/>
      <c r="D321" s="222">
        <v>2.2424992701786063E-3</v>
      </c>
      <c r="E321" s="254">
        <v>0.26</v>
      </c>
      <c r="F321" s="257">
        <v>0.12</v>
      </c>
      <c r="G321" s="260">
        <f>+E321+F321</f>
        <v>0.38</v>
      </c>
      <c r="H321" s="254">
        <v>0.26</v>
      </c>
      <c r="I321" s="257">
        <f>SUMPRODUCT(M321:M323,U321:U323)</f>
        <v>0.12816</v>
      </c>
      <c r="J321" s="260">
        <f>+H321+I321</f>
        <v>0.38816000000000001</v>
      </c>
      <c r="K321" s="263">
        <f>SUMPRODUCT(M321:M323,O321:O323)</f>
        <v>1.6499E-2</v>
      </c>
      <c r="L321" s="145" t="s">
        <v>3380</v>
      </c>
      <c r="M321" s="92">
        <v>0.63</v>
      </c>
      <c r="N321" s="93"/>
      <c r="O321" s="176">
        <v>1.5100000000000001E-2</v>
      </c>
      <c r="P321" s="95">
        <f>S321-0.8%</f>
        <v>7.7999999999999986E-2</v>
      </c>
      <c r="Q321" s="94">
        <v>0</v>
      </c>
      <c r="R321" s="96">
        <f t="shared" si="45"/>
        <v>7.7999999999999986E-2</v>
      </c>
      <c r="S321" s="95">
        <v>8.5999999999999993E-2</v>
      </c>
      <c r="T321" s="94">
        <v>0</v>
      </c>
      <c r="U321" s="96">
        <f t="shared" si="46"/>
        <v>8.5999999999999993E-2</v>
      </c>
      <c r="W321" s="98">
        <f t="shared" si="25"/>
        <v>4.9139999999999989E-2</v>
      </c>
    </row>
    <row r="322" spans="1:23" x14ac:dyDescent="0.35">
      <c r="A322" s="214"/>
      <c r="B322" s="279"/>
      <c r="C322" s="179"/>
      <c r="D322" s="223"/>
      <c r="E322" s="255"/>
      <c r="F322" s="258"/>
      <c r="G322" s="261"/>
      <c r="H322" s="255"/>
      <c r="I322" s="258"/>
      <c r="J322" s="261"/>
      <c r="K322" s="264"/>
      <c r="L322" s="72" t="s">
        <v>3381</v>
      </c>
      <c r="M322" s="101">
        <v>0.26</v>
      </c>
      <c r="O322" s="177">
        <v>1.5100000000000001E-2</v>
      </c>
      <c r="P322" s="103">
        <f t="shared" ref="P322:P323" si="49">S322-0.8%</f>
        <v>7.7499999999999986E-2</v>
      </c>
      <c r="Q322" s="102">
        <v>0.12</v>
      </c>
      <c r="R322" s="104">
        <f t="shared" si="45"/>
        <v>0.19749999999999998</v>
      </c>
      <c r="S322" s="103">
        <v>8.5499999999999993E-2</v>
      </c>
      <c r="T322" s="102">
        <v>0.12</v>
      </c>
      <c r="U322" s="104">
        <f t="shared" si="46"/>
        <v>0.20549999999999999</v>
      </c>
    </row>
    <row r="323" spans="1:23" ht="15" thickBot="1" x14ac:dyDescent="0.4">
      <c r="A323" s="215"/>
      <c r="B323" s="280"/>
      <c r="C323" s="180"/>
      <c r="D323" s="107"/>
      <c r="E323" s="256"/>
      <c r="F323" s="259"/>
      <c r="G323" s="262"/>
      <c r="H323" s="256"/>
      <c r="I323" s="259"/>
      <c r="J323" s="262"/>
      <c r="K323" s="265"/>
      <c r="L323" s="148" t="s">
        <v>3363</v>
      </c>
      <c r="M323" s="107">
        <v>0.1</v>
      </c>
      <c r="N323" s="108"/>
      <c r="O323" s="181">
        <v>3.0599999999999999E-2</v>
      </c>
      <c r="P323" s="110">
        <f t="shared" si="49"/>
        <v>7.7499999999999986E-2</v>
      </c>
      <c r="Q323" s="109">
        <v>0.12</v>
      </c>
      <c r="R323" s="111">
        <f t="shared" si="45"/>
        <v>0.19749999999999998</v>
      </c>
      <c r="S323" s="110">
        <v>8.5499999999999993E-2</v>
      </c>
      <c r="T323" s="109">
        <v>0.12</v>
      </c>
      <c r="U323" s="111">
        <f t="shared" si="46"/>
        <v>0.20549999999999999</v>
      </c>
    </row>
    <row r="364" spans="23:24" x14ac:dyDescent="0.35">
      <c r="W364" s="182" t="s">
        <v>3382</v>
      </c>
      <c r="X364" s="183" t="e">
        <f>(D3*E3+#REF!*#REF!+#REF!*#REF!+#REF!*#REF!+#REF!*#REF!+#REF!*#REF!+#REF!*#REF!+#REF!*#REF!+#REF!*#REF!+X370*6%)/(D3+#REF!+#REF!+#REF!+#REF!+#REF!+#REF!+#REF!+#REF!+X370)</f>
        <v>#REF!</v>
      </c>
    </row>
    <row r="365" spans="23:24" x14ac:dyDescent="0.35">
      <c r="W365" s="182" t="s">
        <v>3383</v>
      </c>
      <c r="X365" s="183" t="e">
        <f>+(D3*F3+#REF!*#REF!+#REF!*#REF!+#REF!*#REF!+#REF!*#REF!+#REF!*#REF!+#REF!*#REF!+#REF!*#REF!+#REF!*#REF!)/(D3+#REF!+#REF!+#REF!+#REF!+#REF!+#REF!+#REF!+#REF!)</f>
        <v>#REF!</v>
      </c>
    </row>
    <row r="366" spans="23:24" x14ac:dyDescent="0.35">
      <c r="W366" s="184" t="s">
        <v>3268</v>
      </c>
      <c r="X366" s="185" t="e">
        <f>+X364+X365</f>
        <v>#REF!</v>
      </c>
    </row>
    <row r="368" spans="23:24" x14ac:dyDescent="0.35">
      <c r="W368" s="186" t="s">
        <v>3384</v>
      </c>
      <c r="X368" s="187" t="e">
        <f>D3+#REF!+#REF!+#REF!+#REF!+#REF!+#REF!</f>
        <v>#REF!</v>
      </c>
    </row>
    <row r="369" spans="23:24" x14ac:dyDescent="0.35">
      <c r="W369" s="186" t="s">
        <v>3385</v>
      </c>
      <c r="X369" s="187" t="e">
        <f>#REF!+#REF!</f>
        <v>#REF!</v>
      </c>
    </row>
    <row r="370" spans="23:24" x14ac:dyDescent="0.35">
      <c r="W370" s="186" t="s">
        <v>3386</v>
      </c>
      <c r="X370" s="188">
        <v>1.4E-2</v>
      </c>
    </row>
  </sheetData>
  <mergeCells count="398">
    <mergeCell ref="B321:B323"/>
    <mergeCell ref="D321:D322"/>
    <mergeCell ref="E321:E323"/>
    <mergeCell ref="F321:F323"/>
    <mergeCell ref="G321:G323"/>
    <mergeCell ref="H321:H323"/>
    <mergeCell ref="I321:I323"/>
    <mergeCell ref="B305:B320"/>
    <mergeCell ref="D305:D320"/>
    <mergeCell ref="E305:E320"/>
    <mergeCell ref="F305:F320"/>
    <mergeCell ref="G305:G320"/>
    <mergeCell ref="H305:H320"/>
    <mergeCell ref="G297:G304"/>
    <mergeCell ref="H297:H304"/>
    <mergeCell ref="I297:I304"/>
    <mergeCell ref="J297:J304"/>
    <mergeCell ref="K297:K304"/>
    <mergeCell ref="J321:J323"/>
    <mergeCell ref="K321:K323"/>
    <mergeCell ref="I305:I320"/>
    <mergeCell ref="J305:J320"/>
    <mergeCell ref="K305:K320"/>
    <mergeCell ref="L281:U281"/>
    <mergeCell ref="A282:A323"/>
    <mergeCell ref="B282:B284"/>
    <mergeCell ref="D282:D284"/>
    <mergeCell ref="E282:E284"/>
    <mergeCell ref="F282:F284"/>
    <mergeCell ref="G282:G284"/>
    <mergeCell ref="H282:H284"/>
    <mergeCell ref="I282:I284"/>
    <mergeCell ref="J282:J284"/>
    <mergeCell ref="K282:K284"/>
    <mergeCell ref="B285:B296"/>
    <mergeCell ref="D285:D296"/>
    <mergeCell ref="E285:E296"/>
    <mergeCell ref="F285:F296"/>
    <mergeCell ref="G285:G296"/>
    <mergeCell ref="H285:H296"/>
    <mergeCell ref="I285:I296"/>
    <mergeCell ref="J285:J296"/>
    <mergeCell ref="K285:K296"/>
    <mergeCell ref="B297:B304"/>
    <mergeCell ref="D297:D304"/>
    <mergeCell ref="E297:E304"/>
    <mergeCell ref="F297:F304"/>
    <mergeCell ref="B277:B280"/>
    <mergeCell ref="D277:D280"/>
    <mergeCell ref="E277:E280"/>
    <mergeCell ref="F277:F280"/>
    <mergeCell ref="G277:G280"/>
    <mergeCell ref="H277:H280"/>
    <mergeCell ref="I277:I280"/>
    <mergeCell ref="J277:J280"/>
    <mergeCell ref="K277:K280"/>
    <mergeCell ref="B269:B276"/>
    <mergeCell ref="D269:D276"/>
    <mergeCell ref="E269:E276"/>
    <mergeCell ref="F269:F276"/>
    <mergeCell ref="G269:G276"/>
    <mergeCell ref="H269:H276"/>
    <mergeCell ref="I269:I276"/>
    <mergeCell ref="J269:J276"/>
    <mergeCell ref="K269:K276"/>
    <mergeCell ref="B264:B268"/>
    <mergeCell ref="D264:D268"/>
    <mergeCell ref="E264:E268"/>
    <mergeCell ref="F264:F268"/>
    <mergeCell ref="G264:G268"/>
    <mergeCell ref="H264:H268"/>
    <mergeCell ref="I264:I268"/>
    <mergeCell ref="J264:J268"/>
    <mergeCell ref="K264:K268"/>
    <mergeCell ref="K248:K255"/>
    <mergeCell ref="B256:B263"/>
    <mergeCell ref="D256:D263"/>
    <mergeCell ref="E256:E263"/>
    <mergeCell ref="F256:F263"/>
    <mergeCell ref="G256:G263"/>
    <mergeCell ref="H256:H263"/>
    <mergeCell ref="I256:I263"/>
    <mergeCell ref="J256:J263"/>
    <mergeCell ref="K256:K263"/>
    <mergeCell ref="K245:K246"/>
    <mergeCell ref="L245:L246"/>
    <mergeCell ref="M245:M246"/>
    <mergeCell ref="O245:O246"/>
    <mergeCell ref="A247:A280"/>
    <mergeCell ref="L247:U247"/>
    <mergeCell ref="B248:B255"/>
    <mergeCell ref="D248:D255"/>
    <mergeCell ref="E248:E255"/>
    <mergeCell ref="F248:F255"/>
    <mergeCell ref="A244:A246"/>
    <mergeCell ref="L244:U244"/>
    <mergeCell ref="B245:B246"/>
    <mergeCell ref="D245:D246"/>
    <mergeCell ref="E245:E246"/>
    <mergeCell ref="F245:F246"/>
    <mergeCell ref="G245:G246"/>
    <mergeCell ref="H245:H246"/>
    <mergeCell ref="I245:I246"/>
    <mergeCell ref="J245:J246"/>
    <mergeCell ref="G248:G255"/>
    <mergeCell ref="H248:H255"/>
    <mergeCell ref="I248:I255"/>
    <mergeCell ref="J248:J255"/>
    <mergeCell ref="B238:B243"/>
    <mergeCell ref="D238:D243"/>
    <mergeCell ref="E238:E243"/>
    <mergeCell ref="F238:F243"/>
    <mergeCell ref="G238:G243"/>
    <mergeCell ref="H238:H243"/>
    <mergeCell ref="I238:I243"/>
    <mergeCell ref="J238:J243"/>
    <mergeCell ref="K238:K243"/>
    <mergeCell ref="B235:B237"/>
    <mergeCell ref="D235:D237"/>
    <mergeCell ref="E235:E237"/>
    <mergeCell ref="F235:F237"/>
    <mergeCell ref="G235:G237"/>
    <mergeCell ref="H235:H237"/>
    <mergeCell ref="I235:I237"/>
    <mergeCell ref="J235:J237"/>
    <mergeCell ref="K235:K237"/>
    <mergeCell ref="I225:I227"/>
    <mergeCell ref="J225:J227"/>
    <mergeCell ref="K225:K227"/>
    <mergeCell ref="B228:B233"/>
    <mergeCell ref="D228:D233"/>
    <mergeCell ref="E228:E233"/>
    <mergeCell ref="F228:F233"/>
    <mergeCell ref="G228:G233"/>
    <mergeCell ref="H228:H233"/>
    <mergeCell ref="I228:I233"/>
    <mergeCell ref="J228:J233"/>
    <mergeCell ref="K228:K233"/>
    <mergeCell ref="E210:E216"/>
    <mergeCell ref="F210:F216"/>
    <mergeCell ref="G210:G216"/>
    <mergeCell ref="H210:H216"/>
    <mergeCell ref="I210:I216"/>
    <mergeCell ref="J210:J216"/>
    <mergeCell ref="K210:K216"/>
    <mergeCell ref="A217:A243"/>
    <mergeCell ref="L217:U217"/>
    <mergeCell ref="B218:B224"/>
    <mergeCell ref="D218:D224"/>
    <mergeCell ref="E218:E224"/>
    <mergeCell ref="F218:F224"/>
    <mergeCell ref="G218:G224"/>
    <mergeCell ref="H218:H224"/>
    <mergeCell ref="I218:I224"/>
    <mergeCell ref="J218:J224"/>
    <mergeCell ref="K218:K224"/>
    <mergeCell ref="B225:B227"/>
    <mergeCell ref="D225:D227"/>
    <mergeCell ref="E225:E227"/>
    <mergeCell ref="F225:F227"/>
    <mergeCell ref="G225:G227"/>
    <mergeCell ref="H225:H227"/>
    <mergeCell ref="I198:I205"/>
    <mergeCell ref="J198:J205"/>
    <mergeCell ref="K198:K205"/>
    <mergeCell ref="A206:A216"/>
    <mergeCell ref="L206:U206"/>
    <mergeCell ref="B207:B209"/>
    <mergeCell ref="D207:D209"/>
    <mergeCell ref="E207:E209"/>
    <mergeCell ref="F207:F209"/>
    <mergeCell ref="G207:G209"/>
    <mergeCell ref="B198:B205"/>
    <mergeCell ref="D198:D205"/>
    <mergeCell ref="E198:E205"/>
    <mergeCell ref="F198:F205"/>
    <mergeCell ref="G198:G205"/>
    <mergeCell ref="H198:H205"/>
    <mergeCell ref="A146:A205"/>
    <mergeCell ref="L146:U146"/>
    <mergeCell ref="H207:H209"/>
    <mergeCell ref="I207:I209"/>
    <mergeCell ref="J207:J209"/>
    <mergeCell ref="K207:K209"/>
    <mergeCell ref="B210:B216"/>
    <mergeCell ref="D210:D216"/>
    <mergeCell ref="B196:B197"/>
    <mergeCell ref="D196:D197"/>
    <mergeCell ref="E196:E197"/>
    <mergeCell ref="F196:F197"/>
    <mergeCell ref="G196:G197"/>
    <mergeCell ref="H196:H197"/>
    <mergeCell ref="I196:I197"/>
    <mergeCell ref="J196:J197"/>
    <mergeCell ref="K196:K197"/>
    <mergeCell ref="B188:B195"/>
    <mergeCell ref="D188:D195"/>
    <mergeCell ref="E188:E195"/>
    <mergeCell ref="F188:F195"/>
    <mergeCell ref="G188:G195"/>
    <mergeCell ref="H188:H195"/>
    <mergeCell ref="I188:I195"/>
    <mergeCell ref="J188:J195"/>
    <mergeCell ref="K188:K195"/>
    <mergeCell ref="I170:I183"/>
    <mergeCell ref="J170:J183"/>
    <mergeCell ref="K170:K183"/>
    <mergeCell ref="B184:B187"/>
    <mergeCell ref="D184:D187"/>
    <mergeCell ref="E184:E187"/>
    <mergeCell ref="F184:F187"/>
    <mergeCell ref="G184:G187"/>
    <mergeCell ref="H184:H187"/>
    <mergeCell ref="I184:I187"/>
    <mergeCell ref="B170:B183"/>
    <mergeCell ref="D170:D183"/>
    <mergeCell ref="E170:E183"/>
    <mergeCell ref="F170:F183"/>
    <mergeCell ref="G170:G183"/>
    <mergeCell ref="H170:H183"/>
    <mergeCell ref="J184:J187"/>
    <mergeCell ref="K184:K187"/>
    <mergeCell ref="K147:K159"/>
    <mergeCell ref="B160:B169"/>
    <mergeCell ref="D160:D169"/>
    <mergeCell ref="E160:E169"/>
    <mergeCell ref="F160:F169"/>
    <mergeCell ref="G160:G169"/>
    <mergeCell ref="H160:H169"/>
    <mergeCell ref="I160:I169"/>
    <mergeCell ref="J160:J169"/>
    <mergeCell ref="K160:K169"/>
    <mergeCell ref="B147:B159"/>
    <mergeCell ref="D147:D159"/>
    <mergeCell ref="E147:E159"/>
    <mergeCell ref="F147:F159"/>
    <mergeCell ref="G147:G159"/>
    <mergeCell ref="H147:H159"/>
    <mergeCell ref="I147:I159"/>
    <mergeCell ref="J147:J159"/>
    <mergeCell ref="L127:U127"/>
    <mergeCell ref="A128:A145"/>
    <mergeCell ref="B128:B141"/>
    <mergeCell ref="D128:D141"/>
    <mergeCell ref="E128:E141"/>
    <mergeCell ref="F128:F141"/>
    <mergeCell ref="G128:G141"/>
    <mergeCell ref="H128:H141"/>
    <mergeCell ref="I128:I141"/>
    <mergeCell ref="J128:J141"/>
    <mergeCell ref="K128:K141"/>
    <mergeCell ref="B142:B145"/>
    <mergeCell ref="D142:D145"/>
    <mergeCell ref="E142:E145"/>
    <mergeCell ref="F142:F145"/>
    <mergeCell ref="G142:G145"/>
    <mergeCell ref="H142:H145"/>
    <mergeCell ref="I142:I145"/>
    <mergeCell ref="J142:J145"/>
    <mergeCell ref="K142:K145"/>
    <mergeCell ref="B123:B126"/>
    <mergeCell ref="D123:D126"/>
    <mergeCell ref="E123:E126"/>
    <mergeCell ref="F123:F126"/>
    <mergeCell ref="G123:G126"/>
    <mergeCell ref="H123:H126"/>
    <mergeCell ref="I123:I126"/>
    <mergeCell ref="J123:J126"/>
    <mergeCell ref="K123:K126"/>
    <mergeCell ref="B110:B122"/>
    <mergeCell ref="D110:D122"/>
    <mergeCell ref="E110:E122"/>
    <mergeCell ref="F110:F122"/>
    <mergeCell ref="G110:G122"/>
    <mergeCell ref="H110:H122"/>
    <mergeCell ref="I110:I122"/>
    <mergeCell ref="J110:J122"/>
    <mergeCell ref="K110:K122"/>
    <mergeCell ref="G71:G79"/>
    <mergeCell ref="H71:H79"/>
    <mergeCell ref="I71:I79"/>
    <mergeCell ref="J71:J79"/>
    <mergeCell ref="K71:K79"/>
    <mergeCell ref="I80:I99"/>
    <mergeCell ref="J80:J99"/>
    <mergeCell ref="K80:K99"/>
    <mergeCell ref="B100:B109"/>
    <mergeCell ref="D100:D109"/>
    <mergeCell ref="E100:E109"/>
    <mergeCell ref="F100:F109"/>
    <mergeCell ref="G100:G109"/>
    <mergeCell ref="H100:H109"/>
    <mergeCell ref="I100:I109"/>
    <mergeCell ref="B80:B99"/>
    <mergeCell ref="D80:D99"/>
    <mergeCell ref="E80:E99"/>
    <mergeCell ref="F80:F99"/>
    <mergeCell ref="G80:G99"/>
    <mergeCell ref="H80:H99"/>
    <mergeCell ref="J100:J109"/>
    <mergeCell ref="K100:K109"/>
    <mergeCell ref="A52:A126"/>
    <mergeCell ref="L52:U52"/>
    <mergeCell ref="B53:B56"/>
    <mergeCell ref="D53:D56"/>
    <mergeCell ref="E53:E56"/>
    <mergeCell ref="F53:F56"/>
    <mergeCell ref="G53:G56"/>
    <mergeCell ref="H53:H56"/>
    <mergeCell ref="I53:I56"/>
    <mergeCell ref="J53:J56"/>
    <mergeCell ref="K53:K56"/>
    <mergeCell ref="B57:B70"/>
    <mergeCell ref="D57:D70"/>
    <mergeCell ref="E57:E70"/>
    <mergeCell ref="F57:F70"/>
    <mergeCell ref="G57:G70"/>
    <mergeCell ref="H57:H70"/>
    <mergeCell ref="I57:I70"/>
    <mergeCell ref="J57:J70"/>
    <mergeCell ref="K57:K70"/>
    <mergeCell ref="B71:B79"/>
    <mergeCell ref="D71:D79"/>
    <mergeCell ref="E71:E79"/>
    <mergeCell ref="F71:F79"/>
    <mergeCell ref="B46:B51"/>
    <mergeCell ref="D46:D51"/>
    <mergeCell ref="E46:E51"/>
    <mergeCell ref="F46:F51"/>
    <mergeCell ref="G46:G51"/>
    <mergeCell ref="H46:H51"/>
    <mergeCell ref="I46:I51"/>
    <mergeCell ref="J46:J51"/>
    <mergeCell ref="K46:K51"/>
    <mergeCell ref="B35:B45"/>
    <mergeCell ref="D35:D45"/>
    <mergeCell ref="E35:E45"/>
    <mergeCell ref="F35:F45"/>
    <mergeCell ref="G35:G45"/>
    <mergeCell ref="H35:H45"/>
    <mergeCell ref="I35:I45"/>
    <mergeCell ref="J35:J45"/>
    <mergeCell ref="K35:K45"/>
    <mergeCell ref="B22:B34"/>
    <mergeCell ref="D22:D34"/>
    <mergeCell ref="E22:E34"/>
    <mergeCell ref="F22:F34"/>
    <mergeCell ref="G22:G34"/>
    <mergeCell ref="H22:H34"/>
    <mergeCell ref="I22:I34"/>
    <mergeCell ref="J22:J34"/>
    <mergeCell ref="K22:K34"/>
    <mergeCell ref="K6:K16"/>
    <mergeCell ref="B17:B21"/>
    <mergeCell ref="D17:D21"/>
    <mergeCell ref="E17:E21"/>
    <mergeCell ref="F17:F21"/>
    <mergeCell ref="G17:G21"/>
    <mergeCell ref="H17:H21"/>
    <mergeCell ref="I17:I21"/>
    <mergeCell ref="J17:J21"/>
    <mergeCell ref="K17:K21"/>
    <mergeCell ref="A4:D4"/>
    <mergeCell ref="L4:M4"/>
    <mergeCell ref="A5:A51"/>
    <mergeCell ref="L5:U5"/>
    <mergeCell ref="B6:B16"/>
    <mergeCell ref="D6:D16"/>
    <mergeCell ref="E6:E16"/>
    <mergeCell ref="F6:F16"/>
    <mergeCell ref="N2:N3"/>
    <mergeCell ref="O2:O3"/>
    <mergeCell ref="P2:P3"/>
    <mergeCell ref="Q2:Q3"/>
    <mergeCell ref="R2:R3"/>
    <mergeCell ref="S2:S3"/>
    <mergeCell ref="H2:H3"/>
    <mergeCell ref="I2:I3"/>
    <mergeCell ref="J2:J3"/>
    <mergeCell ref="K2:K3"/>
    <mergeCell ref="L2:L3"/>
    <mergeCell ref="M2:M3"/>
    <mergeCell ref="G6:G16"/>
    <mergeCell ref="H6:H16"/>
    <mergeCell ref="I6:I16"/>
    <mergeCell ref="J6:J16"/>
    <mergeCell ref="E1:G1"/>
    <mergeCell ref="H1:J1"/>
    <mergeCell ref="P1:R1"/>
    <mergeCell ref="S1:U1"/>
    <mergeCell ref="A2:A3"/>
    <mergeCell ref="B2:B3"/>
    <mergeCell ref="D2:D3"/>
    <mergeCell ref="E2:E3"/>
    <mergeCell ref="F2:F3"/>
    <mergeCell ref="G2:G3"/>
    <mergeCell ref="T2:T3"/>
    <mergeCell ref="U2:U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D0606-CF54-400B-92DF-250F1005CA13}">
  <sheetPr filterMode="1"/>
  <dimension ref="A1:P703"/>
  <sheetViews>
    <sheetView workbookViewId="0">
      <selection activeCell="F446" sqref="F446"/>
    </sheetView>
  </sheetViews>
  <sheetFormatPr baseColWidth="10" defaultRowHeight="14.5" x14ac:dyDescent="0.35"/>
  <cols>
    <col min="6" max="6" width="43.54296875" bestFit="1" customWidth="1"/>
    <col min="8" max="8" width="24.1796875" bestFit="1" customWidth="1"/>
    <col min="10" max="10" width="11.453125" bestFit="1" customWidth="1"/>
  </cols>
  <sheetData>
    <row r="1" spans="1:16" ht="24" x14ac:dyDescent="0.35">
      <c r="A1" s="1" t="s">
        <v>3002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3003</v>
      </c>
      <c r="I1" s="2" t="s">
        <v>9</v>
      </c>
      <c r="J1" s="55" t="s">
        <v>3004</v>
      </c>
      <c r="K1" s="56" t="s">
        <v>3005</v>
      </c>
      <c r="L1" s="57" t="s">
        <v>3006</v>
      </c>
      <c r="M1" s="56" t="s">
        <v>3007</v>
      </c>
      <c r="N1" s="56" t="s">
        <v>3008</v>
      </c>
      <c r="O1" s="56" t="s">
        <v>3009</v>
      </c>
      <c r="P1" s="56" t="s">
        <v>3010</v>
      </c>
    </row>
    <row r="2" spans="1:16" ht="15.5" hidden="1" x14ac:dyDescent="0.35">
      <c r="A2" s="3" t="s">
        <v>12</v>
      </c>
      <c r="B2" s="4" t="s">
        <v>35</v>
      </c>
      <c r="C2" s="4" t="s">
        <v>502</v>
      </c>
      <c r="D2" s="4" t="s">
        <v>503</v>
      </c>
      <c r="E2" s="4" t="s">
        <v>310</v>
      </c>
      <c r="F2" s="3" t="s">
        <v>3011</v>
      </c>
      <c r="G2" s="3" t="s">
        <v>3012</v>
      </c>
      <c r="H2" s="3" t="s">
        <v>3013</v>
      </c>
      <c r="I2" s="3" t="s">
        <v>26</v>
      </c>
      <c r="J2" s="58">
        <v>8411859553050</v>
      </c>
      <c r="K2" s="59">
        <v>10.17</v>
      </c>
      <c r="L2" s="60">
        <v>0.2</v>
      </c>
      <c r="M2" s="58">
        <v>9</v>
      </c>
      <c r="N2" s="58">
        <v>1</v>
      </c>
      <c r="O2" s="58">
        <v>91.53</v>
      </c>
      <c r="P2" s="61">
        <v>109.836</v>
      </c>
    </row>
    <row r="3" spans="1:16" ht="15.5" hidden="1" x14ac:dyDescent="0.35">
      <c r="A3" s="3" t="s">
        <v>12</v>
      </c>
      <c r="B3" s="4" t="s">
        <v>35</v>
      </c>
      <c r="C3" s="4" t="s">
        <v>502</v>
      </c>
      <c r="D3" s="4" t="s">
        <v>503</v>
      </c>
      <c r="E3" s="4" t="s">
        <v>310</v>
      </c>
      <c r="F3" s="3" t="s">
        <v>3014</v>
      </c>
      <c r="G3" s="3" t="s">
        <v>3012</v>
      </c>
      <c r="H3" s="3" t="s">
        <v>3013</v>
      </c>
      <c r="I3" s="3" t="s">
        <v>26</v>
      </c>
      <c r="J3" s="58">
        <v>8411859553012</v>
      </c>
      <c r="K3" s="59">
        <v>11.3</v>
      </c>
      <c r="L3" s="60">
        <v>0.2</v>
      </c>
      <c r="M3" s="58">
        <v>9</v>
      </c>
      <c r="N3" s="58">
        <v>1</v>
      </c>
      <c r="O3" s="58">
        <v>101.7</v>
      </c>
      <c r="P3" s="61">
        <v>122.03999999999999</v>
      </c>
    </row>
    <row r="4" spans="1:16" ht="15.5" hidden="1" x14ac:dyDescent="0.35">
      <c r="A4" s="3" t="s">
        <v>12</v>
      </c>
      <c r="B4" s="4" t="s">
        <v>35</v>
      </c>
      <c r="C4" s="4" t="s">
        <v>502</v>
      </c>
      <c r="D4" s="4" t="s">
        <v>503</v>
      </c>
      <c r="E4" s="4" t="s">
        <v>310</v>
      </c>
      <c r="F4" s="3" t="s">
        <v>3015</v>
      </c>
      <c r="G4" s="3" t="s">
        <v>3012</v>
      </c>
      <c r="H4" s="3" t="s">
        <v>3013</v>
      </c>
      <c r="I4" s="3" t="s">
        <v>26</v>
      </c>
      <c r="J4" s="58">
        <v>8411859550516</v>
      </c>
      <c r="K4" s="59">
        <v>3</v>
      </c>
      <c r="L4" s="60">
        <v>0.2</v>
      </c>
      <c r="M4" s="58">
        <v>20</v>
      </c>
      <c r="N4" s="58">
        <v>1</v>
      </c>
      <c r="O4" s="58">
        <v>60</v>
      </c>
      <c r="P4" s="61">
        <v>72</v>
      </c>
    </row>
    <row r="5" spans="1:16" ht="15.5" hidden="1" x14ac:dyDescent="0.35">
      <c r="A5" s="3" t="s">
        <v>12</v>
      </c>
      <c r="B5" s="4" t="s">
        <v>35</v>
      </c>
      <c r="C5" s="4" t="s">
        <v>502</v>
      </c>
      <c r="D5" s="4" t="s">
        <v>503</v>
      </c>
      <c r="E5" s="4" t="s">
        <v>310</v>
      </c>
      <c r="F5" s="3" t="s">
        <v>3016</v>
      </c>
      <c r="G5" s="3" t="s">
        <v>3012</v>
      </c>
      <c r="H5" s="3" t="s">
        <v>3013</v>
      </c>
      <c r="I5" s="3" t="s">
        <v>26</v>
      </c>
      <c r="J5" s="58">
        <v>8411859553005</v>
      </c>
      <c r="K5" s="59">
        <v>10.17</v>
      </c>
      <c r="L5" s="60">
        <v>0.2</v>
      </c>
      <c r="M5" s="58">
        <v>9</v>
      </c>
      <c r="N5" s="58">
        <v>1</v>
      </c>
      <c r="O5" s="58">
        <v>91.53</v>
      </c>
      <c r="P5" s="61">
        <v>109.836</v>
      </c>
    </row>
    <row r="6" spans="1:16" ht="15.5" hidden="1" x14ac:dyDescent="0.35">
      <c r="A6" s="3" t="s">
        <v>12</v>
      </c>
      <c r="B6" s="4" t="s">
        <v>35</v>
      </c>
      <c r="C6" s="4" t="s">
        <v>502</v>
      </c>
      <c r="D6" s="4" t="s">
        <v>503</v>
      </c>
      <c r="E6" s="4" t="s">
        <v>310</v>
      </c>
      <c r="F6" s="3" t="s">
        <v>3017</v>
      </c>
      <c r="G6" s="3" t="s">
        <v>3012</v>
      </c>
      <c r="H6" s="3" t="s">
        <v>3013</v>
      </c>
      <c r="I6" s="3" t="s">
        <v>26</v>
      </c>
      <c r="J6" s="58">
        <v>8411859553425</v>
      </c>
      <c r="K6" s="59">
        <v>11.35</v>
      </c>
      <c r="L6" s="60">
        <v>0.2</v>
      </c>
      <c r="M6" s="58">
        <v>12</v>
      </c>
      <c r="N6" s="58">
        <v>1</v>
      </c>
      <c r="O6" s="58">
        <v>136.19999999999999</v>
      </c>
      <c r="P6" s="61">
        <v>163.43999999999997</v>
      </c>
    </row>
    <row r="7" spans="1:16" ht="15.5" hidden="1" x14ac:dyDescent="0.35">
      <c r="A7" s="3" t="s">
        <v>12</v>
      </c>
      <c r="B7" s="4" t="s">
        <v>35</v>
      </c>
      <c r="C7" s="4" t="s">
        <v>502</v>
      </c>
      <c r="D7" s="4" t="s">
        <v>503</v>
      </c>
      <c r="E7" s="4" t="s">
        <v>310</v>
      </c>
      <c r="F7" s="3" t="s">
        <v>3018</v>
      </c>
      <c r="G7" s="3" t="s">
        <v>3012</v>
      </c>
      <c r="H7" s="3" t="s">
        <v>3013</v>
      </c>
      <c r="I7" s="3" t="s">
        <v>26</v>
      </c>
      <c r="J7" s="58">
        <v>0</v>
      </c>
      <c r="K7" s="62">
        <v>3</v>
      </c>
      <c r="L7" s="60">
        <v>0.2</v>
      </c>
      <c r="M7" s="58">
        <v>12</v>
      </c>
      <c r="N7" s="58">
        <v>1</v>
      </c>
      <c r="O7" s="58">
        <v>36</v>
      </c>
      <c r="P7" s="61">
        <v>43.199999999999996</v>
      </c>
    </row>
    <row r="8" spans="1:16" ht="15.5" hidden="1" x14ac:dyDescent="0.35">
      <c r="A8" s="3" t="s">
        <v>12</v>
      </c>
      <c r="B8" s="4" t="s">
        <v>35</v>
      </c>
      <c r="C8" s="4" t="s">
        <v>502</v>
      </c>
      <c r="D8" s="4" t="s">
        <v>503</v>
      </c>
      <c r="E8" s="4" t="s">
        <v>310</v>
      </c>
      <c r="F8" s="3" t="s">
        <v>3019</v>
      </c>
      <c r="G8" s="3" t="s">
        <v>3012</v>
      </c>
      <c r="H8" s="3" t="s">
        <v>3013</v>
      </c>
      <c r="I8" s="3" t="s">
        <v>26</v>
      </c>
      <c r="J8" s="58">
        <v>0</v>
      </c>
      <c r="K8" s="62">
        <v>3</v>
      </c>
      <c r="L8" s="60">
        <v>0.2</v>
      </c>
      <c r="M8" s="58">
        <v>12</v>
      </c>
      <c r="N8" s="58">
        <v>1</v>
      </c>
      <c r="O8" s="58">
        <v>36</v>
      </c>
      <c r="P8" s="61">
        <v>43.199999999999996</v>
      </c>
    </row>
    <row r="9" spans="1:16" ht="15.5" hidden="1" x14ac:dyDescent="0.35">
      <c r="A9" s="3" t="s">
        <v>12</v>
      </c>
      <c r="B9" s="4" t="s">
        <v>35</v>
      </c>
      <c r="C9" s="4" t="s">
        <v>502</v>
      </c>
      <c r="D9" s="4" t="s">
        <v>503</v>
      </c>
      <c r="E9" s="4" t="s">
        <v>310</v>
      </c>
      <c r="F9" s="3" t="s">
        <v>3020</v>
      </c>
      <c r="G9" s="3" t="s">
        <v>3012</v>
      </c>
      <c r="H9" s="3" t="s">
        <v>3013</v>
      </c>
      <c r="I9" s="3" t="s">
        <v>26</v>
      </c>
      <c r="J9" s="58">
        <v>0</v>
      </c>
      <c r="K9" s="62">
        <v>3</v>
      </c>
      <c r="L9" s="60">
        <v>0.2</v>
      </c>
      <c r="M9" s="58">
        <v>12</v>
      </c>
      <c r="N9" s="58">
        <v>1</v>
      </c>
      <c r="O9" s="58">
        <v>36</v>
      </c>
      <c r="P9" s="61">
        <v>43.199999999999996</v>
      </c>
    </row>
    <row r="10" spans="1:16" ht="15.5" hidden="1" x14ac:dyDescent="0.35">
      <c r="A10" s="3" t="s">
        <v>12</v>
      </c>
      <c r="B10" s="4" t="s">
        <v>182</v>
      </c>
      <c r="C10" s="4" t="s">
        <v>735</v>
      </c>
      <c r="D10" s="4" t="s">
        <v>1721</v>
      </c>
      <c r="E10" s="4" t="s">
        <v>1722</v>
      </c>
      <c r="F10" s="4" t="s">
        <v>2101</v>
      </c>
      <c r="G10" s="4" t="s">
        <v>2102</v>
      </c>
      <c r="H10" s="3" t="s">
        <v>1272</v>
      </c>
      <c r="I10" s="3" t="s">
        <v>26</v>
      </c>
      <c r="J10" s="58">
        <v>6111248334612</v>
      </c>
      <c r="K10" s="59">
        <v>21</v>
      </c>
      <c r="L10" s="60">
        <v>0.2</v>
      </c>
      <c r="M10" s="58">
        <v>12</v>
      </c>
      <c r="N10" s="58">
        <v>1</v>
      </c>
      <c r="O10" s="58">
        <v>252</v>
      </c>
      <c r="P10" s="61">
        <v>302.39999999999998</v>
      </c>
    </row>
    <row r="11" spans="1:16" ht="15.5" hidden="1" x14ac:dyDescent="0.35">
      <c r="A11" s="3" t="s">
        <v>12</v>
      </c>
      <c r="B11" s="3" t="s">
        <v>182</v>
      </c>
      <c r="C11" s="3" t="s">
        <v>735</v>
      </c>
      <c r="D11" s="3" t="s">
        <v>1721</v>
      </c>
      <c r="E11" s="3" t="s">
        <v>1722</v>
      </c>
      <c r="F11" s="3" t="s">
        <v>2266</v>
      </c>
      <c r="G11" s="3" t="s">
        <v>2102</v>
      </c>
      <c r="H11" s="3" t="s">
        <v>1272</v>
      </c>
      <c r="I11" s="3" t="s">
        <v>26</v>
      </c>
      <c r="J11" s="58">
        <v>6111248334599</v>
      </c>
      <c r="K11" s="59">
        <v>49.14</v>
      </c>
      <c r="L11" s="60">
        <v>0.2</v>
      </c>
      <c r="M11" s="58">
        <v>12</v>
      </c>
      <c r="N11" s="58">
        <v>1</v>
      </c>
      <c r="O11" s="58">
        <v>589.68000000000006</v>
      </c>
      <c r="P11" s="61">
        <v>707.6160000000001</v>
      </c>
    </row>
    <row r="12" spans="1:16" ht="15.5" hidden="1" x14ac:dyDescent="0.35">
      <c r="A12" s="3" t="s">
        <v>12</v>
      </c>
      <c r="B12" s="3" t="s">
        <v>460</v>
      </c>
      <c r="C12" s="3" t="s">
        <v>461</v>
      </c>
      <c r="D12" s="3" t="s">
        <v>462</v>
      </c>
      <c r="E12" s="3" t="s">
        <v>1127</v>
      </c>
      <c r="F12" s="3" t="s">
        <v>1319</v>
      </c>
      <c r="G12" s="3" t="s">
        <v>465</v>
      </c>
      <c r="H12" s="3" t="s">
        <v>360</v>
      </c>
      <c r="I12" s="3" t="s">
        <v>26</v>
      </c>
      <c r="J12" s="58">
        <v>5011862880094</v>
      </c>
      <c r="K12" s="59">
        <v>19.71</v>
      </c>
      <c r="L12" s="60">
        <v>0.2</v>
      </c>
      <c r="M12" s="58">
        <v>12</v>
      </c>
      <c r="N12" s="58">
        <v>1</v>
      </c>
      <c r="O12" s="58">
        <v>236.52</v>
      </c>
      <c r="P12" s="61">
        <v>283.82400000000001</v>
      </c>
    </row>
    <row r="13" spans="1:16" ht="15.5" hidden="1" x14ac:dyDescent="0.35">
      <c r="A13" s="3" t="s">
        <v>12</v>
      </c>
      <c r="B13" s="4" t="s">
        <v>460</v>
      </c>
      <c r="C13" s="4" t="s">
        <v>461</v>
      </c>
      <c r="D13" s="4" t="s">
        <v>462</v>
      </c>
      <c r="E13" s="4" t="s">
        <v>521</v>
      </c>
      <c r="F13" s="4" t="s">
        <v>522</v>
      </c>
      <c r="G13" s="4" t="s">
        <v>465</v>
      </c>
      <c r="H13" s="3" t="s">
        <v>360</v>
      </c>
      <c r="I13" s="3" t="s">
        <v>26</v>
      </c>
      <c r="J13" s="58">
        <v>5011862853043</v>
      </c>
      <c r="K13" s="59">
        <v>27.5</v>
      </c>
      <c r="L13" s="60">
        <v>0.2</v>
      </c>
      <c r="M13" s="58">
        <v>12</v>
      </c>
      <c r="N13" s="58">
        <v>1</v>
      </c>
      <c r="O13" s="58">
        <v>330</v>
      </c>
      <c r="P13" s="61">
        <v>396</v>
      </c>
    </row>
    <row r="14" spans="1:16" ht="15.5" hidden="1" x14ac:dyDescent="0.35">
      <c r="A14" s="3" t="s">
        <v>12</v>
      </c>
      <c r="B14" s="3" t="s">
        <v>460</v>
      </c>
      <c r="C14" s="3" t="s">
        <v>461</v>
      </c>
      <c r="D14" s="3" t="s">
        <v>462</v>
      </c>
      <c r="E14" s="3" t="s">
        <v>463</v>
      </c>
      <c r="F14" s="3" t="s">
        <v>464</v>
      </c>
      <c r="G14" s="3" t="s">
        <v>465</v>
      </c>
      <c r="H14" s="3" t="s">
        <v>360</v>
      </c>
      <c r="I14" s="3" t="s">
        <v>26</v>
      </c>
      <c r="J14" s="58">
        <v>5011862900105</v>
      </c>
      <c r="K14" s="59">
        <v>25.849999999999998</v>
      </c>
      <c r="L14" s="60">
        <v>0.2</v>
      </c>
      <c r="M14" s="58">
        <v>12</v>
      </c>
      <c r="N14" s="58">
        <v>1</v>
      </c>
      <c r="O14" s="58">
        <v>310.2</v>
      </c>
      <c r="P14" s="61">
        <v>372.23999999999995</v>
      </c>
    </row>
    <row r="15" spans="1:16" ht="15.5" hidden="1" x14ac:dyDescent="0.35">
      <c r="A15" s="3" t="s">
        <v>12</v>
      </c>
      <c r="B15" s="3" t="s">
        <v>84</v>
      </c>
      <c r="C15" s="3" t="s">
        <v>99</v>
      </c>
      <c r="D15" s="3" t="s">
        <v>1867</v>
      </c>
      <c r="E15" s="3" t="s">
        <v>1396</v>
      </c>
      <c r="F15" s="3" t="s">
        <v>2269</v>
      </c>
      <c r="G15" s="3" t="s">
        <v>907</v>
      </c>
      <c r="H15" s="3" t="s">
        <v>360</v>
      </c>
      <c r="I15" s="3" t="s">
        <v>26</v>
      </c>
      <c r="J15" s="58">
        <v>3608580776741</v>
      </c>
      <c r="K15" s="59">
        <v>23.837647058823531</v>
      </c>
      <c r="L15" s="60">
        <v>0.2</v>
      </c>
      <c r="M15" s="58">
        <v>6</v>
      </c>
      <c r="N15" s="58">
        <v>1</v>
      </c>
      <c r="O15" s="58">
        <v>143.02588235294118</v>
      </c>
      <c r="P15" s="61">
        <v>171.6310588235294</v>
      </c>
    </row>
    <row r="16" spans="1:16" ht="15.5" hidden="1" x14ac:dyDescent="0.35">
      <c r="A16" s="3" t="s">
        <v>12</v>
      </c>
      <c r="B16" s="4" t="s">
        <v>84</v>
      </c>
      <c r="C16" s="4" t="s">
        <v>99</v>
      </c>
      <c r="D16" s="4" t="s">
        <v>3021</v>
      </c>
      <c r="E16" s="4" t="s">
        <v>101</v>
      </c>
      <c r="F16" s="4" t="s">
        <v>1326</v>
      </c>
      <c r="G16" s="4" t="s">
        <v>907</v>
      </c>
      <c r="H16" s="3" t="s">
        <v>360</v>
      </c>
      <c r="I16" s="3" t="s">
        <v>26</v>
      </c>
      <c r="J16" s="58">
        <v>3608580776758</v>
      </c>
      <c r="K16" s="59">
        <v>31.052499999999998</v>
      </c>
      <c r="L16" s="60">
        <v>0.2</v>
      </c>
      <c r="M16" s="58">
        <v>6</v>
      </c>
      <c r="N16" s="58">
        <v>1</v>
      </c>
      <c r="O16" s="58">
        <v>186.315</v>
      </c>
      <c r="P16" s="61">
        <v>223.578</v>
      </c>
    </row>
    <row r="17" spans="1:16" ht="15.5" hidden="1" x14ac:dyDescent="0.35">
      <c r="A17" s="3" t="s">
        <v>12</v>
      </c>
      <c r="B17" s="3" t="s">
        <v>84</v>
      </c>
      <c r="C17" s="3" t="s">
        <v>99</v>
      </c>
      <c r="D17" s="3" t="s">
        <v>3021</v>
      </c>
      <c r="E17" s="3" t="s">
        <v>1731</v>
      </c>
      <c r="F17" s="3" t="s">
        <v>1732</v>
      </c>
      <c r="G17" s="3" t="s">
        <v>907</v>
      </c>
      <c r="H17" s="3" t="s">
        <v>360</v>
      </c>
      <c r="I17" s="3" t="s">
        <v>26</v>
      </c>
      <c r="J17" s="58">
        <v>3608580776772</v>
      </c>
      <c r="K17" s="59">
        <v>31.053076923076922</v>
      </c>
      <c r="L17" s="60">
        <v>0.2</v>
      </c>
      <c r="M17" s="58">
        <v>6</v>
      </c>
      <c r="N17" s="58">
        <v>1</v>
      </c>
      <c r="O17" s="58">
        <v>186.31846153846152</v>
      </c>
      <c r="P17" s="61">
        <v>223.58215384615383</v>
      </c>
    </row>
    <row r="18" spans="1:16" ht="15.5" hidden="1" x14ac:dyDescent="0.35">
      <c r="A18" s="3" t="s">
        <v>12</v>
      </c>
      <c r="B18" s="4" t="s">
        <v>84</v>
      </c>
      <c r="C18" s="4" t="s">
        <v>99</v>
      </c>
      <c r="D18" s="4" t="s">
        <v>3022</v>
      </c>
      <c r="E18" s="4" t="s">
        <v>101</v>
      </c>
      <c r="F18" s="4" t="s">
        <v>1949</v>
      </c>
      <c r="G18" s="4" t="s">
        <v>907</v>
      </c>
      <c r="H18" s="3" t="s">
        <v>360</v>
      </c>
      <c r="I18" s="3" t="s">
        <v>26</v>
      </c>
      <c r="J18" s="58">
        <v>3608580776765</v>
      </c>
      <c r="K18" s="59">
        <v>24.750294117647059</v>
      </c>
      <c r="L18" s="60">
        <v>0.2</v>
      </c>
      <c r="M18" s="58">
        <v>6</v>
      </c>
      <c r="N18" s="58">
        <v>1</v>
      </c>
      <c r="O18" s="58">
        <v>148.50176470588235</v>
      </c>
      <c r="P18" s="61">
        <v>178.20211764705883</v>
      </c>
    </row>
    <row r="19" spans="1:16" ht="15.5" hidden="1" x14ac:dyDescent="0.35">
      <c r="A19" s="3" t="s">
        <v>12</v>
      </c>
      <c r="B19" s="3" t="s">
        <v>84</v>
      </c>
      <c r="C19" s="3" t="s">
        <v>99</v>
      </c>
      <c r="D19" s="3" t="s">
        <v>3021</v>
      </c>
      <c r="E19" s="3" t="s">
        <v>101</v>
      </c>
      <c r="F19" s="3" t="s">
        <v>906</v>
      </c>
      <c r="G19" s="3" t="s">
        <v>907</v>
      </c>
      <c r="H19" s="3" t="s">
        <v>360</v>
      </c>
      <c r="I19" s="3" t="s">
        <v>26</v>
      </c>
      <c r="J19" s="58">
        <v>3608580776796</v>
      </c>
      <c r="K19" s="59">
        <v>31.053333333333331</v>
      </c>
      <c r="L19" s="60">
        <v>0.2</v>
      </c>
      <c r="M19" s="58">
        <v>12</v>
      </c>
      <c r="N19" s="58">
        <v>1</v>
      </c>
      <c r="O19" s="58">
        <v>372.64</v>
      </c>
      <c r="P19" s="61">
        <v>447.16799999999995</v>
      </c>
    </row>
    <row r="20" spans="1:16" ht="15.5" hidden="1" x14ac:dyDescent="0.35">
      <c r="A20" s="3" t="s">
        <v>12</v>
      </c>
      <c r="B20" s="4" t="s">
        <v>84</v>
      </c>
      <c r="C20" s="4" t="s">
        <v>3023</v>
      </c>
      <c r="D20" s="4" t="s">
        <v>320</v>
      </c>
      <c r="E20" s="4" t="s">
        <v>101</v>
      </c>
      <c r="F20" s="4" t="s">
        <v>3024</v>
      </c>
      <c r="G20" s="4" t="s">
        <v>3025</v>
      </c>
      <c r="H20" s="3" t="s">
        <v>360</v>
      </c>
      <c r="I20" s="3" t="s">
        <v>26</v>
      </c>
      <c r="J20" s="58">
        <v>3608580007586</v>
      </c>
      <c r="K20" s="59">
        <v>7.09</v>
      </c>
      <c r="L20" s="60">
        <v>0.2</v>
      </c>
      <c r="M20" s="58">
        <v>24</v>
      </c>
      <c r="N20" s="58">
        <v>1</v>
      </c>
      <c r="O20" s="58">
        <v>170.16</v>
      </c>
      <c r="P20" s="61">
        <v>204.19199999999998</v>
      </c>
    </row>
    <row r="21" spans="1:16" ht="15.5" hidden="1" x14ac:dyDescent="0.35">
      <c r="A21" s="3" t="s">
        <v>12</v>
      </c>
      <c r="B21" s="3" t="s">
        <v>84</v>
      </c>
      <c r="C21" s="3" t="s">
        <v>3023</v>
      </c>
      <c r="D21" s="3" t="s">
        <v>320</v>
      </c>
      <c r="E21" s="3" t="s">
        <v>101</v>
      </c>
      <c r="F21" s="3" t="s">
        <v>3026</v>
      </c>
      <c r="G21" s="3" t="s">
        <v>3025</v>
      </c>
      <c r="H21" s="3" t="s">
        <v>360</v>
      </c>
      <c r="I21" s="3" t="s">
        <v>26</v>
      </c>
      <c r="J21" s="58">
        <v>3608580007593</v>
      </c>
      <c r="K21" s="59">
        <v>7.09</v>
      </c>
      <c r="L21" s="60">
        <v>0.2</v>
      </c>
      <c r="M21" s="58">
        <v>24</v>
      </c>
      <c r="N21" s="58">
        <v>1</v>
      </c>
      <c r="O21" s="58">
        <v>170.16</v>
      </c>
      <c r="P21" s="61">
        <v>204.19199999999998</v>
      </c>
    </row>
    <row r="22" spans="1:16" ht="15.5" hidden="1" x14ac:dyDescent="0.35">
      <c r="A22" s="3" t="s">
        <v>12</v>
      </c>
      <c r="B22" s="4" t="s">
        <v>84</v>
      </c>
      <c r="C22" s="4" t="s">
        <v>3023</v>
      </c>
      <c r="D22" s="4" t="s">
        <v>320</v>
      </c>
      <c r="E22" s="4" t="s">
        <v>101</v>
      </c>
      <c r="F22" s="4" t="s">
        <v>3027</v>
      </c>
      <c r="G22" s="4" t="s">
        <v>3025</v>
      </c>
      <c r="H22" s="3" t="s">
        <v>360</v>
      </c>
      <c r="I22" s="3" t="s">
        <v>26</v>
      </c>
      <c r="J22" s="58">
        <v>3608580008262</v>
      </c>
      <c r="K22" s="59">
        <v>7.0900000000000007</v>
      </c>
      <c r="L22" s="60">
        <v>0.2</v>
      </c>
      <c r="M22" s="58">
        <v>32</v>
      </c>
      <c r="N22" s="58">
        <v>1</v>
      </c>
      <c r="O22" s="58">
        <v>226.88000000000002</v>
      </c>
      <c r="P22" s="61">
        <v>272.25600000000003</v>
      </c>
    </row>
    <row r="23" spans="1:16" ht="15.5" hidden="1" x14ac:dyDescent="0.35">
      <c r="A23" s="3" t="s">
        <v>12</v>
      </c>
      <c r="B23" s="3" t="s">
        <v>84</v>
      </c>
      <c r="C23" s="3" t="s">
        <v>3023</v>
      </c>
      <c r="D23" s="3" t="s">
        <v>320</v>
      </c>
      <c r="E23" s="3" t="s">
        <v>101</v>
      </c>
      <c r="F23" s="3" t="s">
        <v>3028</v>
      </c>
      <c r="G23" s="3" t="s">
        <v>3025</v>
      </c>
      <c r="H23" s="3" t="s">
        <v>360</v>
      </c>
      <c r="I23" s="3" t="s">
        <v>26</v>
      </c>
      <c r="J23" s="58">
        <v>3608580007562</v>
      </c>
      <c r="K23" s="59">
        <v>7.09</v>
      </c>
      <c r="L23" s="60">
        <v>0.2</v>
      </c>
      <c r="M23" s="58">
        <v>24</v>
      </c>
      <c r="N23" s="58">
        <v>1</v>
      </c>
      <c r="O23" s="58">
        <v>170.16</v>
      </c>
      <c r="P23" s="61">
        <v>204.19199999999998</v>
      </c>
    </row>
    <row r="24" spans="1:16" ht="15.5" hidden="1" x14ac:dyDescent="0.35">
      <c r="A24" s="3" t="s">
        <v>12</v>
      </c>
      <c r="B24" s="3" t="s">
        <v>84</v>
      </c>
      <c r="C24" s="3" t="s">
        <v>131</v>
      </c>
      <c r="D24" s="3" t="s">
        <v>802</v>
      </c>
      <c r="E24" s="3" t="s">
        <v>3029</v>
      </c>
      <c r="F24" s="3" t="s">
        <v>2179</v>
      </c>
      <c r="G24" s="3" t="s">
        <v>2127</v>
      </c>
      <c r="H24" s="3" t="s">
        <v>360</v>
      </c>
      <c r="I24" s="3" t="s">
        <v>26</v>
      </c>
      <c r="J24" s="58">
        <v>3800205871255</v>
      </c>
      <c r="K24" s="59">
        <v>6.21</v>
      </c>
      <c r="L24" s="60">
        <v>0.2</v>
      </c>
      <c r="M24" s="58">
        <v>15</v>
      </c>
      <c r="N24" s="58">
        <v>1</v>
      </c>
      <c r="O24" s="58">
        <v>93.15</v>
      </c>
      <c r="P24" s="61">
        <v>111.78</v>
      </c>
    </row>
    <row r="25" spans="1:16" ht="15.5" hidden="1" x14ac:dyDescent="0.35">
      <c r="A25" s="3" t="s">
        <v>12</v>
      </c>
      <c r="B25" s="4" t="s">
        <v>84</v>
      </c>
      <c r="C25" s="4" t="s">
        <v>131</v>
      </c>
      <c r="D25" s="4" t="s">
        <v>802</v>
      </c>
      <c r="E25" s="4" t="s">
        <v>3029</v>
      </c>
      <c r="F25" s="4" t="s">
        <v>2126</v>
      </c>
      <c r="G25" s="4" t="s">
        <v>2127</v>
      </c>
      <c r="H25" s="3" t="s">
        <v>360</v>
      </c>
      <c r="I25" s="3" t="s">
        <v>26</v>
      </c>
      <c r="J25" s="58">
        <v>3800205875109</v>
      </c>
      <c r="K25" s="59">
        <v>6.21</v>
      </c>
      <c r="L25" s="60">
        <v>0.2</v>
      </c>
      <c r="M25" s="58">
        <v>15</v>
      </c>
      <c r="N25" s="58">
        <v>1</v>
      </c>
      <c r="O25" s="58">
        <v>93.15</v>
      </c>
      <c r="P25" s="61">
        <v>111.78</v>
      </c>
    </row>
    <row r="26" spans="1:16" ht="15.5" hidden="1" x14ac:dyDescent="0.35">
      <c r="A26" s="3" t="s">
        <v>12</v>
      </c>
      <c r="B26" s="3" t="s">
        <v>84</v>
      </c>
      <c r="C26" s="3" t="s">
        <v>131</v>
      </c>
      <c r="D26" s="3" t="s">
        <v>802</v>
      </c>
      <c r="E26" s="3" t="s">
        <v>3029</v>
      </c>
      <c r="F26" s="3" t="s">
        <v>2213</v>
      </c>
      <c r="G26" s="3" t="s">
        <v>2127</v>
      </c>
      <c r="H26" s="3" t="s">
        <v>360</v>
      </c>
      <c r="I26" s="3" t="s">
        <v>26</v>
      </c>
      <c r="J26" s="58">
        <v>3800205875208</v>
      </c>
      <c r="K26" s="59">
        <v>8.2799999999999994</v>
      </c>
      <c r="L26" s="60">
        <v>0.2</v>
      </c>
      <c r="M26" s="58">
        <v>15</v>
      </c>
      <c r="N26" s="58">
        <v>1</v>
      </c>
      <c r="O26" s="58">
        <v>124.19999999999999</v>
      </c>
      <c r="P26" s="61">
        <v>149.04</v>
      </c>
    </row>
    <row r="27" spans="1:16" ht="15.5" hidden="1" x14ac:dyDescent="0.35">
      <c r="A27" s="3" t="s">
        <v>12</v>
      </c>
      <c r="B27" s="3" t="s">
        <v>84</v>
      </c>
      <c r="C27" s="3" t="s">
        <v>543</v>
      </c>
      <c r="D27" s="3" t="s">
        <v>544</v>
      </c>
      <c r="E27" s="3" t="s">
        <v>652</v>
      </c>
      <c r="F27" s="3" t="s">
        <v>1937</v>
      </c>
      <c r="G27" s="3" t="s">
        <v>1857</v>
      </c>
      <c r="H27" s="3" t="s">
        <v>360</v>
      </c>
      <c r="I27" s="3" t="s">
        <v>26</v>
      </c>
      <c r="J27" s="58">
        <v>5410126646924</v>
      </c>
      <c r="K27" s="59">
        <v>25.63</v>
      </c>
      <c r="L27" s="60">
        <v>0.2</v>
      </c>
      <c r="M27" s="58">
        <v>12</v>
      </c>
      <c r="N27" s="58">
        <v>1</v>
      </c>
      <c r="O27" s="58">
        <v>307.56</v>
      </c>
      <c r="P27" s="61">
        <v>369.072</v>
      </c>
    </row>
    <row r="28" spans="1:16" ht="15.5" hidden="1" x14ac:dyDescent="0.35">
      <c r="A28" s="3" t="s">
        <v>12</v>
      </c>
      <c r="B28" s="4" t="s">
        <v>84</v>
      </c>
      <c r="C28" s="4" t="s">
        <v>543</v>
      </c>
      <c r="D28" s="4" t="s">
        <v>544</v>
      </c>
      <c r="E28" s="4" t="s">
        <v>652</v>
      </c>
      <c r="F28" s="4" t="s">
        <v>2021</v>
      </c>
      <c r="G28" s="4" t="s">
        <v>1857</v>
      </c>
      <c r="H28" s="3" t="s">
        <v>360</v>
      </c>
      <c r="I28" s="3" t="s">
        <v>26</v>
      </c>
      <c r="J28" s="58">
        <v>5410126026924</v>
      </c>
      <c r="K28" s="59">
        <v>25.63</v>
      </c>
      <c r="L28" s="60">
        <v>0.2</v>
      </c>
      <c r="M28" s="58">
        <v>12</v>
      </c>
      <c r="N28" s="58">
        <v>1</v>
      </c>
      <c r="O28" s="58">
        <v>307.56</v>
      </c>
      <c r="P28" s="61">
        <v>369.072</v>
      </c>
    </row>
    <row r="29" spans="1:16" ht="15.5" hidden="1" x14ac:dyDescent="0.35">
      <c r="A29" s="3" t="s">
        <v>12</v>
      </c>
      <c r="B29" s="4" t="s">
        <v>78</v>
      </c>
      <c r="C29" s="4" t="s">
        <v>212</v>
      </c>
      <c r="D29" s="4" t="s">
        <v>785</v>
      </c>
      <c r="E29" s="4" t="s">
        <v>786</v>
      </c>
      <c r="F29" s="4" t="s">
        <v>787</v>
      </c>
      <c r="G29" s="4" t="s">
        <v>359</v>
      </c>
      <c r="H29" s="3" t="s">
        <v>360</v>
      </c>
      <c r="I29" s="4" t="s">
        <v>26</v>
      </c>
      <c r="J29" s="58">
        <v>3179140163818</v>
      </c>
      <c r="K29" s="59">
        <v>9.58</v>
      </c>
      <c r="L29" s="60">
        <v>0.2</v>
      </c>
      <c r="M29" s="58">
        <v>15</v>
      </c>
      <c r="N29" s="58">
        <v>1</v>
      </c>
      <c r="O29" s="58">
        <v>143.69999999999999</v>
      </c>
      <c r="P29" s="61">
        <v>172.43999999999997</v>
      </c>
    </row>
    <row r="30" spans="1:16" ht="15.5" hidden="1" x14ac:dyDescent="0.35">
      <c r="A30" s="3" t="s">
        <v>12</v>
      </c>
      <c r="B30" s="3" t="s">
        <v>78</v>
      </c>
      <c r="C30" s="3" t="s">
        <v>107</v>
      </c>
      <c r="D30" s="3" t="s">
        <v>324</v>
      </c>
      <c r="E30" s="3" t="s">
        <v>325</v>
      </c>
      <c r="F30" s="3" t="s">
        <v>2650</v>
      </c>
      <c r="G30" s="3" t="s">
        <v>2222</v>
      </c>
      <c r="H30" s="3" t="s">
        <v>360</v>
      </c>
      <c r="I30" s="3" t="s">
        <v>26</v>
      </c>
      <c r="J30" s="58">
        <v>5410126716016</v>
      </c>
      <c r="K30" s="59">
        <v>21.45</v>
      </c>
      <c r="L30" s="60">
        <v>0.2</v>
      </c>
      <c r="M30" s="58">
        <v>10</v>
      </c>
      <c r="N30" s="58">
        <v>1</v>
      </c>
      <c r="O30" s="58">
        <v>214.5</v>
      </c>
      <c r="P30" s="61">
        <v>257.39999999999998</v>
      </c>
    </row>
    <row r="31" spans="1:16" ht="15.5" hidden="1" x14ac:dyDescent="0.35">
      <c r="A31" s="3" t="s">
        <v>12</v>
      </c>
      <c r="B31" s="3" t="s">
        <v>78</v>
      </c>
      <c r="C31" s="3" t="s">
        <v>107</v>
      </c>
      <c r="D31" s="3" t="s">
        <v>324</v>
      </c>
      <c r="E31" s="3" t="s">
        <v>325</v>
      </c>
      <c r="F31" s="3" t="s">
        <v>2221</v>
      </c>
      <c r="G31" s="3" t="s">
        <v>2222</v>
      </c>
      <c r="H31" s="3" t="s">
        <v>360</v>
      </c>
      <c r="I31" s="3" t="s">
        <v>26</v>
      </c>
      <c r="J31" s="58">
        <v>5410126006049</v>
      </c>
      <c r="K31" s="59">
        <v>12.1</v>
      </c>
      <c r="L31" s="60">
        <v>0.2</v>
      </c>
      <c r="M31" s="58">
        <v>20</v>
      </c>
      <c r="N31" s="58">
        <v>1</v>
      </c>
      <c r="O31" s="58">
        <v>242</v>
      </c>
      <c r="P31" s="61">
        <v>290.39999999999998</v>
      </c>
    </row>
    <row r="32" spans="1:16" ht="15.5" hidden="1" x14ac:dyDescent="0.35">
      <c r="A32" s="3" t="s">
        <v>12</v>
      </c>
      <c r="B32" s="3" t="s">
        <v>182</v>
      </c>
      <c r="C32" s="3" t="s">
        <v>344</v>
      </c>
      <c r="D32" s="3" t="s">
        <v>345</v>
      </c>
      <c r="E32" s="3" t="s">
        <v>1641</v>
      </c>
      <c r="F32" s="4" t="s">
        <v>3030</v>
      </c>
      <c r="G32" s="3" t="s">
        <v>2078</v>
      </c>
      <c r="H32" s="3" t="s">
        <v>2079</v>
      </c>
      <c r="I32" s="3" t="s">
        <v>26</v>
      </c>
      <c r="J32" s="58">
        <v>6923818812082</v>
      </c>
      <c r="K32" s="59">
        <v>15.58</v>
      </c>
      <c r="L32" s="60">
        <v>0.2</v>
      </c>
      <c r="M32" s="58">
        <v>50</v>
      </c>
      <c r="N32" s="58">
        <v>1</v>
      </c>
      <c r="O32" s="58">
        <v>779</v>
      </c>
      <c r="P32" s="61">
        <v>934.8</v>
      </c>
    </row>
    <row r="33" spans="1:16" ht="15.5" hidden="1" x14ac:dyDescent="0.35">
      <c r="A33" s="3" t="s">
        <v>12</v>
      </c>
      <c r="B33" s="4" t="s">
        <v>182</v>
      </c>
      <c r="C33" s="4" t="s">
        <v>344</v>
      </c>
      <c r="D33" s="4" t="s">
        <v>345</v>
      </c>
      <c r="E33" s="4" t="s">
        <v>346</v>
      </c>
      <c r="F33" s="4" t="s">
        <v>3031</v>
      </c>
      <c r="G33" s="4" t="s">
        <v>2078</v>
      </c>
      <c r="H33" s="3" t="s">
        <v>2079</v>
      </c>
      <c r="I33" s="3" t="s">
        <v>26</v>
      </c>
      <c r="J33" s="58">
        <v>6923818812099</v>
      </c>
      <c r="K33" s="59">
        <v>14.17</v>
      </c>
      <c r="L33" s="60">
        <v>0.2</v>
      </c>
      <c r="M33" s="58">
        <v>50</v>
      </c>
      <c r="N33" s="58">
        <v>1</v>
      </c>
      <c r="O33" s="58">
        <v>708.5</v>
      </c>
      <c r="P33" s="61">
        <v>850.19999999999993</v>
      </c>
    </row>
    <row r="34" spans="1:16" ht="15.5" hidden="1" x14ac:dyDescent="0.35">
      <c r="A34" s="3" t="s">
        <v>12</v>
      </c>
      <c r="B34" s="4" t="s">
        <v>35</v>
      </c>
      <c r="C34" s="4" t="s">
        <v>502</v>
      </c>
      <c r="D34" s="4" t="s">
        <v>503</v>
      </c>
      <c r="E34" s="4" t="s">
        <v>310</v>
      </c>
      <c r="F34" s="3" t="s">
        <v>3032</v>
      </c>
      <c r="G34" s="3" t="s">
        <v>1912</v>
      </c>
      <c r="H34" s="3" t="s">
        <v>1913</v>
      </c>
      <c r="I34" s="3" t="s">
        <v>26</v>
      </c>
      <c r="J34" s="58">
        <v>8412600028599</v>
      </c>
      <c r="K34" s="59">
        <v>11.05</v>
      </c>
      <c r="L34" s="60">
        <v>0.2</v>
      </c>
      <c r="M34" s="58">
        <v>18</v>
      </c>
      <c r="N34" s="58">
        <v>1</v>
      </c>
      <c r="O34" s="58">
        <v>198.9</v>
      </c>
      <c r="P34" s="61">
        <v>238.68</v>
      </c>
    </row>
    <row r="35" spans="1:16" ht="15.5" hidden="1" x14ac:dyDescent="0.35">
      <c r="A35" s="3" t="s">
        <v>12</v>
      </c>
      <c r="B35" s="4" t="s">
        <v>35</v>
      </c>
      <c r="C35" s="4" t="s">
        <v>502</v>
      </c>
      <c r="D35" s="4" t="s">
        <v>503</v>
      </c>
      <c r="E35" s="4" t="s">
        <v>310</v>
      </c>
      <c r="F35" s="3" t="s">
        <v>1914</v>
      </c>
      <c r="G35" s="3" t="s">
        <v>1912</v>
      </c>
      <c r="H35" s="3" t="s">
        <v>1913</v>
      </c>
      <c r="I35" s="3" t="s">
        <v>26</v>
      </c>
      <c r="J35" s="58"/>
      <c r="K35" s="59">
        <v>11.05</v>
      </c>
      <c r="L35" s="60">
        <v>0.2</v>
      </c>
      <c r="M35" s="58">
        <v>18</v>
      </c>
      <c r="N35" s="58">
        <v>1</v>
      </c>
      <c r="O35" s="58">
        <v>198.9</v>
      </c>
      <c r="P35" s="61">
        <v>238.68</v>
      </c>
    </row>
    <row r="36" spans="1:16" ht="15.5" hidden="1" x14ac:dyDescent="0.35">
      <c r="A36" s="3" t="s">
        <v>12</v>
      </c>
      <c r="B36" s="4" t="s">
        <v>182</v>
      </c>
      <c r="C36" s="4" t="s">
        <v>183</v>
      </c>
      <c r="D36" s="4" t="s">
        <v>184</v>
      </c>
      <c r="E36" s="4" t="s">
        <v>185</v>
      </c>
      <c r="F36" s="4" t="s">
        <v>2550</v>
      </c>
      <c r="G36" s="4" t="s">
        <v>2551</v>
      </c>
      <c r="H36" s="3" t="s">
        <v>2552</v>
      </c>
      <c r="I36" s="3" t="s">
        <v>26</v>
      </c>
      <c r="J36" s="58">
        <v>6111114000399</v>
      </c>
      <c r="K36" s="59">
        <v>12.600000000000001</v>
      </c>
      <c r="L36" s="60">
        <v>0.2</v>
      </c>
      <c r="M36" s="58">
        <v>20</v>
      </c>
      <c r="N36" s="58">
        <v>1</v>
      </c>
      <c r="O36" s="58">
        <v>252.00000000000003</v>
      </c>
      <c r="P36" s="61">
        <v>302.40000000000003</v>
      </c>
    </row>
    <row r="37" spans="1:16" ht="15.5" hidden="1" x14ac:dyDescent="0.35">
      <c r="A37" s="3" t="s">
        <v>12</v>
      </c>
      <c r="B37" s="3" t="s">
        <v>182</v>
      </c>
      <c r="C37" s="3" t="s">
        <v>183</v>
      </c>
      <c r="D37" s="3" t="s">
        <v>184</v>
      </c>
      <c r="E37" s="3" t="s">
        <v>1193</v>
      </c>
      <c r="F37" s="3" t="s">
        <v>3033</v>
      </c>
      <c r="G37" s="3" t="s">
        <v>1842</v>
      </c>
      <c r="H37" s="3" t="s">
        <v>1843</v>
      </c>
      <c r="I37" s="3" t="s">
        <v>26</v>
      </c>
      <c r="J37" s="58">
        <v>6111207001623</v>
      </c>
      <c r="K37" s="59">
        <v>30.669999999999998</v>
      </c>
      <c r="L37" s="60">
        <v>0.2</v>
      </c>
      <c r="M37" s="58">
        <v>24</v>
      </c>
      <c r="N37" s="58">
        <v>1</v>
      </c>
      <c r="O37" s="58">
        <v>736.07999999999993</v>
      </c>
      <c r="P37" s="61">
        <v>883.29599999999994</v>
      </c>
    </row>
    <row r="38" spans="1:16" ht="15.5" hidden="1" x14ac:dyDescent="0.35">
      <c r="A38" s="3" t="s">
        <v>12</v>
      </c>
      <c r="B38" s="3" t="s">
        <v>182</v>
      </c>
      <c r="C38" s="3" t="s">
        <v>183</v>
      </c>
      <c r="D38" s="3" t="s">
        <v>184</v>
      </c>
      <c r="E38" s="3" t="s">
        <v>1193</v>
      </c>
      <c r="F38" s="3" t="s">
        <v>3034</v>
      </c>
      <c r="G38" s="3" t="s">
        <v>1842</v>
      </c>
      <c r="H38" s="3" t="s">
        <v>1843</v>
      </c>
      <c r="I38" s="3" t="s">
        <v>26</v>
      </c>
      <c r="J38" s="58">
        <v>0</v>
      </c>
      <c r="K38" s="62">
        <v>30</v>
      </c>
      <c r="L38" s="60">
        <v>0.2</v>
      </c>
      <c r="M38" s="58">
        <v>48</v>
      </c>
      <c r="N38" s="58">
        <v>1</v>
      </c>
      <c r="O38" s="58">
        <v>1440</v>
      </c>
      <c r="P38" s="61">
        <v>1728</v>
      </c>
    </row>
    <row r="39" spans="1:16" ht="15.5" hidden="1" x14ac:dyDescent="0.35">
      <c r="A39" s="3" t="s">
        <v>12</v>
      </c>
      <c r="B39" s="3" t="s">
        <v>182</v>
      </c>
      <c r="C39" s="3" t="s">
        <v>183</v>
      </c>
      <c r="D39" s="3" t="s">
        <v>184</v>
      </c>
      <c r="E39" s="3" t="s">
        <v>185</v>
      </c>
      <c r="F39" s="3" t="s">
        <v>3035</v>
      </c>
      <c r="G39" s="3" t="s">
        <v>2627</v>
      </c>
      <c r="H39" s="3" t="s">
        <v>1843</v>
      </c>
      <c r="I39" s="3" t="s">
        <v>26</v>
      </c>
      <c r="J39" s="58">
        <v>6111207002293</v>
      </c>
      <c r="K39" s="59">
        <v>22</v>
      </c>
      <c r="L39" s="60">
        <v>0.2</v>
      </c>
      <c r="M39" s="58">
        <v>24</v>
      </c>
      <c r="N39" s="58">
        <v>1</v>
      </c>
      <c r="O39" s="58">
        <v>528</v>
      </c>
      <c r="P39" s="61">
        <v>633.6</v>
      </c>
    </row>
    <row r="40" spans="1:16" ht="15.5" hidden="1" x14ac:dyDescent="0.35">
      <c r="A40" s="3" t="s">
        <v>12</v>
      </c>
      <c r="B40" s="4" t="s">
        <v>182</v>
      </c>
      <c r="C40" s="4" t="s">
        <v>183</v>
      </c>
      <c r="D40" s="4" t="s">
        <v>184</v>
      </c>
      <c r="E40" s="4" t="s">
        <v>185</v>
      </c>
      <c r="F40" s="4" t="s">
        <v>3036</v>
      </c>
      <c r="G40" s="4" t="s">
        <v>2627</v>
      </c>
      <c r="H40" s="3" t="s">
        <v>1843</v>
      </c>
      <c r="I40" s="3" t="s">
        <v>26</v>
      </c>
      <c r="J40" s="58">
        <v>6111207002286</v>
      </c>
      <c r="K40" s="59">
        <v>18</v>
      </c>
      <c r="L40" s="60">
        <v>0.2</v>
      </c>
      <c r="M40" s="58">
        <v>24</v>
      </c>
      <c r="N40" s="58">
        <v>1</v>
      </c>
      <c r="O40" s="58">
        <v>432</v>
      </c>
      <c r="P40" s="61">
        <v>518.4</v>
      </c>
    </row>
    <row r="41" spans="1:16" ht="15.5" hidden="1" x14ac:dyDescent="0.35">
      <c r="A41" s="3" t="s">
        <v>12</v>
      </c>
      <c r="B41" s="3" t="s">
        <v>182</v>
      </c>
      <c r="C41" s="3" t="s">
        <v>183</v>
      </c>
      <c r="D41" s="3" t="s">
        <v>678</v>
      </c>
      <c r="E41" s="3" t="s">
        <v>2444</v>
      </c>
      <c r="F41" s="3" t="s">
        <v>2369</v>
      </c>
      <c r="G41" s="3" t="s">
        <v>1842</v>
      </c>
      <c r="H41" s="3" t="s">
        <v>1843</v>
      </c>
      <c r="I41" s="3" t="s">
        <v>26</v>
      </c>
      <c r="J41" s="58">
        <v>6111207001784</v>
      </c>
      <c r="K41" s="59">
        <v>29.663666666666664</v>
      </c>
      <c r="L41" s="60">
        <v>0.2</v>
      </c>
      <c r="M41" s="58">
        <v>48</v>
      </c>
      <c r="N41" s="58">
        <v>1</v>
      </c>
      <c r="O41" s="58">
        <v>1423.8559999999998</v>
      </c>
      <c r="P41" s="61">
        <v>1708.6271999999997</v>
      </c>
    </row>
    <row r="42" spans="1:16" ht="15.5" hidden="1" x14ac:dyDescent="0.35">
      <c r="A42" s="3" t="s">
        <v>12</v>
      </c>
      <c r="B42" s="4" t="s">
        <v>182</v>
      </c>
      <c r="C42" s="4" t="s">
        <v>183</v>
      </c>
      <c r="D42" s="4" t="s">
        <v>678</v>
      </c>
      <c r="E42" s="4" t="s">
        <v>2444</v>
      </c>
      <c r="F42" s="4" t="s">
        <v>2246</v>
      </c>
      <c r="G42" s="4" t="s">
        <v>1842</v>
      </c>
      <c r="H42" s="3" t="s">
        <v>1843</v>
      </c>
      <c r="I42" s="3" t="s">
        <v>26</v>
      </c>
      <c r="J42" s="58">
        <v>6111207001777</v>
      </c>
      <c r="K42" s="59">
        <v>29.663749999999997</v>
      </c>
      <c r="L42" s="60">
        <v>0.2</v>
      </c>
      <c r="M42" s="58">
        <v>48</v>
      </c>
      <c r="N42" s="58">
        <v>1</v>
      </c>
      <c r="O42" s="58">
        <v>1423.86</v>
      </c>
      <c r="P42" s="61">
        <v>1708.6319999999998</v>
      </c>
    </row>
    <row r="43" spans="1:16" ht="15.5" hidden="1" x14ac:dyDescent="0.35">
      <c r="A43" s="3" t="s">
        <v>12</v>
      </c>
      <c r="B43" s="4" t="s">
        <v>182</v>
      </c>
      <c r="C43" s="4" t="s">
        <v>183</v>
      </c>
      <c r="D43" s="4" t="s">
        <v>678</v>
      </c>
      <c r="E43" s="4" t="s">
        <v>2444</v>
      </c>
      <c r="F43" s="3" t="s">
        <v>2320</v>
      </c>
      <c r="G43" s="3" t="s">
        <v>1842</v>
      </c>
      <c r="H43" s="3" t="s">
        <v>1843</v>
      </c>
      <c r="I43" s="3" t="s">
        <v>26</v>
      </c>
      <c r="J43" s="58">
        <v>6111207002002</v>
      </c>
      <c r="K43" s="59">
        <v>29.663653846153846</v>
      </c>
      <c r="L43" s="60">
        <v>0.2</v>
      </c>
      <c r="M43" s="58">
        <v>48</v>
      </c>
      <c r="N43" s="58">
        <v>1</v>
      </c>
      <c r="O43" s="58">
        <v>1423.8553846153845</v>
      </c>
      <c r="P43" s="61">
        <v>1708.6264615384614</v>
      </c>
    </row>
    <row r="44" spans="1:16" ht="15.5" hidden="1" x14ac:dyDescent="0.35">
      <c r="A44" s="3" t="s">
        <v>12</v>
      </c>
      <c r="B44" s="4" t="s">
        <v>182</v>
      </c>
      <c r="C44" s="4" t="s">
        <v>183</v>
      </c>
      <c r="D44" s="4" t="s">
        <v>3037</v>
      </c>
      <c r="E44" s="4" t="s">
        <v>2444</v>
      </c>
      <c r="F44" s="4" t="s">
        <v>2168</v>
      </c>
      <c r="G44" s="4" t="s">
        <v>1842</v>
      </c>
      <c r="H44" s="3" t="s">
        <v>1843</v>
      </c>
      <c r="I44" s="3" t="s">
        <v>26</v>
      </c>
      <c r="J44" s="58">
        <v>6111207002019</v>
      </c>
      <c r="K44" s="59">
        <v>29.663611111111113</v>
      </c>
      <c r="L44" s="60">
        <v>0.2</v>
      </c>
      <c r="M44" s="58">
        <v>48</v>
      </c>
      <c r="N44" s="58">
        <v>1</v>
      </c>
      <c r="O44" s="58">
        <v>1423.8533333333335</v>
      </c>
      <c r="P44" s="61">
        <v>1708.624</v>
      </c>
    </row>
    <row r="45" spans="1:16" ht="15.5" hidden="1" x14ac:dyDescent="0.35">
      <c r="A45" s="3" t="s">
        <v>12</v>
      </c>
      <c r="B45" s="3" t="s">
        <v>182</v>
      </c>
      <c r="C45" s="3" t="s">
        <v>183</v>
      </c>
      <c r="D45" s="3" t="s">
        <v>678</v>
      </c>
      <c r="E45" s="3" t="s">
        <v>2444</v>
      </c>
      <c r="F45" s="3" t="s">
        <v>2167</v>
      </c>
      <c r="G45" s="3" t="s">
        <v>1842</v>
      </c>
      <c r="H45" s="3" t="s">
        <v>1843</v>
      </c>
      <c r="I45" s="3" t="s">
        <v>26</v>
      </c>
      <c r="J45" s="58">
        <v>6111207001760</v>
      </c>
      <c r="K45" s="59">
        <v>29.663684210526316</v>
      </c>
      <c r="L45" s="60">
        <v>0.2</v>
      </c>
      <c r="M45" s="58">
        <v>48</v>
      </c>
      <c r="N45" s="58">
        <v>1</v>
      </c>
      <c r="O45" s="58">
        <v>1423.8568421052632</v>
      </c>
      <c r="P45" s="61">
        <v>1708.6282105263158</v>
      </c>
    </row>
    <row r="46" spans="1:16" ht="15.5" hidden="1" x14ac:dyDescent="0.35">
      <c r="A46" s="3" t="s">
        <v>12</v>
      </c>
      <c r="B46" s="4" t="s">
        <v>182</v>
      </c>
      <c r="C46" s="4" t="s">
        <v>183</v>
      </c>
      <c r="D46" s="4" t="s">
        <v>1381</v>
      </c>
      <c r="E46" s="4" t="s">
        <v>1382</v>
      </c>
      <c r="F46" s="4" t="s">
        <v>2891</v>
      </c>
      <c r="G46" s="4" t="s">
        <v>2892</v>
      </c>
      <c r="H46" s="3" t="s">
        <v>1843</v>
      </c>
      <c r="I46" s="3" t="s">
        <v>26</v>
      </c>
      <c r="J46" s="58">
        <v>6111207000428</v>
      </c>
      <c r="K46" s="59">
        <v>69.17</v>
      </c>
      <c r="L46" s="60">
        <v>0.2</v>
      </c>
      <c r="M46" s="58">
        <v>6</v>
      </c>
      <c r="N46" s="58">
        <v>1</v>
      </c>
      <c r="O46" s="58">
        <v>415.02</v>
      </c>
      <c r="P46" s="61">
        <v>498.02399999999994</v>
      </c>
    </row>
    <row r="47" spans="1:16" ht="15.5" hidden="1" x14ac:dyDescent="0.35">
      <c r="A47" s="3" t="s">
        <v>12</v>
      </c>
      <c r="B47" s="4" t="s">
        <v>182</v>
      </c>
      <c r="C47" s="4" t="s">
        <v>183</v>
      </c>
      <c r="D47" s="4" t="s">
        <v>258</v>
      </c>
      <c r="E47" s="4" t="s">
        <v>2116</v>
      </c>
      <c r="F47" s="4" t="s">
        <v>2117</v>
      </c>
      <c r="G47" s="4" t="s">
        <v>1170</v>
      </c>
      <c r="H47" s="3" t="s">
        <v>3038</v>
      </c>
      <c r="I47" s="3" t="s">
        <v>26</v>
      </c>
      <c r="J47" s="58">
        <v>6111101001361</v>
      </c>
      <c r="K47" s="59">
        <v>12</v>
      </c>
      <c r="L47" s="60">
        <v>0.2</v>
      </c>
      <c r="M47" s="58">
        <v>12</v>
      </c>
      <c r="N47" s="58">
        <v>1</v>
      </c>
      <c r="O47" s="58">
        <v>144</v>
      </c>
      <c r="P47" s="61">
        <v>172.79999999999998</v>
      </c>
    </row>
    <row r="48" spans="1:16" ht="15.5" hidden="1" x14ac:dyDescent="0.35">
      <c r="A48" s="3" t="s">
        <v>12</v>
      </c>
      <c r="B48" s="3" t="s">
        <v>182</v>
      </c>
      <c r="C48" s="3" t="s">
        <v>183</v>
      </c>
      <c r="D48" s="3" t="s">
        <v>258</v>
      </c>
      <c r="E48" s="4" t="s">
        <v>2116</v>
      </c>
      <c r="F48" s="3" t="s">
        <v>2568</v>
      </c>
      <c r="G48" s="3" t="s">
        <v>1170</v>
      </c>
      <c r="H48" s="3" t="s">
        <v>3038</v>
      </c>
      <c r="I48" s="3" t="s">
        <v>26</v>
      </c>
      <c r="J48" s="58">
        <v>6111101001354</v>
      </c>
      <c r="K48" s="59">
        <v>28.900000000000002</v>
      </c>
      <c r="L48" s="60">
        <v>0.2</v>
      </c>
      <c r="M48" s="58">
        <v>12</v>
      </c>
      <c r="N48" s="58">
        <v>1</v>
      </c>
      <c r="O48" s="58">
        <v>346.8</v>
      </c>
      <c r="P48" s="61">
        <v>416.16</v>
      </c>
    </row>
    <row r="49" spans="1:16" ht="15.5" hidden="1" x14ac:dyDescent="0.35">
      <c r="A49" s="3" t="s">
        <v>12</v>
      </c>
      <c r="B49" s="4" t="s">
        <v>182</v>
      </c>
      <c r="C49" s="4" t="s">
        <v>183</v>
      </c>
      <c r="D49" s="4" t="s">
        <v>258</v>
      </c>
      <c r="E49" s="4" t="s">
        <v>259</v>
      </c>
      <c r="F49" s="4" t="s">
        <v>2767</v>
      </c>
      <c r="G49" s="4" t="s">
        <v>1170</v>
      </c>
      <c r="H49" s="3" t="s">
        <v>3038</v>
      </c>
      <c r="I49" s="3" t="s">
        <v>26</v>
      </c>
      <c r="J49" s="58">
        <v>6111101001446</v>
      </c>
      <c r="K49" s="59">
        <v>17</v>
      </c>
      <c r="L49" s="60">
        <v>0.2</v>
      </c>
      <c r="M49" s="58">
        <v>12</v>
      </c>
      <c r="N49" s="58">
        <v>1</v>
      </c>
      <c r="O49" s="58">
        <v>204</v>
      </c>
      <c r="P49" s="61">
        <v>244.79999999999998</v>
      </c>
    </row>
    <row r="50" spans="1:16" ht="15.5" hidden="1" x14ac:dyDescent="0.35">
      <c r="A50" s="3" t="s">
        <v>12</v>
      </c>
      <c r="B50" s="3" t="s">
        <v>182</v>
      </c>
      <c r="C50" s="3" t="s">
        <v>183</v>
      </c>
      <c r="D50" s="3" t="s">
        <v>258</v>
      </c>
      <c r="E50" s="4" t="s">
        <v>259</v>
      </c>
      <c r="F50" s="3" t="s">
        <v>1169</v>
      </c>
      <c r="G50" s="3" t="s">
        <v>1170</v>
      </c>
      <c r="H50" s="3" t="s">
        <v>3038</v>
      </c>
      <c r="I50" s="3" t="s">
        <v>26</v>
      </c>
      <c r="J50" s="58">
        <v>6111101002597</v>
      </c>
      <c r="K50" s="59">
        <v>48</v>
      </c>
      <c r="L50" s="60">
        <v>0.2</v>
      </c>
      <c r="M50" s="58">
        <v>6</v>
      </c>
      <c r="N50" s="58">
        <v>1</v>
      </c>
      <c r="O50" s="58">
        <v>288</v>
      </c>
      <c r="P50" s="61">
        <v>345.59999999999997</v>
      </c>
    </row>
    <row r="51" spans="1:16" ht="15.5" hidden="1" x14ac:dyDescent="0.35">
      <c r="A51" s="3" t="s">
        <v>12</v>
      </c>
      <c r="B51" s="4" t="s">
        <v>182</v>
      </c>
      <c r="C51" s="4" t="s">
        <v>183</v>
      </c>
      <c r="D51" s="4" t="s">
        <v>184</v>
      </c>
      <c r="E51" s="4" t="s">
        <v>185</v>
      </c>
      <c r="F51" s="4" t="s">
        <v>2936</v>
      </c>
      <c r="G51" s="4" t="s">
        <v>1170</v>
      </c>
      <c r="H51" s="3" t="s">
        <v>3038</v>
      </c>
      <c r="I51" s="3" t="s">
        <v>26</v>
      </c>
      <c r="J51" s="58">
        <v>6111232000974</v>
      </c>
      <c r="K51" s="59">
        <v>17.649999999999999</v>
      </c>
      <c r="L51" s="60">
        <v>0.2</v>
      </c>
      <c r="M51" s="58">
        <v>24</v>
      </c>
      <c r="N51" s="58">
        <v>1</v>
      </c>
      <c r="O51" s="58">
        <v>423.59999999999997</v>
      </c>
      <c r="P51" s="61">
        <v>508.31999999999994</v>
      </c>
    </row>
    <row r="52" spans="1:16" ht="15.5" hidden="1" x14ac:dyDescent="0.35">
      <c r="A52" s="3" t="s">
        <v>12</v>
      </c>
      <c r="B52" s="4" t="s">
        <v>182</v>
      </c>
      <c r="C52" s="4" t="s">
        <v>183</v>
      </c>
      <c r="D52" s="4" t="s">
        <v>184</v>
      </c>
      <c r="E52" s="4" t="s">
        <v>1193</v>
      </c>
      <c r="F52" s="4" t="s">
        <v>2680</v>
      </c>
      <c r="G52" s="4" t="s">
        <v>1170</v>
      </c>
      <c r="H52" s="3" t="s">
        <v>3038</v>
      </c>
      <c r="I52" s="3" t="s">
        <v>26</v>
      </c>
      <c r="J52" s="58">
        <v>6111232001346</v>
      </c>
      <c r="K52" s="59">
        <v>20</v>
      </c>
      <c r="L52" s="60">
        <v>0.2</v>
      </c>
      <c r="M52" s="58">
        <v>12</v>
      </c>
      <c r="N52" s="58">
        <v>1</v>
      </c>
      <c r="O52" s="58">
        <v>240</v>
      </c>
      <c r="P52" s="61">
        <v>288</v>
      </c>
    </row>
    <row r="53" spans="1:16" ht="15.5" hidden="1" x14ac:dyDescent="0.35">
      <c r="A53" s="3" t="s">
        <v>12</v>
      </c>
      <c r="B53" s="3" t="s">
        <v>182</v>
      </c>
      <c r="C53" s="3" t="s">
        <v>183</v>
      </c>
      <c r="D53" s="3" t="s">
        <v>184</v>
      </c>
      <c r="E53" s="3" t="s">
        <v>185</v>
      </c>
      <c r="F53" s="3" t="s">
        <v>2595</v>
      </c>
      <c r="G53" s="3" t="s">
        <v>1170</v>
      </c>
      <c r="H53" s="3" t="s">
        <v>3038</v>
      </c>
      <c r="I53" s="3" t="s">
        <v>26</v>
      </c>
      <c r="J53" s="58">
        <v>6111232001377</v>
      </c>
      <c r="K53" s="59">
        <v>13.25</v>
      </c>
      <c r="L53" s="60">
        <v>0.2</v>
      </c>
      <c r="M53" s="58">
        <v>12</v>
      </c>
      <c r="N53" s="58">
        <v>1</v>
      </c>
      <c r="O53" s="58">
        <v>159</v>
      </c>
      <c r="P53" s="61">
        <v>190.79999999999998</v>
      </c>
    </row>
    <row r="54" spans="1:16" ht="15.5" hidden="1" x14ac:dyDescent="0.35">
      <c r="A54" s="3" t="s">
        <v>12</v>
      </c>
      <c r="B54" s="4" t="s">
        <v>182</v>
      </c>
      <c r="C54" s="4" t="s">
        <v>183</v>
      </c>
      <c r="D54" s="4" t="s">
        <v>184</v>
      </c>
      <c r="E54" s="4" t="s">
        <v>185</v>
      </c>
      <c r="F54" s="4" t="s">
        <v>2007</v>
      </c>
      <c r="G54" s="4" t="s">
        <v>1170</v>
      </c>
      <c r="H54" s="3" t="s">
        <v>3038</v>
      </c>
      <c r="I54" s="3" t="s">
        <v>26</v>
      </c>
      <c r="J54" s="58">
        <v>6111101000937</v>
      </c>
      <c r="K54" s="59">
        <v>18.7</v>
      </c>
      <c r="L54" s="60">
        <v>0.2</v>
      </c>
      <c r="M54" s="58">
        <v>24</v>
      </c>
      <c r="N54" s="58">
        <v>1</v>
      </c>
      <c r="O54" s="58">
        <v>448.79999999999995</v>
      </c>
      <c r="P54" s="61">
        <v>538.55999999999995</v>
      </c>
    </row>
    <row r="55" spans="1:16" ht="15.5" hidden="1" x14ac:dyDescent="0.35">
      <c r="A55" s="3" t="s">
        <v>12</v>
      </c>
      <c r="B55" s="4" t="s">
        <v>182</v>
      </c>
      <c r="C55" s="4" t="s">
        <v>183</v>
      </c>
      <c r="D55" s="4" t="s">
        <v>184</v>
      </c>
      <c r="E55" s="4" t="s">
        <v>1193</v>
      </c>
      <c r="F55" s="4" t="s">
        <v>2558</v>
      </c>
      <c r="G55" s="4" t="s">
        <v>2257</v>
      </c>
      <c r="H55" s="3" t="s">
        <v>3038</v>
      </c>
      <c r="I55" s="3" t="s">
        <v>26</v>
      </c>
      <c r="J55" s="58">
        <v>8000070038769</v>
      </c>
      <c r="K55" s="59">
        <v>27</v>
      </c>
      <c r="L55" s="60">
        <v>0.2</v>
      </c>
      <c r="M55" s="58">
        <v>20</v>
      </c>
      <c r="N55" s="58">
        <v>1</v>
      </c>
      <c r="O55" s="58">
        <v>540</v>
      </c>
      <c r="P55" s="61">
        <v>648</v>
      </c>
    </row>
    <row r="56" spans="1:16" ht="15.5" hidden="1" x14ac:dyDescent="0.35">
      <c r="A56" s="3" t="s">
        <v>12</v>
      </c>
      <c r="B56" s="4" t="s">
        <v>182</v>
      </c>
      <c r="C56" s="4" t="s">
        <v>183</v>
      </c>
      <c r="D56" s="4" t="s">
        <v>184</v>
      </c>
      <c r="E56" s="4" t="s">
        <v>185</v>
      </c>
      <c r="F56" s="4" t="s">
        <v>2469</v>
      </c>
      <c r="G56" s="4" t="s">
        <v>2257</v>
      </c>
      <c r="H56" s="3" t="s">
        <v>3038</v>
      </c>
      <c r="I56" s="3" t="s">
        <v>26</v>
      </c>
      <c r="J56" s="58">
        <v>8000070032835</v>
      </c>
      <c r="K56" s="59">
        <v>22.95</v>
      </c>
      <c r="L56" s="60">
        <v>0.2</v>
      </c>
      <c r="M56" s="58">
        <v>20</v>
      </c>
      <c r="N56" s="58">
        <v>1</v>
      </c>
      <c r="O56" s="58">
        <v>459</v>
      </c>
      <c r="P56" s="61">
        <v>550.79999999999995</v>
      </c>
    </row>
    <row r="57" spans="1:16" ht="15.5" hidden="1" x14ac:dyDescent="0.35">
      <c r="A57" s="3" t="s">
        <v>12</v>
      </c>
      <c r="B57" s="3" t="s">
        <v>182</v>
      </c>
      <c r="C57" s="3" t="s">
        <v>183</v>
      </c>
      <c r="D57" s="3" t="s">
        <v>184</v>
      </c>
      <c r="E57" s="3" t="s">
        <v>1193</v>
      </c>
      <c r="F57" s="3" t="s">
        <v>2361</v>
      </c>
      <c r="G57" s="3" t="s">
        <v>2257</v>
      </c>
      <c r="H57" s="3" t="s">
        <v>3038</v>
      </c>
      <c r="I57" s="3" t="s">
        <v>26</v>
      </c>
      <c r="J57" s="58">
        <v>8000070019911</v>
      </c>
      <c r="K57" s="59">
        <v>47.244067796610175</v>
      </c>
      <c r="L57" s="60">
        <v>0.2</v>
      </c>
      <c r="M57" s="58">
        <v>20</v>
      </c>
      <c r="N57" s="58">
        <v>1</v>
      </c>
      <c r="O57" s="58">
        <v>944.88135593220352</v>
      </c>
      <c r="P57" s="61">
        <v>1133.8576271186441</v>
      </c>
    </row>
    <row r="58" spans="1:16" ht="15.5" hidden="1" x14ac:dyDescent="0.35">
      <c r="A58" s="3" t="s">
        <v>12</v>
      </c>
      <c r="B58" s="4" t="s">
        <v>182</v>
      </c>
      <c r="C58" s="4" t="s">
        <v>183</v>
      </c>
      <c r="D58" s="4" t="s">
        <v>184</v>
      </c>
      <c r="E58" s="4" t="s">
        <v>1193</v>
      </c>
      <c r="F58" s="4" t="s">
        <v>2270</v>
      </c>
      <c r="G58" s="4" t="s">
        <v>2257</v>
      </c>
      <c r="H58" s="3" t="s">
        <v>3038</v>
      </c>
      <c r="I58" s="3" t="s">
        <v>26</v>
      </c>
      <c r="J58" s="58">
        <v>8000070015104</v>
      </c>
      <c r="K58" s="59">
        <v>54.150000000000006</v>
      </c>
      <c r="L58" s="60">
        <v>0.2</v>
      </c>
      <c r="M58" s="58">
        <v>12</v>
      </c>
      <c r="N58" s="58">
        <v>1</v>
      </c>
      <c r="O58" s="58">
        <v>649.80000000000007</v>
      </c>
      <c r="P58" s="61">
        <v>779.7600000000001</v>
      </c>
    </row>
    <row r="59" spans="1:16" ht="15.5" hidden="1" x14ac:dyDescent="0.35">
      <c r="A59" s="3" t="s">
        <v>12</v>
      </c>
      <c r="B59" s="3" t="s">
        <v>182</v>
      </c>
      <c r="C59" s="3" t="s">
        <v>183</v>
      </c>
      <c r="D59" s="3" t="s">
        <v>184</v>
      </c>
      <c r="E59" s="3" t="s">
        <v>1193</v>
      </c>
      <c r="F59" s="3" t="s">
        <v>2256</v>
      </c>
      <c r="G59" s="3" t="s">
        <v>2257</v>
      </c>
      <c r="H59" s="3" t="s">
        <v>3038</v>
      </c>
      <c r="I59" s="3" t="s">
        <v>26</v>
      </c>
      <c r="J59" s="58">
        <v>8000070035805</v>
      </c>
      <c r="K59" s="59">
        <v>41.85</v>
      </c>
      <c r="L59" s="60">
        <v>0.2</v>
      </c>
      <c r="M59" s="58">
        <v>20</v>
      </c>
      <c r="N59" s="58">
        <v>1</v>
      </c>
      <c r="O59" s="58">
        <v>837</v>
      </c>
      <c r="P59" s="61">
        <v>1004.4</v>
      </c>
    </row>
    <row r="60" spans="1:16" ht="15.5" hidden="1" x14ac:dyDescent="0.35">
      <c r="A60" s="3" t="s">
        <v>12</v>
      </c>
      <c r="B60" s="4" t="s">
        <v>182</v>
      </c>
      <c r="C60" s="4" t="s">
        <v>183</v>
      </c>
      <c r="D60" s="4" t="s">
        <v>184</v>
      </c>
      <c r="E60" s="4" t="s">
        <v>185</v>
      </c>
      <c r="F60" s="4" t="s">
        <v>2540</v>
      </c>
      <c r="G60" s="4" t="s">
        <v>2541</v>
      </c>
      <c r="H60" s="3" t="s">
        <v>3038</v>
      </c>
      <c r="I60" s="3" t="s">
        <v>26</v>
      </c>
      <c r="J60" s="58">
        <v>6111232001308</v>
      </c>
      <c r="K60" s="59">
        <v>15.2</v>
      </c>
      <c r="L60" s="60">
        <v>0.2</v>
      </c>
      <c r="M60" s="58">
        <v>24</v>
      </c>
      <c r="N60" s="58">
        <v>1</v>
      </c>
      <c r="O60" s="58">
        <v>364.79999999999995</v>
      </c>
      <c r="P60" s="61">
        <v>437.75999999999993</v>
      </c>
    </row>
    <row r="61" spans="1:16" ht="15.5" hidden="1" x14ac:dyDescent="0.35">
      <c r="A61" s="3" t="s">
        <v>12</v>
      </c>
      <c r="B61" s="4" t="s">
        <v>182</v>
      </c>
      <c r="C61" s="4" t="s">
        <v>183</v>
      </c>
      <c r="D61" s="4" t="s">
        <v>1381</v>
      </c>
      <c r="E61" s="4" t="s">
        <v>1385</v>
      </c>
      <c r="F61" s="4" t="s">
        <v>2277</v>
      </c>
      <c r="G61" s="4" t="s">
        <v>2278</v>
      </c>
      <c r="H61" s="3" t="s">
        <v>3038</v>
      </c>
      <c r="I61" s="3" t="s">
        <v>26</v>
      </c>
      <c r="J61" s="58">
        <v>6111232000707</v>
      </c>
      <c r="K61" s="59">
        <v>56.7</v>
      </c>
      <c r="L61" s="60">
        <v>0.2</v>
      </c>
      <c r="M61" s="58">
        <v>6</v>
      </c>
      <c r="N61" s="58">
        <v>1</v>
      </c>
      <c r="O61" s="58">
        <v>340.20000000000005</v>
      </c>
      <c r="P61" s="61">
        <v>408.24000000000007</v>
      </c>
    </row>
    <row r="62" spans="1:16" ht="15.5" hidden="1" x14ac:dyDescent="0.35">
      <c r="A62" s="3" t="s">
        <v>12</v>
      </c>
      <c r="B62" s="4" t="s">
        <v>182</v>
      </c>
      <c r="C62" s="4" t="s">
        <v>183</v>
      </c>
      <c r="D62" s="4" t="s">
        <v>1381</v>
      </c>
      <c r="E62" s="4" t="s">
        <v>1382</v>
      </c>
      <c r="F62" s="4" t="s">
        <v>1383</v>
      </c>
      <c r="G62" s="4" t="s">
        <v>1384</v>
      </c>
      <c r="H62" s="3" t="s">
        <v>3038</v>
      </c>
      <c r="I62" s="3" t="s">
        <v>26</v>
      </c>
      <c r="J62" s="58">
        <v>6111101000265</v>
      </c>
      <c r="K62" s="62">
        <v>61</v>
      </c>
      <c r="L62" s="60">
        <v>0.2</v>
      </c>
      <c r="M62" s="58">
        <v>6</v>
      </c>
      <c r="N62" s="58">
        <v>1</v>
      </c>
      <c r="O62" s="58">
        <v>366</v>
      </c>
      <c r="P62" s="61">
        <v>439.2</v>
      </c>
    </row>
    <row r="63" spans="1:16" ht="15.5" hidden="1" x14ac:dyDescent="0.35">
      <c r="A63" s="3" t="s">
        <v>12</v>
      </c>
      <c r="B63" s="4" t="s">
        <v>182</v>
      </c>
      <c r="C63" s="4" t="s">
        <v>183</v>
      </c>
      <c r="D63" s="4" t="s">
        <v>1381</v>
      </c>
      <c r="E63" s="4" t="s">
        <v>1385</v>
      </c>
      <c r="F63" s="4" t="s">
        <v>1386</v>
      </c>
      <c r="G63" s="4" t="s">
        <v>1170</v>
      </c>
      <c r="H63" s="3" t="s">
        <v>3038</v>
      </c>
      <c r="I63" s="3" t="s">
        <v>26</v>
      </c>
      <c r="J63" s="58">
        <v>6111232000936</v>
      </c>
      <c r="K63" s="62">
        <v>110</v>
      </c>
      <c r="L63" s="60">
        <v>0.2</v>
      </c>
      <c r="M63" s="58">
        <v>6</v>
      </c>
      <c r="N63" s="58">
        <v>1</v>
      </c>
      <c r="O63" s="58">
        <v>660</v>
      </c>
      <c r="P63" s="61">
        <v>792</v>
      </c>
    </row>
    <row r="64" spans="1:16" ht="15.5" hidden="1" x14ac:dyDescent="0.35">
      <c r="A64" s="3" t="s">
        <v>12</v>
      </c>
      <c r="B64" s="4" t="s">
        <v>182</v>
      </c>
      <c r="C64" s="4" t="s">
        <v>344</v>
      </c>
      <c r="D64" s="4" t="s">
        <v>345</v>
      </c>
      <c r="E64" s="4" t="s">
        <v>346</v>
      </c>
      <c r="F64" s="4" t="s">
        <v>2800</v>
      </c>
      <c r="G64" s="4" t="s">
        <v>2801</v>
      </c>
      <c r="H64" s="3" t="s">
        <v>3038</v>
      </c>
      <c r="I64" s="3" t="s">
        <v>26</v>
      </c>
      <c r="J64" s="58">
        <v>6111251730869</v>
      </c>
      <c r="K64" s="59">
        <v>11.4</v>
      </c>
      <c r="L64" s="60">
        <v>0.2</v>
      </c>
      <c r="M64" s="58">
        <v>50</v>
      </c>
      <c r="N64" s="58">
        <v>1</v>
      </c>
      <c r="O64" s="58">
        <v>570</v>
      </c>
      <c r="P64" s="61">
        <v>684</v>
      </c>
    </row>
    <row r="65" spans="1:16" ht="15.5" hidden="1" x14ac:dyDescent="0.35">
      <c r="A65" s="3" t="s">
        <v>12</v>
      </c>
      <c r="B65" s="4" t="s">
        <v>182</v>
      </c>
      <c r="C65" s="4" t="s">
        <v>344</v>
      </c>
      <c r="D65" s="4" t="s">
        <v>345</v>
      </c>
      <c r="E65" s="4" t="s">
        <v>346</v>
      </c>
      <c r="F65" s="4" t="s">
        <v>1658</v>
      </c>
      <c r="G65" s="4" t="s">
        <v>1659</v>
      </c>
      <c r="H65" s="3" t="s">
        <v>3038</v>
      </c>
      <c r="I65" s="3" t="s">
        <v>26</v>
      </c>
      <c r="J65" s="58">
        <v>6111251100051</v>
      </c>
      <c r="K65" s="59">
        <v>11</v>
      </c>
      <c r="L65" s="60">
        <v>0.2</v>
      </c>
      <c r="M65" s="58">
        <v>50</v>
      </c>
      <c r="N65" s="58">
        <v>1</v>
      </c>
      <c r="O65" s="58">
        <v>550</v>
      </c>
      <c r="P65" s="61">
        <v>660</v>
      </c>
    </row>
    <row r="66" spans="1:16" ht="15.5" hidden="1" x14ac:dyDescent="0.35">
      <c r="A66" s="3" t="s">
        <v>12</v>
      </c>
      <c r="B66" s="12" t="s">
        <v>182</v>
      </c>
      <c r="C66" s="12" t="s">
        <v>344</v>
      </c>
      <c r="D66" s="12" t="s">
        <v>345</v>
      </c>
      <c r="E66" s="12" t="s">
        <v>1641</v>
      </c>
      <c r="F66" s="12" t="s">
        <v>2776</v>
      </c>
      <c r="G66" s="12" t="s">
        <v>2777</v>
      </c>
      <c r="H66" s="3" t="s">
        <v>3038</v>
      </c>
      <c r="I66" s="3" t="s">
        <v>26</v>
      </c>
      <c r="J66" s="58">
        <v>6111101001002</v>
      </c>
      <c r="K66" s="59">
        <v>72</v>
      </c>
      <c r="L66" s="60">
        <v>0.2</v>
      </c>
      <c r="M66" s="58">
        <v>20</v>
      </c>
      <c r="N66" s="58">
        <v>1</v>
      </c>
      <c r="O66" s="58">
        <v>1440</v>
      </c>
      <c r="P66" s="61">
        <v>1728</v>
      </c>
    </row>
    <row r="67" spans="1:16" ht="15.5" hidden="1" x14ac:dyDescent="0.35">
      <c r="A67" s="3" t="s">
        <v>12</v>
      </c>
      <c r="B67" s="3" t="s">
        <v>78</v>
      </c>
      <c r="C67" s="3" t="s">
        <v>107</v>
      </c>
      <c r="D67" s="3" t="s">
        <v>189</v>
      </c>
      <c r="E67" s="3" t="s">
        <v>1024</v>
      </c>
      <c r="F67" s="3" t="s">
        <v>1412</v>
      </c>
      <c r="G67" s="3" t="s">
        <v>1413</v>
      </c>
      <c r="H67" s="3" t="s">
        <v>3039</v>
      </c>
      <c r="I67" s="3" t="s">
        <v>26</v>
      </c>
      <c r="J67" s="58">
        <v>2124026</v>
      </c>
      <c r="K67" s="62">
        <v>6.5</v>
      </c>
      <c r="L67" s="60">
        <v>0.2</v>
      </c>
      <c r="M67" s="58">
        <v>36</v>
      </c>
      <c r="N67" s="58">
        <v>1</v>
      </c>
      <c r="O67" s="58">
        <v>234</v>
      </c>
      <c r="P67" s="61">
        <v>280.8</v>
      </c>
    </row>
    <row r="68" spans="1:16" ht="15.5" hidden="1" x14ac:dyDescent="0.35">
      <c r="A68" s="3" t="s">
        <v>12</v>
      </c>
      <c r="B68" s="4" t="s">
        <v>78</v>
      </c>
      <c r="C68" s="4" t="s">
        <v>107</v>
      </c>
      <c r="D68" s="4" t="s">
        <v>189</v>
      </c>
      <c r="E68" s="4" t="s">
        <v>637</v>
      </c>
      <c r="F68" s="4" t="s">
        <v>1414</v>
      </c>
      <c r="G68" s="4" t="s">
        <v>1413</v>
      </c>
      <c r="H68" s="3" t="s">
        <v>3039</v>
      </c>
      <c r="I68" s="3" t="s">
        <v>26</v>
      </c>
      <c r="J68" s="58">
        <v>2124027</v>
      </c>
      <c r="K68" s="62">
        <v>6.5</v>
      </c>
      <c r="L68" s="60">
        <v>0.2</v>
      </c>
      <c r="M68" s="58">
        <v>36</v>
      </c>
      <c r="N68" s="58">
        <v>1</v>
      </c>
      <c r="O68" s="58">
        <v>234</v>
      </c>
      <c r="P68" s="61">
        <v>280.8</v>
      </c>
    </row>
    <row r="69" spans="1:16" ht="15.5" hidden="1" x14ac:dyDescent="0.35">
      <c r="A69" s="3" t="s">
        <v>12</v>
      </c>
      <c r="B69" s="3" t="s">
        <v>78</v>
      </c>
      <c r="C69" s="3" t="s">
        <v>107</v>
      </c>
      <c r="D69" s="3" t="s">
        <v>189</v>
      </c>
      <c r="E69" s="3" t="s">
        <v>704</v>
      </c>
      <c r="F69" s="3" t="s">
        <v>1415</v>
      </c>
      <c r="G69" s="3" t="s">
        <v>1413</v>
      </c>
      <c r="H69" s="3" t="s">
        <v>3039</v>
      </c>
      <c r="I69" s="3" t="s">
        <v>26</v>
      </c>
      <c r="J69" s="58">
        <v>2124025</v>
      </c>
      <c r="K69" s="62">
        <v>6.5</v>
      </c>
      <c r="L69" s="60">
        <v>0.2</v>
      </c>
      <c r="M69" s="58">
        <v>36</v>
      </c>
      <c r="N69" s="58">
        <v>1</v>
      </c>
      <c r="O69" s="58">
        <v>234</v>
      </c>
      <c r="P69" s="61">
        <v>280.8</v>
      </c>
    </row>
    <row r="70" spans="1:16" ht="15.5" hidden="1" x14ac:dyDescent="0.35">
      <c r="A70" s="3" t="s">
        <v>12</v>
      </c>
      <c r="B70" s="4" t="s">
        <v>13</v>
      </c>
      <c r="C70" s="4" t="s">
        <v>14</v>
      </c>
      <c r="D70" s="4" t="s">
        <v>593</v>
      </c>
      <c r="E70" s="4" t="s">
        <v>2310</v>
      </c>
      <c r="F70" s="3" t="s">
        <v>3013</v>
      </c>
      <c r="G70" s="3" t="s">
        <v>3040</v>
      </c>
      <c r="H70" s="3" t="s">
        <v>3041</v>
      </c>
      <c r="I70" s="3" t="s">
        <v>26</v>
      </c>
      <c r="J70" s="58"/>
      <c r="K70" s="62">
        <v>1.04</v>
      </c>
      <c r="L70" s="60">
        <v>0.2</v>
      </c>
      <c r="M70" s="58">
        <v>120</v>
      </c>
      <c r="N70" s="58">
        <v>1</v>
      </c>
      <c r="O70" s="58">
        <v>124.80000000000001</v>
      </c>
      <c r="P70" s="61">
        <v>149.76000000000002</v>
      </c>
    </row>
    <row r="71" spans="1:16" ht="15.5" hidden="1" x14ac:dyDescent="0.35">
      <c r="A71" s="3" t="s">
        <v>12</v>
      </c>
      <c r="B71" s="4" t="s">
        <v>84</v>
      </c>
      <c r="C71" s="4" t="s">
        <v>99</v>
      </c>
      <c r="D71" s="4" t="s">
        <v>3022</v>
      </c>
      <c r="E71" s="4" t="s">
        <v>1953</v>
      </c>
      <c r="F71" s="4" t="s">
        <v>2055</v>
      </c>
      <c r="G71" s="4" t="s">
        <v>115</v>
      </c>
      <c r="H71" s="3" t="s">
        <v>116</v>
      </c>
      <c r="I71" s="3" t="s">
        <v>26</v>
      </c>
      <c r="J71" s="58">
        <v>6111162000730</v>
      </c>
      <c r="K71" s="59">
        <v>18.637499999999999</v>
      </c>
      <c r="L71" s="60">
        <v>0.2</v>
      </c>
      <c r="M71" s="58">
        <v>6</v>
      </c>
      <c r="N71" s="58">
        <v>2</v>
      </c>
      <c r="O71" s="58">
        <v>223.64999999999998</v>
      </c>
      <c r="P71" s="61">
        <v>268.37999999999994</v>
      </c>
    </row>
    <row r="72" spans="1:16" ht="15.5" hidden="1" x14ac:dyDescent="0.35">
      <c r="A72" s="3" t="s">
        <v>12</v>
      </c>
      <c r="B72" s="11" t="s">
        <v>84</v>
      </c>
      <c r="C72" s="11" t="s">
        <v>99</v>
      </c>
      <c r="D72" s="11" t="s">
        <v>1867</v>
      </c>
      <c r="E72" s="11" t="s">
        <v>1396</v>
      </c>
      <c r="F72" s="11" t="s">
        <v>2848</v>
      </c>
      <c r="G72" s="11" t="s">
        <v>103</v>
      </c>
      <c r="H72" s="3" t="s">
        <v>104</v>
      </c>
      <c r="I72" s="3" t="s">
        <v>26</v>
      </c>
      <c r="J72" s="58">
        <v>6111021013208</v>
      </c>
      <c r="K72" s="59">
        <v>13.21</v>
      </c>
      <c r="L72" s="60">
        <v>0.2</v>
      </c>
      <c r="M72" s="58">
        <v>6</v>
      </c>
      <c r="N72" s="58">
        <v>2</v>
      </c>
      <c r="O72" s="58">
        <v>158.52000000000001</v>
      </c>
      <c r="P72" s="61">
        <v>190.22400000000002</v>
      </c>
    </row>
    <row r="73" spans="1:16" ht="15.5" hidden="1" x14ac:dyDescent="0.35">
      <c r="A73" s="3" t="s">
        <v>12</v>
      </c>
      <c r="B73" s="5" t="s">
        <v>84</v>
      </c>
      <c r="C73" s="5" t="s">
        <v>99</v>
      </c>
      <c r="D73" s="5" t="s">
        <v>1867</v>
      </c>
      <c r="E73" s="5" t="s">
        <v>1731</v>
      </c>
      <c r="F73" s="5" t="s">
        <v>2849</v>
      </c>
      <c r="G73" s="5" t="s">
        <v>103</v>
      </c>
      <c r="H73" s="3" t="s">
        <v>104</v>
      </c>
      <c r="I73" s="3" t="s">
        <v>26</v>
      </c>
      <c r="J73" s="58">
        <v>6111021014205</v>
      </c>
      <c r="K73" s="59">
        <v>24.13</v>
      </c>
      <c r="L73" s="60">
        <v>0.2</v>
      </c>
      <c r="M73" s="58">
        <v>6</v>
      </c>
      <c r="N73" s="58">
        <v>2</v>
      </c>
      <c r="O73" s="58">
        <v>289.56</v>
      </c>
      <c r="P73" s="61">
        <v>347.47199999999998</v>
      </c>
    </row>
    <row r="74" spans="1:16" ht="15.5" hidden="1" x14ac:dyDescent="0.35">
      <c r="A74" s="3" t="s">
        <v>12</v>
      </c>
      <c r="B74" s="11" t="s">
        <v>84</v>
      </c>
      <c r="C74" s="11" t="s">
        <v>99</v>
      </c>
      <c r="D74" s="11" t="s">
        <v>3022</v>
      </c>
      <c r="E74" s="11" t="s">
        <v>101</v>
      </c>
      <c r="F74" s="11" t="s">
        <v>2622</v>
      </c>
      <c r="G74" s="11" t="s">
        <v>103</v>
      </c>
      <c r="H74" s="3" t="s">
        <v>104</v>
      </c>
      <c r="I74" s="3" t="s">
        <v>26</v>
      </c>
      <c r="J74" s="58">
        <v>6111021013109</v>
      </c>
      <c r="K74" s="59">
        <v>11.46</v>
      </c>
      <c r="L74" s="60">
        <v>0.2</v>
      </c>
      <c r="M74" s="58">
        <v>6</v>
      </c>
      <c r="N74" s="58">
        <v>2</v>
      </c>
      <c r="O74" s="58">
        <v>137.52000000000001</v>
      </c>
      <c r="P74" s="61">
        <v>165.024</v>
      </c>
    </row>
    <row r="75" spans="1:16" ht="15.5" hidden="1" x14ac:dyDescent="0.35">
      <c r="A75" s="3" t="s">
        <v>12</v>
      </c>
      <c r="B75" s="5" t="s">
        <v>84</v>
      </c>
      <c r="C75" s="5" t="s">
        <v>99</v>
      </c>
      <c r="D75" s="5" t="s">
        <v>1867</v>
      </c>
      <c r="E75" s="5" t="s">
        <v>1396</v>
      </c>
      <c r="F75" s="5" t="s">
        <v>2561</v>
      </c>
      <c r="G75" s="5" t="s">
        <v>103</v>
      </c>
      <c r="H75" s="3" t="s">
        <v>104</v>
      </c>
      <c r="I75" s="3" t="s">
        <v>26</v>
      </c>
      <c r="J75" s="58">
        <v>6111021012201</v>
      </c>
      <c r="K75" s="59">
        <v>7.3751162790697675</v>
      </c>
      <c r="L75" s="60">
        <v>0.2</v>
      </c>
      <c r="M75" s="58">
        <v>12</v>
      </c>
      <c r="N75" s="58">
        <v>1</v>
      </c>
      <c r="O75" s="58">
        <v>88.501395348837207</v>
      </c>
      <c r="P75" s="61">
        <v>106.20167441860464</v>
      </c>
    </row>
    <row r="76" spans="1:16" ht="15.5" hidden="1" x14ac:dyDescent="0.35">
      <c r="A76" s="3" t="s">
        <v>12</v>
      </c>
      <c r="B76" s="11" t="s">
        <v>84</v>
      </c>
      <c r="C76" s="11" t="s">
        <v>99</v>
      </c>
      <c r="D76" s="11" t="s">
        <v>1867</v>
      </c>
      <c r="E76" s="11" t="s">
        <v>2399</v>
      </c>
      <c r="F76" s="11" t="s">
        <v>2400</v>
      </c>
      <c r="G76" s="11" t="s">
        <v>103</v>
      </c>
      <c r="H76" s="3" t="s">
        <v>104</v>
      </c>
      <c r="I76" s="3" t="s">
        <v>26</v>
      </c>
      <c r="J76" s="58">
        <v>6111021017206</v>
      </c>
      <c r="K76" s="59">
        <v>23.16</v>
      </c>
      <c r="L76" s="60">
        <v>0.2</v>
      </c>
      <c r="M76" s="58">
        <v>6</v>
      </c>
      <c r="N76" s="58">
        <v>2</v>
      </c>
      <c r="O76" s="58">
        <v>277.92</v>
      </c>
      <c r="P76" s="61">
        <v>333.50400000000002</v>
      </c>
    </row>
    <row r="77" spans="1:16" ht="15.5" hidden="1" x14ac:dyDescent="0.35">
      <c r="A77" s="3" t="s">
        <v>12</v>
      </c>
      <c r="B77" s="5" t="s">
        <v>84</v>
      </c>
      <c r="C77" s="5" t="s">
        <v>99</v>
      </c>
      <c r="D77" s="5" t="s">
        <v>3021</v>
      </c>
      <c r="E77" s="5" t="s">
        <v>101</v>
      </c>
      <c r="F77" s="5" t="s">
        <v>2286</v>
      </c>
      <c r="G77" s="5" t="s">
        <v>103</v>
      </c>
      <c r="H77" s="3" t="s">
        <v>104</v>
      </c>
      <c r="I77" s="3" t="s">
        <v>26</v>
      </c>
      <c r="J77" s="58">
        <v>6111021013079</v>
      </c>
      <c r="K77" s="59">
        <v>13.08</v>
      </c>
      <c r="L77" s="60">
        <v>0.2</v>
      </c>
      <c r="M77" s="58">
        <v>6</v>
      </c>
      <c r="N77" s="58">
        <v>2</v>
      </c>
      <c r="O77" s="58">
        <v>156.96</v>
      </c>
      <c r="P77" s="61">
        <v>188.352</v>
      </c>
    </row>
    <row r="78" spans="1:16" ht="15.5" hidden="1" x14ac:dyDescent="0.35">
      <c r="A78" s="3" t="s">
        <v>12</v>
      </c>
      <c r="B78" s="11" t="s">
        <v>84</v>
      </c>
      <c r="C78" s="11" t="s">
        <v>99</v>
      </c>
      <c r="D78" s="11" t="s">
        <v>3022</v>
      </c>
      <c r="E78" s="11" t="s">
        <v>1731</v>
      </c>
      <c r="F78" s="11" t="s">
        <v>2557</v>
      </c>
      <c r="G78" s="11" t="s">
        <v>103</v>
      </c>
      <c r="H78" s="3" t="s">
        <v>104</v>
      </c>
      <c r="I78" s="3" t="s">
        <v>26</v>
      </c>
      <c r="J78" s="58">
        <v>6111021014106</v>
      </c>
      <c r="K78" s="59">
        <v>19.96</v>
      </c>
      <c r="L78" s="60">
        <v>0.2</v>
      </c>
      <c r="M78" s="58">
        <v>6</v>
      </c>
      <c r="N78" s="58">
        <v>2</v>
      </c>
      <c r="O78" s="58">
        <v>239.52</v>
      </c>
      <c r="P78" s="61">
        <v>287.42399999999998</v>
      </c>
    </row>
    <row r="79" spans="1:16" ht="15.5" hidden="1" x14ac:dyDescent="0.35">
      <c r="A79" s="3" t="s">
        <v>12</v>
      </c>
      <c r="B79" s="5" t="s">
        <v>84</v>
      </c>
      <c r="C79" s="5" t="s">
        <v>99</v>
      </c>
      <c r="D79" s="5" t="s">
        <v>3022</v>
      </c>
      <c r="E79" s="5" t="s">
        <v>1953</v>
      </c>
      <c r="F79" s="5" t="s">
        <v>1954</v>
      </c>
      <c r="G79" s="5" t="s">
        <v>103</v>
      </c>
      <c r="H79" s="3" t="s">
        <v>104</v>
      </c>
      <c r="I79" s="3" t="s">
        <v>26</v>
      </c>
      <c r="J79" s="58">
        <v>6111021017107</v>
      </c>
      <c r="K79" s="59">
        <v>25</v>
      </c>
      <c r="L79" s="60">
        <v>0.2</v>
      </c>
      <c r="M79" s="58">
        <v>6</v>
      </c>
      <c r="N79" s="58">
        <v>2</v>
      </c>
      <c r="O79" s="58">
        <v>300</v>
      </c>
      <c r="P79" s="61">
        <v>360</v>
      </c>
    </row>
    <row r="80" spans="1:16" ht="15.5" hidden="1" x14ac:dyDescent="0.35">
      <c r="A80" s="3" t="s">
        <v>12</v>
      </c>
      <c r="B80" s="11" t="s">
        <v>84</v>
      </c>
      <c r="C80" s="11" t="s">
        <v>99</v>
      </c>
      <c r="D80" s="11" t="s">
        <v>3042</v>
      </c>
      <c r="E80" s="11" t="s">
        <v>960</v>
      </c>
      <c r="F80" s="11" t="s">
        <v>2035</v>
      </c>
      <c r="G80" s="11" t="s">
        <v>103</v>
      </c>
      <c r="H80" s="3" t="s">
        <v>104</v>
      </c>
      <c r="I80" s="3" t="s">
        <v>26</v>
      </c>
      <c r="J80" s="58">
        <v>6111021013307</v>
      </c>
      <c r="K80" s="59">
        <v>13.21</v>
      </c>
      <c r="L80" s="60">
        <v>0.2</v>
      </c>
      <c r="M80" s="58">
        <v>6</v>
      </c>
      <c r="N80" s="58">
        <v>2</v>
      </c>
      <c r="O80" s="58">
        <v>158.52000000000001</v>
      </c>
      <c r="P80" s="61">
        <v>190.22400000000002</v>
      </c>
    </row>
    <row r="81" spans="1:16" ht="15.5" hidden="1" x14ac:dyDescent="0.35">
      <c r="A81" s="3" t="s">
        <v>12</v>
      </c>
      <c r="B81" s="5" t="s">
        <v>84</v>
      </c>
      <c r="C81" s="5" t="s">
        <v>99</v>
      </c>
      <c r="D81" s="5" t="s">
        <v>3022</v>
      </c>
      <c r="E81" s="5" t="s">
        <v>101</v>
      </c>
      <c r="F81" s="5" t="s">
        <v>2217</v>
      </c>
      <c r="G81" s="5" t="s">
        <v>103</v>
      </c>
      <c r="H81" s="3" t="s">
        <v>104</v>
      </c>
      <c r="I81" s="3" t="s">
        <v>26</v>
      </c>
      <c r="J81" s="58">
        <v>6111021012102</v>
      </c>
      <c r="K81" s="59">
        <v>4.17</v>
      </c>
      <c r="L81" s="60">
        <v>0.2</v>
      </c>
      <c r="M81" s="58">
        <v>12</v>
      </c>
      <c r="N81" s="58">
        <v>1</v>
      </c>
      <c r="O81" s="58">
        <v>50.04</v>
      </c>
      <c r="P81" s="61">
        <v>60.047999999999995</v>
      </c>
    </row>
    <row r="82" spans="1:16" ht="15.5" hidden="1" x14ac:dyDescent="0.35">
      <c r="A82" s="3" t="s">
        <v>12</v>
      </c>
      <c r="B82" s="11" t="s">
        <v>84</v>
      </c>
      <c r="C82" s="11" t="s">
        <v>99</v>
      </c>
      <c r="D82" s="11" t="s">
        <v>3021</v>
      </c>
      <c r="E82" s="11" t="s">
        <v>101</v>
      </c>
      <c r="F82" s="11" t="s">
        <v>1917</v>
      </c>
      <c r="G82" s="11" t="s">
        <v>103</v>
      </c>
      <c r="H82" s="3" t="s">
        <v>104</v>
      </c>
      <c r="I82" s="3" t="s">
        <v>26</v>
      </c>
      <c r="J82" s="58">
        <v>6111021013901</v>
      </c>
      <c r="K82" s="59">
        <v>13.66625</v>
      </c>
      <c r="L82" s="60">
        <v>0.2</v>
      </c>
      <c r="M82" s="58">
        <v>12</v>
      </c>
      <c r="N82" s="58">
        <v>1</v>
      </c>
      <c r="O82" s="58">
        <v>163.995</v>
      </c>
      <c r="P82" s="61">
        <v>196.79400000000001</v>
      </c>
    </row>
    <row r="83" spans="1:16" ht="15.5" hidden="1" x14ac:dyDescent="0.35">
      <c r="A83" s="3" t="s">
        <v>12</v>
      </c>
      <c r="B83" s="5" t="s">
        <v>84</v>
      </c>
      <c r="C83" s="5" t="s">
        <v>99</v>
      </c>
      <c r="D83" s="5" t="s">
        <v>3043</v>
      </c>
      <c r="E83" s="5" t="s">
        <v>960</v>
      </c>
      <c r="F83" s="5" t="s">
        <v>1879</v>
      </c>
      <c r="G83" s="5" t="s">
        <v>103</v>
      </c>
      <c r="H83" s="3" t="s">
        <v>104</v>
      </c>
      <c r="I83" s="3" t="s">
        <v>26</v>
      </c>
      <c r="J83" s="58">
        <v>6111021012409</v>
      </c>
      <c r="K83" s="59">
        <v>7.375</v>
      </c>
      <c r="L83" s="60">
        <v>0.2</v>
      </c>
      <c r="M83" s="58">
        <v>12</v>
      </c>
      <c r="N83" s="58">
        <v>1</v>
      </c>
      <c r="O83" s="58">
        <v>88.5</v>
      </c>
      <c r="P83" s="61">
        <v>106.2</v>
      </c>
    </row>
    <row r="84" spans="1:16" ht="15.5" hidden="1" x14ac:dyDescent="0.35">
      <c r="A84" s="3" t="s">
        <v>12</v>
      </c>
      <c r="B84" s="11" t="s">
        <v>84</v>
      </c>
      <c r="C84" s="11" t="s">
        <v>99</v>
      </c>
      <c r="D84" s="11" t="s">
        <v>3021</v>
      </c>
      <c r="E84" s="11" t="s">
        <v>101</v>
      </c>
      <c r="F84" s="11" t="s">
        <v>102</v>
      </c>
      <c r="G84" s="11" t="s">
        <v>103</v>
      </c>
      <c r="H84" s="3" t="s">
        <v>104</v>
      </c>
      <c r="I84" s="3" t="s">
        <v>26</v>
      </c>
      <c r="J84" s="58">
        <v>6111021012072</v>
      </c>
      <c r="K84" s="62">
        <v>7</v>
      </c>
      <c r="L84" s="60">
        <v>0.2</v>
      </c>
      <c r="M84" s="58">
        <v>12</v>
      </c>
      <c r="N84" s="58">
        <v>1</v>
      </c>
      <c r="O84" s="58">
        <v>84</v>
      </c>
      <c r="P84" s="61">
        <v>100.8</v>
      </c>
    </row>
    <row r="85" spans="1:16" ht="15.5" hidden="1" x14ac:dyDescent="0.35">
      <c r="A85" s="3" t="s">
        <v>12</v>
      </c>
      <c r="B85" s="5" t="s">
        <v>84</v>
      </c>
      <c r="C85" s="5" t="s">
        <v>99</v>
      </c>
      <c r="D85" s="5" t="s">
        <v>3021</v>
      </c>
      <c r="E85" s="5" t="s">
        <v>101</v>
      </c>
      <c r="F85" s="5" t="s">
        <v>1404</v>
      </c>
      <c r="G85" s="5" t="s">
        <v>103</v>
      </c>
      <c r="H85" s="3" t="s">
        <v>104</v>
      </c>
      <c r="I85" s="3" t="s">
        <v>26</v>
      </c>
      <c r="J85" s="58">
        <v>6111021012904</v>
      </c>
      <c r="K85" s="62">
        <v>7</v>
      </c>
      <c r="L85" s="60">
        <v>0.2</v>
      </c>
      <c r="M85" s="58">
        <v>12</v>
      </c>
      <c r="N85" s="58">
        <v>1</v>
      </c>
      <c r="O85" s="58">
        <v>84</v>
      </c>
      <c r="P85" s="61">
        <v>100.8</v>
      </c>
    </row>
    <row r="86" spans="1:16" ht="15.5" hidden="1" x14ac:dyDescent="0.35">
      <c r="A86" s="3" t="s">
        <v>12</v>
      </c>
      <c r="B86" s="12" t="s">
        <v>78</v>
      </c>
      <c r="C86" s="12" t="s">
        <v>212</v>
      </c>
      <c r="D86" s="12" t="s">
        <v>356</v>
      </c>
      <c r="E86" s="12" t="s">
        <v>3044</v>
      </c>
      <c r="F86" s="12" t="s">
        <v>1041</v>
      </c>
      <c r="G86" s="12" t="s">
        <v>1042</v>
      </c>
      <c r="H86" s="3" t="s">
        <v>859</v>
      </c>
      <c r="I86" s="3" t="s">
        <v>26</v>
      </c>
      <c r="J86" s="58">
        <v>8435406705730</v>
      </c>
      <c r="K86" s="59">
        <v>17.580000000000002</v>
      </c>
      <c r="L86" s="60">
        <v>0.2</v>
      </c>
      <c r="M86" s="58">
        <v>12</v>
      </c>
      <c r="N86" s="58">
        <v>1</v>
      </c>
      <c r="O86" s="58">
        <v>210.96000000000004</v>
      </c>
      <c r="P86" s="61">
        <v>253.15200000000004</v>
      </c>
    </row>
    <row r="87" spans="1:16" ht="15.5" hidden="1" x14ac:dyDescent="0.35">
      <c r="A87" s="3" t="s">
        <v>12</v>
      </c>
      <c r="B87" s="12" t="s">
        <v>78</v>
      </c>
      <c r="C87" s="12" t="s">
        <v>212</v>
      </c>
      <c r="D87" s="12" t="s">
        <v>356</v>
      </c>
      <c r="E87" s="12" t="s">
        <v>3045</v>
      </c>
      <c r="F87" s="12" t="s">
        <v>1714</v>
      </c>
      <c r="G87" s="12" t="s">
        <v>1042</v>
      </c>
      <c r="H87" s="3" t="s">
        <v>859</v>
      </c>
      <c r="I87" s="3" t="s">
        <v>26</v>
      </c>
      <c r="J87" s="58">
        <v>8435406705716</v>
      </c>
      <c r="K87" s="59">
        <v>18.5</v>
      </c>
      <c r="L87" s="60">
        <v>0.2</v>
      </c>
      <c r="M87" s="58">
        <v>12</v>
      </c>
      <c r="N87" s="58">
        <v>1</v>
      </c>
      <c r="O87" s="58">
        <v>222</v>
      </c>
      <c r="P87" s="61">
        <v>266.39999999999998</v>
      </c>
    </row>
    <row r="88" spans="1:16" ht="15.5" hidden="1" x14ac:dyDescent="0.35">
      <c r="A88" s="3" t="s">
        <v>12</v>
      </c>
      <c r="B88" s="12" t="s">
        <v>78</v>
      </c>
      <c r="C88" s="12" t="s">
        <v>212</v>
      </c>
      <c r="D88" s="12" t="s">
        <v>356</v>
      </c>
      <c r="E88" s="12" t="s">
        <v>1576</v>
      </c>
      <c r="F88" s="12" t="s">
        <v>1685</v>
      </c>
      <c r="G88" s="12" t="s">
        <v>1042</v>
      </c>
      <c r="H88" s="3" t="s">
        <v>859</v>
      </c>
      <c r="I88" s="3" t="s">
        <v>26</v>
      </c>
      <c r="J88" s="58">
        <v>8435406705723</v>
      </c>
      <c r="K88" s="59">
        <v>18.5</v>
      </c>
      <c r="L88" s="60">
        <v>0.2</v>
      </c>
      <c r="M88" s="58">
        <v>12</v>
      </c>
      <c r="N88" s="58">
        <v>1</v>
      </c>
      <c r="O88" s="58">
        <v>222</v>
      </c>
      <c r="P88" s="61">
        <v>266.39999999999998</v>
      </c>
    </row>
    <row r="89" spans="1:16" ht="15.5" hidden="1" x14ac:dyDescent="0.35">
      <c r="A89" s="3" t="s">
        <v>12</v>
      </c>
      <c r="B89" s="4" t="s">
        <v>182</v>
      </c>
      <c r="C89" s="4" t="s">
        <v>1022</v>
      </c>
      <c r="D89" s="4" t="s">
        <v>1023</v>
      </c>
      <c r="E89" s="4" t="s">
        <v>613</v>
      </c>
      <c r="F89" s="4" t="s">
        <v>2353</v>
      </c>
      <c r="G89" s="4" t="s">
        <v>2354</v>
      </c>
      <c r="H89" s="3" t="s">
        <v>859</v>
      </c>
      <c r="I89" s="3" t="s">
        <v>26</v>
      </c>
      <c r="J89" s="58">
        <v>8410014926241</v>
      </c>
      <c r="K89" s="59">
        <v>22.080000000000002</v>
      </c>
      <c r="L89" s="60">
        <v>0.2</v>
      </c>
      <c r="M89" s="58">
        <v>12</v>
      </c>
      <c r="N89" s="58">
        <v>1</v>
      </c>
      <c r="O89" s="58">
        <v>264.96000000000004</v>
      </c>
      <c r="P89" s="61">
        <v>317.95200000000006</v>
      </c>
    </row>
    <row r="90" spans="1:16" ht="15.5" hidden="1" x14ac:dyDescent="0.35">
      <c r="A90" s="3" t="s">
        <v>12</v>
      </c>
      <c r="B90" s="4" t="s">
        <v>84</v>
      </c>
      <c r="C90" s="4" t="s">
        <v>85</v>
      </c>
      <c r="D90" s="4" t="s">
        <v>995</v>
      </c>
      <c r="E90" s="4" t="s">
        <v>1781</v>
      </c>
      <c r="F90" s="4" t="s">
        <v>3046</v>
      </c>
      <c r="G90" s="4" t="s">
        <v>3047</v>
      </c>
      <c r="H90" s="3" t="s">
        <v>77</v>
      </c>
      <c r="I90" s="3" t="s">
        <v>26</v>
      </c>
      <c r="J90" s="58">
        <v>5053827185479</v>
      </c>
      <c r="K90" s="59">
        <v>20.59</v>
      </c>
      <c r="L90" s="60">
        <v>0.2</v>
      </c>
      <c r="M90" s="58">
        <v>12</v>
      </c>
      <c r="N90" s="58">
        <v>1</v>
      </c>
      <c r="O90" s="58">
        <v>247.07999999999998</v>
      </c>
      <c r="P90" s="61">
        <v>296.49599999999998</v>
      </c>
    </row>
    <row r="91" spans="1:16" ht="15.5" hidden="1" x14ac:dyDescent="0.35">
      <c r="A91" s="3" t="s">
        <v>12</v>
      </c>
      <c r="B91" s="4" t="s">
        <v>35</v>
      </c>
      <c r="C91" s="4" t="s">
        <v>36</v>
      </c>
      <c r="D91" s="4" t="s">
        <v>853</v>
      </c>
      <c r="E91" s="4" t="s">
        <v>3048</v>
      </c>
      <c r="F91" s="4" t="s">
        <v>1246</v>
      </c>
      <c r="G91" s="4" t="s">
        <v>1112</v>
      </c>
      <c r="H91" s="3" t="s">
        <v>859</v>
      </c>
      <c r="I91" s="3" t="s">
        <v>26</v>
      </c>
      <c r="J91" s="58">
        <v>8414863000596</v>
      </c>
      <c r="K91" s="59">
        <v>9.5</v>
      </c>
      <c r="L91" s="60">
        <v>0.2</v>
      </c>
      <c r="M91" s="58">
        <v>36</v>
      </c>
      <c r="N91" s="58">
        <v>1</v>
      </c>
      <c r="O91" s="58">
        <v>342</v>
      </c>
      <c r="P91" s="61">
        <v>410.4</v>
      </c>
    </row>
    <row r="92" spans="1:16" ht="15.5" hidden="1" x14ac:dyDescent="0.35">
      <c r="A92" s="3" t="s">
        <v>12</v>
      </c>
      <c r="B92" s="3" t="s">
        <v>35</v>
      </c>
      <c r="C92" s="3" t="s">
        <v>36</v>
      </c>
      <c r="D92" s="3" t="s">
        <v>853</v>
      </c>
      <c r="E92" s="3" t="s">
        <v>3048</v>
      </c>
      <c r="F92" s="3" t="s">
        <v>1111</v>
      </c>
      <c r="G92" s="3" t="s">
        <v>1112</v>
      </c>
      <c r="H92" s="3" t="s">
        <v>859</v>
      </c>
      <c r="I92" s="3" t="s">
        <v>26</v>
      </c>
      <c r="J92" s="58">
        <v>8414863000398</v>
      </c>
      <c r="K92" s="59">
        <v>8.7000000000000011</v>
      </c>
      <c r="L92" s="60">
        <v>0.2</v>
      </c>
      <c r="M92" s="58">
        <v>36</v>
      </c>
      <c r="N92" s="58">
        <v>1</v>
      </c>
      <c r="O92" s="58">
        <v>313.20000000000005</v>
      </c>
      <c r="P92" s="61">
        <v>375.84000000000003</v>
      </c>
    </row>
    <row r="93" spans="1:16" ht="15.5" hidden="1" x14ac:dyDescent="0.35">
      <c r="A93" s="3" t="s">
        <v>12</v>
      </c>
      <c r="B93" s="4" t="s">
        <v>84</v>
      </c>
      <c r="C93" s="4" t="s">
        <v>131</v>
      </c>
      <c r="D93" s="4" t="s">
        <v>806</v>
      </c>
      <c r="E93" s="4" t="s">
        <v>1538</v>
      </c>
      <c r="F93" s="4" t="s">
        <v>1539</v>
      </c>
      <c r="G93" s="4" t="s">
        <v>1540</v>
      </c>
      <c r="H93" s="3" t="s">
        <v>859</v>
      </c>
      <c r="I93" s="3" t="s">
        <v>26</v>
      </c>
      <c r="J93" s="58">
        <v>8002590043155</v>
      </c>
      <c r="K93" s="59">
        <v>25.2</v>
      </c>
      <c r="L93" s="60">
        <v>0.2</v>
      </c>
      <c r="M93" s="58">
        <v>24</v>
      </c>
      <c r="N93" s="58">
        <v>1</v>
      </c>
      <c r="O93" s="58">
        <v>604.79999999999995</v>
      </c>
      <c r="P93" s="61">
        <v>725.75999999999988</v>
      </c>
    </row>
    <row r="94" spans="1:16" ht="15.5" hidden="1" x14ac:dyDescent="0.35">
      <c r="A94" s="3" t="s">
        <v>12</v>
      </c>
      <c r="B94" s="3" t="s">
        <v>84</v>
      </c>
      <c r="C94" s="3" t="s">
        <v>131</v>
      </c>
      <c r="D94" s="3" t="s">
        <v>806</v>
      </c>
      <c r="E94" s="3" t="s">
        <v>554</v>
      </c>
      <c r="F94" s="3" t="s">
        <v>2223</v>
      </c>
      <c r="G94" s="3" t="s">
        <v>1540</v>
      </c>
      <c r="H94" s="3" t="s">
        <v>859</v>
      </c>
      <c r="I94" s="3" t="s">
        <v>26</v>
      </c>
      <c r="J94" s="58">
        <v>8002590043148</v>
      </c>
      <c r="K94" s="59">
        <v>25.2</v>
      </c>
      <c r="L94" s="60">
        <v>0.2</v>
      </c>
      <c r="M94" s="58">
        <v>24</v>
      </c>
      <c r="N94" s="58">
        <v>1</v>
      </c>
      <c r="O94" s="58">
        <v>604.79999999999995</v>
      </c>
      <c r="P94" s="61">
        <v>725.75999999999988</v>
      </c>
    </row>
    <row r="95" spans="1:16" ht="15.5" hidden="1" x14ac:dyDescent="0.35">
      <c r="A95" s="3" t="s">
        <v>12</v>
      </c>
      <c r="B95" s="4" t="s">
        <v>84</v>
      </c>
      <c r="C95" s="4" t="s">
        <v>131</v>
      </c>
      <c r="D95" s="4" t="s">
        <v>770</v>
      </c>
      <c r="E95" s="4" t="s">
        <v>1686</v>
      </c>
      <c r="F95" s="4" t="s">
        <v>771</v>
      </c>
      <c r="G95" s="4" t="s">
        <v>772</v>
      </c>
      <c r="H95" s="3" t="s">
        <v>859</v>
      </c>
      <c r="I95" s="3" t="s">
        <v>26</v>
      </c>
      <c r="J95" s="58">
        <v>7311070331417</v>
      </c>
      <c r="K95" s="59">
        <v>29.6</v>
      </c>
      <c r="L95" s="60">
        <v>0.2</v>
      </c>
      <c r="M95" s="58">
        <v>15</v>
      </c>
      <c r="N95" s="58">
        <v>1</v>
      </c>
      <c r="O95" s="58">
        <v>444</v>
      </c>
      <c r="P95" s="61">
        <v>532.79999999999995</v>
      </c>
    </row>
    <row r="96" spans="1:16" ht="15.5" hidden="1" x14ac:dyDescent="0.35">
      <c r="A96" s="3" t="s">
        <v>12</v>
      </c>
      <c r="B96" s="3" t="s">
        <v>84</v>
      </c>
      <c r="C96" s="3" t="s">
        <v>131</v>
      </c>
      <c r="D96" s="3" t="s">
        <v>770</v>
      </c>
      <c r="E96" s="3" t="s">
        <v>554</v>
      </c>
      <c r="F96" s="3" t="s">
        <v>1037</v>
      </c>
      <c r="G96" s="3" t="s">
        <v>772</v>
      </c>
      <c r="H96" s="3" t="s">
        <v>859</v>
      </c>
      <c r="I96" s="3" t="s">
        <v>26</v>
      </c>
      <c r="J96" s="58">
        <v>7311071330815</v>
      </c>
      <c r="K96" s="59">
        <v>29.599999999999998</v>
      </c>
      <c r="L96" s="60">
        <v>0.2</v>
      </c>
      <c r="M96" s="58">
        <v>15</v>
      </c>
      <c r="N96" s="58">
        <v>1</v>
      </c>
      <c r="O96" s="58">
        <v>443.99999999999994</v>
      </c>
      <c r="P96" s="61">
        <v>532.79999999999995</v>
      </c>
    </row>
    <row r="97" spans="1:16" ht="15.5" hidden="1" x14ac:dyDescent="0.35">
      <c r="A97" s="3" t="s">
        <v>12</v>
      </c>
      <c r="B97" s="3" t="s">
        <v>460</v>
      </c>
      <c r="C97" s="3" t="s">
        <v>1781</v>
      </c>
      <c r="D97" s="3" t="s">
        <v>1630</v>
      </c>
      <c r="E97" s="3" t="s">
        <v>2995</v>
      </c>
      <c r="F97" s="3" t="s">
        <v>2996</v>
      </c>
      <c r="G97" s="3" t="s">
        <v>1796</v>
      </c>
      <c r="H97" s="3" t="s">
        <v>1797</v>
      </c>
      <c r="I97" s="3" t="s">
        <v>26</v>
      </c>
      <c r="J97" s="58">
        <v>6111029000415</v>
      </c>
      <c r="K97" s="59">
        <v>8.92</v>
      </c>
      <c r="L97" s="60">
        <v>0.09</v>
      </c>
      <c r="M97" s="58">
        <v>9</v>
      </c>
      <c r="N97" s="58">
        <v>20</v>
      </c>
      <c r="O97" s="58">
        <v>1605.6</v>
      </c>
      <c r="P97" s="61">
        <v>1750.104</v>
      </c>
    </row>
    <row r="98" spans="1:16" ht="15.5" hidden="1" x14ac:dyDescent="0.35">
      <c r="A98" s="3" t="s">
        <v>12</v>
      </c>
      <c r="B98" s="4" t="s">
        <v>460</v>
      </c>
      <c r="C98" s="4" t="s">
        <v>1781</v>
      </c>
      <c r="D98" s="4" t="s">
        <v>1630</v>
      </c>
      <c r="E98" s="4" t="s">
        <v>1783</v>
      </c>
      <c r="F98" s="4" t="s">
        <v>1795</v>
      </c>
      <c r="G98" s="4" t="s">
        <v>1796</v>
      </c>
      <c r="H98" s="3" t="s">
        <v>1797</v>
      </c>
      <c r="I98" s="3" t="s">
        <v>26</v>
      </c>
      <c r="J98" s="58">
        <v>6111029000200</v>
      </c>
      <c r="K98" s="59">
        <v>5.25</v>
      </c>
      <c r="L98" s="60">
        <v>0.09</v>
      </c>
      <c r="M98" s="58">
        <v>5</v>
      </c>
      <c r="N98" s="58">
        <v>20</v>
      </c>
      <c r="O98" s="58">
        <v>525</v>
      </c>
      <c r="P98" s="61">
        <v>572.25</v>
      </c>
    </row>
    <row r="99" spans="1:16" ht="15.5" hidden="1" x14ac:dyDescent="0.35">
      <c r="A99" s="3" t="s">
        <v>12</v>
      </c>
      <c r="B99" s="3" t="s">
        <v>460</v>
      </c>
      <c r="C99" s="3" t="s">
        <v>1781</v>
      </c>
      <c r="D99" s="3" t="s">
        <v>1630</v>
      </c>
      <c r="E99" s="3" t="s">
        <v>2053</v>
      </c>
      <c r="F99" s="3" t="s">
        <v>2997</v>
      </c>
      <c r="G99" s="3" t="s">
        <v>1796</v>
      </c>
      <c r="H99" s="3" t="s">
        <v>1797</v>
      </c>
      <c r="I99" s="3" t="s">
        <v>26</v>
      </c>
      <c r="J99" s="58">
        <v>6111029000118</v>
      </c>
      <c r="K99" s="59">
        <v>5.25</v>
      </c>
      <c r="L99" s="60">
        <v>0.09</v>
      </c>
      <c r="M99" s="58">
        <v>5</v>
      </c>
      <c r="N99" s="58">
        <v>30</v>
      </c>
      <c r="O99" s="58">
        <v>787.5</v>
      </c>
      <c r="P99" s="61">
        <v>858.37500000000011</v>
      </c>
    </row>
    <row r="100" spans="1:16" ht="15.5" hidden="1" x14ac:dyDescent="0.35">
      <c r="A100" s="3" t="s">
        <v>12</v>
      </c>
      <c r="B100" s="4" t="s">
        <v>460</v>
      </c>
      <c r="C100" s="4" t="s">
        <v>1781</v>
      </c>
      <c r="D100" s="4" t="s">
        <v>1630</v>
      </c>
      <c r="E100" s="4" t="s">
        <v>2988</v>
      </c>
      <c r="F100" s="4" t="s">
        <v>2989</v>
      </c>
      <c r="G100" s="4" t="s">
        <v>1796</v>
      </c>
      <c r="H100" s="3" t="s">
        <v>1797</v>
      </c>
      <c r="I100" s="3" t="s">
        <v>26</v>
      </c>
      <c r="J100" s="58">
        <v>6111029000040</v>
      </c>
      <c r="K100" s="59">
        <v>10.65</v>
      </c>
      <c r="L100" s="60">
        <v>0.2</v>
      </c>
      <c r="M100" s="58">
        <v>8</v>
      </c>
      <c r="N100" s="58">
        <v>20</v>
      </c>
      <c r="O100" s="58">
        <v>1704</v>
      </c>
      <c r="P100" s="61">
        <v>2044.8</v>
      </c>
    </row>
    <row r="101" spans="1:16" ht="15.5" hidden="1" x14ac:dyDescent="0.35">
      <c r="A101" s="3" t="s">
        <v>12</v>
      </c>
      <c r="B101" s="4" t="s">
        <v>182</v>
      </c>
      <c r="C101" s="4" t="s">
        <v>344</v>
      </c>
      <c r="D101" s="4" t="s">
        <v>658</v>
      </c>
      <c r="E101" s="4" t="s">
        <v>1127</v>
      </c>
      <c r="F101" s="4" t="s">
        <v>1492</v>
      </c>
      <c r="G101" s="4" t="s">
        <v>661</v>
      </c>
      <c r="H101" s="3" t="s">
        <v>3049</v>
      </c>
      <c r="I101" s="3" t="s">
        <v>26</v>
      </c>
      <c r="J101" s="58">
        <v>6111069003025</v>
      </c>
      <c r="K101" s="59">
        <v>12.2</v>
      </c>
      <c r="L101" s="60">
        <v>0.2</v>
      </c>
      <c r="M101" s="58">
        <v>12</v>
      </c>
      <c r="N101" s="58">
        <v>1</v>
      </c>
      <c r="O101" s="58">
        <v>146.39999999999998</v>
      </c>
      <c r="P101" s="61">
        <v>175.67999999999998</v>
      </c>
    </row>
    <row r="102" spans="1:16" ht="15.5" hidden="1" x14ac:dyDescent="0.35">
      <c r="A102" s="3" t="s">
        <v>12</v>
      </c>
      <c r="B102" s="3" t="s">
        <v>182</v>
      </c>
      <c r="C102" s="3" t="s">
        <v>344</v>
      </c>
      <c r="D102" s="3" t="s">
        <v>658</v>
      </c>
      <c r="E102" s="3" t="s">
        <v>1127</v>
      </c>
      <c r="F102" s="3" t="s">
        <v>2664</v>
      </c>
      <c r="G102" s="3" t="s">
        <v>661</v>
      </c>
      <c r="H102" s="3" t="s">
        <v>3049</v>
      </c>
      <c r="I102" s="3" t="s">
        <v>26</v>
      </c>
      <c r="J102" s="58">
        <v>6111069003049</v>
      </c>
      <c r="K102" s="59">
        <v>14.58</v>
      </c>
      <c r="L102" s="60">
        <v>0.2</v>
      </c>
      <c r="M102" s="58">
        <v>12</v>
      </c>
      <c r="N102" s="58">
        <v>1</v>
      </c>
      <c r="O102" s="58">
        <v>174.96</v>
      </c>
      <c r="P102" s="61">
        <v>209.952</v>
      </c>
    </row>
    <row r="103" spans="1:16" ht="15.5" hidden="1" x14ac:dyDescent="0.35">
      <c r="A103" s="3" t="s">
        <v>12</v>
      </c>
      <c r="B103" s="4" t="s">
        <v>182</v>
      </c>
      <c r="C103" s="4" t="s">
        <v>344</v>
      </c>
      <c r="D103" s="4" t="s">
        <v>658</v>
      </c>
      <c r="E103" s="4" t="s">
        <v>1127</v>
      </c>
      <c r="F103" s="4" t="s">
        <v>2497</v>
      </c>
      <c r="G103" s="4" t="s">
        <v>661</v>
      </c>
      <c r="H103" s="3" t="s">
        <v>3049</v>
      </c>
      <c r="I103" s="3" t="s">
        <v>26</v>
      </c>
      <c r="J103" s="58">
        <v>6111069003032</v>
      </c>
      <c r="K103" s="59">
        <v>14.58</v>
      </c>
      <c r="L103" s="60">
        <v>0.2</v>
      </c>
      <c r="M103" s="58">
        <v>12</v>
      </c>
      <c r="N103" s="58">
        <v>1</v>
      </c>
      <c r="O103" s="58">
        <v>174.96</v>
      </c>
      <c r="P103" s="61">
        <v>209.952</v>
      </c>
    </row>
    <row r="104" spans="1:16" ht="15.5" hidden="1" x14ac:dyDescent="0.35">
      <c r="A104" s="3" t="s">
        <v>12</v>
      </c>
      <c r="B104" s="3" t="s">
        <v>182</v>
      </c>
      <c r="C104" s="3" t="s">
        <v>344</v>
      </c>
      <c r="D104" s="3" t="s">
        <v>658</v>
      </c>
      <c r="E104" s="3" t="s">
        <v>1127</v>
      </c>
      <c r="F104" s="3" t="s">
        <v>2372</v>
      </c>
      <c r="G104" s="3" t="s">
        <v>661</v>
      </c>
      <c r="H104" s="3" t="s">
        <v>3049</v>
      </c>
      <c r="I104" s="3" t="s">
        <v>26</v>
      </c>
      <c r="J104" s="58">
        <v>6111069004350</v>
      </c>
      <c r="K104" s="59">
        <v>14.58</v>
      </c>
      <c r="L104" s="60">
        <v>0.2</v>
      </c>
      <c r="M104" s="58">
        <v>10</v>
      </c>
      <c r="N104" s="58">
        <v>1</v>
      </c>
      <c r="O104" s="58">
        <v>145.80000000000001</v>
      </c>
      <c r="P104" s="61">
        <v>174.96</v>
      </c>
    </row>
    <row r="105" spans="1:16" ht="15.5" hidden="1" x14ac:dyDescent="0.35">
      <c r="A105" s="3" t="s">
        <v>12</v>
      </c>
      <c r="B105" s="4" t="s">
        <v>182</v>
      </c>
      <c r="C105" s="4" t="s">
        <v>344</v>
      </c>
      <c r="D105" s="4" t="s">
        <v>658</v>
      </c>
      <c r="E105" s="4" t="s">
        <v>1127</v>
      </c>
      <c r="F105" s="4" t="s">
        <v>2465</v>
      </c>
      <c r="G105" s="4" t="s">
        <v>661</v>
      </c>
      <c r="H105" s="3" t="s">
        <v>3049</v>
      </c>
      <c r="I105" s="3" t="s">
        <v>26</v>
      </c>
      <c r="J105" s="58">
        <v>6111069004343</v>
      </c>
      <c r="K105" s="59">
        <v>14.58</v>
      </c>
      <c r="L105" s="60">
        <v>0.2</v>
      </c>
      <c r="M105" s="58">
        <v>10</v>
      </c>
      <c r="N105" s="58">
        <v>1</v>
      </c>
      <c r="O105" s="58">
        <v>145.80000000000001</v>
      </c>
      <c r="P105" s="61">
        <v>174.96</v>
      </c>
    </row>
    <row r="106" spans="1:16" ht="15.5" hidden="1" x14ac:dyDescent="0.35">
      <c r="A106" s="3" t="s">
        <v>12</v>
      </c>
      <c r="B106" s="3" t="s">
        <v>182</v>
      </c>
      <c r="C106" s="3" t="s">
        <v>344</v>
      </c>
      <c r="D106" s="3" t="s">
        <v>658</v>
      </c>
      <c r="E106" s="3" t="s">
        <v>1127</v>
      </c>
      <c r="F106" s="3" t="s">
        <v>2374</v>
      </c>
      <c r="G106" s="3" t="s">
        <v>661</v>
      </c>
      <c r="H106" s="3" t="s">
        <v>3049</v>
      </c>
      <c r="I106" s="3" t="s">
        <v>26</v>
      </c>
      <c r="J106" s="58">
        <v>6111069004657</v>
      </c>
      <c r="K106" s="59">
        <v>12.2</v>
      </c>
      <c r="L106" s="60">
        <v>0.2</v>
      </c>
      <c r="M106" s="58">
        <v>12</v>
      </c>
      <c r="N106" s="58">
        <v>1</v>
      </c>
      <c r="O106" s="58">
        <v>146.39999999999998</v>
      </c>
      <c r="P106" s="61">
        <v>175.67999999999998</v>
      </c>
    </row>
    <row r="107" spans="1:16" ht="15.5" hidden="1" x14ac:dyDescent="0.35">
      <c r="A107" s="3" t="s">
        <v>12</v>
      </c>
      <c r="B107" s="4" t="s">
        <v>182</v>
      </c>
      <c r="C107" s="4" t="s">
        <v>344</v>
      </c>
      <c r="D107" s="4" t="s">
        <v>658</v>
      </c>
      <c r="E107" s="4" t="s">
        <v>1127</v>
      </c>
      <c r="F107" s="4" t="s">
        <v>2114</v>
      </c>
      <c r="G107" s="4" t="s">
        <v>661</v>
      </c>
      <c r="H107" s="3" t="s">
        <v>3049</v>
      </c>
      <c r="I107" s="3" t="s">
        <v>26</v>
      </c>
      <c r="J107" s="58">
        <v>6111069004626</v>
      </c>
      <c r="K107" s="59">
        <v>12.2</v>
      </c>
      <c r="L107" s="60">
        <v>0.2</v>
      </c>
      <c r="M107" s="58">
        <v>10</v>
      </c>
      <c r="N107" s="58">
        <v>1</v>
      </c>
      <c r="O107" s="58">
        <v>122</v>
      </c>
      <c r="P107" s="61">
        <v>146.4</v>
      </c>
    </row>
    <row r="108" spans="1:16" ht="15.5" hidden="1" x14ac:dyDescent="0.35">
      <c r="A108" s="3" t="s">
        <v>12</v>
      </c>
      <c r="B108" s="3" t="s">
        <v>182</v>
      </c>
      <c r="C108" s="3" t="s">
        <v>344</v>
      </c>
      <c r="D108" s="3" t="s">
        <v>658</v>
      </c>
      <c r="E108" s="3" t="s">
        <v>659</v>
      </c>
      <c r="F108" s="3" t="s">
        <v>660</v>
      </c>
      <c r="G108" s="3" t="s">
        <v>661</v>
      </c>
      <c r="H108" s="3" t="s">
        <v>3049</v>
      </c>
      <c r="I108" s="3" t="s">
        <v>26</v>
      </c>
      <c r="J108" s="58">
        <v>6111069001328</v>
      </c>
      <c r="K108" s="59">
        <v>8.5500000000000007</v>
      </c>
      <c r="L108" s="60">
        <v>0.2</v>
      </c>
      <c r="M108" s="58">
        <v>30</v>
      </c>
      <c r="N108" s="58">
        <v>1</v>
      </c>
      <c r="O108" s="58">
        <v>256.5</v>
      </c>
      <c r="P108" s="61">
        <v>307.8</v>
      </c>
    </row>
    <row r="109" spans="1:16" ht="15.5" hidden="1" x14ac:dyDescent="0.35">
      <c r="A109" s="3" t="s">
        <v>12</v>
      </c>
      <c r="B109" s="3" t="s">
        <v>182</v>
      </c>
      <c r="C109" s="3" t="s">
        <v>344</v>
      </c>
      <c r="D109" s="3" t="s">
        <v>345</v>
      </c>
      <c r="E109" s="3" t="s">
        <v>346</v>
      </c>
      <c r="F109" s="3" t="s">
        <v>2902</v>
      </c>
      <c r="G109" s="3" t="s">
        <v>348</v>
      </c>
      <c r="H109" s="3" t="s">
        <v>3049</v>
      </c>
      <c r="I109" s="3" t="s">
        <v>26</v>
      </c>
      <c r="J109" s="58">
        <v>6111069004855</v>
      </c>
      <c r="K109" s="59">
        <v>13.42</v>
      </c>
      <c r="L109" s="60">
        <v>0.2</v>
      </c>
      <c r="M109" s="58">
        <v>60</v>
      </c>
      <c r="N109" s="58">
        <v>1</v>
      </c>
      <c r="O109" s="58">
        <v>805.2</v>
      </c>
      <c r="P109" s="61">
        <v>966.24</v>
      </c>
    </row>
    <row r="110" spans="1:16" ht="15.5" hidden="1" x14ac:dyDescent="0.35">
      <c r="A110" s="3" t="s">
        <v>12</v>
      </c>
      <c r="B110" s="4" t="s">
        <v>182</v>
      </c>
      <c r="C110" s="4" t="s">
        <v>344</v>
      </c>
      <c r="D110" s="4" t="s">
        <v>345</v>
      </c>
      <c r="E110" s="4" t="s">
        <v>346</v>
      </c>
      <c r="F110" s="4" t="s">
        <v>2679</v>
      </c>
      <c r="G110" s="4" t="s">
        <v>348</v>
      </c>
      <c r="H110" s="3" t="s">
        <v>3049</v>
      </c>
      <c r="I110" s="3" t="s">
        <v>26</v>
      </c>
      <c r="J110" s="58">
        <v>6111069010474</v>
      </c>
      <c r="K110" s="59">
        <v>11.95</v>
      </c>
      <c r="L110" s="60">
        <v>0.2</v>
      </c>
      <c r="M110" s="58">
        <v>60</v>
      </c>
      <c r="N110" s="58">
        <v>1</v>
      </c>
      <c r="O110" s="58">
        <v>717</v>
      </c>
      <c r="P110" s="61">
        <v>860.4</v>
      </c>
    </row>
    <row r="111" spans="1:16" ht="15.5" hidden="1" x14ac:dyDescent="0.35">
      <c r="A111" s="3" t="s">
        <v>12</v>
      </c>
      <c r="B111" s="3" t="s">
        <v>182</v>
      </c>
      <c r="C111" s="3" t="s">
        <v>344</v>
      </c>
      <c r="D111" s="3" t="s">
        <v>345</v>
      </c>
      <c r="E111" s="3" t="s">
        <v>346</v>
      </c>
      <c r="F111" s="3" t="s">
        <v>2634</v>
      </c>
      <c r="G111" s="3" t="s">
        <v>348</v>
      </c>
      <c r="H111" s="3" t="s">
        <v>3049</v>
      </c>
      <c r="I111" s="3" t="s">
        <v>26</v>
      </c>
      <c r="J111" s="58">
        <v>6111069000895</v>
      </c>
      <c r="K111" s="59">
        <v>31.88</v>
      </c>
      <c r="L111" s="60">
        <v>0.2</v>
      </c>
      <c r="M111" s="58">
        <v>24</v>
      </c>
      <c r="N111" s="58">
        <v>1</v>
      </c>
      <c r="O111" s="58">
        <v>765.12</v>
      </c>
      <c r="P111" s="61">
        <v>918.14400000000001</v>
      </c>
    </row>
    <row r="112" spans="1:16" ht="15.5" hidden="1" x14ac:dyDescent="0.35">
      <c r="A112" s="3" t="s">
        <v>12</v>
      </c>
      <c r="B112" s="4" t="s">
        <v>182</v>
      </c>
      <c r="C112" s="4" t="s">
        <v>344</v>
      </c>
      <c r="D112" s="4" t="s">
        <v>345</v>
      </c>
      <c r="E112" s="4" t="s">
        <v>346</v>
      </c>
      <c r="F112" s="4" t="s">
        <v>347</v>
      </c>
      <c r="G112" s="4" t="s">
        <v>348</v>
      </c>
      <c r="H112" s="3" t="s">
        <v>3049</v>
      </c>
      <c r="I112" s="3" t="s">
        <v>26</v>
      </c>
      <c r="J112" s="58">
        <v>6111069000116</v>
      </c>
      <c r="K112" s="59">
        <v>39.22</v>
      </c>
      <c r="L112" s="60">
        <v>0.2</v>
      </c>
      <c r="M112" s="58">
        <v>24</v>
      </c>
      <c r="N112" s="58">
        <v>1</v>
      </c>
      <c r="O112" s="58">
        <v>941.28</v>
      </c>
      <c r="P112" s="61">
        <v>1129.5359999999998</v>
      </c>
    </row>
    <row r="113" spans="1:16" ht="15.5" hidden="1" x14ac:dyDescent="0.35">
      <c r="A113" s="3" t="s">
        <v>12</v>
      </c>
      <c r="B113" s="3" t="s">
        <v>182</v>
      </c>
      <c r="C113" s="3" t="s">
        <v>344</v>
      </c>
      <c r="D113" s="3" t="s">
        <v>345</v>
      </c>
      <c r="E113" s="3" t="s">
        <v>346</v>
      </c>
      <c r="F113" s="3" t="s">
        <v>863</v>
      </c>
      <c r="G113" s="3" t="s">
        <v>348</v>
      </c>
      <c r="H113" s="3" t="s">
        <v>3049</v>
      </c>
      <c r="I113" s="3" t="s">
        <v>26</v>
      </c>
      <c r="J113" s="58">
        <v>6111069004909</v>
      </c>
      <c r="K113" s="59">
        <v>7.23</v>
      </c>
      <c r="L113" s="60">
        <v>0.2</v>
      </c>
      <c r="M113" s="58">
        <v>120</v>
      </c>
      <c r="N113" s="58">
        <v>1</v>
      </c>
      <c r="O113" s="58">
        <v>867.6</v>
      </c>
      <c r="P113" s="61">
        <v>1041.1199999999999</v>
      </c>
    </row>
    <row r="114" spans="1:16" ht="15.5" hidden="1" x14ac:dyDescent="0.35">
      <c r="A114" s="3" t="s">
        <v>12</v>
      </c>
      <c r="B114" s="4" t="s">
        <v>182</v>
      </c>
      <c r="C114" s="4" t="s">
        <v>344</v>
      </c>
      <c r="D114" s="4" t="s">
        <v>345</v>
      </c>
      <c r="E114" s="4" t="s">
        <v>346</v>
      </c>
      <c r="F114" s="4" t="s">
        <v>2339</v>
      </c>
      <c r="G114" s="4" t="s">
        <v>348</v>
      </c>
      <c r="H114" s="3" t="s">
        <v>3049</v>
      </c>
      <c r="I114" s="3" t="s">
        <v>26</v>
      </c>
      <c r="J114" s="58">
        <v>6111069000604</v>
      </c>
      <c r="K114" s="59">
        <v>47</v>
      </c>
      <c r="L114" s="60">
        <v>0.2</v>
      </c>
      <c r="M114" s="58">
        <v>24</v>
      </c>
      <c r="N114" s="58">
        <v>1</v>
      </c>
      <c r="O114" s="58">
        <v>1128</v>
      </c>
      <c r="P114" s="61">
        <v>1353.6</v>
      </c>
    </row>
    <row r="115" spans="1:16" ht="15.5" hidden="1" x14ac:dyDescent="0.35">
      <c r="A115" s="3" t="s">
        <v>12</v>
      </c>
      <c r="B115" s="4" t="s">
        <v>182</v>
      </c>
      <c r="C115" s="4" t="s">
        <v>344</v>
      </c>
      <c r="D115" s="4" t="s">
        <v>345</v>
      </c>
      <c r="E115" s="4" t="s">
        <v>346</v>
      </c>
      <c r="F115" s="4" t="s">
        <v>2986</v>
      </c>
      <c r="G115" s="4" t="s">
        <v>2129</v>
      </c>
      <c r="H115" s="3" t="s">
        <v>3049</v>
      </c>
      <c r="I115" s="3" t="s">
        <v>26</v>
      </c>
      <c r="J115" s="58">
        <v>6111069004794</v>
      </c>
      <c r="K115" s="59">
        <v>13.3</v>
      </c>
      <c r="L115" s="60">
        <v>0.2</v>
      </c>
      <c r="M115" s="58">
        <v>60</v>
      </c>
      <c r="N115" s="58">
        <v>1</v>
      </c>
      <c r="O115" s="58">
        <v>798</v>
      </c>
      <c r="P115" s="61">
        <v>957.59999999999991</v>
      </c>
    </row>
    <row r="116" spans="1:16" ht="15.5" hidden="1" x14ac:dyDescent="0.35">
      <c r="A116" s="3" t="s">
        <v>12</v>
      </c>
      <c r="B116" s="3" t="s">
        <v>182</v>
      </c>
      <c r="C116" s="3" t="s">
        <v>344</v>
      </c>
      <c r="D116" s="3" t="s">
        <v>345</v>
      </c>
      <c r="E116" s="3" t="s">
        <v>346</v>
      </c>
      <c r="F116" s="3" t="s">
        <v>2128</v>
      </c>
      <c r="G116" s="3" t="s">
        <v>2129</v>
      </c>
      <c r="H116" s="3" t="s">
        <v>3049</v>
      </c>
      <c r="I116" s="3" t="s">
        <v>26</v>
      </c>
      <c r="J116" s="58">
        <v>6111069001670</v>
      </c>
      <c r="K116" s="59">
        <v>32.82</v>
      </c>
      <c r="L116" s="60">
        <v>0.2</v>
      </c>
      <c r="M116" s="58">
        <v>12</v>
      </c>
      <c r="N116" s="58">
        <v>1</v>
      </c>
      <c r="O116" s="58">
        <v>393.84000000000003</v>
      </c>
      <c r="P116" s="61">
        <v>472.608</v>
      </c>
    </row>
    <row r="117" spans="1:16" ht="15.5" hidden="1" x14ac:dyDescent="0.35">
      <c r="A117" s="3" t="s">
        <v>12</v>
      </c>
      <c r="B117" s="3" t="s">
        <v>182</v>
      </c>
      <c r="C117" s="3" t="s">
        <v>735</v>
      </c>
      <c r="D117" s="3" t="s">
        <v>736</v>
      </c>
      <c r="E117" s="3" t="s">
        <v>2531</v>
      </c>
      <c r="F117" s="3" t="s">
        <v>2847</v>
      </c>
      <c r="G117" s="3" t="s">
        <v>2533</v>
      </c>
      <c r="H117" s="3" t="s">
        <v>3049</v>
      </c>
      <c r="I117" s="3" t="s">
        <v>26</v>
      </c>
      <c r="J117" s="58">
        <v>8716200334808</v>
      </c>
      <c r="K117" s="59">
        <v>9.4499999999999993</v>
      </c>
      <c r="L117" s="60">
        <v>0.2</v>
      </c>
      <c r="M117" s="58">
        <v>96</v>
      </c>
      <c r="N117" s="58">
        <v>1</v>
      </c>
      <c r="O117" s="58">
        <v>907.19999999999993</v>
      </c>
      <c r="P117" s="61">
        <v>1088.6399999999999</v>
      </c>
    </row>
    <row r="118" spans="1:16" ht="15.5" hidden="1" x14ac:dyDescent="0.35">
      <c r="A118" s="3" t="s">
        <v>12</v>
      </c>
      <c r="B118" s="4" t="s">
        <v>78</v>
      </c>
      <c r="C118" s="4" t="s">
        <v>212</v>
      </c>
      <c r="D118" s="4" t="s">
        <v>785</v>
      </c>
      <c r="E118" s="4" t="s">
        <v>786</v>
      </c>
      <c r="F118" s="4" t="s">
        <v>2965</v>
      </c>
      <c r="G118" s="4" t="s">
        <v>647</v>
      </c>
      <c r="H118" s="3" t="s">
        <v>3049</v>
      </c>
      <c r="I118" s="3" t="s">
        <v>26</v>
      </c>
      <c r="J118" s="58">
        <v>6111005054081</v>
      </c>
      <c r="K118" s="59">
        <v>3.74</v>
      </c>
      <c r="L118" s="60">
        <v>0.2</v>
      </c>
      <c r="M118" s="58">
        <v>56</v>
      </c>
      <c r="N118" s="58">
        <v>1</v>
      </c>
      <c r="O118" s="58">
        <v>209.44</v>
      </c>
      <c r="P118" s="61">
        <v>251.32799999999997</v>
      </c>
    </row>
    <row r="119" spans="1:16" ht="15.5" hidden="1" x14ac:dyDescent="0.35">
      <c r="A119" s="3" t="s">
        <v>12</v>
      </c>
      <c r="B119" s="3" t="s">
        <v>78</v>
      </c>
      <c r="C119" s="3" t="s">
        <v>212</v>
      </c>
      <c r="D119" s="3" t="s">
        <v>785</v>
      </c>
      <c r="E119" s="3" t="s">
        <v>2759</v>
      </c>
      <c r="F119" s="3" t="s">
        <v>2924</v>
      </c>
      <c r="G119" s="3" t="s">
        <v>647</v>
      </c>
      <c r="H119" s="3" t="s">
        <v>3049</v>
      </c>
      <c r="I119" s="3" t="s">
        <v>26</v>
      </c>
      <c r="J119" s="58">
        <v>6111005054098</v>
      </c>
      <c r="K119" s="59">
        <v>3.74</v>
      </c>
      <c r="L119" s="60">
        <v>0.2</v>
      </c>
      <c r="M119" s="58">
        <v>56</v>
      </c>
      <c r="N119" s="58">
        <v>1</v>
      </c>
      <c r="O119" s="58">
        <v>209.44</v>
      </c>
      <c r="P119" s="61">
        <v>251.32799999999997</v>
      </c>
    </row>
    <row r="120" spans="1:16" ht="15.5" hidden="1" x14ac:dyDescent="0.35">
      <c r="A120" s="3" t="s">
        <v>12</v>
      </c>
      <c r="B120" s="4" t="s">
        <v>78</v>
      </c>
      <c r="C120" s="4" t="s">
        <v>212</v>
      </c>
      <c r="D120" s="4" t="s">
        <v>785</v>
      </c>
      <c r="E120" s="4" t="s">
        <v>2759</v>
      </c>
      <c r="F120" s="4" t="s">
        <v>2760</v>
      </c>
      <c r="G120" s="4" t="s">
        <v>647</v>
      </c>
      <c r="H120" s="3" t="s">
        <v>3049</v>
      </c>
      <c r="I120" s="3" t="s">
        <v>26</v>
      </c>
      <c r="J120" s="58">
        <v>6111005400000</v>
      </c>
      <c r="K120" s="59">
        <v>6.66</v>
      </c>
      <c r="L120" s="60">
        <v>0.2</v>
      </c>
      <c r="M120" s="58">
        <v>56</v>
      </c>
      <c r="N120" s="58">
        <v>1</v>
      </c>
      <c r="O120" s="58">
        <v>372.96000000000004</v>
      </c>
      <c r="P120" s="61">
        <v>447.55200000000002</v>
      </c>
    </row>
    <row r="121" spans="1:16" ht="15.5" hidden="1" x14ac:dyDescent="0.35">
      <c r="A121" s="3" t="s">
        <v>12</v>
      </c>
      <c r="B121" s="4" t="s">
        <v>78</v>
      </c>
      <c r="C121" s="4" t="s">
        <v>607</v>
      </c>
      <c r="D121" s="4" t="s">
        <v>608</v>
      </c>
      <c r="E121" s="4" t="s">
        <v>645</v>
      </c>
      <c r="F121" s="4" t="s">
        <v>1526</v>
      </c>
      <c r="G121" s="4" t="s">
        <v>647</v>
      </c>
      <c r="H121" s="3" t="s">
        <v>3049</v>
      </c>
      <c r="I121" s="3" t="s">
        <v>26</v>
      </c>
      <c r="J121" s="58">
        <v>6111026101856</v>
      </c>
      <c r="K121" s="59">
        <v>12.46</v>
      </c>
      <c r="L121" s="60">
        <v>0.2</v>
      </c>
      <c r="M121" s="58">
        <v>27</v>
      </c>
      <c r="N121" s="58">
        <v>1</v>
      </c>
      <c r="O121" s="58">
        <v>336.42</v>
      </c>
      <c r="P121" s="61">
        <v>403.70400000000001</v>
      </c>
    </row>
    <row r="122" spans="1:16" ht="15.5" hidden="1" x14ac:dyDescent="0.35">
      <c r="A122" s="3" t="s">
        <v>12</v>
      </c>
      <c r="B122" s="3" t="s">
        <v>78</v>
      </c>
      <c r="C122" s="3" t="s">
        <v>607</v>
      </c>
      <c r="D122" s="3" t="s">
        <v>608</v>
      </c>
      <c r="E122" s="3" t="s">
        <v>1690</v>
      </c>
      <c r="F122" s="3" t="s">
        <v>1833</v>
      </c>
      <c r="G122" s="3" t="s">
        <v>647</v>
      </c>
      <c r="H122" s="3" t="s">
        <v>3049</v>
      </c>
      <c r="I122" s="3" t="s">
        <v>26</v>
      </c>
      <c r="J122" s="58">
        <v>6111026104819</v>
      </c>
      <c r="K122" s="59">
        <v>3.07</v>
      </c>
      <c r="L122" s="60">
        <v>0.2</v>
      </c>
      <c r="M122" s="58">
        <v>64</v>
      </c>
      <c r="N122" s="58">
        <v>1</v>
      </c>
      <c r="O122" s="58">
        <v>196.48</v>
      </c>
      <c r="P122" s="61">
        <v>235.77599999999998</v>
      </c>
    </row>
    <row r="123" spans="1:16" ht="15.5" hidden="1" x14ac:dyDescent="0.35">
      <c r="A123" s="3" t="s">
        <v>12</v>
      </c>
      <c r="B123" s="4" t="s">
        <v>78</v>
      </c>
      <c r="C123" s="4" t="s">
        <v>607</v>
      </c>
      <c r="D123" s="4" t="s">
        <v>608</v>
      </c>
      <c r="E123" s="4" t="s">
        <v>1690</v>
      </c>
      <c r="F123" s="4" t="s">
        <v>1940</v>
      </c>
      <c r="G123" s="4" t="s">
        <v>647</v>
      </c>
      <c r="H123" s="3" t="s">
        <v>3049</v>
      </c>
      <c r="I123" s="3" t="s">
        <v>26</v>
      </c>
      <c r="J123" s="58">
        <v>6111026104802</v>
      </c>
      <c r="K123" s="59">
        <v>3.07</v>
      </c>
      <c r="L123" s="60">
        <v>0.2</v>
      </c>
      <c r="M123" s="58">
        <v>64</v>
      </c>
      <c r="N123" s="58">
        <v>1</v>
      </c>
      <c r="O123" s="58">
        <v>196.48</v>
      </c>
      <c r="P123" s="61">
        <v>235.77599999999998</v>
      </c>
    </row>
    <row r="124" spans="1:16" ht="15.5" hidden="1" x14ac:dyDescent="0.35">
      <c r="A124" s="3" t="s">
        <v>12</v>
      </c>
      <c r="B124" s="3" t="s">
        <v>78</v>
      </c>
      <c r="C124" s="3" t="s">
        <v>607</v>
      </c>
      <c r="D124" s="3" t="s">
        <v>608</v>
      </c>
      <c r="E124" s="3" t="s">
        <v>1690</v>
      </c>
      <c r="F124" s="3" t="s">
        <v>1786</v>
      </c>
      <c r="G124" s="3" t="s">
        <v>647</v>
      </c>
      <c r="H124" s="3" t="s">
        <v>3049</v>
      </c>
      <c r="I124" s="3" t="s">
        <v>26</v>
      </c>
      <c r="J124" s="58">
        <v>6111026104826</v>
      </c>
      <c r="K124" s="59">
        <v>3.07</v>
      </c>
      <c r="L124" s="60">
        <v>0.2</v>
      </c>
      <c r="M124" s="58">
        <v>64</v>
      </c>
      <c r="N124" s="58">
        <v>1</v>
      </c>
      <c r="O124" s="58">
        <v>196.48</v>
      </c>
      <c r="P124" s="61">
        <v>235.77599999999998</v>
      </c>
    </row>
    <row r="125" spans="1:16" ht="15.5" hidden="1" x14ac:dyDescent="0.35">
      <c r="A125" s="3" t="s">
        <v>12</v>
      </c>
      <c r="B125" s="4" t="s">
        <v>78</v>
      </c>
      <c r="C125" s="4" t="s">
        <v>607</v>
      </c>
      <c r="D125" s="4" t="s">
        <v>608</v>
      </c>
      <c r="E125" s="4" t="s">
        <v>645</v>
      </c>
      <c r="F125" s="4" t="s">
        <v>646</v>
      </c>
      <c r="G125" s="4" t="s">
        <v>647</v>
      </c>
      <c r="H125" s="3" t="s">
        <v>3049</v>
      </c>
      <c r="I125" s="3" t="s">
        <v>26</v>
      </c>
      <c r="J125" s="58">
        <v>6111005370808</v>
      </c>
      <c r="K125" s="59">
        <v>12.46</v>
      </c>
      <c r="L125" s="60">
        <v>0.2</v>
      </c>
      <c r="M125" s="58">
        <v>27</v>
      </c>
      <c r="N125" s="58">
        <v>1</v>
      </c>
      <c r="O125" s="58">
        <v>336.42</v>
      </c>
      <c r="P125" s="61">
        <v>403.70400000000001</v>
      </c>
    </row>
    <row r="126" spans="1:16" ht="15.5" hidden="1" x14ac:dyDescent="0.35">
      <c r="A126" s="3" t="s">
        <v>12</v>
      </c>
      <c r="B126" s="3" t="s">
        <v>78</v>
      </c>
      <c r="C126" s="3" t="s">
        <v>607</v>
      </c>
      <c r="D126" s="3" t="s">
        <v>608</v>
      </c>
      <c r="E126" s="3" t="s">
        <v>1690</v>
      </c>
      <c r="F126" s="3" t="s">
        <v>1691</v>
      </c>
      <c r="G126" s="3" t="s">
        <v>647</v>
      </c>
      <c r="H126" s="3" t="s">
        <v>3049</v>
      </c>
      <c r="I126" s="3" t="s">
        <v>26</v>
      </c>
      <c r="J126" s="58">
        <v>6111026104833</v>
      </c>
      <c r="K126" s="59">
        <v>3.07</v>
      </c>
      <c r="L126" s="60">
        <v>0.2</v>
      </c>
      <c r="M126" s="58">
        <v>64</v>
      </c>
      <c r="N126" s="58">
        <v>1</v>
      </c>
      <c r="O126" s="58">
        <v>196.48</v>
      </c>
      <c r="P126" s="61">
        <v>235.77599999999998</v>
      </c>
    </row>
    <row r="127" spans="1:16" ht="15.5" hidden="1" x14ac:dyDescent="0.35">
      <c r="A127" s="3" t="s">
        <v>12</v>
      </c>
      <c r="B127" s="3" t="s">
        <v>78</v>
      </c>
      <c r="C127" s="3" t="s">
        <v>79</v>
      </c>
      <c r="D127" s="3" t="s">
        <v>80</v>
      </c>
      <c r="E127" s="3" t="s">
        <v>393</v>
      </c>
      <c r="F127" s="3" t="s">
        <v>2216</v>
      </c>
      <c r="G127" s="3" t="s">
        <v>83</v>
      </c>
      <c r="H127" s="3" t="s">
        <v>3049</v>
      </c>
      <c r="I127" s="3" t="s">
        <v>26</v>
      </c>
      <c r="J127" s="58">
        <v>6111069001267</v>
      </c>
      <c r="K127" s="59">
        <v>26.022916666666664</v>
      </c>
      <c r="L127" s="60">
        <v>0.2</v>
      </c>
      <c r="M127" s="58">
        <v>24</v>
      </c>
      <c r="N127" s="58">
        <v>1</v>
      </c>
      <c r="O127" s="58">
        <v>624.54999999999995</v>
      </c>
      <c r="P127" s="61">
        <v>749.45999999999992</v>
      </c>
    </row>
    <row r="128" spans="1:16" ht="15.5" hidden="1" x14ac:dyDescent="0.35">
      <c r="A128" s="3" t="s">
        <v>12</v>
      </c>
      <c r="B128" s="3" t="s">
        <v>78</v>
      </c>
      <c r="C128" s="3" t="s">
        <v>79</v>
      </c>
      <c r="D128" s="3" t="s">
        <v>80</v>
      </c>
      <c r="E128" s="3" t="s">
        <v>393</v>
      </c>
      <c r="F128" s="3" t="s">
        <v>1647</v>
      </c>
      <c r="G128" s="3" t="s">
        <v>83</v>
      </c>
      <c r="H128" s="3" t="s">
        <v>3049</v>
      </c>
      <c r="I128" s="3" t="s">
        <v>26</v>
      </c>
      <c r="J128" s="58">
        <v>6111069001076</v>
      </c>
      <c r="K128" s="59">
        <v>21.85</v>
      </c>
      <c r="L128" s="60">
        <v>0.2</v>
      </c>
      <c r="M128" s="58">
        <v>24</v>
      </c>
      <c r="N128" s="58">
        <v>1</v>
      </c>
      <c r="O128" s="58">
        <v>524.40000000000009</v>
      </c>
      <c r="P128" s="61">
        <v>629.28000000000009</v>
      </c>
    </row>
    <row r="129" spans="1:16" ht="15.5" hidden="1" x14ac:dyDescent="0.35">
      <c r="A129" s="3" t="s">
        <v>12</v>
      </c>
      <c r="B129" s="3" t="s">
        <v>78</v>
      </c>
      <c r="C129" s="3" t="s">
        <v>79</v>
      </c>
      <c r="D129" s="3" t="s">
        <v>80</v>
      </c>
      <c r="E129" s="3" t="s">
        <v>81</v>
      </c>
      <c r="F129" s="3" t="s">
        <v>82</v>
      </c>
      <c r="G129" s="3" t="s">
        <v>83</v>
      </c>
      <c r="H129" s="3" t="s">
        <v>3049</v>
      </c>
      <c r="I129" s="3" t="s">
        <v>26</v>
      </c>
      <c r="J129" s="58">
        <v>6111069000482</v>
      </c>
      <c r="K129" s="59">
        <v>15.1</v>
      </c>
      <c r="L129" s="60">
        <v>0.2</v>
      </c>
      <c r="M129" s="58">
        <v>12</v>
      </c>
      <c r="N129" s="58">
        <v>1</v>
      </c>
      <c r="O129" s="58">
        <v>181.2</v>
      </c>
      <c r="P129" s="61">
        <v>217.43999999999997</v>
      </c>
    </row>
    <row r="130" spans="1:16" ht="15.5" hidden="1" x14ac:dyDescent="0.35">
      <c r="A130" s="3" t="s">
        <v>12</v>
      </c>
      <c r="B130" s="4" t="s">
        <v>78</v>
      </c>
      <c r="C130" s="4" t="s">
        <v>79</v>
      </c>
      <c r="D130" s="4" t="s">
        <v>80</v>
      </c>
      <c r="E130" s="4" t="s">
        <v>81</v>
      </c>
      <c r="F130" s="4" t="s">
        <v>455</v>
      </c>
      <c r="G130" s="4" t="s">
        <v>83</v>
      </c>
      <c r="H130" s="3" t="s">
        <v>3049</v>
      </c>
      <c r="I130" s="3" t="s">
        <v>26</v>
      </c>
      <c r="J130" s="58">
        <v>6111069000673</v>
      </c>
      <c r="K130" s="59">
        <v>13.815217391304348</v>
      </c>
      <c r="L130" s="60">
        <v>0.2</v>
      </c>
      <c r="M130" s="58">
        <v>12</v>
      </c>
      <c r="N130" s="58">
        <v>1</v>
      </c>
      <c r="O130" s="58">
        <v>165.78260869565219</v>
      </c>
      <c r="P130" s="61">
        <v>198.93913043478261</v>
      </c>
    </row>
    <row r="131" spans="1:16" ht="15.5" hidden="1" x14ac:dyDescent="0.35">
      <c r="A131" s="3" t="s">
        <v>12</v>
      </c>
      <c r="B131" s="4" t="s">
        <v>78</v>
      </c>
      <c r="C131" s="4" t="s">
        <v>212</v>
      </c>
      <c r="D131" s="4" t="s">
        <v>2085</v>
      </c>
      <c r="E131" s="4" t="s">
        <v>2085</v>
      </c>
      <c r="F131" s="4" t="s">
        <v>2851</v>
      </c>
      <c r="G131" s="4" t="s">
        <v>647</v>
      </c>
      <c r="H131" s="3" t="s">
        <v>3050</v>
      </c>
      <c r="I131" s="3" t="s">
        <v>26</v>
      </c>
      <c r="J131" s="58">
        <v>6111005210111</v>
      </c>
      <c r="K131" s="59">
        <v>6.94</v>
      </c>
      <c r="L131" s="60">
        <v>0.2</v>
      </c>
      <c r="M131" s="58">
        <v>27</v>
      </c>
      <c r="N131" s="58">
        <v>1</v>
      </c>
      <c r="O131" s="58">
        <v>187.38000000000002</v>
      </c>
      <c r="P131" s="61">
        <v>224.85600000000002</v>
      </c>
    </row>
    <row r="132" spans="1:16" ht="15.5" hidden="1" x14ac:dyDescent="0.35">
      <c r="A132" s="3" t="s">
        <v>12</v>
      </c>
      <c r="B132" s="3" t="s">
        <v>78</v>
      </c>
      <c r="C132" s="3" t="s">
        <v>212</v>
      </c>
      <c r="D132" s="3" t="s">
        <v>2085</v>
      </c>
      <c r="E132" s="3" t="s">
        <v>2085</v>
      </c>
      <c r="F132" s="3" t="s">
        <v>2866</v>
      </c>
      <c r="G132" s="3" t="s">
        <v>647</v>
      </c>
      <c r="H132" s="3" t="s">
        <v>3050</v>
      </c>
      <c r="I132" s="3" t="s">
        <v>26</v>
      </c>
      <c r="J132" s="58">
        <v>6111005210128</v>
      </c>
      <c r="K132" s="59">
        <v>17.54</v>
      </c>
      <c r="L132" s="60">
        <v>0.2</v>
      </c>
      <c r="M132" s="58">
        <v>14</v>
      </c>
      <c r="N132" s="58">
        <v>1</v>
      </c>
      <c r="O132" s="58">
        <v>245.56</v>
      </c>
      <c r="P132" s="61">
        <v>294.67199999999997</v>
      </c>
    </row>
    <row r="133" spans="1:16" ht="15.5" hidden="1" x14ac:dyDescent="0.35">
      <c r="A133" s="3" t="s">
        <v>12</v>
      </c>
      <c r="B133" s="4" t="s">
        <v>84</v>
      </c>
      <c r="C133" s="4" t="s">
        <v>85</v>
      </c>
      <c r="D133" s="4" t="s">
        <v>995</v>
      </c>
      <c r="E133" s="4" t="s">
        <v>699</v>
      </c>
      <c r="F133" s="4" t="s">
        <v>3051</v>
      </c>
      <c r="G133" s="4" t="s">
        <v>2171</v>
      </c>
      <c r="H133" s="3" t="s">
        <v>77</v>
      </c>
      <c r="I133" s="3" t="s">
        <v>26</v>
      </c>
      <c r="J133" s="58">
        <v>5053827183857</v>
      </c>
      <c r="K133" s="59">
        <v>30.1</v>
      </c>
      <c r="L133" s="60">
        <v>0.2</v>
      </c>
      <c r="M133" s="58">
        <v>20</v>
      </c>
      <c r="N133" s="58">
        <v>1</v>
      </c>
      <c r="O133" s="58">
        <v>602</v>
      </c>
      <c r="P133" s="61">
        <v>722.4</v>
      </c>
    </row>
    <row r="134" spans="1:16" ht="15.5" hidden="1" x14ac:dyDescent="0.35">
      <c r="A134" s="3" t="s">
        <v>12</v>
      </c>
      <c r="B134" s="4" t="s">
        <v>182</v>
      </c>
      <c r="C134" s="4" t="s">
        <v>183</v>
      </c>
      <c r="D134" s="4" t="s">
        <v>258</v>
      </c>
      <c r="E134" s="4" t="s">
        <v>259</v>
      </c>
      <c r="F134" s="4" t="s">
        <v>434</v>
      </c>
      <c r="G134" s="4" t="s">
        <v>187</v>
      </c>
      <c r="H134" s="3" t="s">
        <v>77</v>
      </c>
      <c r="I134" s="3" t="s">
        <v>26</v>
      </c>
      <c r="J134" s="58">
        <v>8714599523179</v>
      </c>
      <c r="K134" s="59">
        <v>42.51</v>
      </c>
      <c r="L134" s="60">
        <v>0.2</v>
      </c>
      <c r="M134" s="58">
        <v>24</v>
      </c>
      <c r="N134" s="58">
        <v>1</v>
      </c>
      <c r="O134" s="58">
        <v>1020.24</v>
      </c>
      <c r="P134" s="61">
        <v>1224.288</v>
      </c>
    </row>
    <row r="135" spans="1:16" ht="15.5" hidden="1" x14ac:dyDescent="0.35">
      <c r="A135" s="3" t="s">
        <v>12</v>
      </c>
      <c r="B135" s="3" t="s">
        <v>182</v>
      </c>
      <c r="C135" s="3" t="s">
        <v>183</v>
      </c>
      <c r="D135" s="3" t="s">
        <v>258</v>
      </c>
      <c r="E135" s="4" t="s">
        <v>259</v>
      </c>
      <c r="F135" s="3" t="s">
        <v>260</v>
      </c>
      <c r="G135" s="3" t="s">
        <v>187</v>
      </c>
      <c r="H135" s="3" t="s">
        <v>77</v>
      </c>
      <c r="I135" s="3" t="s">
        <v>26</v>
      </c>
      <c r="J135" s="58">
        <v>6111243002493</v>
      </c>
      <c r="K135" s="59">
        <v>13.94</v>
      </c>
      <c r="L135" s="60">
        <v>0.2</v>
      </c>
      <c r="M135" s="58">
        <v>12</v>
      </c>
      <c r="N135" s="58">
        <v>1</v>
      </c>
      <c r="O135" s="58">
        <v>167.28</v>
      </c>
      <c r="P135" s="61">
        <v>200.73599999999999</v>
      </c>
    </row>
    <row r="136" spans="1:16" ht="15.5" hidden="1" x14ac:dyDescent="0.35">
      <c r="A136" s="3" t="s">
        <v>12</v>
      </c>
      <c r="B136" s="4" t="s">
        <v>182</v>
      </c>
      <c r="C136" s="4" t="s">
        <v>183</v>
      </c>
      <c r="D136" s="4" t="s">
        <v>184</v>
      </c>
      <c r="E136" s="4" t="s">
        <v>185</v>
      </c>
      <c r="F136" s="4" t="s">
        <v>186</v>
      </c>
      <c r="G136" s="4" t="s">
        <v>187</v>
      </c>
      <c r="H136" s="3" t="s">
        <v>77</v>
      </c>
      <c r="I136" s="3" t="s">
        <v>26</v>
      </c>
      <c r="J136" s="58">
        <v>8714599310663</v>
      </c>
      <c r="K136" s="59">
        <v>14.99</v>
      </c>
      <c r="L136" s="60">
        <v>0.2</v>
      </c>
      <c r="M136" s="58">
        <v>24</v>
      </c>
      <c r="N136" s="58">
        <v>1</v>
      </c>
      <c r="O136" s="58">
        <v>359.76</v>
      </c>
      <c r="P136" s="61">
        <v>431.71199999999999</v>
      </c>
    </row>
    <row r="137" spans="1:16" ht="15.5" hidden="1" x14ac:dyDescent="0.35">
      <c r="A137" s="3" t="s">
        <v>12</v>
      </c>
      <c r="B137" s="4" t="s">
        <v>182</v>
      </c>
      <c r="C137" s="4" t="s">
        <v>183</v>
      </c>
      <c r="D137" s="4" t="s">
        <v>678</v>
      </c>
      <c r="E137" s="4" t="s">
        <v>2444</v>
      </c>
      <c r="F137" s="4" t="s">
        <v>2649</v>
      </c>
      <c r="G137" s="4" t="s">
        <v>2234</v>
      </c>
      <c r="H137" s="3" t="s">
        <v>77</v>
      </c>
      <c r="I137" s="3" t="s">
        <v>26</v>
      </c>
      <c r="J137" s="58">
        <v>8711000891643</v>
      </c>
      <c r="K137" s="59">
        <v>40.6</v>
      </c>
      <c r="L137" s="60">
        <v>0.2</v>
      </c>
      <c r="M137" s="58">
        <v>10</v>
      </c>
      <c r="N137" s="58">
        <v>1</v>
      </c>
      <c r="O137" s="58">
        <v>406</v>
      </c>
      <c r="P137" s="61">
        <v>487.2</v>
      </c>
    </row>
    <row r="138" spans="1:16" ht="15.5" hidden="1" x14ac:dyDescent="0.35">
      <c r="A138" s="3" t="s">
        <v>12</v>
      </c>
      <c r="B138" s="3" t="s">
        <v>182</v>
      </c>
      <c r="C138" s="3" t="s">
        <v>183</v>
      </c>
      <c r="D138" s="3" t="s">
        <v>678</v>
      </c>
      <c r="E138" s="3" t="s">
        <v>2444</v>
      </c>
      <c r="F138" s="3" t="s">
        <v>2233</v>
      </c>
      <c r="G138" s="3" t="s">
        <v>2234</v>
      </c>
      <c r="H138" s="3" t="s">
        <v>77</v>
      </c>
      <c r="I138" s="3" t="s">
        <v>26</v>
      </c>
      <c r="J138" s="58">
        <v>8711000357965</v>
      </c>
      <c r="K138" s="59">
        <v>36.54</v>
      </c>
      <c r="L138" s="60">
        <v>0.2</v>
      </c>
      <c r="M138" s="58">
        <v>10</v>
      </c>
      <c r="N138" s="58">
        <v>1</v>
      </c>
      <c r="O138" s="58">
        <v>365.4</v>
      </c>
      <c r="P138" s="61">
        <v>438.47999999999996</v>
      </c>
    </row>
    <row r="139" spans="1:16" ht="15.5" hidden="1" x14ac:dyDescent="0.35">
      <c r="A139" s="3" t="s">
        <v>12</v>
      </c>
      <c r="B139" s="4" t="s">
        <v>182</v>
      </c>
      <c r="C139" s="4" t="s">
        <v>183</v>
      </c>
      <c r="D139" s="4" t="s">
        <v>678</v>
      </c>
      <c r="E139" s="4" t="s">
        <v>2444</v>
      </c>
      <c r="F139" s="4" t="s">
        <v>2579</v>
      </c>
      <c r="G139" s="4" t="s">
        <v>2234</v>
      </c>
      <c r="H139" s="3" t="s">
        <v>77</v>
      </c>
      <c r="I139" s="3" t="s">
        <v>26</v>
      </c>
      <c r="J139" s="58">
        <v>8711000357934</v>
      </c>
      <c r="K139" s="59">
        <v>39.923333333333332</v>
      </c>
      <c r="L139" s="60">
        <v>0.2</v>
      </c>
      <c r="M139" s="58">
        <v>10</v>
      </c>
      <c r="N139" s="58">
        <v>1</v>
      </c>
      <c r="O139" s="58">
        <v>399.23333333333335</v>
      </c>
      <c r="P139" s="61">
        <v>479.08</v>
      </c>
    </row>
    <row r="140" spans="1:16" ht="15.5" hidden="1" x14ac:dyDescent="0.35">
      <c r="A140" s="3" t="s">
        <v>12</v>
      </c>
      <c r="B140" s="3" t="s">
        <v>182</v>
      </c>
      <c r="C140" s="3" t="s">
        <v>183</v>
      </c>
      <c r="D140" s="3" t="s">
        <v>678</v>
      </c>
      <c r="E140" s="3" t="s">
        <v>2444</v>
      </c>
      <c r="F140" s="3" t="s">
        <v>2720</v>
      </c>
      <c r="G140" s="3" t="s">
        <v>2234</v>
      </c>
      <c r="H140" s="3" t="s">
        <v>77</v>
      </c>
      <c r="I140" s="3" t="s">
        <v>26</v>
      </c>
      <c r="J140" s="58">
        <v>8711000360583</v>
      </c>
      <c r="K140" s="59">
        <v>38.726153846153842</v>
      </c>
      <c r="L140" s="60">
        <v>0.2</v>
      </c>
      <c r="M140" s="58">
        <v>10</v>
      </c>
      <c r="N140" s="58">
        <v>1</v>
      </c>
      <c r="O140" s="58">
        <v>387.26153846153841</v>
      </c>
      <c r="P140" s="61">
        <v>464.71384615384608</v>
      </c>
    </row>
    <row r="141" spans="1:16" ht="15.5" hidden="1" x14ac:dyDescent="0.35">
      <c r="A141" s="3" t="s">
        <v>12</v>
      </c>
      <c r="B141" s="4" t="s">
        <v>182</v>
      </c>
      <c r="C141" s="4" t="s">
        <v>183</v>
      </c>
      <c r="D141" s="4" t="s">
        <v>678</v>
      </c>
      <c r="E141" s="4" t="s">
        <v>2444</v>
      </c>
      <c r="F141" s="4" t="s">
        <v>2554</v>
      </c>
      <c r="G141" s="4" t="s">
        <v>2234</v>
      </c>
      <c r="H141" s="3" t="s">
        <v>77</v>
      </c>
      <c r="I141" s="3" t="s">
        <v>26</v>
      </c>
      <c r="J141" s="58">
        <v>8711000360521</v>
      </c>
      <c r="K141" s="59">
        <v>40.6</v>
      </c>
      <c r="L141" s="60">
        <v>0.2</v>
      </c>
      <c r="M141" s="58">
        <v>10</v>
      </c>
      <c r="N141" s="58">
        <v>1</v>
      </c>
      <c r="O141" s="58">
        <v>406</v>
      </c>
      <c r="P141" s="61">
        <v>487.2</v>
      </c>
    </row>
    <row r="142" spans="1:16" ht="15.5" hidden="1" x14ac:dyDescent="0.35">
      <c r="A142" s="3" t="s">
        <v>12</v>
      </c>
      <c r="B142" s="3" t="s">
        <v>182</v>
      </c>
      <c r="C142" s="3" t="s">
        <v>183</v>
      </c>
      <c r="D142" s="3" t="s">
        <v>678</v>
      </c>
      <c r="E142" s="3" t="s">
        <v>2444</v>
      </c>
      <c r="F142" s="3" t="s">
        <v>2596</v>
      </c>
      <c r="G142" s="3" t="s">
        <v>2234</v>
      </c>
      <c r="H142" s="3" t="s">
        <v>77</v>
      </c>
      <c r="I142" s="3" t="s">
        <v>26</v>
      </c>
      <c r="J142" s="58">
        <v>8711000360569</v>
      </c>
      <c r="K142" s="59">
        <v>40.6</v>
      </c>
      <c r="L142" s="60">
        <v>0.2</v>
      </c>
      <c r="M142" s="58">
        <v>10</v>
      </c>
      <c r="N142" s="58">
        <v>1</v>
      </c>
      <c r="O142" s="58">
        <v>406</v>
      </c>
      <c r="P142" s="61">
        <v>487.2</v>
      </c>
    </row>
    <row r="143" spans="1:16" ht="15.5" hidden="1" x14ac:dyDescent="0.35">
      <c r="A143" s="3" t="s">
        <v>12</v>
      </c>
      <c r="B143" s="3" t="s">
        <v>182</v>
      </c>
      <c r="C143" s="3" t="s">
        <v>183</v>
      </c>
      <c r="D143" s="3" t="s">
        <v>678</v>
      </c>
      <c r="E143" s="3" t="s">
        <v>2444</v>
      </c>
      <c r="F143" s="3" t="s">
        <v>867</v>
      </c>
      <c r="G143" s="3" t="s">
        <v>187</v>
      </c>
      <c r="H143" s="3" t="s">
        <v>77</v>
      </c>
      <c r="I143" s="3" t="s">
        <v>26</v>
      </c>
      <c r="J143" s="58">
        <v>0</v>
      </c>
      <c r="K143" s="62">
        <v>26.25</v>
      </c>
      <c r="L143" s="60">
        <v>0.2</v>
      </c>
      <c r="M143" s="58">
        <v>10</v>
      </c>
      <c r="N143" s="58">
        <v>1</v>
      </c>
      <c r="O143" s="58">
        <v>262.5</v>
      </c>
      <c r="P143" s="61">
        <v>315</v>
      </c>
    </row>
    <row r="144" spans="1:16" ht="15.5" hidden="1" x14ac:dyDescent="0.35">
      <c r="A144" s="3" t="s">
        <v>12</v>
      </c>
      <c r="B144" s="3" t="s">
        <v>182</v>
      </c>
      <c r="C144" s="3" t="s">
        <v>183</v>
      </c>
      <c r="D144" s="3" t="s">
        <v>678</v>
      </c>
      <c r="E144" s="3" t="s">
        <v>2444</v>
      </c>
      <c r="F144" s="3" t="s">
        <v>680</v>
      </c>
      <c r="G144" s="3" t="s">
        <v>187</v>
      </c>
      <c r="H144" s="3" t="s">
        <v>77</v>
      </c>
      <c r="I144" s="3" t="s">
        <v>26</v>
      </c>
      <c r="J144" s="58">
        <v>0</v>
      </c>
      <c r="K144" s="62">
        <v>26.25</v>
      </c>
      <c r="L144" s="60">
        <v>0.2</v>
      </c>
      <c r="M144" s="58">
        <v>10</v>
      </c>
      <c r="N144" s="58">
        <v>1</v>
      </c>
      <c r="O144" s="58">
        <v>262.5</v>
      </c>
      <c r="P144" s="61">
        <v>315</v>
      </c>
    </row>
    <row r="145" spans="1:16" ht="15.5" hidden="1" x14ac:dyDescent="0.35">
      <c r="A145" s="3" t="s">
        <v>12</v>
      </c>
      <c r="B145" s="3" t="s">
        <v>182</v>
      </c>
      <c r="C145" s="3" t="s">
        <v>183</v>
      </c>
      <c r="D145" s="3" t="s">
        <v>678</v>
      </c>
      <c r="E145" s="3" t="s">
        <v>2444</v>
      </c>
      <c r="F145" s="3" t="s">
        <v>682</v>
      </c>
      <c r="G145" s="3" t="s">
        <v>187</v>
      </c>
      <c r="H145" s="3" t="s">
        <v>77</v>
      </c>
      <c r="I145" s="3" t="s">
        <v>26</v>
      </c>
      <c r="J145" s="58">
        <v>0</v>
      </c>
      <c r="K145" s="62">
        <v>26.25</v>
      </c>
      <c r="L145" s="60">
        <v>0.2</v>
      </c>
      <c r="M145" s="58">
        <v>10</v>
      </c>
      <c r="N145" s="58">
        <v>1</v>
      </c>
      <c r="O145" s="58">
        <v>262.5</v>
      </c>
      <c r="P145" s="61">
        <v>315</v>
      </c>
    </row>
    <row r="146" spans="1:16" ht="15.5" hidden="1" x14ac:dyDescent="0.35">
      <c r="A146" s="3" t="s">
        <v>12</v>
      </c>
      <c r="B146" s="3" t="s">
        <v>182</v>
      </c>
      <c r="C146" s="3" t="s">
        <v>183</v>
      </c>
      <c r="D146" s="3" t="s">
        <v>678</v>
      </c>
      <c r="E146" s="3" t="s">
        <v>2444</v>
      </c>
      <c r="F146" s="3" t="s">
        <v>684</v>
      </c>
      <c r="G146" s="3" t="s">
        <v>187</v>
      </c>
      <c r="H146" s="3" t="s">
        <v>77</v>
      </c>
      <c r="I146" s="3" t="s">
        <v>26</v>
      </c>
      <c r="J146" s="58">
        <v>0</v>
      </c>
      <c r="K146" s="62">
        <v>26.25</v>
      </c>
      <c r="L146" s="60">
        <v>0.2</v>
      </c>
      <c r="M146" s="58">
        <v>10</v>
      </c>
      <c r="N146" s="58">
        <v>1</v>
      </c>
      <c r="O146" s="58">
        <v>262.5</v>
      </c>
      <c r="P146" s="61">
        <v>315</v>
      </c>
    </row>
    <row r="147" spans="1:16" ht="15.5" hidden="1" x14ac:dyDescent="0.35">
      <c r="A147" s="3" t="s">
        <v>12</v>
      </c>
      <c r="B147" s="3" t="s">
        <v>35</v>
      </c>
      <c r="C147" s="3" t="s">
        <v>400</v>
      </c>
      <c r="D147" s="3" t="s">
        <v>401</v>
      </c>
      <c r="E147" s="3" t="s">
        <v>277</v>
      </c>
      <c r="F147" s="3" t="s">
        <v>2950</v>
      </c>
      <c r="G147" s="3" t="s">
        <v>2158</v>
      </c>
      <c r="H147" s="3" t="s">
        <v>77</v>
      </c>
      <c r="I147" s="3" t="s">
        <v>26</v>
      </c>
      <c r="J147" s="58">
        <v>5053990101597</v>
      </c>
      <c r="K147" s="59">
        <v>15.999000000000001</v>
      </c>
      <c r="L147" s="60">
        <v>0.2</v>
      </c>
      <c r="M147" s="58">
        <v>19</v>
      </c>
      <c r="N147" s="58">
        <v>1</v>
      </c>
      <c r="O147" s="58">
        <v>303.98099999999999</v>
      </c>
      <c r="P147" s="61">
        <v>364.77719999999999</v>
      </c>
    </row>
    <row r="148" spans="1:16" ht="15.5" hidden="1" x14ac:dyDescent="0.35">
      <c r="A148" s="3" t="s">
        <v>12</v>
      </c>
      <c r="B148" s="3" t="s">
        <v>35</v>
      </c>
      <c r="C148" s="3" t="s">
        <v>400</v>
      </c>
      <c r="D148" s="3" t="s">
        <v>401</v>
      </c>
      <c r="E148" s="3" t="s">
        <v>277</v>
      </c>
      <c r="F148" s="3" t="s">
        <v>2859</v>
      </c>
      <c r="G148" s="3" t="s">
        <v>2158</v>
      </c>
      <c r="H148" s="3" t="s">
        <v>77</v>
      </c>
      <c r="I148" s="3" t="s">
        <v>26</v>
      </c>
      <c r="J148" s="58">
        <v>5053990101542</v>
      </c>
      <c r="K148" s="59">
        <v>15.99904255319149</v>
      </c>
      <c r="L148" s="60">
        <v>0.2</v>
      </c>
      <c r="M148" s="58">
        <v>19</v>
      </c>
      <c r="N148" s="58">
        <v>1</v>
      </c>
      <c r="O148" s="58">
        <v>303.9818085106383</v>
      </c>
      <c r="P148" s="61">
        <v>364.77817021276593</v>
      </c>
    </row>
    <row r="149" spans="1:16" ht="15.5" hidden="1" x14ac:dyDescent="0.35">
      <c r="A149" s="3" t="s">
        <v>12</v>
      </c>
      <c r="B149" s="3" t="s">
        <v>35</v>
      </c>
      <c r="C149" s="3" t="s">
        <v>400</v>
      </c>
      <c r="D149" s="3" t="s">
        <v>401</v>
      </c>
      <c r="E149" s="3" t="s">
        <v>277</v>
      </c>
      <c r="F149" s="3" t="s">
        <v>2918</v>
      </c>
      <c r="G149" s="3" t="s">
        <v>2158</v>
      </c>
      <c r="H149" s="3" t="s">
        <v>77</v>
      </c>
      <c r="I149" s="3" t="s">
        <v>26</v>
      </c>
      <c r="J149" s="58">
        <v>5053990161966</v>
      </c>
      <c r="K149" s="59">
        <v>15.998981481481483</v>
      </c>
      <c r="L149" s="60">
        <v>0.2</v>
      </c>
      <c r="M149" s="58">
        <v>19</v>
      </c>
      <c r="N149" s="58">
        <v>1</v>
      </c>
      <c r="O149" s="58">
        <v>303.98064814814819</v>
      </c>
      <c r="P149" s="61">
        <v>364.7767777777778</v>
      </c>
    </row>
    <row r="150" spans="1:16" ht="15.5" hidden="1" x14ac:dyDescent="0.35">
      <c r="A150" s="3" t="s">
        <v>12</v>
      </c>
      <c r="B150" s="3" t="s">
        <v>35</v>
      </c>
      <c r="C150" s="3" t="s">
        <v>400</v>
      </c>
      <c r="D150" s="3" t="s">
        <v>401</v>
      </c>
      <c r="E150" s="3" t="s">
        <v>277</v>
      </c>
      <c r="F150" s="3" t="s">
        <v>2773</v>
      </c>
      <c r="G150" s="3" t="s">
        <v>2158</v>
      </c>
      <c r="H150" s="3" t="s">
        <v>77</v>
      </c>
      <c r="I150" s="3" t="s">
        <v>26</v>
      </c>
      <c r="J150" s="58">
        <v>5053990106981</v>
      </c>
      <c r="K150" s="59">
        <v>15.998928571428573</v>
      </c>
      <c r="L150" s="60">
        <v>0.2</v>
      </c>
      <c r="M150" s="58">
        <v>19</v>
      </c>
      <c r="N150" s="58">
        <v>1</v>
      </c>
      <c r="O150" s="58">
        <v>303.97964285714289</v>
      </c>
      <c r="P150" s="61">
        <v>364.77557142857148</v>
      </c>
    </row>
    <row r="151" spans="1:16" ht="15.5" hidden="1" x14ac:dyDescent="0.35">
      <c r="A151" s="3" t="s">
        <v>12</v>
      </c>
      <c r="B151" s="3" t="s">
        <v>35</v>
      </c>
      <c r="C151" s="3" t="s">
        <v>400</v>
      </c>
      <c r="D151" s="3" t="s">
        <v>401</v>
      </c>
      <c r="E151" s="3" t="s">
        <v>277</v>
      </c>
      <c r="F151" s="3" t="s">
        <v>2180</v>
      </c>
      <c r="G151" s="3" t="s">
        <v>2158</v>
      </c>
      <c r="H151" s="3" t="s">
        <v>77</v>
      </c>
      <c r="I151" s="3" t="s">
        <v>26</v>
      </c>
      <c r="J151" s="58">
        <v>5053990107292</v>
      </c>
      <c r="K151" s="59">
        <v>8.0250000000000004</v>
      </c>
      <c r="L151" s="60">
        <v>0.2</v>
      </c>
      <c r="M151" s="58">
        <v>12</v>
      </c>
      <c r="N151" s="58">
        <v>1</v>
      </c>
      <c r="O151" s="58">
        <v>96.300000000000011</v>
      </c>
      <c r="P151" s="61">
        <v>115.56</v>
      </c>
    </row>
    <row r="152" spans="1:16" ht="15.5" hidden="1" x14ac:dyDescent="0.35">
      <c r="A152" s="3" t="s">
        <v>12</v>
      </c>
      <c r="B152" s="3" t="s">
        <v>35</v>
      </c>
      <c r="C152" s="3" t="s">
        <v>400</v>
      </c>
      <c r="D152" s="3" t="s">
        <v>401</v>
      </c>
      <c r="E152" s="3" t="s">
        <v>277</v>
      </c>
      <c r="F152" s="3" t="s">
        <v>2645</v>
      </c>
      <c r="G152" s="3" t="s">
        <v>2158</v>
      </c>
      <c r="H152" s="3" t="s">
        <v>77</v>
      </c>
      <c r="I152" s="3" t="s">
        <v>26</v>
      </c>
      <c r="J152" s="58">
        <v>5053990107384</v>
      </c>
      <c r="K152" s="59">
        <v>8.025555555555556</v>
      </c>
      <c r="L152" s="60">
        <v>0.2</v>
      </c>
      <c r="M152" s="58">
        <v>12</v>
      </c>
      <c r="N152" s="58">
        <v>1</v>
      </c>
      <c r="O152" s="58">
        <v>96.306666666666672</v>
      </c>
      <c r="P152" s="61">
        <v>115.568</v>
      </c>
    </row>
    <row r="153" spans="1:16" ht="15.5" hidden="1" x14ac:dyDescent="0.35">
      <c r="A153" s="3" t="s">
        <v>12</v>
      </c>
      <c r="B153" s="3" t="s">
        <v>35</v>
      </c>
      <c r="C153" s="3" t="s">
        <v>400</v>
      </c>
      <c r="D153" s="3" t="s">
        <v>401</v>
      </c>
      <c r="E153" s="3" t="s">
        <v>277</v>
      </c>
      <c r="F153" s="3" t="s">
        <v>2903</v>
      </c>
      <c r="G153" s="3" t="s">
        <v>2158</v>
      </c>
      <c r="H153" s="3" t="s">
        <v>77</v>
      </c>
      <c r="I153" s="3" t="s">
        <v>26</v>
      </c>
      <c r="J153" s="58">
        <v>5053990161669</v>
      </c>
      <c r="K153" s="59">
        <v>15.998971962616823</v>
      </c>
      <c r="L153" s="60">
        <v>0.2</v>
      </c>
      <c r="M153" s="58">
        <v>19</v>
      </c>
      <c r="N153" s="58">
        <v>1</v>
      </c>
      <c r="O153" s="58">
        <v>303.98046728971963</v>
      </c>
      <c r="P153" s="61">
        <v>364.77656074766355</v>
      </c>
    </row>
    <row r="154" spans="1:16" ht="15.5" hidden="1" x14ac:dyDescent="0.35">
      <c r="A154" s="3" t="s">
        <v>12</v>
      </c>
      <c r="B154" s="3" t="s">
        <v>35</v>
      </c>
      <c r="C154" s="3" t="s">
        <v>400</v>
      </c>
      <c r="D154" s="3" t="s">
        <v>401</v>
      </c>
      <c r="E154" s="3" t="s">
        <v>277</v>
      </c>
      <c r="F154" s="3" t="s">
        <v>2187</v>
      </c>
      <c r="G154" s="3" t="s">
        <v>2158</v>
      </c>
      <c r="H154" s="3" t="s">
        <v>77</v>
      </c>
      <c r="I154" s="3" t="s">
        <v>26</v>
      </c>
      <c r="J154" s="58">
        <v>5053990101566</v>
      </c>
      <c r="K154" s="59">
        <v>15.998979591836736</v>
      </c>
      <c r="L154" s="60">
        <v>0.2</v>
      </c>
      <c r="M154" s="58">
        <v>19</v>
      </c>
      <c r="N154" s="58">
        <v>1</v>
      </c>
      <c r="O154" s="58">
        <v>303.980612244898</v>
      </c>
      <c r="P154" s="61">
        <v>364.77673469387759</v>
      </c>
    </row>
    <row r="155" spans="1:16" ht="15.5" hidden="1" x14ac:dyDescent="0.35">
      <c r="A155" s="3" t="s">
        <v>12</v>
      </c>
      <c r="B155" s="3" t="s">
        <v>35</v>
      </c>
      <c r="C155" s="3" t="s">
        <v>400</v>
      </c>
      <c r="D155" s="3" t="s">
        <v>401</v>
      </c>
      <c r="E155" s="3" t="s">
        <v>277</v>
      </c>
      <c r="F155" s="3" t="s">
        <v>2157</v>
      </c>
      <c r="G155" s="3" t="s">
        <v>2158</v>
      </c>
      <c r="H155" s="3" t="s">
        <v>77</v>
      </c>
      <c r="I155" s="3" t="s">
        <v>26</v>
      </c>
      <c r="J155" s="58">
        <v>5053990161935</v>
      </c>
      <c r="K155" s="59">
        <v>8.0252380952380946</v>
      </c>
      <c r="L155" s="60">
        <v>0.2</v>
      </c>
      <c r="M155" s="58">
        <v>12</v>
      </c>
      <c r="N155" s="58">
        <v>1</v>
      </c>
      <c r="O155" s="58">
        <v>96.302857142857135</v>
      </c>
      <c r="P155" s="61">
        <v>115.56342857142856</v>
      </c>
    </row>
    <row r="156" spans="1:16" ht="15.5" hidden="1" x14ac:dyDescent="0.35">
      <c r="A156" s="3" t="s">
        <v>12</v>
      </c>
      <c r="B156" s="3" t="s">
        <v>35</v>
      </c>
      <c r="C156" s="3" t="s">
        <v>400</v>
      </c>
      <c r="D156" s="3" t="s">
        <v>401</v>
      </c>
      <c r="E156" s="3" t="s">
        <v>3052</v>
      </c>
      <c r="F156" s="3" t="s">
        <v>2898</v>
      </c>
      <c r="G156" s="3" t="s">
        <v>2158</v>
      </c>
      <c r="H156" s="3" t="s">
        <v>77</v>
      </c>
      <c r="I156" s="3" t="s">
        <v>26</v>
      </c>
      <c r="J156" s="58">
        <v>5053990101573</v>
      </c>
      <c r="K156" s="59">
        <v>15.999076923076924</v>
      </c>
      <c r="L156" s="60">
        <v>0.2</v>
      </c>
      <c r="M156" s="58">
        <v>19</v>
      </c>
      <c r="N156" s="58">
        <v>1</v>
      </c>
      <c r="O156" s="58">
        <v>303.98246153846156</v>
      </c>
      <c r="P156" s="61">
        <v>364.77895384615385</v>
      </c>
    </row>
    <row r="157" spans="1:16" ht="15.5" hidden="1" x14ac:dyDescent="0.35">
      <c r="A157" s="3" t="s">
        <v>12</v>
      </c>
      <c r="B157" s="3" t="s">
        <v>35</v>
      </c>
      <c r="C157" s="3" t="s">
        <v>400</v>
      </c>
      <c r="D157" s="3" t="s">
        <v>401</v>
      </c>
      <c r="E157" s="3" t="s">
        <v>3052</v>
      </c>
      <c r="F157" s="3" t="s">
        <v>2559</v>
      </c>
      <c r="G157" s="3" t="s">
        <v>2158</v>
      </c>
      <c r="H157" s="3" t="s">
        <v>77</v>
      </c>
      <c r="I157" s="3" t="s">
        <v>26</v>
      </c>
      <c r="J157" s="58">
        <v>5053990107339</v>
      </c>
      <c r="K157" s="59">
        <v>8.0250000000000004</v>
      </c>
      <c r="L157" s="60">
        <v>0.2</v>
      </c>
      <c r="M157" s="58">
        <v>12</v>
      </c>
      <c r="N157" s="58">
        <v>1</v>
      </c>
      <c r="O157" s="58">
        <v>96.300000000000011</v>
      </c>
      <c r="P157" s="61">
        <v>115.56</v>
      </c>
    </row>
    <row r="158" spans="1:16" ht="15.5" hidden="1" x14ac:dyDescent="0.35">
      <c r="A158" s="3" t="s">
        <v>12</v>
      </c>
      <c r="B158" s="4" t="s">
        <v>84</v>
      </c>
      <c r="C158" s="4" t="s">
        <v>85</v>
      </c>
      <c r="D158" s="4" t="s">
        <v>995</v>
      </c>
      <c r="E158" s="4" t="s">
        <v>2310</v>
      </c>
      <c r="F158" s="4" t="s">
        <v>3053</v>
      </c>
      <c r="G158" s="4" t="s">
        <v>1315</v>
      </c>
      <c r="H158" s="3" t="s">
        <v>77</v>
      </c>
      <c r="I158" s="3" t="s">
        <v>26</v>
      </c>
      <c r="J158" s="58">
        <v>5053827201452</v>
      </c>
      <c r="K158" s="59">
        <v>34.270000000000003</v>
      </c>
      <c r="L158" s="60">
        <v>0.2</v>
      </c>
      <c r="M158" s="58">
        <v>16</v>
      </c>
      <c r="N158" s="58">
        <v>1</v>
      </c>
      <c r="O158" s="58">
        <v>548.32000000000005</v>
      </c>
      <c r="P158" s="61">
        <v>657.98400000000004</v>
      </c>
    </row>
    <row r="159" spans="1:16" ht="15.5" hidden="1" x14ac:dyDescent="0.35">
      <c r="A159" s="3" t="s">
        <v>12</v>
      </c>
      <c r="B159" s="4" t="s">
        <v>84</v>
      </c>
      <c r="C159" s="4" t="s">
        <v>85</v>
      </c>
      <c r="D159" s="4" t="s">
        <v>995</v>
      </c>
      <c r="E159" s="4" t="s">
        <v>699</v>
      </c>
      <c r="F159" s="4" t="s">
        <v>1314</v>
      </c>
      <c r="G159" s="4" t="s">
        <v>1315</v>
      </c>
      <c r="H159" s="3" t="s">
        <v>77</v>
      </c>
      <c r="I159" s="3" t="s">
        <v>26</v>
      </c>
      <c r="J159" s="58">
        <v>4003994150245</v>
      </c>
      <c r="K159" s="59">
        <v>30.099999999999998</v>
      </c>
      <c r="L159" s="60">
        <v>0.2</v>
      </c>
      <c r="M159" s="58">
        <v>18</v>
      </c>
      <c r="N159" s="58">
        <v>1</v>
      </c>
      <c r="O159" s="58">
        <v>541.79999999999995</v>
      </c>
      <c r="P159" s="61">
        <v>650.16</v>
      </c>
    </row>
    <row r="160" spans="1:16" ht="15.5" hidden="1" x14ac:dyDescent="0.35">
      <c r="A160" s="3" t="s">
        <v>12</v>
      </c>
      <c r="B160" s="3" t="s">
        <v>84</v>
      </c>
      <c r="C160" s="3" t="s">
        <v>85</v>
      </c>
      <c r="D160" s="3" t="s">
        <v>995</v>
      </c>
      <c r="E160" s="3" t="s">
        <v>699</v>
      </c>
      <c r="F160" s="3" t="s">
        <v>3054</v>
      </c>
      <c r="G160" s="3" t="s">
        <v>1315</v>
      </c>
      <c r="H160" s="3" t="s">
        <v>77</v>
      </c>
      <c r="I160" s="3" t="s">
        <v>26</v>
      </c>
      <c r="J160" s="58">
        <v>5050083503917</v>
      </c>
      <c r="K160" s="59">
        <v>30.1</v>
      </c>
      <c r="L160" s="60">
        <v>0.2</v>
      </c>
      <c r="M160" s="58">
        <v>12</v>
      </c>
      <c r="N160" s="58">
        <v>1</v>
      </c>
      <c r="O160" s="58">
        <v>361.20000000000005</v>
      </c>
      <c r="P160" s="61">
        <v>433.44000000000005</v>
      </c>
    </row>
    <row r="161" spans="1:16" ht="15.5" hidden="1" x14ac:dyDescent="0.35">
      <c r="A161" s="3" t="s">
        <v>12</v>
      </c>
      <c r="B161" s="4" t="s">
        <v>84</v>
      </c>
      <c r="C161" s="4" t="s">
        <v>85</v>
      </c>
      <c r="D161" s="4" t="s">
        <v>995</v>
      </c>
      <c r="E161" s="4" t="s">
        <v>699</v>
      </c>
      <c r="F161" s="4" t="s">
        <v>3055</v>
      </c>
      <c r="G161" s="4" t="s">
        <v>1315</v>
      </c>
      <c r="H161" s="3" t="s">
        <v>77</v>
      </c>
      <c r="I161" s="3" t="s">
        <v>26</v>
      </c>
      <c r="J161" s="58">
        <v>5050083503887</v>
      </c>
      <c r="K161" s="59">
        <v>30.1</v>
      </c>
      <c r="L161" s="60">
        <v>0.2</v>
      </c>
      <c r="M161" s="58">
        <v>12</v>
      </c>
      <c r="N161" s="58">
        <v>1</v>
      </c>
      <c r="O161" s="58">
        <v>361.20000000000005</v>
      </c>
      <c r="P161" s="61">
        <v>433.44000000000005</v>
      </c>
    </row>
    <row r="162" spans="1:16" ht="15.5" hidden="1" x14ac:dyDescent="0.35">
      <c r="A162" s="3" t="s">
        <v>12</v>
      </c>
      <c r="B162" s="3" t="s">
        <v>84</v>
      </c>
      <c r="C162" s="3" t="s">
        <v>543</v>
      </c>
      <c r="D162" s="3" t="s">
        <v>544</v>
      </c>
      <c r="E162" s="3" t="s">
        <v>652</v>
      </c>
      <c r="F162" s="3" t="s">
        <v>2474</v>
      </c>
      <c r="G162" s="3" t="s">
        <v>2403</v>
      </c>
      <c r="H162" s="3" t="s">
        <v>77</v>
      </c>
      <c r="I162" s="3" t="s">
        <v>26</v>
      </c>
      <c r="J162" s="58">
        <v>8410014929976</v>
      </c>
      <c r="K162" s="59">
        <v>20</v>
      </c>
      <c r="L162" s="60">
        <v>0.2</v>
      </c>
      <c r="M162" s="58">
        <v>12</v>
      </c>
      <c r="N162" s="58">
        <v>1</v>
      </c>
      <c r="O162" s="58">
        <v>240</v>
      </c>
      <c r="P162" s="61">
        <v>288</v>
      </c>
    </row>
    <row r="163" spans="1:16" ht="15.5" hidden="1" x14ac:dyDescent="0.35">
      <c r="A163" s="3" t="s">
        <v>12</v>
      </c>
      <c r="B163" s="3" t="s">
        <v>78</v>
      </c>
      <c r="C163" s="3" t="s">
        <v>107</v>
      </c>
      <c r="D163" s="3" t="s">
        <v>1335</v>
      </c>
      <c r="E163" s="3" t="s">
        <v>306</v>
      </c>
      <c r="F163" s="3" t="s">
        <v>2840</v>
      </c>
      <c r="G163" s="3" t="s">
        <v>2638</v>
      </c>
      <c r="H163" s="3" t="s">
        <v>77</v>
      </c>
      <c r="I163" s="3" t="s">
        <v>26</v>
      </c>
      <c r="J163" s="58">
        <v>5000159459228</v>
      </c>
      <c r="K163" s="59">
        <v>5.0999999999999996</v>
      </c>
      <c r="L163" s="60">
        <v>0.2</v>
      </c>
      <c r="M163" s="58">
        <v>24</v>
      </c>
      <c r="N163" s="58">
        <v>1</v>
      </c>
      <c r="O163" s="58">
        <v>122.39999999999999</v>
      </c>
      <c r="P163" s="61">
        <v>146.88</v>
      </c>
    </row>
    <row r="164" spans="1:16" ht="15.5" hidden="1" x14ac:dyDescent="0.35">
      <c r="A164" s="3" t="s">
        <v>12</v>
      </c>
      <c r="B164" s="3" t="s">
        <v>13</v>
      </c>
      <c r="C164" s="3" t="s">
        <v>963</v>
      </c>
      <c r="D164" s="3" t="s">
        <v>1904</v>
      </c>
      <c r="E164" s="3" t="s">
        <v>1905</v>
      </c>
      <c r="F164" s="3" t="s">
        <v>2949</v>
      </c>
      <c r="G164" s="3" t="s">
        <v>2662</v>
      </c>
      <c r="H164" s="3" t="s">
        <v>77</v>
      </c>
      <c r="I164" s="3" t="s">
        <v>26</v>
      </c>
      <c r="J164" s="58">
        <v>5000159461122</v>
      </c>
      <c r="K164" s="59">
        <v>5.0999999999999996</v>
      </c>
      <c r="L164" s="60">
        <v>0.2</v>
      </c>
      <c r="M164" s="58">
        <v>24</v>
      </c>
      <c r="N164" s="58">
        <v>1</v>
      </c>
      <c r="O164" s="58">
        <v>122.39999999999999</v>
      </c>
      <c r="P164" s="61">
        <v>146.88</v>
      </c>
    </row>
    <row r="165" spans="1:16" ht="15.5" hidden="1" x14ac:dyDescent="0.35">
      <c r="A165" s="3" t="s">
        <v>12</v>
      </c>
      <c r="B165" s="4" t="s">
        <v>13</v>
      </c>
      <c r="C165" s="4" t="s">
        <v>963</v>
      </c>
      <c r="D165" s="4" t="s">
        <v>1904</v>
      </c>
      <c r="E165" s="4" t="s">
        <v>2393</v>
      </c>
      <c r="F165" s="4" t="s">
        <v>2661</v>
      </c>
      <c r="G165" s="4" t="s">
        <v>2662</v>
      </c>
      <c r="H165" s="3" t="s">
        <v>77</v>
      </c>
      <c r="I165" s="3" t="s">
        <v>26</v>
      </c>
      <c r="J165" s="58">
        <v>4011100037915</v>
      </c>
      <c r="K165" s="59">
        <v>22.5</v>
      </c>
      <c r="L165" s="60">
        <v>0.2</v>
      </c>
      <c r="M165" s="58">
        <v>24</v>
      </c>
      <c r="N165" s="58">
        <v>1</v>
      </c>
      <c r="O165" s="58">
        <v>540</v>
      </c>
      <c r="P165" s="61">
        <v>648</v>
      </c>
    </row>
    <row r="166" spans="1:16" ht="15.5" hidden="1" x14ac:dyDescent="0.35">
      <c r="A166" s="3" t="s">
        <v>12</v>
      </c>
      <c r="B166" s="4" t="s">
        <v>13</v>
      </c>
      <c r="C166" s="4" t="s">
        <v>963</v>
      </c>
      <c r="D166" s="4" t="s">
        <v>1904</v>
      </c>
      <c r="E166" s="4" t="s">
        <v>1905</v>
      </c>
      <c r="F166" s="4" t="s">
        <v>2856</v>
      </c>
      <c r="G166" s="4" t="s">
        <v>2395</v>
      </c>
      <c r="H166" s="3" t="s">
        <v>77</v>
      </c>
      <c r="I166" s="3" t="s">
        <v>26</v>
      </c>
      <c r="J166" s="58">
        <v>5000159407236</v>
      </c>
      <c r="K166" s="59">
        <v>5.0999999999999996</v>
      </c>
      <c r="L166" s="60">
        <v>0.2</v>
      </c>
      <c r="M166" s="58">
        <v>24</v>
      </c>
      <c r="N166" s="58">
        <v>1</v>
      </c>
      <c r="O166" s="58">
        <v>122.39999999999999</v>
      </c>
      <c r="P166" s="61">
        <v>146.88</v>
      </c>
    </row>
    <row r="167" spans="1:16" ht="15.5" hidden="1" x14ac:dyDescent="0.35">
      <c r="A167" s="3" t="s">
        <v>12</v>
      </c>
      <c r="B167" s="3" t="s">
        <v>13</v>
      </c>
      <c r="C167" s="3" t="s">
        <v>963</v>
      </c>
      <c r="D167" s="3" t="s">
        <v>1904</v>
      </c>
      <c r="E167" s="3" t="s">
        <v>2062</v>
      </c>
      <c r="F167" s="3" t="s">
        <v>2394</v>
      </c>
      <c r="G167" s="3" t="s">
        <v>2395</v>
      </c>
      <c r="H167" s="3" t="s">
        <v>77</v>
      </c>
      <c r="I167" s="3" t="s">
        <v>26</v>
      </c>
      <c r="J167" s="58">
        <v>5000159474573</v>
      </c>
      <c r="K167" s="59">
        <v>32.599999999999994</v>
      </c>
      <c r="L167" s="60">
        <v>0.2</v>
      </c>
      <c r="M167" s="58">
        <v>24</v>
      </c>
      <c r="N167" s="58">
        <v>1</v>
      </c>
      <c r="O167" s="58">
        <v>782.39999999999986</v>
      </c>
      <c r="P167" s="61">
        <v>938.87999999999977</v>
      </c>
    </row>
    <row r="168" spans="1:16" ht="15.5" hidden="1" x14ac:dyDescent="0.35">
      <c r="A168" s="3" t="s">
        <v>12</v>
      </c>
      <c r="B168" s="3" t="s">
        <v>13</v>
      </c>
      <c r="C168" s="3" t="s">
        <v>963</v>
      </c>
      <c r="D168" s="3" t="s">
        <v>1904</v>
      </c>
      <c r="E168" s="3" t="s">
        <v>1905</v>
      </c>
      <c r="F168" s="3" t="s">
        <v>2885</v>
      </c>
      <c r="G168" s="3" t="s">
        <v>2517</v>
      </c>
      <c r="H168" s="3" t="s">
        <v>77</v>
      </c>
      <c r="I168" s="3" t="s">
        <v>26</v>
      </c>
      <c r="J168" s="58">
        <v>40111216</v>
      </c>
      <c r="K168" s="59">
        <v>5.7</v>
      </c>
      <c r="L168" s="60">
        <v>0.2</v>
      </c>
      <c r="M168" s="58">
        <v>24</v>
      </c>
      <c r="N168" s="58">
        <v>1</v>
      </c>
      <c r="O168" s="58">
        <v>136.80000000000001</v>
      </c>
      <c r="P168" s="61">
        <v>164.16</v>
      </c>
    </row>
    <row r="169" spans="1:16" ht="15.5" hidden="1" x14ac:dyDescent="0.35">
      <c r="A169" s="3" t="s">
        <v>12</v>
      </c>
      <c r="B169" s="4" t="s">
        <v>13</v>
      </c>
      <c r="C169" s="4" t="s">
        <v>963</v>
      </c>
      <c r="D169" s="4" t="s">
        <v>1904</v>
      </c>
      <c r="E169" s="4" t="s">
        <v>2393</v>
      </c>
      <c r="F169" s="4" t="s">
        <v>2516</v>
      </c>
      <c r="G169" s="4" t="s">
        <v>2517</v>
      </c>
      <c r="H169" s="3" t="s">
        <v>77</v>
      </c>
      <c r="I169" s="3" t="s">
        <v>26</v>
      </c>
      <c r="J169" s="58">
        <v>4011100023925</v>
      </c>
      <c r="K169" s="59">
        <v>22.5</v>
      </c>
      <c r="L169" s="60">
        <v>0.2</v>
      </c>
      <c r="M169" s="58">
        <v>24</v>
      </c>
      <c r="N169" s="58">
        <v>1</v>
      </c>
      <c r="O169" s="58">
        <v>540</v>
      </c>
      <c r="P169" s="61">
        <v>648</v>
      </c>
    </row>
    <row r="170" spans="1:16" ht="15.5" hidden="1" x14ac:dyDescent="0.35">
      <c r="A170" s="3" t="s">
        <v>12</v>
      </c>
      <c r="B170" s="3" t="s">
        <v>13</v>
      </c>
      <c r="C170" s="3" t="s">
        <v>963</v>
      </c>
      <c r="D170" s="3" t="s">
        <v>2061</v>
      </c>
      <c r="E170" s="3" t="s">
        <v>2434</v>
      </c>
      <c r="F170" s="3" t="s">
        <v>3056</v>
      </c>
      <c r="G170" s="3" t="s">
        <v>2519</v>
      </c>
      <c r="H170" s="3" t="s">
        <v>77</v>
      </c>
      <c r="I170" s="3" t="s">
        <v>26</v>
      </c>
      <c r="J170" s="58">
        <v>5000159454346</v>
      </c>
      <c r="K170" s="59">
        <v>26.7</v>
      </c>
      <c r="L170" s="60">
        <v>0.2</v>
      </c>
      <c r="M170" s="58">
        <v>12</v>
      </c>
      <c r="N170" s="58">
        <v>1</v>
      </c>
      <c r="O170" s="58">
        <v>320.39999999999998</v>
      </c>
      <c r="P170" s="61">
        <v>384.47999999999996</v>
      </c>
    </row>
    <row r="171" spans="1:16" ht="15.5" hidden="1" x14ac:dyDescent="0.35">
      <c r="A171" s="3" t="s">
        <v>12</v>
      </c>
      <c r="B171" s="4" t="s">
        <v>13</v>
      </c>
      <c r="C171" s="4" t="s">
        <v>963</v>
      </c>
      <c r="D171" s="4" t="s">
        <v>2061</v>
      </c>
      <c r="E171" s="4" t="s">
        <v>2434</v>
      </c>
      <c r="F171" s="4" t="s">
        <v>2518</v>
      </c>
      <c r="G171" s="4" t="s">
        <v>2519</v>
      </c>
      <c r="H171" s="3" t="s">
        <v>77</v>
      </c>
      <c r="I171" s="3" t="s">
        <v>26</v>
      </c>
      <c r="J171" s="58">
        <v>40111490</v>
      </c>
      <c r="K171" s="59">
        <v>5.9399999999999995</v>
      </c>
      <c r="L171" s="60">
        <v>0.2</v>
      </c>
      <c r="M171" s="58">
        <v>24</v>
      </c>
      <c r="N171" s="58">
        <v>1</v>
      </c>
      <c r="O171" s="58">
        <v>142.56</v>
      </c>
      <c r="P171" s="61">
        <v>171.072</v>
      </c>
    </row>
    <row r="172" spans="1:16" ht="15.5" hidden="1" x14ac:dyDescent="0.35">
      <c r="A172" s="3" t="s">
        <v>12</v>
      </c>
      <c r="B172" s="3" t="s">
        <v>13</v>
      </c>
      <c r="C172" s="3" t="s">
        <v>963</v>
      </c>
      <c r="D172" s="3" t="s">
        <v>2061</v>
      </c>
      <c r="E172" s="3" t="s">
        <v>2434</v>
      </c>
      <c r="F172" s="3" t="s">
        <v>2836</v>
      </c>
      <c r="G172" s="3" t="s">
        <v>2519</v>
      </c>
      <c r="H172" s="3" t="s">
        <v>77</v>
      </c>
      <c r="I172" s="3" t="s">
        <v>26</v>
      </c>
      <c r="J172" s="58">
        <v>40111445</v>
      </c>
      <c r="K172" s="59">
        <v>6.7</v>
      </c>
      <c r="L172" s="60">
        <v>0.2</v>
      </c>
      <c r="M172" s="58">
        <v>24</v>
      </c>
      <c r="N172" s="58">
        <v>1</v>
      </c>
      <c r="O172" s="58">
        <v>160.80000000000001</v>
      </c>
      <c r="P172" s="61">
        <v>192.96</v>
      </c>
    </row>
    <row r="173" spans="1:16" ht="15.5" hidden="1" x14ac:dyDescent="0.35">
      <c r="A173" s="3" t="s">
        <v>12</v>
      </c>
      <c r="B173" s="3" t="s">
        <v>78</v>
      </c>
      <c r="C173" s="3" t="s">
        <v>107</v>
      </c>
      <c r="D173" s="12" t="s">
        <v>811</v>
      </c>
      <c r="E173" s="12" t="s">
        <v>812</v>
      </c>
      <c r="F173" s="9" t="s">
        <v>813</v>
      </c>
      <c r="G173" s="9" t="s">
        <v>814</v>
      </c>
      <c r="H173" s="3" t="s">
        <v>223</v>
      </c>
      <c r="I173" s="3" t="s">
        <v>26</v>
      </c>
      <c r="J173" s="58"/>
      <c r="K173" s="59">
        <v>11.573578947368421</v>
      </c>
      <c r="L173" s="60">
        <v>0.2</v>
      </c>
      <c r="M173" s="58">
        <v>20</v>
      </c>
      <c r="N173" s="58">
        <v>1</v>
      </c>
      <c r="O173" s="58">
        <v>231.47157894736841</v>
      </c>
      <c r="P173" s="61">
        <v>277.76589473684209</v>
      </c>
    </row>
    <row r="174" spans="1:16" ht="15.5" hidden="1" x14ac:dyDescent="0.35">
      <c r="A174" s="3" t="s">
        <v>12</v>
      </c>
      <c r="B174" s="3" t="s">
        <v>182</v>
      </c>
      <c r="C174" s="3" t="s">
        <v>183</v>
      </c>
      <c r="D174" s="3" t="s">
        <v>258</v>
      </c>
      <c r="E174" s="4" t="s">
        <v>259</v>
      </c>
      <c r="F174" s="9" t="s">
        <v>1191</v>
      </c>
      <c r="G174" s="3" t="s">
        <v>454</v>
      </c>
      <c r="H174" s="3" t="s">
        <v>223</v>
      </c>
      <c r="I174" s="3" t="s">
        <v>26</v>
      </c>
      <c r="J174" s="58">
        <v>3263850191763</v>
      </c>
      <c r="K174" s="59">
        <v>38.29084210526316</v>
      </c>
      <c r="L174" s="60">
        <v>0.2</v>
      </c>
      <c r="M174" s="58">
        <v>12</v>
      </c>
      <c r="N174" s="58">
        <v>1</v>
      </c>
      <c r="O174" s="58">
        <v>459.49010526315794</v>
      </c>
      <c r="P174" s="61">
        <v>551.38812631578946</v>
      </c>
    </row>
    <row r="175" spans="1:16" ht="15.5" hidden="1" x14ac:dyDescent="0.35">
      <c r="A175" s="3" t="s">
        <v>12</v>
      </c>
      <c r="B175" s="3" t="s">
        <v>182</v>
      </c>
      <c r="C175" s="3" t="s">
        <v>183</v>
      </c>
      <c r="D175" s="3" t="s">
        <v>184</v>
      </c>
      <c r="E175" s="3" t="s">
        <v>185</v>
      </c>
      <c r="F175" s="9" t="s">
        <v>1192</v>
      </c>
      <c r="G175" s="3" t="s">
        <v>454</v>
      </c>
      <c r="H175" s="3" t="s">
        <v>223</v>
      </c>
      <c r="I175" s="3" t="s">
        <v>26</v>
      </c>
      <c r="J175" s="58">
        <v>3263850107511</v>
      </c>
      <c r="K175" s="59">
        <v>52.48347368421053</v>
      </c>
      <c r="L175" s="60">
        <v>0.2</v>
      </c>
      <c r="M175" s="58">
        <v>6</v>
      </c>
      <c r="N175" s="58">
        <v>2</v>
      </c>
      <c r="O175" s="58">
        <v>629.80168421052633</v>
      </c>
      <c r="P175" s="61">
        <v>755.76202105263155</v>
      </c>
    </row>
    <row r="176" spans="1:16" ht="15.5" hidden="1" x14ac:dyDescent="0.35">
      <c r="A176" s="3" t="s">
        <v>12</v>
      </c>
      <c r="B176" s="3" t="s">
        <v>182</v>
      </c>
      <c r="C176" s="3" t="s">
        <v>183</v>
      </c>
      <c r="D176" s="3" t="s">
        <v>184</v>
      </c>
      <c r="E176" s="4" t="s">
        <v>1193</v>
      </c>
      <c r="F176" s="9" t="s">
        <v>1194</v>
      </c>
      <c r="G176" s="3" t="s">
        <v>454</v>
      </c>
      <c r="H176" s="3" t="s">
        <v>223</v>
      </c>
      <c r="I176" s="3" t="s">
        <v>26</v>
      </c>
      <c r="J176" s="58">
        <v>3263850108211</v>
      </c>
      <c r="K176" s="59">
        <v>26.073473684210526</v>
      </c>
      <c r="L176" s="60">
        <v>0.2</v>
      </c>
      <c r="M176" s="58">
        <v>12</v>
      </c>
      <c r="N176" s="58">
        <v>1</v>
      </c>
      <c r="O176" s="58">
        <v>312.88168421052632</v>
      </c>
      <c r="P176" s="61">
        <v>375.45802105263158</v>
      </c>
    </row>
    <row r="177" spans="1:16" ht="15.5" hidden="1" x14ac:dyDescent="0.35">
      <c r="A177" s="3" t="s">
        <v>12</v>
      </c>
      <c r="B177" s="3" t="s">
        <v>182</v>
      </c>
      <c r="C177" s="3" t="s">
        <v>183</v>
      </c>
      <c r="D177" s="3" t="s">
        <v>184</v>
      </c>
      <c r="E177" s="4" t="s">
        <v>1193</v>
      </c>
      <c r="F177" s="9" t="s">
        <v>1195</v>
      </c>
      <c r="G177" s="3" t="s">
        <v>454</v>
      </c>
      <c r="H177" s="3" t="s">
        <v>223</v>
      </c>
      <c r="I177" s="3" t="s">
        <v>26</v>
      </c>
      <c r="J177" s="58">
        <v>3263850108716</v>
      </c>
      <c r="K177" s="59">
        <v>77.049894736842106</v>
      </c>
      <c r="L177" s="60">
        <v>0.2</v>
      </c>
      <c r="M177" s="58">
        <v>6</v>
      </c>
      <c r="N177" s="58">
        <v>2</v>
      </c>
      <c r="O177" s="58">
        <v>924.59873684210527</v>
      </c>
      <c r="P177" s="61">
        <v>1109.5184842105264</v>
      </c>
    </row>
    <row r="178" spans="1:16" ht="15.5" hidden="1" x14ac:dyDescent="0.35">
      <c r="A178" s="3" t="s">
        <v>12</v>
      </c>
      <c r="B178" s="4" t="s">
        <v>182</v>
      </c>
      <c r="C178" s="4" t="s">
        <v>183</v>
      </c>
      <c r="D178" s="4" t="s">
        <v>678</v>
      </c>
      <c r="E178" s="4" t="s">
        <v>2444</v>
      </c>
      <c r="F178" s="9" t="s">
        <v>1196</v>
      </c>
      <c r="G178" s="3" t="s">
        <v>454</v>
      </c>
      <c r="H178" s="3" t="s">
        <v>223</v>
      </c>
      <c r="I178" s="3" t="s">
        <v>26</v>
      </c>
      <c r="J178" s="58">
        <v>3263850101113</v>
      </c>
      <c r="K178" s="59">
        <v>13.183052631578949</v>
      </c>
      <c r="L178" s="60">
        <v>0.2</v>
      </c>
      <c r="M178" s="58">
        <v>10</v>
      </c>
      <c r="N178" s="58">
        <v>1</v>
      </c>
      <c r="O178" s="58">
        <v>131.83052631578948</v>
      </c>
      <c r="P178" s="61">
        <v>158.19663157894738</v>
      </c>
    </row>
    <row r="179" spans="1:16" ht="15.5" hidden="1" x14ac:dyDescent="0.35">
      <c r="A179" s="3" t="s">
        <v>12</v>
      </c>
      <c r="B179" s="4" t="s">
        <v>182</v>
      </c>
      <c r="C179" s="4" t="s">
        <v>183</v>
      </c>
      <c r="D179" s="4" t="s">
        <v>678</v>
      </c>
      <c r="E179" s="4" t="s">
        <v>2444</v>
      </c>
      <c r="F179" s="9" t="s">
        <v>1198</v>
      </c>
      <c r="G179" s="3" t="s">
        <v>454</v>
      </c>
      <c r="H179" s="3" t="s">
        <v>223</v>
      </c>
      <c r="I179" s="3" t="s">
        <v>26</v>
      </c>
      <c r="J179" s="58">
        <v>3263850101311</v>
      </c>
      <c r="K179" s="59">
        <v>13.080631578947369</v>
      </c>
      <c r="L179" s="60">
        <v>0.2</v>
      </c>
      <c r="M179" s="58">
        <v>10</v>
      </c>
      <c r="N179" s="58">
        <v>1</v>
      </c>
      <c r="O179" s="58">
        <v>130.80631578947367</v>
      </c>
      <c r="P179" s="61">
        <v>156.96757894736839</v>
      </c>
    </row>
    <row r="180" spans="1:16" ht="15.5" hidden="1" x14ac:dyDescent="0.35">
      <c r="A180" s="3" t="s">
        <v>12</v>
      </c>
      <c r="B180" s="4" t="s">
        <v>182</v>
      </c>
      <c r="C180" s="4" t="s">
        <v>183</v>
      </c>
      <c r="D180" s="4" t="s">
        <v>678</v>
      </c>
      <c r="E180" s="4" t="s">
        <v>2444</v>
      </c>
      <c r="F180" s="9" t="s">
        <v>1199</v>
      </c>
      <c r="G180" s="3" t="s">
        <v>454</v>
      </c>
      <c r="H180" s="3" t="s">
        <v>223</v>
      </c>
      <c r="I180" s="3" t="s">
        <v>26</v>
      </c>
      <c r="J180" s="58">
        <v>3263850101410</v>
      </c>
      <c r="K180" s="59">
        <v>13.197684210526317</v>
      </c>
      <c r="L180" s="60">
        <v>0.2</v>
      </c>
      <c r="M180" s="58">
        <v>10</v>
      </c>
      <c r="N180" s="58">
        <v>1</v>
      </c>
      <c r="O180" s="58">
        <v>131.97684210526316</v>
      </c>
      <c r="P180" s="61">
        <v>158.3722105263158</v>
      </c>
    </row>
    <row r="181" spans="1:16" ht="15.5" hidden="1" x14ac:dyDescent="0.35">
      <c r="A181" s="3" t="s">
        <v>12</v>
      </c>
      <c r="B181" s="4" t="s">
        <v>182</v>
      </c>
      <c r="C181" s="4" t="s">
        <v>183</v>
      </c>
      <c r="D181" s="4" t="s">
        <v>678</v>
      </c>
      <c r="E181" s="4" t="s">
        <v>2444</v>
      </c>
      <c r="F181" s="9" t="s">
        <v>1200</v>
      </c>
      <c r="G181" s="3" t="s">
        <v>454</v>
      </c>
      <c r="H181" s="3" t="s">
        <v>223</v>
      </c>
      <c r="I181" s="3" t="s">
        <v>26</v>
      </c>
      <c r="J181" s="58">
        <v>3263850101915</v>
      </c>
      <c r="K181" s="59">
        <v>13.197684210526317</v>
      </c>
      <c r="L181" s="60">
        <v>0.2</v>
      </c>
      <c r="M181" s="58">
        <v>10</v>
      </c>
      <c r="N181" s="58">
        <v>1</v>
      </c>
      <c r="O181" s="58">
        <v>131.97684210526316</v>
      </c>
      <c r="P181" s="61">
        <v>158.3722105263158</v>
      </c>
    </row>
    <row r="182" spans="1:16" ht="15.5" hidden="1" x14ac:dyDescent="0.35">
      <c r="A182" s="3" t="s">
        <v>12</v>
      </c>
      <c r="B182" s="3" t="s">
        <v>84</v>
      </c>
      <c r="C182" s="3" t="s">
        <v>99</v>
      </c>
      <c r="D182" s="3" t="s">
        <v>1867</v>
      </c>
      <c r="E182" s="3" t="s">
        <v>1396</v>
      </c>
      <c r="F182" s="9" t="s">
        <v>1397</v>
      </c>
      <c r="G182" s="3" t="s">
        <v>454</v>
      </c>
      <c r="H182" s="3" t="s">
        <v>223</v>
      </c>
      <c r="I182" s="3" t="s">
        <v>26</v>
      </c>
      <c r="J182" s="58">
        <v>3263851927064</v>
      </c>
      <c r="K182" s="59">
        <v>16.665368421052634</v>
      </c>
      <c r="L182" s="60">
        <v>0.2</v>
      </c>
      <c r="M182" s="58">
        <v>6</v>
      </c>
      <c r="N182" s="58">
        <v>2</v>
      </c>
      <c r="O182" s="58">
        <v>199.9844210526316</v>
      </c>
      <c r="P182" s="61">
        <v>239.98130526315791</v>
      </c>
    </row>
    <row r="183" spans="1:16" ht="15.5" hidden="1" x14ac:dyDescent="0.35">
      <c r="A183" s="3" t="s">
        <v>12</v>
      </c>
      <c r="B183" s="3" t="s">
        <v>84</v>
      </c>
      <c r="C183" s="3" t="s">
        <v>99</v>
      </c>
      <c r="D183" s="3" t="s">
        <v>3022</v>
      </c>
      <c r="E183" s="3" t="s">
        <v>1396</v>
      </c>
      <c r="F183" s="9" t="s">
        <v>1398</v>
      </c>
      <c r="G183" s="3" t="s">
        <v>454</v>
      </c>
      <c r="H183" s="3" t="s">
        <v>223</v>
      </c>
      <c r="I183" s="3" t="s">
        <v>26</v>
      </c>
      <c r="J183" s="58">
        <v>3263851927163</v>
      </c>
      <c r="K183" s="59">
        <v>18.889368421052634</v>
      </c>
      <c r="L183" s="60">
        <v>0.2</v>
      </c>
      <c r="M183" s="58">
        <v>6</v>
      </c>
      <c r="N183" s="58">
        <v>2</v>
      </c>
      <c r="O183" s="58">
        <v>226.67242105263159</v>
      </c>
      <c r="P183" s="61">
        <v>272.00690526315788</v>
      </c>
    </row>
    <row r="184" spans="1:16" ht="15.5" hidden="1" x14ac:dyDescent="0.35">
      <c r="A184" s="3" t="s">
        <v>12</v>
      </c>
      <c r="B184" s="3" t="s">
        <v>84</v>
      </c>
      <c r="C184" s="3" t="s">
        <v>99</v>
      </c>
      <c r="D184" s="3" t="s">
        <v>3057</v>
      </c>
      <c r="E184" s="3" t="s">
        <v>1396</v>
      </c>
      <c r="F184" s="9" t="s">
        <v>1399</v>
      </c>
      <c r="G184" s="3" t="s">
        <v>454</v>
      </c>
      <c r="H184" s="3" t="s">
        <v>223</v>
      </c>
      <c r="I184" s="3" t="s">
        <v>26</v>
      </c>
      <c r="J184" s="58">
        <v>3263851927361</v>
      </c>
      <c r="K184" s="59">
        <v>23.337368421052631</v>
      </c>
      <c r="L184" s="60">
        <v>0.2</v>
      </c>
      <c r="M184" s="58">
        <v>6</v>
      </c>
      <c r="N184" s="58">
        <v>2</v>
      </c>
      <c r="O184" s="58">
        <v>280.04842105263157</v>
      </c>
      <c r="P184" s="61">
        <v>336.05810526315787</v>
      </c>
    </row>
    <row r="185" spans="1:16" ht="15.5" hidden="1" x14ac:dyDescent="0.35">
      <c r="A185" s="3" t="s">
        <v>12</v>
      </c>
      <c r="B185" s="3" t="s">
        <v>84</v>
      </c>
      <c r="C185" s="3" t="s">
        <v>99</v>
      </c>
      <c r="D185" s="3" t="s">
        <v>3058</v>
      </c>
      <c r="E185" s="3" t="s">
        <v>1396</v>
      </c>
      <c r="F185" s="9" t="s">
        <v>1400</v>
      </c>
      <c r="G185" s="3" t="s">
        <v>454</v>
      </c>
      <c r="H185" s="3" t="s">
        <v>223</v>
      </c>
      <c r="I185" s="3" t="s">
        <v>26</v>
      </c>
      <c r="J185" s="58">
        <v>3263851927866</v>
      </c>
      <c r="K185" s="59">
        <v>16.928736842105266</v>
      </c>
      <c r="L185" s="60">
        <v>0.2</v>
      </c>
      <c r="M185" s="58">
        <v>6</v>
      </c>
      <c r="N185" s="58">
        <v>2</v>
      </c>
      <c r="O185" s="58">
        <v>203.14484210526319</v>
      </c>
      <c r="P185" s="61">
        <v>243.77381052631583</v>
      </c>
    </row>
    <row r="186" spans="1:16" ht="15.5" hidden="1" x14ac:dyDescent="0.35">
      <c r="A186" s="3" t="s">
        <v>12</v>
      </c>
      <c r="B186" s="3" t="s">
        <v>84</v>
      </c>
      <c r="C186" s="3" t="s">
        <v>99</v>
      </c>
      <c r="D186" s="3" t="s">
        <v>3059</v>
      </c>
      <c r="E186" s="3" t="s">
        <v>1396</v>
      </c>
      <c r="F186" s="9" t="s">
        <v>1401</v>
      </c>
      <c r="G186" s="3" t="s">
        <v>454</v>
      </c>
      <c r="H186" s="3" t="s">
        <v>223</v>
      </c>
      <c r="I186" s="3" t="s">
        <v>26</v>
      </c>
      <c r="J186" s="58">
        <v>3263851928566</v>
      </c>
      <c r="K186" s="59">
        <v>17.118947368421054</v>
      </c>
      <c r="L186" s="60">
        <v>0.2</v>
      </c>
      <c r="M186" s="58">
        <v>6</v>
      </c>
      <c r="N186" s="58">
        <v>2</v>
      </c>
      <c r="O186" s="58">
        <v>205.42736842105265</v>
      </c>
      <c r="P186" s="61">
        <v>246.51284210526316</v>
      </c>
    </row>
    <row r="187" spans="1:16" ht="15.5" hidden="1" x14ac:dyDescent="0.35">
      <c r="A187" s="3" t="s">
        <v>12</v>
      </c>
      <c r="B187" s="3" t="s">
        <v>84</v>
      </c>
      <c r="C187" s="3" t="s">
        <v>99</v>
      </c>
      <c r="D187" s="3" t="s">
        <v>3060</v>
      </c>
      <c r="E187" s="3" t="s">
        <v>1396</v>
      </c>
      <c r="F187" s="9" t="s">
        <v>1402</v>
      </c>
      <c r="G187" s="3" t="s">
        <v>454</v>
      </c>
      <c r="H187" s="3" t="s">
        <v>223</v>
      </c>
      <c r="I187" s="3" t="s">
        <v>26</v>
      </c>
      <c r="J187" s="58">
        <v>3263851870162</v>
      </c>
      <c r="K187" s="59">
        <v>14.456000000000001</v>
      </c>
      <c r="L187" s="60">
        <v>0.2</v>
      </c>
      <c r="M187" s="58">
        <v>6</v>
      </c>
      <c r="N187" s="58">
        <v>2</v>
      </c>
      <c r="O187" s="58">
        <v>173.47200000000001</v>
      </c>
      <c r="P187" s="61">
        <v>208.16640000000001</v>
      </c>
    </row>
    <row r="188" spans="1:16" ht="15.5" hidden="1" x14ac:dyDescent="0.35">
      <c r="A188" s="3" t="s">
        <v>12</v>
      </c>
      <c r="B188" s="3" t="s">
        <v>84</v>
      </c>
      <c r="C188" s="3" t="s">
        <v>99</v>
      </c>
      <c r="D188" s="3" t="s">
        <v>3022</v>
      </c>
      <c r="E188" s="3" t="s">
        <v>1396</v>
      </c>
      <c r="F188" s="9" t="s">
        <v>1403</v>
      </c>
      <c r="G188" s="3" t="s">
        <v>454</v>
      </c>
      <c r="H188" s="3" t="s">
        <v>223</v>
      </c>
      <c r="I188" s="3" t="s">
        <v>26</v>
      </c>
      <c r="J188" s="58">
        <v>3263851870261</v>
      </c>
      <c r="K188" s="59">
        <v>15.158315789473686</v>
      </c>
      <c r="L188" s="60">
        <v>0.2</v>
      </c>
      <c r="M188" s="58">
        <v>6</v>
      </c>
      <c r="N188" s="58">
        <v>2</v>
      </c>
      <c r="O188" s="58">
        <v>181.89978947368422</v>
      </c>
      <c r="P188" s="61">
        <v>218.27974736842106</v>
      </c>
    </row>
    <row r="189" spans="1:16" ht="15.5" hidden="1" x14ac:dyDescent="0.35">
      <c r="A189" s="3" t="s">
        <v>12</v>
      </c>
      <c r="B189" s="3" t="s">
        <v>84</v>
      </c>
      <c r="C189" s="3" t="s">
        <v>85</v>
      </c>
      <c r="D189" s="3" t="s">
        <v>1644</v>
      </c>
      <c r="E189" s="3" t="s">
        <v>1645</v>
      </c>
      <c r="F189" s="9" t="s">
        <v>1646</v>
      </c>
      <c r="G189" s="3" t="s">
        <v>454</v>
      </c>
      <c r="H189" s="3" t="s">
        <v>223</v>
      </c>
      <c r="I189" s="3" t="s">
        <v>26</v>
      </c>
      <c r="J189" s="58">
        <v>3263851320612</v>
      </c>
      <c r="K189" s="59">
        <v>13.124526315789474</v>
      </c>
      <c r="L189" s="60">
        <v>0.2</v>
      </c>
      <c r="M189" s="58">
        <v>8</v>
      </c>
      <c r="N189" s="58">
        <v>2</v>
      </c>
      <c r="O189" s="58">
        <v>209.99242105263158</v>
      </c>
      <c r="P189" s="61">
        <v>251.99090526315788</v>
      </c>
    </row>
    <row r="190" spans="1:16" ht="15.5" hidden="1" x14ac:dyDescent="0.35">
      <c r="A190" s="3" t="s">
        <v>12</v>
      </c>
      <c r="B190" s="3" t="s">
        <v>84</v>
      </c>
      <c r="C190" s="3" t="s">
        <v>85</v>
      </c>
      <c r="D190" s="3" t="s">
        <v>1208</v>
      </c>
      <c r="E190" s="3" t="s">
        <v>697</v>
      </c>
      <c r="F190" s="9" t="s">
        <v>1209</v>
      </c>
      <c r="G190" s="3" t="s">
        <v>454</v>
      </c>
      <c r="H190" s="3" t="s">
        <v>223</v>
      </c>
      <c r="I190" s="3" t="s">
        <v>26</v>
      </c>
      <c r="J190" s="58">
        <v>3263851320711</v>
      </c>
      <c r="K190" s="59">
        <v>25.327263157894741</v>
      </c>
      <c r="L190" s="60">
        <v>0.2</v>
      </c>
      <c r="M190" s="58">
        <v>10</v>
      </c>
      <c r="N190" s="58">
        <v>1</v>
      </c>
      <c r="O190" s="58">
        <v>253.27263157894743</v>
      </c>
      <c r="P190" s="61">
        <v>303.92715789473692</v>
      </c>
    </row>
    <row r="191" spans="1:16" ht="15.5" hidden="1" x14ac:dyDescent="0.35">
      <c r="A191" s="3" t="s">
        <v>12</v>
      </c>
      <c r="B191" s="3" t="s">
        <v>84</v>
      </c>
      <c r="C191" s="3" t="s">
        <v>85</v>
      </c>
      <c r="D191" s="3" t="s">
        <v>1208</v>
      </c>
      <c r="E191" s="3" t="s">
        <v>896</v>
      </c>
      <c r="F191" s="9" t="s">
        <v>1210</v>
      </c>
      <c r="G191" s="3" t="s">
        <v>454</v>
      </c>
      <c r="H191" s="3" t="s">
        <v>223</v>
      </c>
      <c r="I191" s="3" t="s">
        <v>26</v>
      </c>
      <c r="J191" s="58">
        <v>3263851320919</v>
      </c>
      <c r="K191" s="59">
        <v>25.063894736842109</v>
      </c>
      <c r="L191" s="60">
        <v>0.2</v>
      </c>
      <c r="M191" s="58">
        <v>10</v>
      </c>
      <c r="N191" s="58">
        <v>1</v>
      </c>
      <c r="O191" s="58">
        <v>250.6389473684211</v>
      </c>
      <c r="P191" s="61">
        <v>300.76673684210533</v>
      </c>
    </row>
    <row r="192" spans="1:16" ht="15.5" hidden="1" x14ac:dyDescent="0.35">
      <c r="A192" s="3" t="s">
        <v>12</v>
      </c>
      <c r="B192" s="3" t="s">
        <v>84</v>
      </c>
      <c r="C192" s="3" t="s">
        <v>85</v>
      </c>
      <c r="D192" s="3" t="s">
        <v>1208</v>
      </c>
      <c r="E192" s="3" t="s">
        <v>697</v>
      </c>
      <c r="F192" s="9" t="s">
        <v>1211</v>
      </c>
      <c r="G192" s="3" t="s">
        <v>454</v>
      </c>
      <c r="H192" s="3" t="s">
        <v>223</v>
      </c>
      <c r="I192" s="3" t="s">
        <v>26</v>
      </c>
      <c r="J192" s="58">
        <v>3263851321015</v>
      </c>
      <c r="K192" s="59">
        <v>30.5361052631579</v>
      </c>
      <c r="L192" s="60">
        <v>0.2</v>
      </c>
      <c r="M192" s="58">
        <v>10</v>
      </c>
      <c r="N192" s="58">
        <v>1</v>
      </c>
      <c r="O192" s="58">
        <v>305.36105263157901</v>
      </c>
      <c r="P192" s="61">
        <v>366.43326315789483</v>
      </c>
    </row>
    <row r="193" spans="1:16" ht="15.5" hidden="1" x14ac:dyDescent="0.35">
      <c r="A193" s="3" t="s">
        <v>12</v>
      </c>
      <c r="B193" s="3" t="s">
        <v>84</v>
      </c>
      <c r="C193" s="3" t="s">
        <v>85</v>
      </c>
      <c r="D193" s="3" t="s">
        <v>387</v>
      </c>
      <c r="E193" s="3" t="s">
        <v>389</v>
      </c>
      <c r="F193" s="9" t="s">
        <v>540</v>
      </c>
      <c r="G193" s="3" t="s">
        <v>454</v>
      </c>
      <c r="H193" s="3" t="s">
        <v>223</v>
      </c>
      <c r="I193" s="3" t="s">
        <v>26</v>
      </c>
      <c r="J193" s="58">
        <v>3263851321411</v>
      </c>
      <c r="K193" s="59">
        <v>13.490315789473685</v>
      </c>
      <c r="L193" s="60">
        <v>0.2</v>
      </c>
      <c r="M193" s="58">
        <v>9</v>
      </c>
      <c r="N193" s="58">
        <v>2</v>
      </c>
      <c r="O193" s="58">
        <v>242.82568421052633</v>
      </c>
      <c r="P193" s="61">
        <v>291.39082105263157</v>
      </c>
    </row>
    <row r="194" spans="1:16" ht="15.5" hidden="1" x14ac:dyDescent="0.35">
      <c r="A194" s="3" t="s">
        <v>12</v>
      </c>
      <c r="B194" s="3" t="s">
        <v>84</v>
      </c>
      <c r="C194" s="3" t="s">
        <v>85</v>
      </c>
      <c r="D194" s="3" t="s">
        <v>387</v>
      </c>
      <c r="E194" s="3" t="s">
        <v>389</v>
      </c>
      <c r="F194" s="9" t="s">
        <v>541</v>
      </c>
      <c r="G194" s="3" t="s">
        <v>454</v>
      </c>
      <c r="H194" s="3" t="s">
        <v>223</v>
      </c>
      <c r="I194" s="3" t="s">
        <v>26</v>
      </c>
      <c r="J194" s="58">
        <v>3263851321510</v>
      </c>
      <c r="K194" s="59">
        <v>14.338947368421053</v>
      </c>
      <c r="L194" s="60">
        <v>0.2</v>
      </c>
      <c r="M194" s="58">
        <v>9</v>
      </c>
      <c r="N194" s="58">
        <v>2</v>
      </c>
      <c r="O194" s="58">
        <v>258.10105263157897</v>
      </c>
      <c r="P194" s="61">
        <v>309.72126315789473</v>
      </c>
    </row>
    <row r="195" spans="1:16" ht="15.5" hidden="1" x14ac:dyDescent="0.35">
      <c r="A195" s="3" t="s">
        <v>12</v>
      </c>
      <c r="B195" s="3" t="s">
        <v>84</v>
      </c>
      <c r="C195" s="3" t="s">
        <v>85</v>
      </c>
      <c r="D195" s="3" t="s">
        <v>387</v>
      </c>
      <c r="E195" s="3" t="s">
        <v>389</v>
      </c>
      <c r="F195" s="9" t="s">
        <v>542</v>
      </c>
      <c r="G195" s="3" t="s">
        <v>454</v>
      </c>
      <c r="H195" s="3" t="s">
        <v>223</v>
      </c>
      <c r="I195" s="3" t="s">
        <v>26</v>
      </c>
      <c r="J195" s="58">
        <v>3263851321619</v>
      </c>
      <c r="K195" s="59">
        <v>12.524631578947368</v>
      </c>
      <c r="L195" s="60">
        <v>0.2</v>
      </c>
      <c r="M195" s="58">
        <v>9</v>
      </c>
      <c r="N195" s="58">
        <v>2</v>
      </c>
      <c r="O195" s="58">
        <v>225.44336842105261</v>
      </c>
      <c r="P195" s="61">
        <v>270.53204210526314</v>
      </c>
    </row>
    <row r="196" spans="1:16" ht="15.5" hidden="1" x14ac:dyDescent="0.35">
      <c r="A196" s="3" t="s">
        <v>12</v>
      </c>
      <c r="B196" s="3" t="s">
        <v>84</v>
      </c>
      <c r="C196" s="3" t="s">
        <v>85</v>
      </c>
      <c r="D196" s="3" t="s">
        <v>2316</v>
      </c>
      <c r="E196" s="3" t="s">
        <v>697</v>
      </c>
      <c r="F196" s="9" t="s">
        <v>997</v>
      </c>
      <c r="G196" s="3" t="s">
        <v>454</v>
      </c>
      <c r="H196" s="3" t="s">
        <v>223</v>
      </c>
      <c r="I196" s="3" t="s">
        <v>26</v>
      </c>
      <c r="J196" s="58">
        <v>3263851322227</v>
      </c>
      <c r="K196" s="59">
        <v>21.698631578947371</v>
      </c>
      <c r="L196" s="60">
        <v>0.2</v>
      </c>
      <c r="M196" s="58">
        <v>14</v>
      </c>
      <c r="N196" s="58">
        <v>1</v>
      </c>
      <c r="O196" s="58">
        <v>303.78084210526322</v>
      </c>
      <c r="P196" s="61">
        <v>364.53701052631584</v>
      </c>
    </row>
    <row r="197" spans="1:16" ht="15.5" hidden="1" x14ac:dyDescent="0.35">
      <c r="A197" s="3" t="s">
        <v>12</v>
      </c>
      <c r="B197" s="3" t="s">
        <v>84</v>
      </c>
      <c r="C197" s="3" t="s">
        <v>85</v>
      </c>
      <c r="D197" s="3" t="s">
        <v>2316</v>
      </c>
      <c r="E197" s="3" t="s">
        <v>697</v>
      </c>
      <c r="F197" s="9" t="s">
        <v>999</v>
      </c>
      <c r="G197" s="3" t="s">
        <v>454</v>
      </c>
      <c r="H197" s="3" t="s">
        <v>223</v>
      </c>
      <c r="I197" s="3" t="s">
        <v>26</v>
      </c>
      <c r="J197" s="58">
        <v>3263851322524</v>
      </c>
      <c r="K197" s="59">
        <v>22.503368421052631</v>
      </c>
      <c r="L197" s="60">
        <v>0.2</v>
      </c>
      <c r="M197" s="58">
        <v>16</v>
      </c>
      <c r="N197" s="58">
        <v>1</v>
      </c>
      <c r="O197" s="58">
        <v>360.0538947368421</v>
      </c>
      <c r="P197" s="61">
        <v>432.0646736842105</v>
      </c>
    </row>
    <row r="198" spans="1:16" ht="15.5" hidden="1" x14ac:dyDescent="0.35">
      <c r="A198" s="3" t="s">
        <v>12</v>
      </c>
      <c r="B198" s="3" t="s">
        <v>84</v>
      </c>
      <c r="C198" s="3" t="s">
        <v>85</v>
      </c>
      <c r="D198" s="3" t="s">
        <v>2316</v>
      </c>
      <c r="E198" s="3" t="s">
        <v>697</v>
      </c>
      <c r="F198" s="9" t="s">
        <v>1000</v>
      </c>
      <c r="G198" s="3" t="s">
        <v>454</v>
      </c>
      <c r="H198" s="3" t="s">
        <v>223</v>
      </c>
      <c r="I198" s="3" t="s">
        <v>26</v>
      </c>
      <c r="J198" s="58">
        <v>3263851322623</v>
      </c>
      <c r="K198" s="59">
        <v>19.00642105263158</v>
      </c>
      <c r="L198" s="60">
        <v>0.2</v>
      </c>
      <c r="M198" s="58">
        <v>7</v>
      </c>
      <c r="N198" s="58">
        <v>2</v>
      </c>
      <c r="O198" s="58">
        <v>266.0898947368421</v>
      </c>
      <c r="P198" s="61">
        <v>319.30787368421051</v>
      </c>
    </row>
    <row r="199" spans="1:16" ht="15.5" hidden="1" x14ac:dyDescent="0.35">
      <c r="A199" s="3" t="s">
        <v>12</v>
      </c>
      <c r="B199" s="3" t="s">
        <v>84</v>
      </c>
      <c r="C199" s="3" t="s">
        <v>85</v>
      </c>
      <c r="D199" s="3" t="s">
        <v>2316</v>
      </c>
      <c r="E199" s="3" t="s">
        <v>689</v>
      </c>
      <c r="F199" s="9" t="s">
        <v>1002</v>
      </c>
      <c r="G199" s="3" t="s">
        <v>454</v>
      </c>
      <c r="H199" s="3" t="s">
        <v>223</v>
      </c>
      <c r="I199" s="3" t="s">
        <v>26</v>
      </c>
      <c r="J199" s="58">
        <v>3263851322920</v>
      </c>
      <c r="K199" s="59">
        <v>18.816210526315789</v>
      </c>
      <c r="L199" s="60">
        <v>0.2</v>
      </c>
      <c r="M199" s="58">
        <v>12</v>
      </c>
      <c r="N199" s="58">
        <v>1</v>
      </c>
      <c r="O199" s="58">
        <v>225.79452631578948</v>
      </c>
      <c r="P199" s="61">
        <v>270.95343157894735</v>
      </c>
    </row>
    <row r="200" spans="1:16" ht="15.5" hidden="1" x14ac:dyDescent="0.35">
      <c r="A200" s="3" t="s">
        <v>12</v>
      </c>
      <c r="B200" s="3" t="s">
        <v>84</v>
      </c>
      <c r="C200" s="3" t="s">
        <v>85</v>
      </c>
      <c r="D200" s="3" t="s">
        <v>1003</v>
      </c>
      <c r="E200" s="3" t="s">
        <v>310</v>
      </c>
      <c r="F200" s="9" t="s">
        <v>1004</v>
      </c>
      <c r="G200" s="3" t="s">
        <v>454</v>
      </c>
      <c r="H200" s="3" t="s">
        <v>223</v>
      </c>
      <c r="I200" s="3" t="s">
        <v>26</v>
      </c>
      <c r="J200" s="58">
        <v>4008713710748</v>
      </c>
      <c r="K200" s="59">
        <v>14.792526315789473</v>
      </c>
      <c r="L200" s="60">
        <v>0.2</v>
      </c>
      <c r="M200" s="58">
        <v>16</v>
      </c>
      <c r="N200" s="58">
        <v>1</v>
      </c>
      <c r="O200" s="58">
        <v>236.68042105263157</v>
      </c>
      <c r="P200" s="61">
        <v>284.01650526315785</v>
      </c>
    </row>
    <row r="201" spans="1:16" ht="15.5" hidden="1" x14ac:dyDescent="0.35">
      <c r="A201" s="3" t="s">
        <v>12</v>
      </c>
      <c r="B201" s="3" t="s">
        <v>84</v>
      </c>
      <c r="C201" s="3" t="s">
        <v>3023</v>
      </c>
      <c r="D201" s="3" t="s">
        <v>320</v>
      </c>
      <c r="E201" s="3" t="s">
        <v>101</v>
      </c>
      <c r="F201" s="9" t="s">
        <v>585</v>
      </c>
      <c r="G201" s="3" t="s">
        <v>454</v>
      </c>
      <c r="H201" s="3" t="s">
        <v>223</v>
      </c>
      <c r="I201" s="3" t="s">
        <v>26</v>
      </c>
      <c r="J201" s="58">
        <v>3263851991218</v>
      </c>
      <c r="K201" s="59">
        <v>14.060947368421052</v>
      </c>
      <c r="L201" s="60">
        <v>0.2</v>
      </c>
      <c r="M201" s="58">
        <v>14</v>
      </c>
      <c r="N201" s="58">
        <v>1</v>
      </c>
      <c r="O201" s="58">
        <v>196.85326315789473</v>
      </c>
      <c r="P201" s="61">
        <v>236.22391578947366</v>
      </c>
    </row>
    <row r="202" spans="1:16" ht="15.5" hidden="1" x14ac:dyDescent="0.35">
      <c r="A202" s="3" t="s">
        <v>12</v>
      </c>
      <c r="B202" s="3" t="s">
        <v>84</v>
      </c>
      <c r="C202" s="3" t="s">
        <v>3023</v>
      </c>
      <c r="D202" s="3" t="s">
        <v>320</v>
      </c>
      <c r="E202" s="3" t="s">
        <v>101</v>
      </c>
      <c r="F202" s="9" t="s">
        <v>586</v>
      </c>
      <c r="G202" s="3" t="s">
        <v>454</v>
      </c>
      <c r="H202" s="3" t="s">
        <v>223</v>
      </c>
      <c r="I202" s="3" t="s">
        <v>26</v>
      </c>
      <c r="J202" s="58">
        <v>3263851991317</v>
      </c>
      <c r="K202" s="59">
        <v>15.129052631578949</v>
      </c>
      <c r="L202" s="60">
        <v>0.2</v>
      </c>
      <c r="M202" s="58">
        <v>14</v>
      </c>
      <c r="N202" s="58">
        <v>1</v>
      </c>
      <c r="O202" s="58">
        <v>211.80673684210529</v>
      </c>
      <c r="P202" s="61">
        <v>254.16808421052633</v>
      </c>
    </row>
    <row r="203" spans="1:16" ht="15.5" hidden="1" x14ac:dyDescent="0.35">
      <c r="A203" s="3" t="s">
        <v>12</v>
      </c>
      <c r="B203" s="3" t="s">
        <v>84</v>
      </c>
      <c r="C203" s="3" t="s">
        <v>3023</v>
      </c>
      <c r="D203" s="3" t="s">
        <v>320</v>
      </c>
      <c r="E203" s="3" t="s">
        <v>101</v>
      </c>
      <c r="F203" s="9" t="s">
        <v>587</v>
      </c>
      <c r="G203" s="3" t="s">
        <v>454</v>
      </c>
      <c r="H203" s="3" t="s">
        <v>223</v>
      </c>
      <c r="I203" s="3" t="s">
        <v>26</v>
      </c>
      <c r="J203" s="58">
        <v>3263851991416</v>
      </c>
      <c r="K203" s="59">
        <v>13.578105263157896</v>
      </c>
      <c r="L203" s="60">
        <v>0.2</v>
      </c>
      <c r="M203" s="58">
        <v>14</v>
      </c>
      <c r="N203" s="58">
        <v>1</v>
      </c>
      <c r="O203" s="58">
        <v>190.09347368421055</v>
      </c>
      <c r="P203" s="61">
        <v>228.11216842105264</v>
      </c>
    </row>
    <row r="204" spans="1:16" ht="15.5" hidden="1" x14ac:dyDescent="0.35">
      <c r="A204" s="3" t="s">
        <v>12</v>
      </c>
      <c r="B204" s="3" t="s">
        <v>84</v>
      </c>
      <c r="C204" s="3" t="s">
        <v>3023</v>
      </c>
      <c r="D204" s="3" t="s">
        <v>320</v>
      </c>
      <c r="E204" s="3" t="s">
        <v>3061</v>
      </c>
      <c r="F204" s="9" t="s">
        <v>588</v>
      </c>
      <c r="G204" s="3" t="s">
        <v>454</v>
      </c>
      <c r="H204" s="3" t="s">
        <v>223</v>
      </c>
      <c r="I204" s="3" t="s">
        <v>26</v>
      </c>
      <c r="J204" s="58">
        <v>3263851990365</v>
      </c>
      <c r="K204" s="59">
        <v>10.095789473684212</v>
      </c>
      <c r="L204" s="60">
        <v>0.2</v>
      </c>
      <c r="M204" s="58">
        <v>12</v>
      </c>
      <c r="N204" s="58">
        <v>1</v>
      </c>
      <c r="O204" s="58">
        <v>121.14947368421053</v>
      </c>
      <c r="P204" s="61">
        <v>145.37936842105265</v>
      </c>
    </row>
    <row r="205" spans="1:16" ht="15.5" hidden="1" x14ac:dyDescent="0.35">
      <c r="A205" s="3" t="s">
        <v>12</v>
      </c>
      <c r="B205" s="3" t="s">
        <v>84</v>
      </c>
      <c r="C205" s="3" t="s">
        <v>3023</v>
      </c>
      <c r="D205" s="3" t="s">
        <v>320</v>
      </c>
      <c r="E205" s="3" t="s">
        <v>3061</v>
      </c>
      <c r="F205" s="9" t="s">
        <v>589</v>
      </c>
      <c r="G205" s="3" t="s">
        <v>454</v>
      </c>
      <c r="H205" s="3" t="s">
        <v>223</v>
      </c>
      <c r="I205" s="3" t="s">
        <v>26</v>
      </c>
      <c r="J205" s="58">
        <v>3263851990419</v>
      </c>
      <c r="K205" s="59">
        <v>8.9545263157894741</v>
      </c>
      <c r="L205" s="60">
        <v>0.2</v>
      </c>
      <c r="M205" s="58">
        <v>12</v>
      </c>
      <c r="N205" s="58">
        <v>1</v>
      </c>
      <c r="O205" s="58">
        <v>107.4543157894737</v>
      </c>
      <c r="P205" s="61">
        <v>128.94517894736842</v>
      </c>
    </row>
    <row r="206" spans="1:16" ht="15.5" hidden="1" x14ac:dyDescent="0.35">
      <c r="A206" s="3" t="s">
        <v>12</v>
      </c>
      <c r="B206" s="3" t="s">
        <v>84</v>
      </c>
      <c r="C206" s="3" t="s">
        <v>3023</v>
      </c>
      <c r="D206" s="3" t="s">
        <v>320</v>
      </c>
      <c r="E206" s="3" t="s">
        <v>3061</v>
      </c>
      <c r="F206" s="9" t="s">
        <v>490</v>
      </c>
      <c r="G206" s="3" t="s">
        <v>454</v>
      </c>
      <c r="H206" s="3" t="s">
        <v>223</v>
      </c>
      <c r="I206" s="3" t="s">
        <v>26</v>
      </c>
      <c r="J206" s="58">
        <v>3263851992260</v>
      </c>
      <c r="K206" s="59">
        <v>8.793578947368422</v>
      </c>
      <c r="L206" s="60">
        <v>0.2</v>
      </c>
      <c r="M206" s="58">
        <v>12</v>
      </c>
      <c r="N206" s="58">
        <v>1</v>
      </c>
      <c r="O206" s="58">
        <v>105.52294736842106</v>
      </c>
      <c r="P206" s="61">
        <v>126.62753684210526</v>
      </c>
    </row>
    <row r="207" spans="1:16" ht="15.5" hidden="1" x14ac:dyDescent="0.35">
      <c r="A207" s="3" t="s">
        <v>12</v>
      </c>
      <c r="B207" s="3" t="s">
        <v>84</v>
      </c>
      <c r="C207" s="3" t="s">
        <v>3023</v>
      </c>
      <c r="D207" s="3" t="s">
        <v>320</v>
      </c>
      <c r="E207" s="3" t="s">
        <v>3061</v>
      </c>
      <c r="F207" s="9" t="s">
        <v>491</v>
      </c>
      <c r="G207" s="3" t="s">
        <v>454</v>
      </c>
      <c r="H207" s="3" t="s">
        <v>223</v>
      </c>
      <c r="I207" s="3" t="s">
        <v>26</v>
      </c>
      <c r="J207" s="58">
        <v>3263851992468</v>
      </c>
      <c r="K207" s="59">
        <v>10.564000000000002</v>
      </c>
      <c r="L207" s="60">
        <v>0.2</v>
      </c>
      <c r="M207" s="58">
        <v>12</v>
      </c>
      <c r="N207" s="58">
        <v>1</v>
      </c>
      <c r="O207" s="58">
        <v>126.76800000000003</v>
      </c>
      <c r="P207" s="61">
        <v>152.12160000000003</v>
      </c>
    </row>
    <row r="208" spans="1:16" ht="15.5" hidden="1" x14ac:dyDescent="0.35">
      <c r="A208" s="3" t="s">
        <v>12</v>
      </c>
      <c r="B208" s="3" t="s">
        <v>84</v>
      </c>
      <c r="C208" s="3" t="s">
        <v>131</v>
      </c>
      <c r="D208" s="3" t="s">
        <v>770</v>
      </c>
      <c r="E208" s="3" t="s">
        <v>554</v>
      </c>
      <c r="F208" s="9" t="s">
        <v>803</v>
      </c>
      <c r="G208" s="3" t="s">
        <v>454</v>
      </c>
      <c r="H208" s="3" t="s">
        <v>223</v>
      </c>
      <c r="I208" s="3" t="s">
        <v>26</v>
      </c>
      <c r="J208" s="58">
        <v>3263852506022</v>
      </c>
      <c r="K208" s="59">
        <v>10.256736842105262</v>
      </c>
      <c r="L208" s="60">
        <v>0.2</v>
      </c>
      <c r="M208" s="58">
        <v>12</v>
      </c>
      <c r="N208" s="58">
        <v>1</v>
      </c>
      <c r="O208" s="58">
        <v>123.08084210526314</v>
      </c>
      <c r="P208" s="61">
        <v>147.69701052631578</v>
      </c>
    </row>
    <row r="209" spans="1:16" ht="15.5" hidden="1" x14ac:dyDescent="0.35">
      <c r="A209" s="3" t="s">
        <v>12</v>
      </c>
      <c r="B209" s="3" t="s">
        <v>84</v>
      </c>
      <c r="C209" s="3" t="s">
        <v>131</v>
      </c>
      <c r="D209" s="3" t="s">
        <v>770</v>
      </c>
      <c r="E209" s="3" t="s">
        <v>554</v>
      </c>
      <c r="F209" s="9" t="s">
        <v>805</v>
      </c>
      <c r="G209" s="3" t="s">
        <v>454</v>
      </c>
      <c r="H209" s="3" t="s">
        <v>223</v>
      </c>
      <c r="I209" s="3" t="s">
        <v>26</v>
      </c>
      <c r="J209" s="58">
        <v>3263852506145</v>
      </c>
      <c r="K209" s="59">
        <v>10.168947368421053</v>
      </c>
      <c r="L209" s="60">
        <v>0.2</v>
      </c>
      <c r="M209" s="58">
        <v>12</v>
      </c>
      <c r="N209" s="58">
        <v>1</v>
      </c>
      <c r="O209" s="58">
        <v>122.02736842105264</v>
      </c>
      <c r="P209" s="61">
        <v>146.43284210526318</v>
      </c>
    </row>
    <row r="210" spans="1:16" ht="15.5" hidden="1" x14ac:dyDescent="0.35">
      <c r="A210" s="3" t="s">
        <v>12</v>
      </c>
      <c r="B210" s="3" t="s">
        <v>84</v>
      </c>
      <c r="C210" s="3" t="s">
        <v>131</v>
      </c>
      <c r="D210" s="3" t="s">
        <v>806</v>
      </c>
      <c r="E210" s="3" t="s">
        <v>807</v>
      </c>
      <c r="F210" s="9" t="s">
        <v>808</v>
      </c>
      <c r="G210" s="3" t="s">
        <v>454</v>
      </c>
      <c r="H210" s="3" t="s">
        <v>223</v>
      </c>
      <c r="I210" s="3" t="s">
        <v>26</v>
      </c>
      <c r="J210" s="58">
        <v>3263852510616</v>
      </c>
      <c r="K210" s="59">
        <v>15.055894736842104</v>
      </c>
      <c r="L210" s="60">
        <v>0.2</v>
      </c>
      <c r="M210" s="58">
        <v>12</v>
      </c>
      <c r="N210" s="58">
        <v>1</v>
      </c>
      <c r="O210" s="58">
        <v>180.67073684210524</v>
      </c>
      <c r="P210" s="61">
        <v>216.8048842105263</v>
      </c>
    </row>
    <row r="211" spans="1:16" ht="15.5" hidden="1" x14ac:dyDescent="0.35">
      <c r="A211" s="3" t="s">
        <v>12</v>
      </c>
      <c r="B211" s="3" t="s">
        <v>84</v>
      </c>
      <c r="C211" s="3" t="s">
        <v>131</v>
      </c>
      <c r="D211" s="3" t="s">
        <v>806</v>
      </c>
      <c r="E211" s="3" t="s">
        <v>85</v>
      </c>
      <c r="F211" s="9" t="s">
        <v>809</v>
      </c>
      <c r="G211" s="3" t="s">
        <v>454</v>
      </c>
      <c r="H211" s="3" t="s">
        <v>223</v>
      </c>
      <c r="I211" s="3" t="s">
        <v>26</v>
      </c>
      <c r="J211" s="58">
        <v>3263852510722</v>
      </c>
      <c r="K211" s="59">
        <v>15.992315789473686</v>
      </c>
      <c r="L211" s="60">
        <v>0.2</v>
      </c>
      <c r="M211" s="58">
        <v>12</v>
      </c>
      <c r="N211" s="58">
        <v>1</v>
      </c>
      <c r="O211" s="58">
        <v>191.90778947368423</v>
      </c>
      <c r="P211" s="61">
        <v>230.28934736842106</v>
      </c>
    </row>
    <row r="212" spans="1:16" ht="15.5" hidden="1" x14ac:dyDescent="0.35">
      <c r="A212" s="3" t="s">
        <v>12</v>
      </c>
      <c r="B212" s="4" t="s">
        <v>84</v>
      </c>
      <c r="C212" s="4" t="s">
        <v>543</v>
      </c>
      <c r="D212" s="4" t="s">
        <v>544</v>
      </c>
      <c r="E212" s="3" t="s">
        <v>545</v>
      </c>
      <c r="F212" s="9" t="s">
        <v>546</v>
      </c>
      <c r="G212" s="3" t="s">
        <v>454</v>
      </c>
      <c r="H212" s="3" t="s">
        <v>223</v>
      </c>
      <c r="I212" s="4" t="s">
        <v>26</v>
      </c>
      <c r="J212" s="58">
        <v>3263852231863</v>
      </c>
      <c r="K212" s="59">
        <v>33.374631578947373</v>
      </c>
      <c r="L212" s="60">
        <v>0.2</v>
      </c>
      <c r="M212" s="58">
        <v>8</v>
      </c>
      <c r="N212" s="58">
        <v>2</v>
      </c>
      <c r="O212" s="58">
        <v>533.99410526315796</v>
      </c>
      <c r="P212" s="61">
        <v>640.79292631578949</v>
      </c>
    </row>
    <row r="213" spans="1:16" ht="15.5" hidden="1" x14ac:dyDescent="0.35">
      <c r="A213" s="3" t="s">
        <v>12</v>
      </c>
      <c r="B213" s="3" t="s">
        <v>78</v>
      </c>
      <c r="C213" s="3" t="s">
        <v>107</v>
      </c>
      <c r="D213" s="4" t="s">
        <v>324</v>
      </c>
      <c r="E213" s="4" t="s">
        <v>92</v>
      </c>
      <c r="F213" s="9" t="s">
        <v>695</v>
      </c>
      <c r="G213" s="9" t="s">
        <v>454</v>
      </c>
      <c r="H213" s="3" t="s">
        <v>223</v>
      </c>
      <c r="I213" s="3" t="s">
        <v>26</v>
      </c>
      <c r="J213" s="58">
        <v>3173990026521</v>
      </c>
      <c r="K213" s="59">
        <v>23.615368421052633</v>
      </c>
      <c r="L213" s="60">
        <v>0.2</v>
      </c>
      <c r="M213" s="58">
        <v>12</v>
      </c>
      <c r="N213" s="58">
        <v>1</v>
      </c>
      <c r="O213" s="58">
        <v>283.38442105263158</v>
      </c>
      <c r="P213" s="61">
        <v>340.06130526315786</v>
      </c>
    </row>
    <row r="214" spans="1:16" ht="15.5" hidden="1" x14ac:dyDescent="0.35">
      <c r="A214" s="3" t="s">
        <v>12</v>
      </c>
      <c r="B214" s="3" t="s">
        <v>78</v>
      </c>
      <c r="C214" s="3" t="s">
        <v>107</v>
      </c>
      <c r="D214" s="3" t="s">
        <v>3062</v>
      </c>
      <c r="E214" s="3" t="s">
        <v>697</v>
      </c>
      <c r="F214" s="9" t="s">
        <v>698</v>
      </c>
      <c r="G214" s="9" t="s">
        <v>454</v>
      </c>
      <c r="H214" s="3" t="s">
        <v>223</v>
      </c>
      <c r="I214" s="3" t="s">
        <v>26</v>
      </c>
      <c r="J214" s="58">
        <v>3178530422412</v>
      </c>
      <c r="K214" s="59">
        <v>13.241578947368422</v>
      </c>
      <c r="L214" s="60">
        <v>0.2</v>
      </c>
      <c r="M214" s="58">
        <v>16</v>
      </c>
      <c r="N214" s="58">
        <v>1</v>
      </c>
      <c r="O214" s="58">
        <v>211.86526315789476</v>
      </c>
      <c r="P214" s="61">
        <v>254.23831578947369</v>
      </c>
    </row>
    <row r="215" spans="1:16" ht="15.5" hidden="1" x14ac:dyDescent="0.35">
      <c r="A215" s="3" t="s">
        <v>12</v>
      </c>
      <c r="B215" s="3" t="s">
        <v>78</v>
      </c>
      <c r="C215" s="3" t="s">
        <v>107</v>
      </c>
      <c r="D215" s="4" t="s">
        <v>324</v>
      </c>
      <c r="E215" s="4" t="s">
        <v>92</v>
      </c>
      <c r="F215" s="9" t="s">
        <v>3063</v>
      </c>
      <c r="G215" s="9" t="s">
        <v>454</v>
      </c>
      <c r="H215" s="3" t="s">
        <v>223</v>
      </c>
      <c r="I215" s="3" t="s">
        <v>26</v>
      </c>
      <c r="J215" s="58">
        <v>3263852902992</v>
      </c>
      <c r="K215" s="59">
        <v>11.602842105263159</v>
      </c>
      <c r="L215" s="60">
        <v>0.2</v>
      </c>
      <c r="M215" s="58">
        <v>24</v>
      </c>
      <c r="N215" s="58">
        <v>1</v>
      </c>
      <c r="O215" s="58">
        <v>278.46821052631583</v>
      </c>
      <c r="P215" s="61">
        <v>334.16185263157899</v>
      </c>
    </row>
    <row r="216" spans="1:16" ht="15.5" hidden="1" x14ac:dyDescent="0.35">
      <c r="A216" s="3" t="s">
        <v>12</v>
      </c>
      <c r="B216" s="3" t="s">
        <v>78</v>
      </c>
      <c r="C216" s="3" t="s">
        <v>107</v>
      </c>
      <c r="D216" s="3" t="s">
        <v>3062</v>
      </c>
      <c r="E216" s="3" t="s">
        <v>697</v>
      </c>
      <c r="F216" s="9" t="s">
        <v>869</v>
      </c>
      <c r="G216" s="9" t="s">
        <v>454</v>
      </c>
      <c r="H216" s="3" t="s">
        <v>223</v>
      </c>
      <c r="I216" s="3" t="s">
        <v>26</v>
      </c>
      <c r="J216" s="58">
        <v>3263852911314</v>
      </c>
      <c r="K216" s="59">
        <v>20.528105263157897</v>
      </c>
      <c r="L216" s="60">
        <v>0.2</v>
      </c>
      <c r="M216" s="58">
        <v>15</v>
      </c>
      <c r="N216" s="58">
        <v>1</v>
      </c>
      <c r="O216" s="58">
        <v>307.92157894736846</v>
      </c>
      <c r="P216" s="61">
        <v>369.50589473684215</v>
      </c>
    </row>
    <row r="217" spans="1:16" ht="15.5" hidden="1" x14ac:dyDescent="0.35">
      <c r="A217" s="3" t="s">
        <v>12</v>
      </c>
      <c r="B217" s="3" t="s">
        <v>78</v>
      </c>
      <c r="C217" s="3" t="s">
        <v>107</v>
      </c>
      <c r="D217" s="3" t="s">
        <v>3062</v>
      </c>
      <c r="E217" s="3" t="s">
        <v>697</v>
      </c>
      <c r="F217" s="9" t="s">
        <v>1405</v>
      </c>
      <c r="G217" s="9" t="s">
        <v>454</v>
      </c>
      <c r="H217" s="3" t="s">
        <v>223</v>
      </c>
      <c r="I217" s="3" t="s">
        <v>26</v>
      </c>
      <c r="J217" s="58">
        <v>3263852912137</v>
      </c>
      <c r="K217" s="59">
        <v>27.72684210526316</v>
      </c>
      <c r="L217" s="60">
        <v>0.2</v>
      </c>
      <c r="M217" s="58">
        <v>12</v>
      </c>
      <c r="N217" s="58">
        <v>1</v>
      </c>
      <c r="O217" s="58">
        <v>332.72210526315791</v>
      </c>
      <c r="P217" s="61">
        <v>399.26652631578946</v>
      </c>
    </row>
    <row r="218" spans="1:16" ht="15.5" hidden="1" x14ac:dyDescent="0.35">
      <c r="A218" s="3" t="s">
        <v>12</v>
      </c>
      <c r="B218" s="3" t="s">
        <v>78</v>
      </c>
      <c r="C218" s="3" t="s">
        <v>107</v>
      </c>
      <c r="D218" s="4" t="s">
        <v>324</v>
      </c>
      <c r="E218" s="4" t="s">
        <v>1005</v>
      </c>
      <c r="F218" s="9" t="s">
        <v>1006</v>
      </c>
      <c r="G218" s="9" t="s">
        <v>454</v>
      </c>
      <c r="H218" s="3" t="s">
        <v>223</v>
      </c>
      <c r="I218" s="3" t="s">
        <v>26</v>
      </c>
      <c r="J218" s="58">
        <v>3263852912465</v>
      </c>
      <c r="K218" s="59">
        <v>19.445368421052631</v>
      </c>
      <c r="L218" s="60">
        <v>0.2</v>
      </c>
      <c r="M218" s="58">
        <v>12</v>
      </c>
      <c r="N218" s="58">
        <v>1</v>
      </c>
      <c r="O218" s="58">
        <v>233.34442105263156</v>
      </c>
      <c r="P218" s="61">
        <v>280.01330526315786</v>
      </c>
    </row>
    <row r="219" spans="1:16" ht="15.5" hidden="1" x14ac:dyDescent="0.35">
      <c r="A219" s="3" t="s">
        <v>12</v>
      </c>
      <c r="B219" s="3" t="s">
        <v>78</v>
      </c>
      <c r="C219" s="3" t="s">
        <v>107</v>
      </c>
      <c r="D219" s="4" t="s">
        <v>324</v>
      </c>
      <c r="E219" s="4" t="s">
        <v>92</v>
      </c>
      <c r="F219" s="9" t="s">
        <v>1007</v>
      </c>
      <c r="G219" s="9" t="s">
        <v>454</v>
      </c>
      <c r="H219" s="3" t="s">
        <v>223</v>
      </c>
      <c r="I219" s="3" t="s">
        <v>26</v>
      </c>
      <c r="J219" s="58">
        <v>3263852912823</v>
      </c>
      <c r="K219" s="59">
        <v>12.992842105263158</v>
      </c>
      <c r="L219" s="60">
        <v>0.2</v>
      </c>
      <c r="M219" s="58">
        <v>24</v>
      </c>
      <c r="N219" s="58">
        <v>1</v>
      </c>
      <c r="O219" s="58">
        <v>311.82821052631579</v>
      </c>
      <c r="P219" s="61">
        <v>374.19385263157892</v>
      </c>
    </row>
    <row r="220" spans="1:16" ht="15.5" hidden="1" x14ac:dyDescent="0.35">
      <c r="A220" s="3" t="s">
        <v>12</v>
      </c>
      <c r="B220" s="3" t="s">
        <v>78</v>
      </c>
      <c r="C220" s="3" t="s">
        <v>107</v>
      </c>
      <c r="D220" s="12" t="s">
        <v>811</v>
      </c>
      <c r="E220" s="12" t="s">
        <v>812</v>
      </c>
      <c r="F220" s="9" t="s">
        <v>815</v>
      </c>
      <c r="G220" s="9" t="s">
        <v>814</v>
      </c>
      <c r="H220" s="3" t="s">
        <v>223</v>
      </c>
      <c r="I220" s="3" t="s">
        <v>26</v>
      </c>
      <c r="J220" s="58"/>
      <c r="K220" s="59">
        <v>11.602842105263159</v>
      </c>
      <c r="L220" s="60">
        <v>0.2</v>
      </c>
      <c r="M220" s="58">
        <v>20</v>
      </c>
      <c r="N220" s="58">
        <v>1</v>
      </c>
      <c r="O220" s="58">
        <v>232.05684210526317</v>
      </c>
      <c r="P220" s="61">
        <v>278.46821052631577</v>
      </c>
    </row>
    <row r="221" spans="1:16" ht="15.5" hidden="1" x14ac:dyDescent="0.35">
      <c r="A221" s="3" t="s">
        <v>12</v>
      </c>
      <c r="B221" s="3" t="s">
        <v>78</v>
      </c>
      <c r="C221" s="3" t="s">
        <v>107</v>
      </c>
      <c r="D221" s="3" t="s">
        <v>816</v>
      </c>
      <c r="E221" s="3" t="s">
        <v>637</v>
      </c>
      <c r="F221" s="9" t="s">
        <v>817</v>
      </c>
      <c r="G221" s="9" t="s">
        <v>454</v>
      </c>
      <c r="H221" s="3" t="s">
        <v>223</v>
      </c>
      <c r="I221" s="3" t="s">
        <v>26</v>
      </c>
      <c r="J221" s="58">
        <v>3263852913714</v>
      </c>
      <c r="K221" s="59">
        <v>19.664842105263162</v>
      </c>
      <c r="L221" s="60">
        <v>0.2</v>
      </c>
      <c r="M221" s="58">
        <v>24</v>
      </c>
      <c r="N221" s="58">
        <v>1</v>
      </c>
      <c r="O221" s="58">
        <v>471.95621052631589</v>
      </c>
      <c r="P221" s="61">
        <v>566.34745263157902</v>
      </c>
    </row>
    <row r="222" spans="1:16" ht="15.5" hidden="1" x14ac:dyDescent="0.35">
      <c r="A222" s="3" t="s">
        <v>12</v>
      </c>
      <c r="B222" s="3" t="s">
        <v>78</v>
      </c>
      <c r="C222" s="3" t="s">
        <v>107</v>
      </c>
      <c r="D222" s="3" t="s">
        <v>818</v>
      </c>
      <c r="E222" s="3" t="s">
        <v>819</v>
      </c>
      <c r="F222" s="9" t="s">
        <v>820</v>
      </c>
      <c r="G222" s="9" t="s">
        <v>454</v>
      </c>
      <c r="H222" s="3" t="s">
        <v>223</v>
      </c>
      <c r="I222" s="3" t="s">
        <v>26</v>
      </c>
      <c r="J222" s="58">
        <v>3263852913868</v>
      </c>
      <c r="K222" s="59">
        <v>17.762736842105266</v>
      </c>
      <c r="L222" s="60">
        <v>0.2</v>
      </c>
      <c r="M222" s="58">
        <v>16</v>
      </c>
      <c r="N222" s="58">
        <v>1</v>
      </c>
      <c r="O222" s="58">
        <v>284.20378947368425</v>
      </c>
      <c r="P222" s="61">
        <v>341.04454736842109</v>
      </c>
    </row>
    <row r="223" spans="1:16" ht="15.5" hidden="1" x14ac:dyDescent="0.35">
      <c r="A223" s="3" t="s">
        <v>12</v>
      </c>
      <c r="B223" s="3" t="s">
        <v>78</v>
      </c>
      <c r="C223" s="3" t="s">
        <v>107</v>
      </c>
      <c r="D223" s="4" t="s">
        <v>324</v>
      </c>
      <c r="E223" s="4" t="s">
        <v>821</v>
      </c>
      <c r="F223" s="9" t="s">
        <v>822</v>
      </c>
      <c r="G223" s="9" t="s">
        <v>454</v>
      </c>
      <c r="H223" s="3" t="s">
        <v>223</v>
      </c>
      <c r="I223" s="3" t="s">
        <v>26</v>
      </c>
      <c r="J223" s="58">
        <v>3263852914193</v>
      </c>
      <c r="K223" s="59">
        <v>9.9055789473684221</v>
      </c>
      <c r="L223" s="60">
        <v>0.2</v>
      </c>
      <c r="M223" s="58">
        <v>24</v>
      </c>
      <c r="N223" s="58">
        <v>1</v>
      </c>
      <c r="O223" s="58">
        <v>237.73389473684213</v>
      </c>
      <c r="P223" s="61">
        <v>285.28067368421057</v>
      </c>
    </row>
    <row r="224" spans="1:16" ht="15.5" hidden="1" x14ac:dyDescent="0.35">
      <c r="A224" s="3" t="s">
        <v>12</v>
      </c>
      <c r="B224" s="3" t="s">
        <v>78</v>
      </c>
      <c r="C224" s="3" t="s">
        <v>107</v>
      </c>
      <c r="D224" s="3" t="s">
        <v>816</v>
      </c>
      <c r="E224" s="3" t="s">
        <v>637</v>
      </c>
      <c r="F224" s="9" t="s">
        <v>823</v>
      </c>
      <c r="G224" s="9" t="s">
        <v>454</v>
      </c>
      <c r="H224" s="3" t="s">
        <v>223</v>
      </c>
      <c r="I224" s="3" t="s">
        <v>26</v>
      </c>
      <c r="J224" s="58">
        <v>3263852914711</v>
      </c>
      <c r="K224" s="59">
        <v>20.703684210526319</v>
      </c>
      <c r="L224" s="60">
        <v>0.2</v>
      </c>
      <c r="M224" s="58">
        <v>24</v>
      </c>
      <c r="N224" s="58">
        <v>1</v>
      </c>
      <c r="O224" s="58">
        <v>496.88842105263166</v>
      </c>
      <c r="P224" s="61">
        <v>596.26610526315801</v>
      </c>
    </row>
    <row r="225" spans="1:16" ht="15.5" hidden="1" x14ac:dyDescent="0.35">
      <c r="A225" s="3" t="s">
        <v>12</v>
      </c>
      <c r="B225" s="3" t="s">
        <v>78</v>
      </c>
      <c r="C225" s="3" t="s">
        <v>107</v>
      </c>
      <c r="D225" s="12" t="s">
        <v>811</v>
      </c>
      <c r="E225" s="12" t="s">
        <v>812</v>
      </c>
      <c r="F225" s="9" t="s">
        <v>824</v>
      </c>
      <c r="G225" s="9" t="s">
        <v>814</v>
      </c>
      <c r="H225" s="3" t="s">
        <v>223</v>
      </c>
      <c r="I225" s="3" t="s">
        <v>26</v>
      </c>
      <c r="J225" s="58"/>
      <c r="K225" s="59">
        <v>16.445894736842106</v>
      </c>
      <c r="L225" s="60">
        <v>0.2</v>
      </c>
      <c r="M225" s="58">
        <v>20</v>
      </c>
      <c r="N225" s="58">
        <v>1</v>
      </c>
      <c r="O225" s="58">
        <v>328.91789473684213</v>
      </c>
      <c r="P225" s="61">
        <v>394.70147368421055</v>
      </c>
    </row>
    <row r="226" spans="1:16" ht="15.5" hidden="1" x14ac:dyDescent="0.35">
      <c r="A226" s="3" t="s">
        <v>12</v>
      </c>
      <c r="B226" s="3" t="s">
        <v>78</v>
      </c>
      <c r="C226" s="3" t="s">
        <v>107</v>
      </c>
      <c r="D226" s="4" t="s">
        <v>324</v>
      </c>
      <c r="E226" s="3"/>
      <c r="F226" s="9" t="s">
        <v>826</v>
      </c>
      <c r="G226" s="9" t="s">
        <v>454</v>
      </c>
      <c r="H226" s="3" t="s">
        <v>223</v>
      </c>
      <c r="I226" s="3" t="s">
        <v>26</v>
      </c>
      <c r="J226" s="58">
        <v>3263852915619</v>
      </c>
      <c r="K226" s="59">
        <v>8.5887368421052628</v>
      </c>
      <c r="L226" s="60">
        <v>0.2</v>
      </c>
      <c r="M226" s="58">
        <v>24</v>
      </c>
      <c r="N226" s="58">
        <v>1</v>
      </c>
      <c r="O226" s="58">
        <v>206.12968421052631</v>
      </c>
      <c r="P226" s="61">
        <v>247.35562105263156</v>
      </c>
    </row>
    <row r="227" spans="1:16" ht="15.5" hidden="1" x14ac:dyDescent="0.35">
      <c r="A227" s="3" t="s">
        <v>12</v>
      </c>
      <c r="B227" s="3" t="s">
        <v>78</v>
      </c>
      <c r="C227" s="3" t="s">
        <v>107</v>
      </c>
      <c r="D227" s="3" t="s">
        <v>818</v>
      </c>
      <c r="E227" s="3" t="s">
        <v>699</v>
      </c>
      <c r="F227" s="9" t="s">
        <v>827</v>
      </c>
      <c r="G227" s="9" t="s">
        <v>454</v>
      </c>
      <c r="H227" s="3" t="s">
        <v>223</v>
      </c>
      <c r="I227" s="3" t="s">
        <v>26</v>
      </c>
      <c r="J227" s="58">
        <v>3263852916760</v>
      </c>
      <c r="K227" s="59">
        <v>17.982210526315793</v>
      </c>
      <c r="L227" s="60">
        <v>0.2</v>
      </c>
      <c r="M227" s="58">
        <v>16</v>
      </c>
      <c r="N227" s="58">
        <v>1</v>
      </c>
      <c r="O227" s="58">
        <v>287.71536842105269</v>
      </c>
      <c r="P227" s="61">
        <v>345.25844210526321</v>
      </c>
    </row>
    <row r="228" spans="1:16" ht="15.5" hidden="1" x14ac:dyDescent="0.35">
      <c r="A228" s="3" t="s">
        <v>12</v>
      </c>
      <c r="B228" s="3" t="s">
        <v>78</v>
      </c>
      <c r="C228" s="3" t="s">
        <v>107</v>
      </c>
      <c r="D228" s="3" t="s">
        <v>816</v>
      </c>
      <c r="E228" s="3" t="s">
        <v>699</v>
      </c>
      <c r="F228" s="9" t="s">
        <v>828</v>
      </c>
      <c r="G228" s="9" t="s">
        <v>454</v>
      </c>
      <c r="H228" s="3" t="s">
        <v>223</v>
      </c>
      <c r="I228" s="3" t="s">
        <v>26</v>
      </c>
      <c r="J228" s="58">
        <v>3263852916814</v>
      </c>
      <c r="K228" s="59">
        <v>19.37221052631579</v>
      </c>
      <c r="L228" s="60">
        <v>0.2</v>
      </c>
      <c r="M228" s="58">
        <v>24</v>
      </c>
      <c r="N228" s="58">
        <v>1</v>
      </c>
      <c r="O228" s="58">
        <v>464.93305263157896</v>
      </c>
      <c r="P228" s="61">
        <v>557.91966315789477</v>
      </c>
    </row>
    <row r="229" spans="1:16" ht="15.5" hidden="1" x14ac:dyDescent="0.35">
      <c r="A229" s="3" t="s">
        <v>12</v>
      </c>
      <c r="B229" s="3" t="s">
        <v>78</v>
      </c>
      <c r="C229" s="3" t="s">
        <v>107</v>
      </c>
      <c r="D229" s="3" t="s">
        <v>189</v>
      </c>
      <c r="E229" s="3" t="s">
        <v>829</v>
      </c>
      <c r="F229" s="9" t="s">
        <v>830</v>
      </c>
      <c r="G229" s="9" t="s">
        <v>454</v>
      </c>
      <c r="H229" s="3" t="s">
        <v>223</v>
      </c>
      <c r="I229" s="3" t="s">
        <v>26</v>
      </c>
      <c r="J229" s="58">
        <v>3263852917323</v>
      </c>
      <c r="K229" s="59">
        <v>10.871263157894738</v>
      </c>
      <c r="L229" s="60">
        <v>0.2</v>
      </c>
      <c r="M229" s="58">
        <v>24</v>
      </c>
      <c r="N229" s="58">
        <v>1</v>
      </c>
      <c r="O229" s="58">
        <v>260.91031578947371</v>
      </c>
      <c r="P229" s="61">
        <v>313.09237894736845</v>
      </c>
    </row>
    <row r="230" spans="1:16" ht="15.5" hidden="1" x14ac:dyDescent="0.35">
      <c r="A230" s="3" t="s">
        <v>12</v>
      </c>
      <c r="B230" s="3" t="s">
        <v>78</v>
      </c>
      <c r="C230" s="3" t="s">
        <v>107</v>
      </c>
      <c r="D230" s="3" t="s">
        <v>189</v>
      </c>
      <c r="E230" s="3" t="s">
        <v>697</v>
      </c>
      <c r="F230" s="9" t="s">
        <v>831</v>
      </c>
      <c r="G230" s="9" t="s">
        <v>454</v>
      </c>
      <c r="H230" s="3" t="s">
        <v>223</v>
      </c>
      <c r="I230" s="3" t="s">
        <v>26</v>
      </c>
      <c r="J230" s="58">
        <v>3263852917620</v>
      </c>
      <c r="K230" s="59">
        <v>11.588210526315791</v>
      </c>
      <c r="L230" s="60">
        <v>0.2</v>
      </c>
      <c r="M230" s="58">
        <v>24</v>
      </c>
      <c r="N230" s="58">
        <v>1</v>
      </c>
      <c r="O230" s="58">
        <v>278.11705263157899</v>
      </c>
      <c r="P230" s="61">
        <v>333.74046315789479</v>
      </c>
    </row>
    <row r="231" spans="1:16" ht="15.5" hidden="1" x14ac:dyDescent="0.35">
      <c r="A231" s="3" t="s">
        <v>12</v>
      </c>
      <c r="B231" s="3" t="s">
        <v>78</v>
      </c>
      <c r="C231" s="3" t="s">
        <v>107</v>
      </c>
      <c r="D231" s="3" t="s">
        <v>189</v>
      </c>
      <c r="E231" s="3" t="s">
        <v>832</v>
      </c>
      <c r="F231" s="9" t="s">
        <v>833</v>
      </c>
      <c r="G231" s="9" t="s">
        <v>454</v>
      </c>
      <c r="H231" s="3" t="s">
        <v>223</v>
      </c>
      <c r="I231" s="3" t="s">
        <v>26</v>
      </c>
      <c r="J231" s="58">
        <v>3263852917835</v>
      </c>
      <c r="K231" s="59">
        <v>10.388421052631578</v>
      </c>
      <c r="L231" s="60">
        <v>0.2</v>
      </c>
      <c r="M231" s="58">
        <v>24</v>
      </c>
      <c r="N231" s="58">
        <v>1</v>
      </c>
      <c r="O231" s="58">
        <v>249.32210526315788</v>
      </c>
      <c r="P231" s="61">
        <v>299.18652631578942</v>
      </c>
    </row>
    <row r="232" spans="1:16" ht="15.5" hidden="1" x14ac:dyDescent="0.35">
      <c r="A232" s="3" t="s">
        <v>12</v>
      </c>
      <c r="B232" s="3" t="s">
        <v>78</v>
      </c>
      <c r="C232" s="3" t="s">
        <v>107</v>
      </c>
      <c r="D232" s="4" t="s">
        <v>324</v>
      </c>
      <c r="E232" s="4" t="s">
        <v>92</v>
      </c>
      <c r="F232" s="9" t="s">
        <v>834</v>
      </c>
      <c r="G232" s="9" t="s">
        <v>454</v>
      </c>
      <c r="H232" s="3" t="s">
        <v>223</v>
      </c>
      <c r="I232" s="3" t="s">
        <v>26</v>
      </c>
      <c r="J232" s="58">
        <v>3263852922266</v>
      </c>
      <c r="K232" s="59">
        <v>13.943894736842106</v>
      </c>
      <c r="L232" s="60">
        <v>0.2</v>
      </c>
      <c r="M232" s="58">
        <v>12</v>
      </c>
      <c r="N232" s="58">
        <v>1</v>
      </c>
      <c r="O232" s="58">
        <v>167.32673684210528</v>
      </c>
      <c r="P232" s="61">
        <v>200.79208421052633</v>
      </c>
    </row>
    <row r="233" spans="1:16" ht="15.5" hidden="1" x14ac:dyDescent="0.35">
      <c r="A233" s="3" t="s">
        <v>12</v>
      </c>
      <c r="B233" s="3" t="s">
        <v>78</v>
      </c>
      <c r="C233" s="3" t="s">
        <v>107</v>
      </c>
      <c r="D233" s="12" t="s">
        <v>1648</v>
      </c>
      <c r="E233" s="12" t="s">
        <v>1649</v>
      </c>
      <c r="F233" s="9" t="s">
        <v>1650</v>
      </c>
      <c r="G233" s="9" t="s">
        <v>454</v>
      </c>
      <c r="H233" s="3" t="s">
        <v>223</v>
      </c>
      <c r="I233" s="3" t="s">
        <v>26</v>
      </c>
      <c r="J233" s="58">
        <v>3263852924611</v>
      </c>
      <c r="K233" s="59">
        <v>14.031684210526317</v>
      </c>
      <c r="L233" s="60">
        <v>0.2</v>
      </c>
      <c r="M233" s="58">
        <v>14</v>
      </c>
      <c r="N233" s="58">
        <v>1</v>
      </c>
      <c r="O233" s="58">
        <v>196.44357894736842</v>
      </c>
      <c r="P233" s="61">
        <v>235.73229473684211</v>
      </c>
    </row>
    <row r="234" spans="1:16" ht="15.5" hidden="1" x14ac:dyDescent="0.35">
      <c r="A234" s="3" t="s">
        <v>12</v>
      </c>
      <c r="B234" s="3" t="s">
        <v>78</v>
      </c>
      <c r="C234" s="3" t="s">
        <v>107</v>
      </c>
      <c r="D234" s="3" t="s">
        <v>3062</v>
      </c>
      <c r="E234" s="3" t="s">
        <v>704</v>
      </c>
      <c r="F234" s="9" t="s">
        <v>870</v>
      </c>
      <c r="G234" s="9" t="s">
        <v>454</v>
      </c>
      <c r="H234" s="3" t="s">
        <v>223</v>
      </c>
      <c r="I234" s="3" t="s">
        <v>26</v>
      </c>
      <c r="J234" s="58">
        <v>3263852925021</v>
      </c>
      <c r="K234" s="59">
        <v>13.943894736842106</v>
      </c>
      <c r="L234" s="60">
        <v>0.2</v>
      </c>
      <c r="M234" s="58">
        <v>24</v>
      </c>
      <c r="N234" s="58">
        <v>1</v>
      </c>
      <c r="O234" s="58">
        <v>334.65347368421055</v>
      </c>
      <c r="P234" s="61">
        <v>401.58416842105265</v>
      </c>
    </row>
    <row r="235" spans="1:16" ht="15.5" hidden="1" x14ac:dyDescent="0.35">
      <c r="A235" s="3" t="s">
        <v>12</v>
      </c>
      <c r="B235" s="3" t="s">
        <v>78</v>
      </c>
      <c r="C235" s="3" t="s">
        <v>107</v>
      </c>
      <c r="D235" s="3" t="s">
        <v>276</v>
      </c>
      <c r="E235" s="3" t="s">
        <v>699</v>
      </c>
      <c r="F235" s="9" t="s">
        <v>1008</v>
      </c>
      <c r="G235" s="9" t="s">
        <v>454</v>
      </c>
      <c r="H235" s="3" t="s">
        <v>223</v>
      </c>
      <c r="I235" s="3" t="s">
        <v>26</v>
      </c>
      <c r="J235" s="58">
        <v>3263852650213</v>
      </c>
      <c r="K235" s="59">
        <v>13.739052631578947</v>
      </c>
      <c r="L235" s="60">
        <v>0.2</v>
      </c>
      <c r="M235" s="58">
        <v>15</v>
      </c>
      <c r="N235" s="58">
        <v>1</v>
      </c>
      <c r="O235" s="58">
        <v>206.0857894736842</v>
      </c>
      <c r="P235" s="61">
        <v>247.30294736842103</v>
      </c>
    </row>
    <row r="236" spans="1:16" ht="15.5" hidden="1" x14ac:dyDescent="0.35">
      <c r="A236" s="3" t="s">
        <v>12</v>
      </c>
      <c r="B236" s="4" t="s">
        <v>3064</v>
      </c>
      <c r="C236" s="4" t="s">
        <v>1011</v>
      </c>
      <c r="D236" s="4" t="s">
        <v>276</v>
      </c>
      <c r="E236" s="4" t="s">
        <v>3022</v>
      </c>
      <c r="F236" s="9" t="s">
        <v>1012</v>
      </c>
      <c r="G236" s="4" t="s">
        <v>222</v>
      </c>
      <c r="H236" s="3" t="s">
        <v>223</v>
      </c>
      <c r="I236" s="4" t="s">
        <v>26</v>
      </c>
      <c r="J236" s="58">
        <v>3263852650312</v>
      </c>
      <c r="K236" s="59">
        <v>13.475684210526317</v>
      </c>
      <c r="L236" s="60">
        <v>0.2</v>
      </c>
      <c r="M236" s="58">
        <v>15</v>
      </c>
      <c r="N236" s="58">
        <v>1</v>
      </c>
      <c r="O236" s="58">
        <v>202.13526315789477</v>
      </c>
      <c r="P236" s="61">
        <v>242.5623157894737</v>
      </c>
    </row>
    <row r="237" spans="1:16" ht="15.5" hidden="1" x14ac:dyDescent="0.35">
      <c r="A237" s="3" t="s">
        <v>12</v>
      </c>
      <c r="B237" s="4" t="s">
        <v>3064</v>
      </c>
      <c r="C237" s="4" t="s">
        <v>1011</v>
      </c>
      <c r="D237" s="4" t="s">
        <v>276</v>
      </c>
      <c r="E237" s="4" t="s">
        <v>697</v>
      </c>
      <c r="F237" s="9" t="s">
        <v>1013</v>
      </c>
      <c r="G237" s="4" t="s">
        <v>222</v>
      </c>
      <c r="H237" s="3" t="s">
        <v>223</v>
      </c>
      <c r="I237" s="4" t="s">
        <v>26</v>
      </c>
      <c r="J237" s="58">
        <v>3263852650411</v>
      </c>
      <c r="K237" s="59">
        <v>20.001368421052632</v>
      </c>
      <c r="L237" s="60">
        <v>0.2</v>
      </c>
      <c r="M237" s="58">
        <v>15</v>
      </c>
      <c r="N237" s="58">
        <v>1</v>
      </c>
      <c r="O237" s="58">
        <v>300.02052631578948</v>
      </c>
      <c r="P237" s="61">
        <v>360.02463157894738</v>
      </c>
    </row>
    <row r="238" spans="1:16" ht="15.5" hidden="1" x14ac:dyDescent="0.35">
      <c r="A238" s="3" t="s">
        <v>12</v>
      </c>
      <c r="B238" s="4" t="s">
        <v>3064</v>
      </c>
      <c r="C238" s="4" t="s">
        <v>1011</v>
      </c>
      <c r="D238" s="4" t="s">
        <v>276</v>
      </c>
      <c r="E238" s="4" t="s">
        <v>3065</v>
      </c>
      <c r="F238" s="9" t="s">
        <v>1014</v>
      </c>
      <c r="G238" s="4" t="s">
        <v>222</v>
      </c>
      <c r="H238" s="3" t="s">
        <v>223</v>
      </c>
      <c r="I238" s="4" t="s">
        <v>26</v>
      </c>
      <c r="J238" s="58">
        <v>3263852650510</v>
      </c>
      <c r="K238" s="59">
        <v>21.742526315789476</v>
      </c>
      <c r="L238" s="60">
        <v>0.2</v>
      </c>
      <c r="M238" s="58">
        <v>15</v>
      </c>
      <c r="N238" s="58">
        <v>1</v>
      </c>
      <c r="O238" s="58">
        <v>326.13789473684216</v>
      </c>
      <c r="P238" s="61">
        <v>391.3654736842106</v>
      </c>
    </row>
    <row r="239" spans="1:16" ht="15.5" hidden="1" x14ac:dyDescent="0.35">
      <c r="A239" s="3" t="s">
        <v>12</v>
      </c>
      <c r="B239" s="4" t="s">
        <v>3064</v>
      </c>
      <c r="C239" s="4" t="s">
        <v>1011</v>
      </c>
      <c r="D239" s="4" t="s">
        <v>3066</v>
      </c>
      <c r="E239" s="4" t="s">
        <v>3067</v>
      </c>
      <c r="F239" s="9" t="s">
        <v>1015</v>
      </c>
      <c r="G239" s="4" t="s">
        <v>222</v>
      </c>
      <c r="H239" s="3" t="s">
        <v>223</v>
      </c>
      <c r="I239" s="4" t="s">
        <v>26</v>
      </c>
      <c r="J239" s="58">
        <v>3263852669413</v>
      </c>
      <c r="K239" s="59">
        <v>28.516947368421057</v>
      </c>
      <c r="L239" s="60">
        <v>0.2</v>
      </c>
      <c r="M239" s="58">
        <v>8</v>
      </c>
      <c r="N239" s="58">
        <v>2</v>
      </c>
      <c r="O239" s="58">
        <v>456.27115789473692</v>
      </c>
      <c r="P239" s="61">
        <v>547.5253894736843</v>
      </c>
    </row>
    <row r="240" spans="1:16" ht="15.5" hidden="1" x14ac:dyDescent="0.35">
      <c r="A240" s="3" t="s">
        <v>12</v>
      </c>
      <c r="B240" s="12" t="s">
        <v>182</v>
      </c>
      <c r="C240" s="12" t="s">
        <v>344</v>
      </c>
      <c r="D240" s="3" t="s">
        <v>658</v>
      </c>
      <c r="E240" s="3" t="s">
        <v>3068</v>
      </c>
      <c r="F240" s="9" t="s">
        <v>1212</v>
      </c>
      <c r="G240" s="3" t="s">
        <v>230</v>
      </c>
      <c r="H240" s="3" t="s">
        <v>223</v>
      </c>
      <c r="I240" s="3" t="s">
        <v>26</v>
      </c>
      <c r="J240" s="58">
        <v>3263850220418</v>
      </c>
      <c r="K240" s="59">
        <v>9.0276842105263171</v>
      </c>
      <c r="L240" s="60">
        <v>0.2</v>
      </c>
      <c r="M240" s="58">
        <v>10</v>
      </c>
      <c r="N240" s="58">
        <v>1</v>
      </c>
      <c r="O240" s="58">
        <v>90.276842105263171</v>
      </c>
      <c r="P240" s="61">
        <v>108.33221052631581</v>
      </c>
    </row>
    <row r="241" spans="1:16" ht="15.5" hidden="1" x14ac:dyDescent="0.35">
      <c r="A241" s="3" t="s">
        <v>12</v>
      </c>
      <c r="B241" s="12" t="s">
        <v>182</v>
      </c>
      <c r="C241" s="12" t="s">
        <v>344</v>
      </c>
      <c r="D241" s="3" t="s">
        <v>658</v>
      </c>
      <c r="E241" s="3" t="s">
        <v>3068</v>
      </c>
      <c r="F241" s="9" t="s">
        <v>1213</v>
      </c>
      <c r="G241" s="3" t="s">
        <v>230</v>
      </c>
      <c r="H241" s="3" t="s">
        <v>223</v>
      </c>
      <c r="I241" s="3" t="s">
        <v>26</v>
      </c>
      <c r="J241" s="58">
        <v>3263850225291</v>
      </c>
      <c r="K241" s="59">
        <v>9.7885263157894755</v>
      </c>
      <c r="L241" s="60">
        <v>0.2</v>
      </c>
      <c r="M241" s="58">
        <v>10</v>
      </c>
      <c r="N241" s="58">
        <v>1</v>
      </c>
      <c r="O241" s="58">
        <v>97.885263157894755</v>
      </c>
      <c r="P241" s="61">
        <v>117.46231578947371</v>
      </c>
    </row>
    <row r="242" spans="1:16" ht="15.5" hidden="1" x14ac:dyDescent="0.35">
      <c r="A242" s="3" t="s">
        <v>12</v>
      </c>
      <c r="B242" s="12" t="s">
        <v>182</v>
      </c>
      <c r="C242" s="12" t="s">
        <v>344</v>
      </c>
      <c r="D242" s="3" t="s">
        <v>658</v>
      </c>
      <c r="E242" s="3" t="s">
        <v>3068</v>
      </c>
      <c r="F242" s="9" t="s">
        <v>1214</v>
      </c>
      <c r="G242" s="3" t="s">
        <v>230</v>
      </c>
      <c r="H242" s="3" t="s">
        <v>223</v>
      </c>
      <c r="I242" s="3" t="s">
        <v>26</v>
      </c>
      <c r="J242" s="58">
        <v>3263850225314</v>
      </c>
      <c r="K242" s="59">
        <v>11.090736842105263</v>
      </c>
      <c r="L242" s="60">
        <v>0.2</v>
      </c>
      <c r="M242" s="58">
        <v>10</v>
      </c>
      <c r="N242" s="58">
        <v>1</v>
      </c>
      <c r="O242" s="58">
        <v>110.90736842105264</v>
      </c>
      <c r="P242" s="61">
        <v>133.08884210526315</v>
      </c>
    </row>
    <row r="243" spans="1:16" ht="15.5" hidden="1" x14ac:dyDescent="0.35">
      <c r="A243" s="3" t="s">
        <v>12</v>
      </c>
      <c r="B243" s="12" t="s">
        <v>182</v>
      </c>
      <c r="C243" s="12" t="s">
        <v>344</v>
      </c>
      <c r="D243" s="3" t="s">
        <v>658</v>
      </c>
      <c r="E243" s="3" t="s">
        <v>3068</v>
      </c>
      <c r="F243" s="9" t="s">
        <v>1215</v>
      </c>
      <c r="G243" s="3" t="s">
        <v>230</v>
      </c>
      <c r="H243" s="3" t="s">
        <v>223</v>
      </c>
      <c r="I243" s="3" t="s">
        <v>26</v>
      </c>
      <c r="J243" s="58">
        <v>3263850226113</v>
      </c>
      <c r="K243" s="59">
        <v>12.027157894736842</v>
      </c>
      <c r="L243" s="60">
        <v>0.2</v>
      </c>
      <c r="M243" s="58">
        <v>10</v>
      </c>
      <c r="N243" s="58">
        <v>1</v>
      </c>
      <c r="O243" s="58">
        <v>120.27157894736843</v>
      </c>
      <c r="P243" s="61">
        <v>144.32589473684212</v>
      </c>
    </row>
    <row r="244" spans="1:16" ht="15.5" hidden="1" x14ac:dyDescent="0.35">
      <c r="A244" s="3" t="s">
        <v>12</v>
      </c>
      <c r="B244" s="12" t="s">
        <v>182</v>
      </c>
      <c r="C244" s="12" t="s">
        <v>344</v>
      </c>
      <c r="D244" s="3" t="s">
        <v>658</v>
      </c>
      <c r="E244" s="3" t="s">
        <v>3068</v>
      </c>
      <c r="F244" s="9" t="s">
        <v>1216</v>
      </c>
      <c r="G244" s="3" t="s">
        <v>230</v>
      </c>
      <c r="H244" s="3" t="s">
        <v>223</v>
      </c>
      <c r="I244" s="3" t="s">
        <v>26</v>
      </c>
      <c r="J244" s="58">
        <v>3263850280412</v>
      </c>
      <c r="K244" s="59">
        <v>12.188105263157894</v>
      </c>
      <c r="L244" s="60">
        <v>0.2</v>
      </c>
      <c r="M244" s="58">
        <v>10</v>
      </c>
      <c r="N244" s="58">
        <v>1</v>
      </c>
      <c r="O244" s="58">
        <v>121.88105263157894</v>
      </c>
      <c r="P244" s="61">
        <v>146.25726315789473</v>
      </c>
    </row>
    <row r="245" spans="1:16" ht="15.5" hidden="1" x14ac:dyDescent="0.35">
      <c r="A245" s="3" t="s">
        <v>12</v>
      </c>
      <c r="B245" s="12" t="s">
        <v>182</v>
      </c>
      <c r="C245" s="12" t="s">
        <v>344</v>
      </c>
      <c r="D245" s="3" t="s">
        <v>658</v>
      </c>
      <c r="E245" s="3" t="s">
        <v>3068</v>
      </c>
      <c r="F245" s="9" t="s">
        <v>1217</v>
      </c>
      <c r="G245" s="3" t="s">
        <v>230</v>
      </c>
      <c r="H245" s="3" t="s">
        <v>223</v>
      </c>
      <c r="I245" s="3" t="s">
        <v>26</v>
      </c>
      <c r="J245" s="58">
        <v>3263850983016</v>
      </c>
      <c r="K245" s="59">
        <v>12.700210526315789</v>
      </c>
      <c r="L245" s="60">
        <v>0.2</v>
      </c>
      <c r="M245" s="58">
        <v>10</v>
      </c>
      <c r="N245" s="58">
        <v>1</v>
      </c>
      <c r="O245" s="58">
        <v>127.00210526315789</v>
      </c>
      <c r="P245" s="61">
        <v>152.40252631578946</v>
      </c>
    </row>
    <row r="246" spans="1:16" ht="15.5" hidden="1" x14ac:dyDescent="0.35">
      <c r="A246" s="3" t="s">
        <v>12</v>
      </c>
      <c r="B246" s="12" t="s">
        <v>182</v>
      </c>
      <c r="C246" s="12" t="s">
        <v>344</v>
      </c>
      <c r="D246" s="3" t="s">
        <v>658</v>
      </c>
      <c r="E246" s="3" t="s">
        <v>3068</v>
      </c>
      <c r="F246" s="9" t="s">
        <v>1218</v>
      </c>
      <c r="G246" s="3" t="s">
        <v>230</v>
      </c>
      <c r="H246" s="3" t="s">
        <v>223</v>
      </c>
      <c r="I246" s="3" t="s">
        <v>26</v>
      </c>
      <c r="J246" s="58">
        <v>3263850983214</v>
      </c>
      <c r="K246" s="59">
        <v>13.841473684210525</v>
      </c>
      <c r="L246" s="60">
        <v>0.2</v>
      </c>
      <c r="M246" s="58">
        <v>10</v>
      </c>
      <c r="N246" s="58">
        <v>1</v>
      </c>
      <c r="O246" s="58">
        <v>138.41473684210524</v>
      </c>
      <c r="P246" s="61">
        <v>166.0976842105263</v>
      </c>
    </row>
    <row r="247" spans="1:16" ht="15.5" hidden="1" x14ac:dyDescent="0.35">
      <c r="A247" s="3" t="s">
        <v>12</v>
      </c>
      <c r="B247" s="4" t="s">
        <v>13</v>
      </c>
      <c r="C247" s="4" t="s">
        <v>14</v>
      </c>
      <c r="D247" s="4" t="s">
        <v>3069</v>
      </c>
      <c r="E247" s="4" t="s">
        <v>1416</v>
      </c>
      <c r="F247" s="9" t="s">
        <v>603</v>
      </c>
      <c r="G247" s="3" t="s">
        <v>230</v>
      </c>
      <c r="H247" s="3" t="s">
        <v>223</v>
      </c>
      <c r="I247" s="3" t="s">
        <v>26</v>
      </c>
      <c r="J247" s="58">
        <v>3263852327061</v>
      </c>
      <c r="K247" s="59">
        <v>21.24505263157895</v>
      </c>
      <c r="L247" s="60">
        <v>0.2</v>
      </c>
      <c r="M247" s="58">
        <v>10</v>
      </c>
      <c r="N247" s="58">
        <v>1</v>
      </c>
      <c r="O247" s="58">
        <v>212.45052631578949</v>
      </c>
      <c r="P247" s="61">
        <v>254.94063157894738</v>
      </c>
    </row>
    <row r="248" spans="1:16" ht="15.5" hidden="1" x14ac:dyDescent="0.35">
      <c r="A248" s="3" t="s">
        <v>12</v>
      </c>
      <c r="B248" s="4" t="s">
        <v>13</v>
      </c>
      <c r="C248" s="4" t="s">
        <v>14</v>
      </c>
      <c r="D248" s="4" t="s">
        <v>3069</v>
      </c>
      <c r="E248" s="4" t="s">
        <v>1416</v>
      </c>
      <c r="F248" s="9" t="s">
        <v>3070</v>
      </c>
      <c r="G248" s="3" t="s">
        <v>230</v>
      </c>
      <c r="H248" s="3" t="s">
        <v>223</v>
      </c>
      <c r="I248" s="3" t="s">
        <v>26</v>
      </c>
      <c r="J248" s="58">
        <v>3263852407022</v>
      </c>
      <c r="K248" s="59">
        <v>13.622000000000002</v>
      </c>
      <c r="L248" s="60">
        <v>0.2</v>
      </c>
      <c r="M248" s="58">
        <v>24</v>
      </c>
      <c r="N248" s="58">
        <v>1</v>
      </c>
      <c r="O248" s="58">
        <v>326.92800000000005</v>
      </c>
      <c r="P248" s="61">
        <v>392.31360000000006</v>
      </c>
    </row>
    <row r="249" spans="1:16" ht="15.5" hidden="1" x14ac:dyDescent="0.35">
      <c r="A249" s="3" t="s">
        <v>12</v>
      </c>
      <c r="B249" s="4" t="s">
        <v>13</v>
      </c>
      <c r="C249" s="4" t="s">
        <v>14</v>
      </c>
      <c r="D249" s="4" t="s">
        <v>3069</v>
      </c>
      <c r="E249" s="4" t="s">
        <v>1416</v>
      </c>
      <c r="F249" s="9" t="s">
        <v>3071</v>
      </c>
      <c r="G249" s="3" t="s">
        <v>230</v>
      </c>
      <c r="H249" s="3" t="s">
        <v>223</v>
      </c>
      <c r="I249" s="3" t="s">
        <v>26</v>
      </c>
      <c r="J249" s="58">
        <v>3263852411210</v>
      </c>
      <c r="K249" s="59">
        <v>10.900526315789476</v>
      </c>
      <c r="L249" s="60">
        <v>0.2</v>
      </c>
      <c r="M249" s="58">
        <v>12</v>
      </c>
      <c r="N249" s="58">
        <v>1</v>
      </c>
      <c r="O249" s="58">
        <v>130.8063157894737</v>
      </c>
      <c r="P249" s="61">
        <v>156.96757894736842</v>
      </c>
    </row>
    <row r="250" spans="1:16" ht="15.5" hidden="1" x14ac:dyDescent="0.35">
      <c r="A250" s="3" t="s">
        <v>12</v>
      </c>
      <c r="B250" s="4" t="s">
        <v>13</v>
      </c>
      <c r="C250" s="4" t="s">
        <v>14</v>
      </c>
      <c r="D250" s="4" t="s">
        <v>3069</v>
      </c>
      <c r="E250" s="4" t="s">
        <v>1416</v>
      </c>
      <c r="F250" s="9" t="s">
        <v>3072</v>
      </c>
      <c r="G250" s="3" t="s">
        <v>230</v>
      </c>
      <c r="H250" s="3" t="s">
        <v>223</v>
      </c>
      <c r="I250" s="3" t="s">
        <v>26</v>
      </c>
      <c r="J250" s="58">
        <v>3263852413214</v>
      </c>
      <c r="K250" s="59">
        <v>12.378315789473683</v>
      </c>
      <c r="L250" s="60">
        <v>0.2</v>
      </c>
      <c r="M250" s="58">
        <v>10</v>
      </c>
      <c r="N250" s="58">
        <v>1</v>
      </c>
      <c r="O250" s="58">
        <v>123.78315789473683</v>
      </c>
      <c r="P250" s="61">
        <v>148.53978947368418</v>
      </c>
    </row>
    <row r="251" spans="1:16" ht="15.5" hidden="1" x14ac:dyDescent="0.35">
      <c r="A251" s="3" t="s">
        <v>12</v>
      </c>
      <c r="B251" s="4" t="s">
        <v>13</v>
      </c>
      <c r="C251" s="4" t="s">
        <v>14</v>
      </c>
      <c r="D251" s="4" t="s">
        <v>3069</v>
      </c>
      <c r="E251" s="4" t="s">
        <v>1416</v>
      </c>
      <c r="F251" s="9" t="s">
        <v>3073</v>
      </c>
      <c r="G251" s="3" t="s">
        <v>230</v>
      </c>
      <c r="H251" s="3" t="s">
        <v>223</v>
      </c>
      <c r="I251" s="3" t="s">
        <v>26</v>
      </c>
      <c r="J251" s="58">
        <v>3263852413313</v>
      </c>
      <c r="K251" s="59">
        <v>12.597789473684211</v>
      </c>
      <c r="L251" s="60">
        <v>0.2</v>
      </c>
      <c r="M251" s="58">
        <v>10</v>
      </c>
      <c r="N251" s="58">
        <v>1</v>
      </c>
      <c r="O251" s="58">
        <v>125.9778947368421</v>
      </c>
      <c r="P251" s="61">
        <v>151.17347368421051</v>
      </c>
    </row>
    <row r="252" spans="1:16" ht="15.5" hidden="1" x14ac:dyDescent="0.35">
      <c r="A252" s="3" t="s">
        <v>12</v>
      </c>
      <c r="B252" s="4" t="s">
        <v>13</v>
      </c>
      <c r="C252" s="4" t="s">
        <v>14</v>
      </c>
      <c r="D252" s="4" t="s">
        <v>3069</v>
      </c>
      <c r="E252" s="4" t="s">
        <v>1416</v>
      </c>
      <c r="F252" s="9" t="s">
        <v>3074</v>
      </c>
      <c r="G252" s="3" t="s">
        <v>230</v>
      </c>
      <c r="H252" s="3" t="s">
        <v>223</v>
      </c>
      <c r="I252" s="3" t="s">
        <v>26</v>
      </c>
      <c r="J252" s="58">
        <v>3608580814603</v>
      </c>
      <c r="K252" s="59">
        <v>14.470631578947369</v>
      </c>
      <c r="L252" s="60">
        <v>0.2</v>
      </c>
      <c r="M252" s="58">
        <v>24</v>
      </c>
      <c r="N252" s="58">
        <v>1</v>
      </c>
      <c r="O252" s="58">
        <v>347.29515789473686</v>
      </c>
      <c r="P252" s="61">
        <v>416.75418947368422</v>
      </c>
    </row>
    <row r="253" spans="1:16" ht="15.5" hidden="1" x14ac:dyDescent="0.35">
      <c r="A253" s="3" t="s">
        <v>12</v>
      </c>
      <c r="B253" s="4" t="s">
        <v>182</v>
      </c>
      <c r="C253" s="4" t="s">
        <v>1022</v>
      </c>
      <c r="D253" s="4" t="s">
        <v>1023</v>
      </c>
      <c r="E253" s="4" t="s">
        <v>613</v>
      </c>
      <c r="F253" s="9" t="s">
        <v>1025</v>
      </c>
      <c r="G253" s="3" t="s">
        <v>230</v>
      </c>
      <c r="H253" s="3" t="s">
        <v>223</v>
      </c>
      <c r="I253" s="3" t="s">
        <v>26</v>
      </c>
      <c r="J253" s="58">
        <v>3263850776410</v>
      </c>
      <c r="K253" s="59">
        <v>24.303052631578947</v>
      </c>
      <c r="L253" s="60">
        <v>0.2</v>
      </c>
      <c r="M253" s="58">
        <v>12</v>
      </c>
      <c r="N253" s="58">
        <v>1</v>
      </c>
      <c r="O253" s="58">
        <v>291.63663157894734</v>
      </c>
      <c r="P253" s="61">
        <v>349.96395789473678</v>
      </c>
    </row>
    <row r="254" spans="1:16" ht="15.5" hidden="1" x14ac:dyDescent="0.35">
      <c r="A254" s="3" t="s">
        <v>12</v>
      </c>
      <c r="B254" s="4" t="s">
        <v>182</v>
      </c>
      <c r="C254" s="4" t="s">
        <v>1022</v>
      </c>
      <c r="D254" s="4" t="s">
        <v>1023</v>
      </c>
      <c r="E254" s="4" t="s">
        <v>613</v>
      </c>
      <c r="F254" s="9" t="s">
        <v>1222</v>
      </c>
      <c r="G254" s="3" t="s">
        <v>230</v>
      </c>
      <c r="H254" s="3" t="s">
        <v>223</v>
      </c>
      <c r="I254" s="3" t="s">
        <v>26</v>
      </c>
      <c r="J254" s="58">
        <v>3263850776618</v>
      </c>
      <c r="K254" s="59">
        <v>29.438736842105264</v>
      </c>
      <c r="L254" s="60">
        <v>0.2</v>
      </c>
      <c r="M254" s="58">
        <v>10</v>
      </c>
      <c r="N254" s="58">
        <v>1</v>
      </c>
      <c r="O254" s="58">
        <v>294.38736842105266</v>
      </c>
      <c r="P254" s="61">
        <v>353.2648421052632</v>
      </c>
    </row>
    <row r="255" spans="1:16" ht="15.5" hidden="1" x14ac:dyDescent="0.35">
      <c r="A255" s="3" t="s">
        <v>12</v>
      </c>
      <c r="B255" s="3" t="s">
        <v>35</v>
      </c>
      <c r="C255" s="3" t="s">
        <v>36</v>
      </c>
      <c r="D255" s="3" t="s">
        <v>37</v>
      </c>
      <c r="E255" s="3" t="s">
        <v>871</v>
      </c>
      <c r="F255" s="9" t="s">
        <v>872</v>
      </c>
      <c r="G255" s="3" t="s">
        <v>230</v>
      </c>
      <c r="H255" s="3" t="s">
        <v>223</v>
      </c>
      <c r="I255" s="3" t="s">
        <v>26</v>
      </c>
      <c r="J255" s="58">
        <v>3263851498212</v>
      </c>
      <c r="K255" s="59">
        <v>12.202736842105262</v>
      </c>
      <c r="L255" s="60">
        <v>0.2</v>
      </c>
      <c r="M255" s="58">
        <v>22</v>
      </c>
      <c r="N255" s="58">
        <v>1</v>
      </c>
      <c r="O255" s="58">
        <v>268.46021052631573</v>
      </c>
      <c r="P255" s="61">
        <v>322.15225263157885</v>
      </c>
    </row>
    <row r="256" spans="1:16" ht="15.5" hidden="1" x14ac:dyDescent="0.35">
      <c r="A256" s="3" t="s">
        <v>12</v>
      </c>
      <c r="B256" s="3" t="s">
        <v>35</v>
      </c>
      <c r="C256" s="3" t="s">
        <v>36</v>
      </c>
      <c r="D256" s="3" t="s">
        <v>37</v>
      </c>
      <c r="E256" s="3" t="s">
        <v>873</v>
      </c>
      <c r="F256" s="9" t="s">
        <v>874</v>
      </c>
      <c r="G256" s="3" t="s">
        <v>230</v>
      </c>
      <c r="H256" s="3" t="s">
        <v>223</v>
      </c>
      <c r="I256" s="3" t="s">
        <v>26</v>
      </c>
      <c r="J256" s="58">
        <v>3263853191562</v>
      </c>
      <c r="K256" s="59">
        <v>24.566421052631579</v>
      </c>
      <c r="L256" s="60">
        <v>0.2</v>
      </c>
      <c r="M256" s="58">
        <v>20</v>
      </c>
      <c r="N256" s="58">
        <v>1</v>
      </c>
      <c r="O256" s="58">
        <v>491.3284210526316</v>
      </c>
      <c r="P256" s="61">
        <v>589.59410526315787</v>
      </c>
    </row>
    <row r="257" spans="1:16" ht="15.5" hidden="1" x14ac:dyDescent="0.35">
      <c r="A257" s="3" t="s">
        <v>12</v>
      </c>
      <c r="B257" s="3" t="s">
        <v>35</v>
      </c>
      <c r="C257" s="3" t="s">
        <v>36</v>
      </c>
      <c r="D257" s="3" t="s">
        <v>37</v>
      </c>
      <c r="E257" s="3" t="s">
        <v>3075</v>
      </c>
      <c r="F257" s="9" t="s">
        <v>878</v>
      </c>
      <c r="G257" s="3" t="s">
        <v>230</v>
      </c>
      <c r="H257" s="3" t="s">
        <v>223</v>
      </c>
      <c r="I257" s="3" t="s">
        <v>26</v>
      </c>
      <c r="J257" s="58">
        <v>3263853191715</v>
      </c>
      <c r="K257" s="59">
        <v>12.407578947368421</v>
      </c>
      <c r="L257" s="60">
        <v>0.2</v>
      </c>
      <c r="M257" s="58">
        <v>24</v>
      </c>
      <c r="N257" s="58">
        <v>1</v>
      </c>
      <c r="O257" s="58">
        <v>297.7818947368421</v>
      </c>
      <c r="P257" s="61">
        <v>357.33827368421049</v>
      </c>
    </row>
    <row r="258" spans="1:16" ht="15.5" hidden="1" x14ac:dyDescent="0.35">
      <c r="A258" s="3" t="s">
        <v>12</v>
      </c>
      <c r="B258" s="3" t="s">
        <v>35</v>
      </c>
      <c r="C258" s="3" t="s">
        <v>36</v>
      </c>
      <c r="D258" s="3" t="s">
        <v>37</v>
      </c>
      <c r="E258" s="3" t="s">
        <v>3075</v>
      </c>
      <c r="F258" s="9" t="s">
        <v>879</v>
      </c>
      <c r="G258" s="3" t="s">
        <v>230</v>
      </c>
      <c r="H258" s="3" t="s">
        <v>223</v>
      </c>
      <c r="I258" s="3" t="s">
        <v>26</v>
      </c>
      <c r="J258" s="58">
        <v>3263853196161</v>
      </c>
      <c r="K258" s="59">
        <v>12.012526315789472</v>
      </c>
      <c r="L258" s="60">
        <v>0.2</v>
      </c>
      <c r="M258" s="58">
        <v>22</v>
      </c>
      <c r="N258" s="58">
        <v>1</v>
      </c>
      <c r="O258" s="58">
        <v>264.27557894736839</v>
      </c>
      <c r="P258" s="61">
        <v>317.13069473684203</v>
      </c>
    </row>
    <row r="259" spans="1:16" ht="15.5" hidden="1" x14ac:dyDescent="0.35">
      <c r="A259" s="3" t="s">
        <v>12</v>
      </c>
      <c r="B259" s="3" t="s">
        <v>35</v>
      </c>
      <c r="C259" s="3" t="s">
        <v>36</v>
      </c>
      <c r="D259" s="3" t="s">
        <v>37</v>
      </c>
      <c r="E259" s="3" t="s">
        <v>385</v>
      </c>
      <c r="F259" s="9" t="s">
        <v>881</v>
      </c>
      <c r="G259" s="3" t="s">
        <v>230</v>
      </c>
      <c r="H259" s="3" t="s">
        <v>223</v>
      </c>
      <c r="I259" s="3" t="s">
        <v>26</v>
      </c>
      <c r="J259" s="58">
        <v>3263853198868</v>
      </c>
      <c r="K259" s="59">
        <v>7.3743157894736848</v>
      </c>
      <c r="L259" s="60">
        <v>0.2</v>
      </c>
      <c r="M259" s="58">
        <v>22</v>
      </c>
      <c r="N259" s="58">
        <v>1</v>
      </c>
      <c r="O259" s="58">
        <v>162.23494736842107</v>
      </c>
      <c r="P259" s="61">
        <v>194.68193684210527</v>
      </c>
    </row>
    <row r="260" spans="1:16" ht="15.5" hidden="1" x14ac:dyDescent="0.35">
      <c r="A260" s="3" t="s">
        <v>12</v>
      </c>
      <c r="B260" s="3" t="s">
        <v>35</v>
      </c>
      <c r="C260" s="3" t="s">
        <v>36</v>
      </c>
      <c r="D260" s="3" t="s">
        <v>37</v>
      </c>
      <c r="E260" s="3" t="s">
        <v>385</v>
      </c>
      <c r="F260" s="9" t="s">
        <v>882</v>
      </c>
      <c r="G260" s="3" t="s">
        <v>230</v>
      </c>
      <c r="H260" s="3" t="s">
        <v>223</v>
      </c>
      <c r="I260" s="3" t="s">
        <v>26</v>
      </c>
      <c r="J260" s="58">
        <v>3263853011013</v>
      </c>
      <c r="K260" s="59">
        <v>23.366631578947366</v>
      </c>
      <c r="L260" s="60">
        <v>0.2</v>
      </c>
      <c r="M260" s="58">
        <v>19</v>
      </c>
      <c r="N260" s="58">
        <v>1</v>
      </c>
      <c r="O260" s="58">
        <v>443.96599999999995</v>
      </c>
      <c r="P260" s="61">
        <v>532.75919999999996</v>
      </c>
    </row>
    <row r="261" spans="1:16" ht="15.5" hidden="1" x14ac:dyDescent="0.35">
      <c r="A261" s="3" t="s">
        <v>12</v>
      </c>
      <c r="B261" s="3" t="s">
        <v>35</v>
      </c>
      <c r="C261" s="3" t="s">
        <v>36</v>
      </c>
      <c r="D261" s="3" t="s">
        <v>37</v>
      </c>
      <c r="E261" s="3" t="s">
        <v>385</v>
      </c>
      <c r="F261" s="9" t="s">
        <v>883</v>
      </c>
      <c r="G261" s="3" t="s">
        <v>230</v>
      </c>
      <c r="H261" s="3" t="s">
        <v>223</v>
      </c>
      <c r="I261" s="3" t="s">
        <v>26</v>
      </c>
      <c r="J261" s="58">
        <v>3263853191128</v>
      </c>
      <c r="K261" s="59">
        <v>11.061473684210526</v>
      </c>
      <c r="L261" s="60">
        <v>0.2</v>
      </c>
      <c r="M261" s="58">
        <v>22</v>
      </c>
      <c r="N261" s="58">
        <v>1</v>
      </c>
      <c r="O261" s="58">
        <v>243.35242105263157</v>
      </c>
      <c r="P261" s="61">
        <v>292.0229052631579</v>
      </c>
    </row>
    <row r="262" spans="1:16" ht="15.5" hidden="1" x14ac:dyDescent="0.35">
      <c r="A262" s="3" t="s">
        <v>12</v>
      </c>
      <c r="B262" s="3" t="s">
        <v>182</v>
      </c>
      <c r="C262" s="3" t="s">
        <v>735</v>
      </c>
      <c r="D262" s="3" t="s">
        <v>736</v>
      </c>
      <c r="E262" s="3" t="s">
        <v>737</v>
      </c>
      <c r="F262" s="9" t="s">
        <v>738</v>
      </c>
      <c r="G262" s="3" t="s">
        <v>230</v>
      </c>
      <c r="H262" s="3" t="s">
        <v>223</v>
      </c>
      <c r="I262" s="3" t="s">
        <v>26</v>
      </c>
      <c r="J262" s="58">
        <v>3263850061912</v>
      </c>
      <c r="K262" s="59">
        <v>17.14821052631579</v>
      </c>
      <c r="L262" s="60">
        <v>0.2</v>
      </c>
      <c r="M262" s="58">
        <v>12</v>
      </c>
      <c r="N262" s="58">
        <v>1</v>
      </c>
      <c r="O262" s="58">
        <v>205.77852631578946</v>
      </c>
      <c r="P262" s="61">
        <v>246.93423157894733</v>
      </c>
    </row>
    <row r="263" spans="1:16" ht="15.5" hidden="1" x14ac:dyDescent="0.35">
      <c r="A263" s="3" t="s">
        <v>12</v>
      </c>
      <c r="B263" s="4" t="s">
        <v>182</v>
      </c>
      <c r="C263" s="4" t="s">
        <v>735</v>
      </c>
      <c r="D263" s="4" t="s">
        <v>736</v>
      </c>
      <c r="E263" s="3" t="s">
        <v>739</v>
      </c>
      <c r="F263" s="9" t="s">
        <v>740</v>
      </c>
      <c r="G263" s="3" t="s">
        <v>230</v>
      </c>
      <c r="H263" s="3" t="s">
        <v>223</v>
      </c>
      <c r="I263" s="3" t="s">
        <v>26</v>
      </c>
      <c r="J263" s="58">
        <v>3263850062216</v>
      </c>
      <c r="K263" s="59">
        <v>13.929263157894736</v>
      </c>
      <c r="L263" s="60">
        <v>0.2</v>
      </c>
      <c r="M263" s="58">
        <v>12</v>
      </c>
      <c r="N263" s="58">
        <v>1</v>
      </c>
      <c r="O263" s="58">
        <v>167.15115789473683</v>
      </c>
      <c r="P263" s="61">
        <v>200.5813894736842</v>
      </c>
    </row>
    <row r="264" spans="1:16" ht="15.5" hidden="1" x14ac:dyDescent="0.35">
      <c r="A264" s="3" t="s">
        <v>12</v>
      </c>
      <c r="B264" s="3" t="s">
        <v>13</v>
      </c>
      <c r="C264" s="3" t="s">
        <v>706</v>
      </c>
      <c r="D264" s="3" t="s">
        <v>1444</v>
      </c>
      <c r="E264" s="3"/>
      <c r="F264" s="9" t="s">
        <v>1445</v>
      </c>
      <c r="G264" s="3" t="s">
        <v>230</v>
      </c>
      <c r="H264" s="3" t="s">
        <v>223</v>
      </c>
      <c r="I264" s="3" t="s">
        <v>26</v>
      </c>
      <c r="J264" s="58">
        <v>3700311810493</v>
      </c>
      <c r="K264" s="59">
        <v>48.986526315789469</v>
      </c>
      <c r="L264" s="60">
        <v>0.2</v>
      </c>
      <c r="M264" s="58">
        <v>24</v>
      </c>
      <c r="N264" s="58">
        <v>1</v>
      </c>
      <c r="O264" s="58">
        <v>1175.6766315789473</v>
      </c>
      <c r="P264" s="61">
        <v>1410.8119578947367</v>
      </c>
    </row>
    <row r="265" spans="1:16" ht="15.5" hidden="1" x14ac:dyDescent="0.35">
      <c r="A265" s="3" t="s">
        <v>12</v>
      </c>
      <c r="B265" s="3" t="s">
        <v>13</v>
      </c>
      <c r="C265" s="3" t="s">
        <v>706</v>
      </c>
      <c r="D265" s="3" t="s">
        <v>1446</v>
      </c>
      <c r="E265" s="3"/>
      <c r="F265" s="9" t="s">
        <v>1447</v>
      </c>
      <c r="G265" s="3" t="s">
        <v>230</v>
      </c>
      <c r="H265" s="3" t="s">
        <v>223</v>
      </c>
      <c r="I265" s="3" t="s">
        <v>26</v>
      </c>
      <c r="J265" s="58">
        <v>3173281078000</v>
      </c>
      <c r="K265" s="59">
        <v>23.425157894736842</v>
      </c>
      <c r="L265" s="60">
        <v>0.2</v>
      </c>
      <c r="M265" s="58">
        <v>40</v>
      </c>
      <c r="N265" s="58">
        <v>1</v>
      </c>
      <c r="O265" s="58">
        <v>937.00631578947366</v>
      </c>
      <c r="P265" s="61">
        <v>1124.4075789473684</v>
      </c>
    </row>
    <row r="266" spans="1:16" ht="15.5" hidden="1" x14ac:dyDescent="0.35">
      <c r="A266" s="3" t="s">
        <v>12</v>
      </c>
      <c r="B266" s="3" t="s">
        <v>13</v>
      </c>
      <c r="C266" s="3" t="s">
        <v>706</v>
      </c>
      <c r="D266" s="4" t="s">
        <v>849</v>
      </c>
      <c r="E266" s="3"/>
      <c r="F266" s="9" t="s">
        <v>1448</v>
      </c>
      <c r="G266" s="3" t="s">
        <v>230</v>
      </c>
      <c r="H266" s="3" t="s">
        <v>223</v>
      </c>
      <c r="I266" s="3" t="s">
        <v>26</v>
      </c>
      <c r="J266" s="58">
        <v>3173283141405</v>
      </c>
      <c r="K266" s="59">
        <v>45.065263157894741</v>
      </c>
      <c r="L266" s="60">
        <v>0.2</v>
      </c>
      <c r="M266" s="58">
        <v>28</v>
      </c>
      <c r="N266" s="58">
        <v>1</v>
      </c>
      <c r="O266" s="58">
        <v>1261.8273684210528</v>
      </c>
      <c r="P266" s="61">
        <v>1514.1928421052633</v>
      </c>
    </row>
    <row r="267" spans="1:16" ht="15.5" hidden="1" x14ac:dyDescent="0.35">
      <c r="A267" s="3" t="s">
        <v>12</v>
      </c>
      <c r="B267" s="3" t="s">
        <v>13</v>
      </c>
      <c r="C267" s="3" t="s">
        <v>706</v>
      </c>
      <c r="D267" s="4" t="s">
        <v>849</v>
      </c>
      <c r="E267" s="3"/>
      <c r="F267" s="9" t="s">
        <v>1449</v>
      </c>
      <c r="G267" s="3" t="s">
        <v>230</v>
      </c>
      <c r="H267" s="3" t="s">
        <v>223</v>
      </c>
      <c r="I267" s="3" t="s">
        <v>26</v>
      </c>
      <c r="J267" s="58">
        <v>3173283541106</v>
      </c>
      <c r="K267" s="59">
        <v>41.012315789473682</v>
      </c>
      <c r="L267" s="60">
        <v>0.2</v>
      </c>
      <c r="M267" s="58">
        <v>24</v>
      </c>
      <c r="N267" s="58">
        <v>1</v>
      </c>
      <c r="O267" s="58">
        <v>984.29557894736831</v>
      </c>
      <c r="P267" s="61">
        <v>1181.154694736842</v>
      </c>
    </row>
    <row r="268" spans="1:16" ht="15.5" hidden="1" x14ac:dyDescent="0.35">
      <c r="A268" s="3" t="s">
        <v>12</v>
      </c>
      <c r="B268" s="4" t="s">
        <v>78</v>
      </c>
      <c r="C268" s="4" t="s">
        <v>607</v>
      </c>
      <c r="D268" s="4" t="s">
        <v>608</v>
      </c>
      <c r="E268" s="3" t="s">
        <v>3076</v>
      </c>
      <c r="F268" s="9" t="s">
        <v>606</v>
      </c>
      <c r="G268" s="3" t="s">
        <v>230</v>
      </c>
      <c r="H268" s="3" t="s">
        <v>223</v>
      </c>
      <c r="I268" s="3" t="s">
        <v>26</v>
      </c>
      <c r="J268" s="58">
        <v>3263851022318</v>
      </c>
      <c r="K268" s="59">
        <v>13.066000000000001</v>
      </c>
      <c r="L268" s="60">
        <v>0.2</v>
      </c>
      <c r="M268" s="58">
        <v>9</v>
      </c>
      <c r="N268" s="58">
        <v>2</v>
      </c>
      <c r="O268" s="58">
        <v>235.18800000000002</v>
      </c>
      <c r="P268" s="61">
        <v>282.22559999999999</v>
      </c>
    </row>
    <row r="269" spans="1:16" ht="15.5" hidden="1" x14ac:dyDescent="0.35">
      <c r="A269" s="3" t="s">
        <v>12</v>
      </c>
      <c r="B269" s="4" t="s">
        <v>78</v>
      </c>
      <c r="C269" s="4" t="s">
        <v>607</v>
      </c>
      <c r="D269" s="4" t="s">
        <v>608</v>
      </c>
      <c r="E269" s="3" t="s">
        <v>3077</v>
      </c>
      <c r="F269" s="9" t="s">
        <v>3078</v>
      </c>
      <c r="G269" s="3" t="s">
        <v>230</v>
      </c>
      <c r="H269" s="3" t="s">
        <v>223</v>
      </c>
      <c r="I269" s="3" t="s">
        <v>26</v>
      </c>
      <c r="J269" s="58">
        <v>3263851022592</v>
      </c>
      <c r="K269" s="59">
        <v>15.611894736842105</v>
      </c>
      <c r="L269" s="60">
        <v>0.2</v>
      </c>
      <c r="M269" s="58">
        <v>12</v>
      </c>
      <c r="N269" s="58">
        <v>1</v>
      </c>
      <c r="O269" s="58">
        <v>187.34273684210527</v>
      </c>
      <c r="P269" s="61">
        <v>224.81128421052631</v>
      </c>
    </row>
    <row r="270" spans="1:16" ht="15.5" hidden="1" x14ac:dyDescent="0.35">
      <c r="A270" s="3" t="s">
        <v>12</v>
      </c>
      <c r="B270" s="4" t="s">
        <v>78</v>
      </c>
      <c r="C270" s="4" t="s">
        <v>607</v>
      </c>
      <c r="D270" s="4" t="s">
        <v>608</v>
      </c>
      <c r="E270" s="3" t="s">
        <v>3079</v>
      </c>
      <c r="F270" s="9" t="s">
        <v>3080</v>
      </c>
      <c r="G270" s="3" t="s">
        <v>230</v>
      </c>
      <c r="H270" s="3" t="s">
        <v>223</v>
      </c>
      <c r="I270" s="3" t="s">
        <v>26</v>
      </c>
      <c r="J270" s="58">
        <v>3263851022912</v>
      </c>
      <c r="K270" s="59">
        <v>16.197157894736844</v>
      </c>
      <c r="L270" s="60">
        <v>0.2</v>
      </c>
      <c r="M270" s="58">
        <v>12</v>
      </c>
      <c r="N270" s="58">
        <v>1</v>
      </c>
      <c r="O270" s="58">
        <v>194.36589473684211</v>
      </c>
      <c r="P270" s="61">
        <v>233.23907368421052</v>
      </c>
    </row>
    <row r="271" spans="1:16" ht="15.5" hidden="1" x14ac:dyDescent="0.35">
      <c r="A271" s="3" t="s">
        <v>12</v>
      </c>
      <c r="B271" s="4" t="s">
        <v>78</v>
      </c>
      <c r="C271" s="4" t="s">
        <v>607</v>
      </c>
      <c r="D271" s="4" t="s">
        <v>608</v>
      </c>
      <c r="E271" s="3" t="s">
        <v>3081</v>
      </c>
      <c r="F271" s="9" t="s">
        <v>3082</v>
      </c>
      <c r="G271" s="3" t="s">
        <v>230</v>
      </c>
      <c r="H271" s="3" t="s">
        <v>223</v>
      </c>
      <c r="I271" s="3" t="s">
        <v>26</v>
      </c>
      <c r="J271" s="58">
        <v>3263851023179</v>
      </c>
      <c r="K271" s="59">
        <v>28.619368421052634</v>
      </c>
      <c r="L271" s="60">
        <v>0.2</v>
      </c>
      <c r="M271" s="58">
        <v>8</v>
      </c>
      <c r="N271" s="58">
        <v>2</v>
      </c>
      <c r="O271" s="58">
        <v>457.90989473684215</v>
      </c>
      <c r="P271" s="61">
        <v>549.49187368421053</v>
      </c>
    </row>
    <row r="272" spans="1:16" ht="15.5" hidden="1" x14ac:dyDescent="0.35">
      <c r="A272" s="3" t="s">
        <v>12</v>
      </c>
      <c r="B272" s="3" t="s">
        <v>35</v>
      </c>
      <c r="C272" s="3" t="s">
        <v>400</v>
      </c>
      <c r="D272" s="3" t="s">
        <v>401</v>
      </c>
      <c r="E272" s="3" t="s">
        <v>402</v>
      </c>
      <c r="F272" s="9" t="s">
        <v>1450</v>
      </c>
      <c r="G272" s="3" t="s">
        <v>230</v>
      </c>
      <c r="H272" s="3" t="s">
        <v>223</v>
      </c>
      <c r="I272" s="3" t="s">
        <v>26</v>
      </c>
      <c r="J272" s="58">
        <v>3263853105460</v>
      </c>
      <c r="K272" s="59">
        <v>12.597789473684211</v>
      </c>
      <c r="L272" s="60">
        <v>0.2</v>
      </c>
      <c r="M272" s="58">
        <v>20</v>
      </c>
      <c r="N272" s="58">
        <v>1</v>
      </c>
      <c r="O272" s="58">
        <v>251.95578947368421</v>
      </c>
      <c r="P272" s="61">
        <v>302.34694736842101</v>
      </c>
    </row>
    <row r="273" spans="1:16" ht="15.5" hidden="1" x14ac:dyDescent="0.35">
      <c r="A273" s="3" t="s">
        <v>12</v>
      </c>
      <c r="B273" s="3" t="s">
        <v>35</v>
      </c>
      <c r="C273" s="3" t="s">
        <v>400</v>
      </c>
      <c r="D273" s="4" t="s">
        <v>401</v>
      </c>
      <c r="E273" s="4" t="s">
        <v>3052</v>
      </c>
      <c r="F273" s="9" t="s">
        <v>1451</v>
      </c>
      <c r="G273" s="3" t="s">
        <v>230</v>
      </c>
      <c r="H273" s="3" t="s">
        <v>223</v>
      </c>
      <c r="I273" s="3" t="s">
        <v>26</v>
      </c>
      <c r="J273" s="58">
        <v>3263853107815</v>
      </c>
      <c r="K273" s="59">
        <v>12.012526315789472</v>
      </c>
      <c r="L273" s="60">
        <v>0.2</v>
      </c>
      <c r="M273" s="58">
        <v>20</v>
      </c>
      <c r="N273" s="58">
        <v>1</v>
      </c>
      <c r="O273" s="58">
        <v>240.25052631578944</v>
      </c>
      <c r="P273" s="61">
        <v>288.30063157894733</v>
      </c>
    </row>
    <row r="274" spans="1:16" ht="15.5" hidden="1" x14ac:dyDescent="0.35">
      <c r="A274" s="3" t="s">
        <v>12</v>
      </c>
      <c r="B274" s="3" t="s">
        <v>35</v>
      </c>
      <c r="C274" s="3" t="s">
        <v>400</v>
      </c>
      <c r="D274" s="4" t="s">
        <v>401</v>
      </c>
      <c r="E274" s="4" t="s">
        <v>3052</v>
      </c>
      <c r="F274" s="9" t="s">
        <v>1452</v>
      </c>
      <c r="G274" s="3" t="s">
        <v>230</v>
      </c>
      <c r="H274" s="3" t="s">
        <v>223</v>
      </c>
      <c r="I274" s="3" t="s">
        <v>26</v>
      </c>
      <c r="J274" s="58">
        <v>3263853108195</v>
      </c>
      <c r="K274" s="59">
        <v>14.485263157894737</v>
      </c>
      <c r="L274" s="60">
        <v>0.2</v>
      </c>
      <c r="M274" s="58">
        <v>20</v>
      </c>
      <c r="N274" s="58">
        <v>1</v>
      </c>
      <c r="O274" s="58">
        <v>289.70526315789476</v>
      </c>
      <c r="P274" s="61">
        <v>347.6463157894737</v>
      </c>
    </row>
    <row r="275" spans="1:16" ht="15.5" hidden="1" x14ac:dyDescent="0.35">
      <c r="A275" s="3" t="s">
        <v>12</v>
      </c>
      <c r="B275" s="3" t="s">
        <v>35</v>
      </c>
      <c r="C275" s="3" t="s">
        <v>400</v>
      </c>
      <c r="D275" s="3" t="s">
        <v>3083</v>
      </c>
      <c r="E275" s="3" t="s">
        <v>3052</v>
      </c>
      <c r="F275" s="9" t="s">
        <v>1453</v>
      </c>
      <c r="G275" s="3" t="s">
        <v>230</v>
      </c>
      <c r="H275" s="3" t="s">
        <v>223</v>
      </c>
      <c r="I275" s="3" t="s">
        <v>26</v>
      </c>
      <c r="J275" s="58">
        <v>3263853109017</v>
      </c>
      <c r="K275" s="59">
        <v>10.915157894736844</v>
      </c>
      <c r="L275" s="60">
        <v>0.2</v>
      </c>
      <c r="M275" s="58">
        <v>22</v>
      </c>
      <c r="N275" s="58">
        <v>1</v>
      </c>
      <c r="O275" s="58">
        <v>240.13347368421057</v>
      </c>
      <c r="P275" s="61">
        <v>288.16016842105267</v>
      </c>
    </row>
    <row r="276" spans="1:16" ht="15.5" hidden="1" x14ac:dyDescent="0.35">
      <c r="A276" s="3" t="s">
        <v>12</v>
      </c>
      <c r="B276" s="3" t="s">
        <v>35</v>
      </c>
      <c r="C276" s="3" t="s">
        <v>400</v>
      </c>
      <c r="D276" s="3" t="s">
        <v>401</v>
      </c>
      <c r="E276" s="3" t="s">
        <v>402</v>
      </c>
      <c r="F276" s="9" t="s">
        <v>1454</v>
      </c>
      <c r="G276" s="3" t="s">
        <v>230</v>
      </c>
      <c r="H276" s="3" t="s">
        <v>223</v>
      </c>
      <c r="I276" s="3" t="s">
        <v>26</v>
      </c>
      <c r="J276" s="58">
        <v>3263853109116</v>
      </c>
      <c r="K276" s="59">
        <v>11.573578947368421</v>
      </c>
      <c r="L276" s="60">
        <v>0.2</v>
      </c>
      <c r="M276" s="58">
        <v>22</v>
      </c>
      <c r="N276" s="58">
        <v>1</v>
      </c>
      <c r="O276" s="58">
        <v>254.61873684210528</v>
      </c>
      <c r="P276" s="61">
        <v>305.54248421052631</v>
      </c>
    </row>
    <row r="277" spans="1:16" ht="15.5" hidden="1" x14ac:dyDescent="0.35">
      <c r="A277" s="3" t="s">
        <v>12</v>
      </c>
      <c r="B277" s="3" t="s">
        <v>35</v>
      </c>
      <c r="C277" s="3" t="s">
        <v>400</v>
      </c>
      <c r="D277" s="3" t="s">
        <v>3083</v>
      </c>
      <c r="E277" s="3" t="s">
        <v>402</v>
      </c>
      <c r="F277" s="9" t="s">
        <v>1455</v>
      </c>
      <c r="G277" s="3" t="s">
        <v>230</v>
      </c>
      <c r="H277" s="3" t="s">
        <v>223</v>
      </c>
      <c r="I277" s="3" t="s">
        <v>26</v>
      </c>
      <c r="J277" s="58">
        <v>3263853109222</v>
      </c>
      <c r="K277" s="59">
        <v>9.5836842105263162</v>
      </c>
      <c r="L277" s="60">
        <v>0.2</v>
      </c>
      <c r="M277" s="58">
        <v>22</v>
      </c>
      <c r="N277" s="58">
        <v>1</v>
      </c>
      <c r="O277" s="58">
        <v>210.84105263157895</v>
      </c>
      <c r="P277" s="61">
        <v>253.00926315789474</v>
      </c>
    </row>
    <row r="278" spans="1:16" ht="15.5" hidden="1" x14ac:dyDescent="0.35">
      <c r="A278" s="3" t="s">
        <v>12</v>
      </c>
      <c r="B278" s="3" t="s">
        <v>35</v>
      </c>
      <c r="C278" s="4" t="s">
        <v>91</v>
      </c>
      <c r="D278" s="4" t="s">
        <v>92</v>
      </c>
      <c r="E278" s="4" t="s">
        <v>93</v>
      </c>
      <c r="F278" s="9" t="s">
        <v>3084</v>
      </c>
      <c r="G278" s="3" t="s">
        <v>230</v>
      </c>
      <c r="H278" s="3" t="s">
        <v>223</v>
      </c>
      <c r="I278" s="3" t="s">
        <v>26</v>
      </c>
      <c r="J278" s="58">
        <v>3263853195119</v>
      </c>
      <c r="K278" s="59">
        <v>12.363684210526316</v>
      </c>
      <c r="L278" s="60">
        <v>0.2</v>
      </c>
      <c r="M278" s="58">
        <v>12</v>
      </c>
      <c r="N278" s="58">
        <v>1</v>
      </c>
      <c r="O278" s="58">
        <v>148.36421052631579</v>
      </c>
      <c r="P278" s="61">
        <v>178.03705263157894</v>
      </c>
    </row>
    <row r="279" spans="1:16" ht="15.5" hidden="1" x14ac:dyDescent="0.35">
      <c r="A279" s="3" t="s">
        <v>12</v>
      </c>
      <c r="B279" s="3" t="s">
        <v>35</v>
      </c>
      <c r="C279" s="4" t="s">
        <v>91</v>
      </c>
      <c r="D279" s="4" t="s">
        <v>92</v>
      </c>
      <c r="E279" s="4" t="s">
        <v>93</v>
      </c>
      <c r="F279" s="9" t="s">
        <v>3085</v>
      </c>
      <c r="G279" s="3" t="s">
        <v>230</v>
      </c>
      <c r="H279" s="3" t="s">
        <v>223</v>
      </c>
      <c r="I279" s="3" t="s">
        <v>26</v>
      </c>
      <c r="J279" s="58">
        <v>3263853197410</v>
      </c>
      <c r="K279" s="59">
        <v>5.7209473684210526</v>
      </c>
      <c r="L279" s="60">
        <v>0.2</v>
      </c>
      <c r="M279" s="58">
        <v>16</v>
      </c>
      <c r="N279" s="58">
        <v>1</v>
      </c>
      <c r="O279" s="58">
        <v>91.535157894736841</v>
      </c>
      <c r="P279" s="61">
        <v>109.8421894736842</v>
      </c>
    </row>
    <row r="280" spans="1:16" ht="15.5" hidden="1" x14ac:dyDescent="0.35">
      <c r="A280" s="3" t="s">
        <v>12</v>
      </c>
      <c r="B280" s="3" t="s">
        <v>35</v>
      </c>
      <c r="C280" s="4" t="s">
        <v>91</v>
      </c>
      <c r="D280" s="4" t="s">
        <v>92</v>
      </c>
      <c r="E280" s="4" t="s">
        <v>93</v>
      </c>
      <c r="F280" s="9" t="s">
        <v>3086</v>
      </c>
      <c r="G280" s="3" t="s">
        <v>230</v>
      </c>
      <c r="H280" s="3" t="s">
        <v>223</v>
      </c>
      <c r="I280" s="3" t="s">
        <v>26</v>
      </c>
      <c r="J280" s="58">
        <v>3263853197519</v>
      </c>
      <c r="K280" s="59">
        <v>4.9893684210526326</v>
      </c>
      <c r="L280" s="60">
        <v>0.2</v>
      </c>
      <c r="M280" s="58">
        <v>16</v>
      </c>
      <c r="N280" s="58">
        <v>1</v>
      </c>
      <c r="O280" s="58">
        <v>79.829894736842121</v>
      </c>
      <c r="P280" s="61">
        <v>95.795873684210548</v>
      </c>
    </row>
    <row r="281" spans="1:16" ht="15.5" hidden="1" x14ac:dyDescent="0.35">
      <c r="A281" s="3" t="s">
        <v>12</v>
      </c>
      <c r="B281" s="3" t="s">
        <v>35</v>
      </c>
      <c r="C281" s="4" t="s">
        <v>91</v>
      </c>
      <c r="D281" s="4" t="s">
        <v>92</v>
      </c>
      <c r="E281" s="4" t="s">
        <v>93</v>
      </c>
      <c r="F281" s="9" t="s">
        <v>1456</v>
      </c>
      <c r="G281" s="3" t="s">
        <v>230</v>
      </c>
      <c r="H281" s="3" t="s">
        <v>223</v>
      </c>
      <c r="I281" s="3" t="s">
        <v>26</v>
      </c>
      <c r="J281" s="58">
        <v>8008620001577</v>
      </c>
      <c r="K281" s="59">
        <v>18.377263157894738</v>
      </c>
      <c r="L281" s="60">
        <v>0.2</v>
      </c>
      <c r="M281" s="58">
        <v>10</v>
      </c>
      <c r="N281" s="58">
        <v>1</v>
      </c>
      <c r="O281" s="58">
        <v>183.77263157894737</v>
      </c>
      <c r="P281" s="61">
        <v>220.52715789473683</v>
      </c>
    </row>
    <row r="282" spans="1:16" ht="15.5" hidden="1" x14ac:dyDescent="0.35">
      <c r="A282" s="3" t="s">
        <v>12</v>
      </c>
      <c r="B282" s="3" t="s">
        <v>35</v>
      </c>
      <c r="C282" s="4" t="s">
        <v>91</v>
      </c>
      <c r="D282" s="4" t="s">
        <v>92</v>
      </c>
      <c r="E282" s="4" t="s">
        <v>93</v>
      </c>
      <c r="F282" s="9" t="s">
        <v>1457</v>
      </c>
      <c r="G282" s="3" t="s">
        <v>230</v>
      </c>
      <c r="H282" s="3" t="s">
        <v>223</v>
      </c>
      <c r="I282" s="3" t="s">
        <v>26</v>
      </c>
      <c r="J282" s="58">
        <v>8008620001584</v>
      </c>
      <c r="K282" s="59">
        <v>18.289473684210527</v>
      </c>
      <c r="L282" s="60">
        <v>0.2</v>
      </c>
      <c r="M282" s="58">
        <v>10</v>
      </c>
      <c r="N282" s="58">
        <v>1</v>
      </c>
      <c r="O282" s="58">
        <v>182.89473684210526</v>
      </c>
      <c r="P282" s="61">
        <v>219.4736842105263</v>
      </c>
    </row>
    <row r="283" spans="1:16" ht="15.5" hidden="1" x14ac:dyDescent="0.35">
      <c r="A283" s="3" t="s">
        <v>12</v>
      </c>
      <c r="B283" s="3" t="s">
        <v>35</v>
      </c>
      <c r="C283" s="4" t="s">
        <v>91</v>
      </c>
      <c r="D283" s="4" t="s">
        <v>92</v>
      </c>
      <c r="E283" s="4" t="s">
        <v>93</v>
      </c>
      <c r="F283" s="9" t="s">
        <v>1458</v>
      </c>
      <c r="G283" s="3" t="s">
        <v>230</v>
      </c>
      <c r="H283" s="3" t="s">
        <v>223</v>
      </c>
      <c r="I283" s="3" t="s">
        <v>26</v>
      </c>
      <c r="J283" s="58">
        <v>8008620007432</v>
      </c>
      <c r="K283" s="59">
        <v>12.861157894736843</v>
      </c>
      <c r="L283" s="60">
        <v>0.2</v>
      </c>
      <c r="M283" s="58">
        <v>12</v>
      </c>
      <c r="N283" s="58">
        <v>1</v>
      </c>
      <c r="O283" s="58">
        <v>154.33389473684213</v>
      </c>
      <c r="P283" s="61">
        <v>185.20067368421056</v>
      </c>
    </row>
    <row r="284" spans="1:16" ht="15.5" hidden="1" x14ac:dyDescent="0.35">
      <c r="A284" s="3" t="s">
        <v>12</v>
      </c>
      <c r="B284" s="4" t="s">
        <v>84</v>
      </c>
      <c r="C284" s="4" t="s">
        <v>689</v>
      </c>
      <c r="D284" s="4" t="s">
        <v>1105</v>
      </c>
      <c r="E284" s="4" t="s">
        <v>691</v>
      </c>
      <c r="F284" s="4" t="s">
        <v>2978</v>
      </c>
      <c r="G284" s="4" t="s">
        <v>1983</v>
      </c>
      <c r="H284" s="3" t="s">
        <v>159</v>
      </c>
      <c r="I284" s="3" t="s">
        <v>26</v>
      </c>
      <c r="J284" s="58">
        <v>6111160002637</v>
      </c>
      <c r="K284" s="59">
        <v>47.92</v>
      </c>
      <c r="L284" s="60">
        <v>0.2</v>
      </c>
      <c r="M284" s="58">
        <v>6</v>
      </c>
      <c r="N284" s="58">
        <v>2</v>
      </c>
      <c r="O284" s="58">
        <v>575.04</v>
      </c>
      <c r="P284" s="61">
        <v>690.04799999999989</v>
      </c>
    </row>
    <row r="285" spans="1:16" ht="15.5" hidden="1" x14ac:dyDescent="0.35">
      <c r="A285" s="3" t="s">
        <v>12</v>
      </c>
      <c r="B285" s="3" t="s">
        <v>84</v>
      </c>
      <c r="C285" s="3" t="s">
        <v>689</v>
      </c>
      <c r="D285" s="3" t="s">
        <v>3087</v>
      </c>
      <c r="E285" s="3" t="s">
        <v>691</v>
      </c>
      <c r="F285" s="3" t="s">
        <v>2487</v>
      </c>
      <c r="G285" s="3" t="s">
        <v>1983</v>
      </c>
      <c r="H285" s="3" t="s">
        <v>159</v>
      </c>
      <c r="I285" s="3" t="s">
        <v>26</v>
      </c>
      <c r="J285" s="58">
        <v>6111160002859</v>
      </c>
      <c r="K285" s="59">
        <v>90.25</v>
      </c>
      <c r="L285" s="60">
        <v>0.2</v>
      </c>
      <c r="M285" s="58">
        <v>12</v>
      </c>
      <c r="N285" s="58">
        <v>1</v>
      </c>
      <c r="O285" s="58">
        <v>1083</v>
      </c>
      <c r="P285" s="61">
        <v>1299.5999999999999</v>
      </c>
    </row>
    <row r="286" spans="1:16" ht="15.5" hidden="1" x14ac:dyDescent="0.35">
      <c r="A286" s="3" t="s">
        <v>12</v>
      </c>
      <c r="B286" s="4" t="s">
        <v>84</v>
      </c>
      <c r="C286" s="4" t="s">
        <v>689</v>
      </c>
      <c r="D286" s="4" t="s">
        <v>3087</v>
      </c>
      <c r="E286" s="4" t="s">
        <v>691</v>
      </c>
      <c r="F286" s="4" t="s">
        <v>2381</v>
      </c>
      <c r="G286" s="4" t="s">
        <v>1983</v>
      </c>
      <c r="H286" s="3" t="s">
        <v>159</v>
      </c>
      <c r="I286" s="3" t="s">
        <v>26</v>
      </c>
      <c r="J286" s="58">
        <v>6111160002996</v>
      </c>
      <c r="K286" s="59">
        <v>35.5</v>
      </c>
      <c r="L286" s="60">
        <v>0.2</v>
      </c>
      <c r="M286" s="58">
        <v>12</v>
      </c>
      <c r="N286" s="58">
        <v>1</v>
      </c>
      <c r="O286" s="58">
        <v>426</v>
      </c>
      <c r="P286" s="61">
        <v>511.2</v>
      </c>
    </row>
    <row r="287" spans="1:16" ht="15.5" hidden="1" x14ac:dyDescent="0.35">
      <c r="A287" s="3" t="s">
        <v>12</v>
      </c>
      <c r="B287" s="3" t="s">
        <v>84</v>
      </c>
      <c r="C287" s="3" t="s">
        <v>689</v>
      </c>
      <c r="D287" s="3" t="s">
        <v>1105</v>
      </c>
      <c r="E287" s="3" t="s">
        <v>691</v>
      </c>
      <c r="F287" s="3" t="s">
        <v>2109</v>
      </c>
      <c r="G287" s="3" t="s">
        <v>1983</v>
      </c>
      <c r="H287" s="3" t="s">
        <v>159</v>
      </c>
      <c r="I287" s="3" t="s">
        <v>26</v>
      </c>
      <c r="J287" s="58">
        <v>6111160002866</v>
      </c>
      <c r="K287" s="59">
        <v>70.683999999999997</v>
      </c>
      <c r="L287" s="60">
        <v>0.2</v>
      </c>
      <c r="M287" s="58">
        <v>12</v>
      </c>
      <c r="N287" s="58">
        <v>1</v>
      </c>
      <c r="O287" s="58">
        <v>848.20799999999997</v>
      </c>
      <c r="P287" s="61">
        <v>1017.8495999999999</v>
      </c>
    </row>
    <row r="288" spans="1:16" ht="15.5" hidden="1" x14ac:dyDescent="0.35">
      <c r="A288" s="3" t="s">
        <v>12</v>
      </c>
      <c r="B288" s="4" t="s">
        <v>84</v>
      </c>
      <c r="C288" s="4" t="s">
        <v>689</v>
      </c>
      <c r="D288" s="4" t="s">
        <v>1105</v>
      </c>
      <c r="E288" s="4" t="s">
        <v>691</v>
      </c>
      <c r="F288" s="4" t="s">
        <v>2172</v>
      </c>
      <c r="G288" s="4" t="s">
        <v>1983</v>
      </c>
      <c r="H288" s="3" t="s">
        <v>159</v>
      </c>
      <c r="I288" s="3" t="s">
        <v>26</v>
      </c>
      <c r="J288" s="58">
        <v>6111160003016</v>
      </c>
      <c r="K288" s="59">
        <v>34.25</v>
      </c>
      <c r="L288" s="60">
        <v>0.2</v>
      </c>
      <c r="M288" s="58">
        <v>12</v>
      </c>
      <c r="N288" s="58">
        <v>1</v>
      </c>
      <c r="O288" s="58">
        <v>411</v>
      </c>
      <c r="P288" s="61">
        <v>493.2</v>
      </c>
    </row>
    <row r="289" spans="1:16" ht="15.5" hidden="1" x14ac:dyDescent="0.35">
      <c r="A289" s="3" t="s">
        <v>12</v>
      </c>
      <c r="B289" s="3" t="s">
        <v>84</v>
      </c>
      <c r="C289" s="3" t="s">
        <v>689</v>
      </c>
      <c r="D289" s="3" t="s">
        <v>3087</v>
      </c>
      <c r="E289" s="3" t="s">
        <v>691</v>
      </c>
      <c r="F289" s="3" t="s">
        <v>2161</v>
      </c>
      <c r="G289" s="3" t="s">
        <v>1983</v>
      </c>
      <c r="H289" s="3" t="s">
        <v>159</v>
      </c>
      <c r="I289" s="3" t="s">
        <v>26</v>
      </c>
      <c r="J289" s="58">
        <v>6111160002934</v>
      </c>
      <c r="K289" s="59">
        <v>22.09</v>
      </c>
      <c r="L289" s="60">
        <v>0.2</v>
      </c>
      <c r="M289" s="58">
        <v>12</v>
      </c>
      <c r="N289" s="58">
        <v>1</v>
      </c>
      <c r="O289" s="58">
        <v>265.08</v>
      </c>
      <c r="P289" s="61">
        <v>318.09599999999995</v>
      </c>
    </row>
    <row r="290" spans="1:16" ht="15.5" hidden="1" x14ac:dyDescent="0.35">
      <c r="A290" s="3" t="s">
        <v>12</v>
      </c>
      <c r="B290" s="4" t="s">
        <v>84</v>
      </c>
      <c r="C290" s="4" t="s">
        <v>689</v>
      </c>
      <c r="D290" s="4" t="s">
        <v>1105</v>
      </c>
      <c r="E290" s="4" t="s">
        <v>691</v>
      </c>
      <c r="F290" s="4" t="s">
        <v>1982</v>
      </c>
      <c r="G290" s="4" t="s">
        <v>1983</v>
      </c>
      <c r="H290" s="3" t="s">
        <v>159</v>
      </c>
      <c r="I290" s="3" t="s">
        <v>26</v>
      </c>
      <c r="J290" s="58">
        <v>6111160002958</v>
      </c>
      <c r="K290" s="59">
        <v>20.170000000000002</v>
      </c>
      <c r="L290" s="60">
        <v>0.2</v>
      </c>
      <c r="M290" s="58">
        <v>12</v>
      </c>
      <c r="N290" s="58">
        <v>1</v>
      </c>
      <c r="O290" s="58">
        <v>242.04000000000002</v>
      </c>
      <c r="P290" s="61">
        <v>290.44800000000004</v>
      </c>
    </row>
    <row r="291" spans="1:16" ht="15.5" hidden="1" x14ac:dyDescent="0.35">
      <c r="A291" s="3" t="s">
        <v>12</v>
      </c>
      <c r="B291" s="4" t="s">
        <v>84</v>
      </c>
      <c r="C291" s="4" t="s">
        <v>689</v>
      </c>
      <c r="D291" s="4" t="s">
        <v>1105</v>
      </c>
      <c r="E291" s="4" t="s">
        <v>691</v>
      </c>
      <c r="F291" s="4" t="s">
        <v>1920</v>
      </c>
      <c r="G291" s="4" t="s">
        <v>158</v>
      </c>
      <c r="H291" s="3" t="s">
        <v>159</v>
      </c>
      <c r="I291" s="3" t="s">
        <v>26</v>
      </c>
      <c r="J291" s="58">
        <v>6111160001258</v>
      </c>
      <c r="K291" s="59">
        <v>49</v>
      </c>
      <c r="L291" s="60">
        <v>0.2</v>
      </c>
      <c r="M291" s="58">
        <v>6</v>
      </c>
      <c r="N291" s="58">
        <v>2</v>
      </c>
      <c r="O291" s="58">
        <v>588</v>
      </c>
      <c r="P291" s="61">
        <v>705.6</v>
      </c>
    </row>
    <row r="292" spans="1:16" ht="15.5" hidden="1" x14ac:dyDescent="0.35">
      <c r="A292" s="3" t="s">
        <v>12</v>
      </c>
      <c r="B292" s="3" t="s">
        <v>84</v>
      </c>
      <c r="C292" s="3" t="s">
        <v>689</v>
      </c>
      <c r="D292" s="3" t="s">
        <v>1105</v>
      </c>
      <c r="E292" s="3" t="s">
        <v>691</v>
      </c>
      <c r="F292" s="3" t="s">
        <v>2280</v>
      </c>
      <c r="G292" s="3" t="s">
        <v>158</v>
      </c>
      <c r="H292" s="3" t="s">
        <v>159</v>
      </c>
      <c r="I292" s="3" t="s">
        <v>26</v>
      </c>
      <c r="J292" s="58">
        <v>6111160003207</v>
      </c>
      <c r="K292" s="59">
        <v>16.21</v>
      </c>
      <c r="L292" s="60">
        <v>0.2</v>
      </c>
      <c r="M292" s="58">
        <v>12</v>
      </c>
      <c r="N292" s="58">
        <v>1</v>
      </c>
      <c r="O292" s="58">
        <v>194.52</v>
      </c>
      <c r="P292" s="61">
        <v>233.42400000000001</v>
      </c>
    </row>
    <row r="293" spans="1:16" ht="15.5" hidden="1" x14ac:dyDescent="0.35">
      <c r="A293" s="3" t="s">
        <v>12</v>
      </c>
      <c r="B293" s="4" t="s">
        <v>84</v>
      </c>
      <c r="C293" s="4" t="s">
        <v>689</v>
      </c>
      <c r="D293" s="4" t="s">
        <v>1105</v>
      </c>
      <c r="E293" s="4" t="s">
        <v>691</v>
      </c>
      <c r="F293" s="4" t="s">
        <v>2594</v>
      </c>
      <c r="G293" s="4" t="s">
        <v>158</v>
      </c>
      <c r="H293" s="3" t="s">
        <v>159</v>
      </c>
      <c r="I293" s="3" t="s">
        <v>26</v>
      </c>
      <c r="J293" s="58">
        <v>6111250730860</v>
      </c>
      <c r="K293" s="59">
        <v>38.42</v>
      </c>
      <c r="L293" s="60">
        <v>0.2</v>
      </c>
      <c r="M293" s="58">
        <v>24</v>
      </c>
      <c r="N293" s="58">
        <v>1</v>
      </c>
      <c r="O293" s="58">
        <v>922.08</v>
      </c>
      <c r="P293" s="61">
        <v>1106.4960000000001</v>
      </c>
    </row>
    <row r="294" spans="1:16" ht="15.5" hidden="1" x14ac:dyDescent="0.35">
      <c r="A294" s="3" t="s">
        <v>12</v>
      </c>
      <c r="B294" s="3" t="s">
        <v>84</v>
      </c>
      <c r="C294" s="3" t="s">
        <v>689</v>
      </c>
      <c r="D294" s="3" t="s">
        <v>1105</v>
      </c>
      <c r="E294" s="3" t="s">
        <v>2010</v>
      </c>
      <c r="F294" s="3" t="s">
        <v>2011</v>
      </c>
      <c r="G294" s="3" t="s">
        <v>158</v>
      </c>
      <c r="H294" s="3" t="s">
        <v>159</v>
      </c>
      <c r="I294" s="3" t="s">
        <v>26</v>
      </c>
      <c r="J294" s="58">
        <v>6111160002224</v>
      </c>
      <c r="K294" s="59">
        <v>71.567692307692312</v>
      </c>
      <c r="L294" s="60">
        <v>0.2</v>
      </c>
      <c r="M294" s="58">
        <v>12</v>
      </c>
      <c r="N294" s="58">
        <v>1</v>
      </c>
      <c r="O294" s="58">
        <v>858.81230769230774</v>
      </c>
      <c r="P294" s="61">
        <v>1030.5747692307693</v>
      </c>
    </row>
    <row r="295" spans="1:16" ht="15.5" hidden="1" x14ac:dyDescent="0.35">
      <c r="A295" s="3" t="s">
        <v>12</v>
      </c>
      <c r="B295" s="4" t="s">
        <v>84</v>
      </c>
      <c r="C295" s="4" t="s">
        <v>689</v>
      </c>
      <c r="D295" s="4" t="s">
        <v>3087</v>
      </c>
      <c r="E295" s="4" t="s">
        <v>691</v>
      </c>
      <c r="F295" s="4" t="s">
        <v>1678</v>
      </c>
      <c r="G295" s="4" t="s">
        <v>158</v>
      </c>
      <c r="H295" s="3" t="s">
        <v>159</v>
      </c>
      <c r="I295" s="3" t="s">
        <v>26</v>
      </c>
      <c r="J295" s="58">
        <v>6111160002941</v>
      </c>
      <c r="K295" s="59">
        <v>28.209999999999997</v>
      </c>
      <c r="L295" s="60">
        <v>0.2</v>
      </c>
      <c r="M295" s="58">
        <v>12</v>
      </c>
      <c r="N295" s="58">
        <v>1</v>
      </c>
      <c r="O295" s="58">
        <v>338.52</v>
      </c>
      <c r="P295" s="61">
        <v>406.22399999999999</v>
      </c>
    </row>
    <row r="296" spans="1:16" ht="15.5" hidden="1" x14ac:dyDescent="0.35">
      <c r="A296" s="3" t="s">
        <v>12</v>
      </c>
      <c r="B296" s="3" t="s">
        <v>84</v>
      </c>
      <c r="C296" s="3" t="s">
        <v>689</v>
      </c>
      <c r="D296" s="3" t="s">
        <v>1105</v>
      </c>
      <c r="E296" s="3" t="s">
        <v>691</v>
      </c>
      <c r="F296" s="3" t="s">
        <v>1489</v>
      </c>
      <c r="G296" s="3" t="s">
        <v>158</v>
      </c>
      <c r="H296" s="3" t="s">
        <v>159</v>
      </c>
      <c r="I296" s="3" t="s">
        <v>26</v>
      </c>
      <c r="J296" s="58">
        <v>6111160002491</v>
      </c>
      <c r="K296" s="59">
        <v>21.3</v>
      </c>
      <c r="L296" s="60">
        <v>0.2</v>
      </c>
      <c r="M296" s="58">
        <v>12</v>
      </c>
      <c r="N296" s="58">
        <v>1</v>
      </c>
      <c r="O296" s="58">
        <v>255.60000000000002</v>
      </c>
      <c r="P296" s="61">
        <v>306.72000000000003</v>
      </c>
    </row>
    <row r="297" spans="1:16" ht="15.5" hidden="1" x14ac:dyDescent="0.35">
      <c r="A297" s="3" t="s">
        <v>12</v>
      </c>
      <c r="B297" s="4" t="s">
        <v>84</v>
      </c>
      <c r="C297" s="4" t="s">
        <v>689</v>
      </c>
      <c r="D297" s="4" t="s">
        <v>1105</v>
      </c>
      <c r="E297" s="4" t="s">
        <v>691</v>
      </c>
      <c r="F297" s="4" t="s">
        <v>1930</v>
      </c>
      <c r="G297" s="4" t="s">
        <v>158</v>
      </c>
      <c r="H297" s="3" t="s">
        <v>159</v>
      </c>
      <c r="I297" s="3" t="s">
        <v>26</v>
      </c>
      <c r="J297" s="58">
        <v>6111160002514</v>
      </c>
      <c r="K297" s="59">
        <v>63.84</v>
      </c>
      <c r="L297" s="60">
        <v>0.2</v>
      </c>
      <c r="M297" s="58">
        <v>6</v>
      </c>
      <c r="N297" s="58">
        <v>2</v>
      </c>
      <c r="O297" s="58">
        <v>766.08</v>
      </c>
      <c r="P297" s="61">
        <v>919.29600000000005</v>
      </c>
    </row>
    <row r="298" spans="1:16" ht="15.5" hidden="1" x14ac:dyDescent="0.35">
      <c r="A298" s="3" t="s">
        <v>12</v>
      </c>
      <c r="B298" s="3" t="s">
        <v>84</v>
      </c>
      <c r="C298" s="3" t="s">
        <v>689</v>
      </c>
      <c r="D298" s="3" t="s">
        <v>1105</v>
      </c>
      <c r="E298" s="3" t="s">
        <v>691</v>
      </c>
      <c r="F298" s="3" t="s">
        <v>2105</v>
      </c>
      <c r="G298" s="3" t="s">
        <v>158</v>
      </c>
      <c r="H298" s="3" t="s">
        <v>159</v>
      </c>
      <c r="I298" s="3" t="s">
        <v>26</v>
      </c>
      <c r="J298" s="58">
        <v>6111160002507</v>
      </c>
      <c r="K298" s="59">
        <v>34.25</v>
      </c>
      <c r="L298" s="60">
        <v>0.2</v>
      </c>
      <c r="M298" s="58">
        <v>12</v>
      </c>
      <c r="N298" s="58">
        <v>1</v>
      </c>
      <c r="O298" s="58">
        <v>411</v>
      </c>
      <c r="P298" s="61">
        <v>493.2</v>
      </c>
    </row>
    <row r="299" spans="1:16" ht="15.5" hidden="1" x14ac:dyDescent="0.35">
      <c r="A299" s="3" t="s">
        <v>12</v>
      </c>
      <c r="B299" s="4" t="s">
        <v>84</v>
      </c>
      <c r="C299" s="4" t="s">
        <v>689</v>
      </c>
      <c r="D299" s="4" t="s">
        <v>1105</v>
      </c>
      <c r="E299" s="4" t="s">
        <v>691</v>
      </c>
      <c r="F299" s="4" t="s">
        <v>1997</v>
      </c>
      <c r="G299" s="4" t="s">
        <v>158</v>
      </c>
      <c r="H299" s="3" t="s">
        <v>159</v>
      </c>
      <c r="I299" s="3" t="s">
        <v>26</v>
      </c>
      <c r="J299" s="58">
        <v>6111160001807</v>
      </c>
      <c r="K299" s="59">
        <v>35.840000000000003</v>
      </c>
      <c r="L299" s="60">
        <v>0.2</v>
      </c>
      <c r="M299" s="58">
        <v>12</v>
      </c>
      <c r="N299" s="58">
        <v>1</v>
      </c>
      <c r="O299" s="58">
        <v>430.08000000000004</v>
      </c>
      <c r="P299" s="61">
        <v>516.096</v>
      </c>
    </row>
    <row r="300" spans="1:16" ht="15.5" hidden="1" x14ac:dyDescent="0.35">
      <c r="A300" s="3" t="s">
        <v>12</v>
      </c>
      <c r="B300" s="4" t="s">
        <v>78</v>
      </c>
      <c r="C300" s="4" t="s">
        <v>107</v>
      </c>
      <c r="D300" s="4" t="s">
        <v>1335</v>
      </c>
      <c r="E300" s="4" t="s">
        <v>306</v>
      </c>
      <c r="F300" s="4" t="s">
        <v>2420</v>
      </c>
      <c r="G300" s="4" t="s">
        <v>1934</v>
      </c>
      <c r="H300" s="3" t="s">
        <v>71</v>
      </c>
      <c r="I300" s="3" t="s">
        <v>26</v>
      </c>
      <c r="J300" s="58">
        <v>6111255270040</v>
      </c>
      <c r="K300" s="59">
        <v>9.8099999999999987</v>
      </c>
      <c r="L300" s="60">
        <v>0.2</v>
      </c>
      <c r="M300" s="58">
        <v>24</v>
      </c>
      <c r="N300" s="58">
        <v>1</v>
      </c>
      <c r="O300" s="58">
        <v>235.43999999999997</v>
      </c>
      <c r="P300" s="61">
        <v>282.52799999999996</v>
      </c>
    </row>
    <row r="301" spans="1:16" ht="15.5" hidden="1" x14ac:dyDescent="0.35">
      <c r="A301" s="3" t="s">
        <v>12</v>
      </c>
      <c r="B301" s="3" t="s">
        <v>78</v>
      </c>
      <c r="C301" s="3" t="s">
        <v>107</v>
      </c>
      <c r="D301" s="3" t="s">
        <v>696</v>
      </c>
      <c r="E301" s="3" t="s">
        <v>699</v>
      </c>
      <c r="F301" s="3" t="s">
        <v>1933</v>
      </c>
      <c r="G301" s="3" t="s">
        <v>1934</v>
      </c>
      <c r="H301" s="3" t="s">
        <v>71</v>
      </c>
      <c r="I301" s="3" t="s">
        <v>26</v>
      </c>
      <c r="J301" s="58">
        <v>6111255270194</v>
      </c>
      <c r="K301" s="59">
        <v>22.9</v>
      </c>
      <c r="L301" s="60">
        <v>0.2</v>
      </c>
      <c r="M301" s="58">
        <v>15</v>
      </c>
      <c r="N301" s="58">
        <v>1</v>
      </c>
      <c r="O301" s="58">
        <v>343.5</v>
      </c>
      <c r="P301" s="61">
        <v>412.2</v>
      </c>
    </row>
    <row r="302" spans="1:16" ht="15.5" hidden="1" x14ac:dyDescent="0.35">
      <c r="A302" s="3" t="s">
        <v>12</v>
      </c>
      <c r="B302" s="3" t="s">
        <v>35</v>
      </c>
      <c r="C302" s="3" t="s">
        <v>91</v>
      </c>
      <c r="D302" s="3" t="s">
        <v>92</v>
      </c>
      <c r="E302" s="3" t="s">
        <v>93</v>
      </c>
      <c r="F302" s="3" t="s">
        <v>2727</v>
      </c>
      <c r="G302" s="3" t="s">
        <v>2151</v>
      </c>
      <c r="H302" s="3" t="s">
        <v>71</v>
      </c>
      <c r="I302" s="3" t="s">
        <v>26</v>
      </c>
      <c r="J302" s="58">
        <v>7622210049414</v>
      </c>
      <c r="K302" s="59">
        <v>1.31</v>
      </c>
      <c r="L302" s="60">
        <v>0.2</v>
      </c>
      <c r="M302" s="58">
        <v>12</v>
      </c>
      <c r="N302" s="58">
        <v>1</v>
      </c>
      <c r="O302" s="58">
        <v>15.72</v>
      </c>
      <c r="P302" s="61">
        <v>18.864000000000001</v>
      </c>
    </row>
    <row r="303" spans="1:16" ht="15.5" hidden="1" x14ac:dyDescent="0.35">
      <c r="A303" s="3" t="s">
        <v>12</v>
      </c>
      <c r="B303" s="4" t="s">
        <v>35</v>
      </c>
      <c r="C303" s="4" t="s">
        <v>91</v>
      </c>
      <c r="D303" s="4" t="s">
        <v>92</v>
      </c>
      <c r="E303" s="4" t="s">
        <v>93</v>
      </c>
      <c r="F303" s="4" t="s">
        <v>2428</v>
      </c>
      <c r="G303" s="4" t="s">
        <v>2151</v>
      </c>
      <c r="H303" s="3" t="s">
        <v>71</v>
      </c>
      <c r="I303" s="3" t="s">
        <v>26</v>
      </c>
      <c r="J303" s="58">
        <v>7622210604316</v>
      </c>
      <c r="K303" s="59">
        <v>1.863985765124555</v>
      </c>
      <c r="L303" s="60">
        <v>0.2</v>
      </c>
      <c r="M303" s="58">
        <v>12</v>
      </c>
      <c r="N303" s="58">
        <v>1</v>
      </c>
      <c r="O303" s="58">
        <v>22.36782918149466</v>
      </c>
      <c r="P303" s="61">
        <v>26.841395017793591</v>
      </c>
    </row>
    <row r="304" spans="1:16" ht="15.5" hidden="1" x14ac:dyDescent="0.35">
      <c r="A304" s="3" t="s">
        <v>12</v>
      </c>
      <c r="B304" s="3" t="s">
        <v>35</v>
      </c>
      <c r="C304" s="3" t="s">
        <v>91</v>
      </c>
      <c r="D304" s="3" t="s">
        <v>92</v>
      </c>
      <c r="E304" s="3" t="s">
        <v>93</v>
      </c>
      <c r="F304" s="3" t="s">
        <v>2150</v>
      </c>
      <c r="G304" s="3" t="s">
        <v>2151</v>
      </c>
      <c r="H304" s="3" t="s">
        <v>71</v>
      </c>
      <c r="I304" s="3" t="s">
        <v>26</v>
      </c>
      <c r="J304" s="58">
        <v>7622210049384</v>
      </c>
      <c r="K304" s="59">
        <v>1.8639935064935065</v>
      </c>
      <c r="L304" s="60">
        <v>0.2</v>
      </c>
      <c r="M304" s="58">
        <v>12</v>
      </c>
      <c r="N304" s="58">
        <v>1</v>
      </c>
      <c r="O304" s="58">
        <v>22.367922077922078</v>
      </c>
      <c r="P304" s="61">
        <v>26.841506493506493</v>
      </c>
    </row>
    <row r="305" spans="1:16" ht="15.5" hidden="1" x14ac:dyDescent="0.35">
      <c r="A305" s="3" t="s">
        <v>12</v>
      </c>
      <c r="B305" s="4" t="s">
        <v>78</v>
      </c>
      <c r="C305" s="4" t="s">
        <v>107</v>
      </c>
      <c r="D305" s="4" t="s">
        <v>696</v>
      </c>
      <c r="E305" s="4" t="s">
        <v>704</v>
      </c>
      <c r="F305" s="4" t="s">
        <v>2954</v>
      </c>
      <c r="G305" s="4" t="s">
        <v>2405</v>
      </c>
      <c r="H305" s="3" t="s">
        <v>71</v>
      </c>
      <c r="I305" s="3" t="s">
        <v>26</v>
      </c>
      <c r="J305" s="58">
        <v>6111031004371</v>
      </c>
      <c r="K305" s="59">
        <v>23.121929411764704</v>
      </c>
      <c r="L305" s="60">
        <v>0.2</v>
      </c>
      <c r="M305" s="58">
        <v>24</v>
      </c>
      <c r="N305" s="58">
        <v>1</v>
      </c>
      <c r="O305" s="58">
        <v>554.92630588235284</v>
      </c>
      <c r="P305" s="61">
        <v>665.91156705882338</v>
      </c>
    </row>
    <row r="306" spans="1:16" ht="15.5" hidden="1" x14ac:dyDescent="0.35">
      <c r="A306" s="3" t="s">
        <v>12</v>
      </c>
      <c r="B306" s="3" t="s">
        <v>78</v>
      </c>
      <c r="C306" s="3" t="s">
        <v>107</v>
      </c>
      <c r="D306" s="3" t="s">
        <v>696</v>
      </c>
      <c r="E306" s="3" t="s">
        <v>704</v>
      </c>
      <c r="F306" s="3" t="s">
        <v>2570</v>
      </c>
      <c r="G306" s="3" t="s">
        <v>2405</v>
      </c>
      <c r="H306" s="3" t="s">
        <v>71</v>
      </c>
      <c r="I306" s="3" t="s">
        <v>26</v>
      </c>
      <c r="J306" s="58">
        <v>6111031004333</v>
      </c>
      <c r="K306" s="59">
        <v>2.0420048602673146</v>
      </c>
      <c r="L306" s="60">
        <v>0.2</v>
      </c>
      <c r="M306" s="58">
        <v>24</v>
      </c>
      <c r="N306" s="58">
        <v>1</v>
      </c>
      <c r="O306" s="58">
        <v>49.008116646415552</v>
      </c>
      <c r="P306" s="61">
        <v>58.809739975698662</v>
      </c>
    </row>
    <row r="307" spans="1:16" ht="15.5" hidden="1" x14ac:dyDescent="0.35">
      <c r="A307" s="3" t="s">
        <v>12</v>
      </c>
      <c r="B307" s="4" t="s">
        <v>78</v>
      </c>
      <c r="C307" s="4" t="s">
        <v>107</v>
      </c>
      <c r="D307" s="4" t="s">
        <v>696</v>
      </c>
      <c r="E307" s="4" t="s">
        <v>699</v>
      </c>
      <c r="F307" s="4" t="s">
        <v>2573</v>
      </c>
      <c r="G307" s="4" t="s">
        <v>2405</v>
      </c>
      <c r="H307" s="3" t="s">
        <v>71</v>
      </c>
      <c r="I307" s="3" t="s">
        <v>26</v>
      </c>
      <c r="J307" s="58">
        <v>6111031004340</v>
      </c>
      <c r="K307" s="59">
        <v>2.0419402985074626</v>
      </c>
      <c r="L307" s="60">
        <v>0.2</v>
      </c>
      <c r="M307" s="58">
        <v>24</v>
      </c>
      <c r="N307" s="58">
        <v>1</v>
      </c>
      <c r="O307" s="58">
        <v>49.006567164179103</v>
      </c>
      <c r="P307" s="61">
        <v>58.807880597014922</v>
      </c>
    </row>
    <row r="308" spans="1:16" ht="15.5" hidden="1" x14ac:dyDescent="0.35">
      <c r="A308" s="3" t="s">
        <v>12</v>
      </c>
      <c r="B308" s="3" t="s">
        <v>78</v>
      </c>
      <c r="C308" s="3" t="s">
        <v>107</v>
      </c>
      <c r="D308" s="3" t="s">
        <v>696</v>
      </c>
      <c r="E308" s="3" t="s">
        <v>699</v>
      </c>
      <c r="F308" s="3" t="s">
        <v>2870</v>
      </c>
      <c r="G308" s="3" t="s">
        <v>2405</v>
      </c>
      <c r="H308" s="3" t="s">
        <v>71</v>
      </c>
      <c r="I308" s="3" t="s">
        <v>26</v>
      </c>
      <c r="J308" s="58">
        <v>6111031004388</v>
      </c>
      <c r="K308" s="59">
        <v>22.933999999999997</v>
      </c>
      <c r="L308" s="60">
        <v>0.2</v>
      </c>
      <c r="M308" s="58">
        <v>24</v>
      </c>
      <c r="N308" s="58">
        <v>1</v>
      </c>
      <c r="O308" s="58">
        <v>550.41599999999994</v>
      </c>
      <c r="P308" s="61">
        <v>660.49919999999986</v>
      </c>
    </row>
    <row r="309" spans="1:16" ht="15.5" hidden="1" x14ac:dyDescent="0.35">
      <c r="A309" s="3" t="s">
        <v>12</v>
      </c>
      <c r="B309" s="4" t="s">
        <v>78</v>
      </c>
      <c r="C309" s="4" t="s">
        <v>107</v>
      </c>
      <c r="D309" s="4" t="s">
        <v>696</v>
      </c>
      <c r="E309" s="4" t="s">
        <v>704</v>
      </c>
      <c r="F309" s="4" t="s">
        <v>2404</v>
      </c>
      <c r="G309" s="4" t="s">
        <v>2405</v>
      </c>
      <c r="H309" s="3" t="s">
        <v>71</v>
      </c>
      <c r="I309" s="3" t="s">
        <v>26</v>
      </c>
      <c r="J309" s="58">
        <v>6111031004357</v>
      </c>
      <c r="K309" s="59">
        <v>8.42</v>
      </c>
      <c r="L309" s="60">
        <v>0.2</v>
      </c>
      <c r="M309" s="58">
        <v>24</v>
      </c>
      <c r="N309" s="58">
        <v>1</v>
      </c>
      <c r="O309" s="58">
        <v>202.07999999999998</v>
      </c>
      <c r="P309" s="61">
        <v>242.49599999999998</v>
      </c>
    </row>
    <row r="310" spans="1:16" ht="15.5" hidden="1" x14ac:dyDescent="0.35">
      <c r="A310" s="3" t="s">
        <v>12</v>
      </c>
      <c r="B310" s="3" t="s">
        <v>78</v>
      </c>
      <c r="C310" s="3" t="s">
        <v>107</v>
      </c>
      <c r="D310" s="3" t="s">
        <v>696</v>
      </c>
      <c r="E310" s="3" t="s">
        <v>699</v>
      </c>
      <c r="F310" s="3" t="s">
        <v>2406</v>
      </c>
      <c r="G310" s="3" t="s">
        <v>2405</v>
      </c>
      <c r="H310" s="3" t="s">
        <v>71</v>
      </c>
      <c r="I310" s="3" t="s">
        <v>26</v>
      </c>
      <c r="J310" s="58">
        <v>6111031004364</v>
      </c>
      <c r="K310" s="62">
        <v>8</v>
      </c>
      <c r="L310" s="60">
        <v>0.2</v>
      </c>
      <c r="M310" s="58">
        <v>36</v>
      </c>
      <c r="N310" s="58">
        <v>1</v>
      </c>
      <c r="O310" s="58">
        <v>288</v>
      </c>
      <c r="P310" s="61">
        <v>345.59999999999997</v>
      </c>
    </row>
    <row r="311" spans="1:16" ht="15.5" hidden="1" x14ac:dyDescent="0.35">
      <c r="A311" s="3" t="s">
        <v>12</v>
      </c>
      <c r="B311" s="4" t="s">
        <v>78</v>
      </c>
      <c r="C311" s="4" t="s">
        <v>107</v>
      </c>
      <c r="D311" s="4" t="s">
        <v>276</v>
      </c>
      <c r="E311" s="4" t="s">
        <v>306</v>
      </c>
      <c r="F311" s="4" t="s">
        <v>3088</v>
      </c>
      <c r="G311" s="4" t="s">
        <v>2112</v>
      </c>
      <c r="H311" s="3" t="s">
        <v>71</v>
      </c>
      <c r="I311" s="3" t="s">
        <v>26</v>
      </c>
      <c r="J311" s="58">
        <v>6111031003831</v>
      </c>
      <c r="K311" s="59">
        <v>15.331196709050113</v>
      </c>
      <c r="L311" s="60">
        <v>0.2</v>
      </c>
      <c r="M311" s="58">
        <v>18</v>
      </c>
      <c r="N311" s="58">
        <v>1</v>
      </c>
      <c r="O311" s="58">
        <v>275.96154076290202</v>
      </c>
      <c r="P311" s="61">
        <v>331.1538489154824</v>
      </c>
    </row>
    <row r="312" spans="1:16" ht="15.5" hidden="1" x14ac:dyDescent="0.35">
      <c r="A312" s="3" t="s">
        <v>12</v>
      </c>
      <c r="B312" s="3" t="s">
        <v>78</v>
      </c>
      <c r="C312" s="3" t="s">
        <v>107</v>
      </c>
      <c r="D312" s="3" t="s">
        <v>276</v>
      </c>
      <c r="E312" s="3" t="s">
        <v>306</v>
      </c>
      <c r="F312" s="3" t="s">
        <v>3089</v>
      </c>
      <c r="G312" s="3" t="s">
        <v>2112</v>
      </c>
      <c r="H312" s="3" t="s">
        <v>71</v>
      </c>
      <c r="I312" s="3" t="s">
        <v>26</v>
      </c>
      <c r="J312" s="58">
        <v>6111031003725</v>
      </c>
      <c r="K312" s="59">
        <v>1.3619999999999999</v>
      </c>
      <c r="L312" s="60">
        <v>0.2</v>
      </c>
      <c r="M312" s="58">
        <v>48</v>
      </c>
      <c r="N312" s="58">
        <v>1</v>
      </c>
      <c r="O312" s="58">
        <v>65.375999999999991</v>
      </c>
      <c r="P312" s="61">
        <v>78.451199999999986</v>
      </c>
    </row>
    <row r="313" spans="1:16" ht="15.5" hidden="1" x14ac:dyDescent="0.35">
      <c r="A313" s="3" t="s">
        <v>12</v>
      </c>
      <c r="B313" s="3" t="s">
        <v>78</v>
      </c>
      <c r="C313" s="3" t="s">
        <v>107</v>
      </c>
      <c r="D313" s="3" t="s">
        <v>276</v>
      </c>
      <c r="E313" s="3" t="s">
        <v>306</v>
      </c>
      <c r="F313" s="3" t="s">
        <v>2111</v>
      </c>
      <c r="G313" s="3" t="s">
        <v>2112</v>
      </c>
      <c r="H313" s="3" t="s">
        <v>71</v>
      </c>
      <c r="I313" s="3" t="s">
        <v>26</v>
      </c>
      <c r="J313" s="58">
        <v>6111031004685</v>
      </c>
      <c r="K313" s="59">
        <v>1.3619999999999999</v>
      </c>
      <c r="L313" s="60">
        <v>0.2</v>
      </c>
      <c r="M313" s="58">
        <v>30</v>
      </c>
      <c r="N313" s="58">
        <v>1</v>
      </c>
      <c r="O313" s="58">
        <v>40.86</v>
      </c>
      <c r="P313" s="61">
        <v>49.031999999999996</v>
      </c>
    </row>
    <row r="314" spans="1:16" ht="15.5" hidden="1" x14ac:dyDescent="0.35">
      <c r="A314" s="3" t="s">
        <v>12</v>
      </c>
      <c r="B314" s="3" t="s">
        <v>78</v>
      </c>
      <c r="C314" s="3" t="s">
        <v>107</v>
      </c>
      <c r="D314" s="3" t="s">
        <v>189</v>
      </c>
      <c r="E314" s="3" t="s">
        <v>306</v>
      </c>
      <c r="F314" s="3" t="s">
        <v>3090</v>
      </c>
      <c r="G314" s="3" t="s">
        <v>2737</v>
      </c>
      <c r="H314" s="3" t="s">
        <v>71</v>
      </c>
      <c r="I314" s="3" t="s">
        <v>26</v>
      </c>
      <c r="J314" s="58">
        <v>6111031003756</v>
      </c>
      <c r="K314" s="59">
        <v>0.66640165203923585</v>
      </c>
      <c r="L314" s="60">
        <v>0.2</v>
      </c>
      <c r="M314" s="58">
        <v>100</v>
      </c>
      <c r="N314" s="58">
        <v>1</v>
      </c>
      <c r="O314" s="58">
        <v>66.640165203923587</v>
      </c>
      <c r="P314" s="61">
        <v>79.968198244708304</v>
      </c>
    </row>
    <row r="315" spans="1:16" ht="15.5" hidden="1" x14ac:dyDescent="0.35">
      <c r="A315" s="3" t="s">
        <v>12</v>
      </c>
      <c r="B315" s="4" t="s">
        <v>78</v>
      </c>
      <c r="C315" s="4" t="s">
        <v>107</v>
      </c>
      <c r="D315" s="4" t="s">
        <v>189</v>
      </c>
      <c r="E315" s="4" t="s">
        <v>306</v>
      </c>
      <c r="F315" s="4" t="s">
        <v>3091</v>
      </c>
      <c r="G315" s="4" t="s">
        <v>2737</v>
      </c>
      <c r="H315" s="3" t="s">
        <v>71</v>
      </c>
      <c r="I315" s="3" t="s">
        <v>26</v>
      </c>
      <c r="J315" s="58">
        <v>6111031003862</v>
      </c>
      <c r="K315" s="59">
        <v>7.0149999999999997</v>
      </c>
      <c r="L315" s="60">
        <v>0.2</v>
      </c>
      <c r="M315" s="58">
        <v>36</v>
      </c>
      <c r="N315" s="58">
        <v>1</v>
      </c>
      <c r="O315" s="58">
        <v>252.54</v>
      </c>
      <c r="P315" s="61">
        <v>303.048</v>
      </c>
    </row>
    <row r="316" spans="1:16" ht="15.5" hidden="1" x14ac:dyDescent="0.35">
      <c r="A316" s="3" t="s">
        <v>12</v>
      </c>
      <c r="B316" s="3" t="s">
        <v>78</v>
      </c>
      <c r="C316" s="3" t="s">
        <v>107</v>
      </c>
      <c r="D316" s="3" t="s">
        <v>276</v>
      </c>
      <c r="E316" s="3" t="s">
        <v>306</v>
      </c>
      <c r="F316" s="3" t="s">
        <v>2825</v>
      </c>
      <c r="G316" s="3" t="s">
        <v>2112</v>
      </c>
      <c r="H316" s="3" t="s">
        <v>71</v>
      </c>
      <c r="I316" s="3" t="s">
        <v>26</v>
      </c>
      <c r="J316" s="58">
        <v>6111031004692</v>
      </c>
      <c r="K316" s="59">
        <v>13.327999999999999</v>
      </c>
      <c r="L316" s="60">
        <v>0.2</v>
      </c>
      <c r="M316" s="58">
        <v>36</v>
      </c>
      <c r="N316" s="58">
        <v>1</v>
      </c>
      <c r="O316" s="58">
        <v>479.80799999999999</v>
      </c>
      <c r="P316" s="61">
        <v>575.76959999999997</v>
      </c>
    </row>
    <row r="317" spans="1:16" ht="15.5" hidden="1" x14ac:dyDescent="0.35">
      <c r="A317" s="3" t="s">
        <v>12</v>
      </c>
      <c r="B317" s="3" t="s">
        <v>78</v>
      </c>
      <c r="C317" s="3" t="s">
        <v>107</v>
      </c>
      <c r="D317" s="3" t="s">
        <v>189</v>
      </c>
      <c r="E317" s="3" t="s">
        <v>190</v>
      </c>
      <c r="F317" s="3" t="s">
        <v>3092</v>
      </c>
      <c r="G317" s="3" t="s">
        <v>2732</v>
      </c>
      <c r="H317" s="3" t="s">
        <v>71</v>
      </c>
      <c r="I317" s="3" t="s">
        <v>26</v>
      </c>
      <c r="J317" s="58">
        <v>6111031003794</v>
      </c>
      <c r="K317" s="59">
        <v>0.65799901671583083</v>
      </c>
      <c r="L317" s="60">
        <v>0.2</v>
      </c>
      <c r="M317" s="58">
        <v>72</v>
      </c>
      <c r="N317" s="58">
        <v>1</v>
      </c>
      <c r="O317" s="58">
        <v>47.375929203539819</v>
      </c>
      <c r="P317" s="61">
        <v>56.851115044247784</v>
      </c>
    </row>
    <row r="318" spans="1:16" ht="15.5" hidden="1" x14ac:dyDescent="0.35">
      <c r="A318" s="3" t="s">
        <v>12</v>
      </c>
      <c r="B318" s="4" t="s">
        <v>78</v>
      </c>
      <c r="C318" s="4" t="s">
        <v>107</v>
      </c>
      <c r="D318" s="4" t="s">
        <v>189</v>
      </c>
      <c r="E318" s="4" t="s">
        <v>190</v>
      </c>
      <c r="F318" s="4" t="s">
        <v>3093</v>
      </c>
      <c r="G318" s="4" t="s">
        <v>2732</v>
      </c>
      <c r="H318" s="3" t="s">
        <v>71</v>
      </c>
      <c r="I318" s="3" t="s">
        <v>26</v>
      </c>
      <c r="J318" s="58">
        <v>6111031003886</v>
      </c>
      <c r="K318" s="59">
        <v>7.0150450450450448</v>
      </c>
      <c r="L318" s="60">
        <v>0.2</v>
      </c>
      <c r="M318" s="58">
        <v>36</v>
      </c>
      <c r="N318" s="58">
        <v>1</v>
      </c>
      <c r="O318" s="58">
        <v>252.5416216216216</v>
      </c>
      <c r="P318" s="61">
        <v>303.04994594594592</v>
      </c>
    </row>
    <row r="319" spans="1:16" ht="15.5" hidden="1" x14ac:dyDescent="0.35">
      <c r="A319" s="3" t="s">
        <v>12</v>
      </c>
      <c r="B319" s="4" t="s">
        <v>78</v>
      </c>
      <c r="C319" s="4" t="s">
        <v>107</v>
      </c>
      <c r="D319" s="4" t="s">
        <v>324</v>
      </c>
      <c r="E319" s="4" t="s">
        <v>92</v>
      </c>
      <c r="F319" s="4" t="s">
        <v>3094</v>
      </c>
      <c r="G319" s="4" t="s">
        <v>2791</v>
      </c>
      <c r="H319" s="3" t="s">
        <v>71</v>
      </c>
      <c r="I319" s="3" t="s">
        <v>26</v>
      </c>
      <c r="J319" s="58">
        <v>6111031003930</v>
      </c>
      <c r="K319" s="59">
        <v>14.030000000000001</v>
      </c>
      <c r="L319" s="60">
        <v>0.2</v>
      </c>
      <c r="M319" s="58">
        <v>18</v>
      </c>
      <c r="N319" s="58">
        <v>1</v>
      </c>
      <c r="O319" s="58">
        <v>252.54000000000002</v>
      </c>
      <c r="P319" s="61">
        <v>303.048</v>
      </c>
    </row>
    <row r="320" spans="1:16" ht="15.5" hidden="1" x14ac:dyDescent="0.35">
      <c r="A320" s="3" t="s">
        <v>12</v>
      </c>
      <c r="B320" s="3" t="s">
        <v>78</v>
      </c>
      <c r="C320" s="3" t="s">
        <v>107</v>
      </c>
      <c r="D320" s="3" t="s">
        <v>324</v>
      </c>
      <c r="E320" s="3" t="s">
        <v>92</v>
      </c>
      <c r="F320" s="3" t="s">
        <v>3095</v>
      </c>
      <c r="G320" s="3" t="s">
        <v>2791</v>
      </c>
      <c r="H320" s="3" t="s">
        <v>71</v>
      </c>
      <c r="I320" s="3" t="s">
        <v>26</v>
      </c>
      <c r="J320" s="58">
        <v>6111031003787</v>
      </c>
      <c r="K320" s="59">
        <v>0.68099958523434256</v>
      </c>
      <c r="L320" s="60">
        <v>0.2</v>
      </c>
      <c r="M320" s="58">
        <v>72</v>
      </c>
      <c r="N320" s="58">
        <v>1</v>
      </c>
      <c r="O320" s="58">
        <v>49.031970136872665</v>
      </c>
      <c r="P320" s="61">
        <v>58.838364164247196</v>
      </c>
    </row>
    <row r="321" spans="1:16" ht="15.5" hidden="1" x14ac:dyDescent="0.35">
      <c r="A321" s="3" t="s">
        <v>12</v>
      </c>
      <c r="B321" s="4" t="s">
        <v>13</v>
      </c>
      <c r="C321" s="4" t="s">
        <v>706</v>
      </c>
      <c r="D321" s="4" t="s">
        <v>849</v>
      </c>
      <c r="E321" s="4" t="s">
        <v>1771</v>
      </c>
      <c r="F321" s="4" t="s">
        <v>2959</v>
      </c>
      <c r="G321" s="4" t="s">
        <v>2312</v>
      </c>
      <c r="H321" s="3" t="s">
        <v>71</v>
      </c>
      <c r="I321" s="3" t="s">
        <v>26</v>
      </c>
      <c r="J321" s="58">
        <v>7622210834751</v>
      </c>
      <c r="K321" s="59">
        <v>9.6189975247524746</v>
      </c>
      <c r="L321" s="60">
        <v>0.2</v>
      </c>
      <c r="M321" s="58">
        <v>22</v>
      </c>
      <c r="N321" s="58">
        <v>1</v>
      </c>
      <c r="O321" s="58">
        <v>211.61794554455443</v>
      </c>
      <c r="P321" s="61">
        <v>253.94153465346531</v>
      </c>
    </row>
    <row r="322" spans="1:16" ht="15.5" hidden="1" x14ac:dyDescent="0.35">
      <c r="A322" s="3" t="s">
        <v>12</v>
      </c>
      <c r="B322" s="3" t="s">
        <v>13</v>
      </c>
      <c r="C322" s="3" t="s">
        <v>706</v>
      </c>
      <c r="D322" s="3" t="s">
        <v>1444</v>
      </c>
      <c r="E322" s="3" t="s">
        <v>1725</v>
      </c>
      <c r="F322" s="3" t="s">
        <v>3096</v>
      </c>
      <c r="G322" s="3" t="s">
        <v>2312</v>
      </c>
      <c r="H322" s="3" t="s">
        <v>71</v>
      </c>
      <c r="I322" s="3" t="s">
        <v>26</v>
      </c>
      <c r="J322" s="58">
        <v>7622210834829</v>
      </c>
      <c r="K322" s="59">
        <v>9.4921246458923498</v>
      </c>
      <c r="L322" s="60">
        <v>0.2</v>
      </c>
      <c r="M322" s="58">
        <v>24</v>
      </c>
      <c r="N322" s="58">
        <v>1</v>
      </c>
      <c r="O322" s="58">
        <v>227.8109915014164</v>
      </c>
      <c r="P322" s="61">
        <v>273.37318980169965</v>
      </c>
    </row>
    <row r="323" spans="1:16" ht="15.5" hidden="1" x14ac:dyDescent="0.35">
      <c r="A323" s="3" t="s">
        <v>12</v>
      </c>
      <c r="B323" s="4" t="s">
        <v>13</v>
      </c>
      <c r="C323" s="4" t="s">
        <v>706</v>
      </c>
      <c r="D323" s="4" t="s">
        <v>849</v>
      </c>
      <c r="E323" s="4" t="s">
        <v>2310</v>
      </c>
      <c r="F323" s="4" t="s">
        <v>2884</v>
      </c>
      <c r="G323" s="4" t="s">
        <v>2312</v>
      </c>
      <c r="H323" s="3" t="s">
        <v>71</v>
      </c>
      <c r="I323" s="3" t="s">
        <v>26</v>
      </c>
      <c r="J323" s="58">
        <v>7622210834386</v>
      </c>
      <c r="K323" s="59">
        <v>9.6189919354838711</v>
      </c>
      <c r="L323" s="60">
        <v>0.2</v>
      </c>
      <c r="M323" s="58">
        <v>23</v>
      </c>
      <c r="N323" s="58">
        <v>1</v>
      </c>
      <c r="O323" s="58">
        <v>221.23681451612904</v>
      </c>
      <c r="P323" s="61">
        <v>265.48417741935486</v>
      </c>
    </row>
    <row r="324" spans="1:16" ht="15.5" hidden="1" x14ac:dyDescent="0.35">
      <c r="A324" s="3" t="s">
        <v>12</v>
      </c>
      <c r="B324" s="3" t="s">
        <v>13</v>
      </c>
      <c r="C324" s="3" t="s">
        <v>706</v>
      </c>
      <c r="D324" s="3" t="s">
        <v>849</v>
      </c>
      <c r="E324" s="3" t="s">
        <v>850</v>
      </c>
      <c r="F324" s="3" t="s">
        <v>2970</v>
      </c>
      <c r="G324" s="3" t="s">
        <v>2312</v>
      </c>
      <c r="H324" s="3" t="s">
        <v>71</v>
      </c>
      <c r="I324" s="3" t="s">
        <v>26</v>
      </c>
      <c r="J324" s="58">
        <v>7622210834713</v>
      </c>
      <c r="K324" s="59">
        <v>9.6199999999999992</v>
      </c>
      <c r="L324" s="60">
        <v>0.2</v>
      </c>
      <c r="M324" s="58">
        <v>68</v>
      </c>
      <c r="N324" s="58">
        <v>1</v>
      </c>
      <c r="O324" s="58">
        <v>654.16</v>
      </c>
      <c r="P324" s="61">
        <v>784.99199999999996</v>
      </c>
    </row>
    <row r="325" spans="1:16" ht="15.5" hidden="1" x14ac:dyDescent="0.35">
      <c r="A325" s="3" t="s">
        <v>12</v>
      </c>
      <c r="B325" s="4" t="s">
        <v>13</v>
      </c>
      <c r="C325" s="4" t="s">
        <v>706</v>
      </c>
      <c r="D325" s="4" t="s">
        <v>849</v>
      </c>
      <c r="E325" s="4" t="s">
        <v>1771</v>
      </c>
      <c r="F325" s="4" t="s">
        <v>2683</v>
      </c>
      <c r="G325" s="4" t="s">
        <v>2312</v>
      </c>
      <c r="H325" s="3" t="s">
        <v>71</v>
      </c>
      <c r="I325" s="3" t="s">
        <v>26</v>
      </c>
      <c r="J325" s="58">
        <v>7622210834614</v>
      </c>
      <c r="K325" s="59">
        <v>3.88</v>
      </c>
      <c r="L325" s="60">
        <v>0.2</v>
      </c>
      <c r="M325" s="58">
        <v>12</v>
      </c>
      <c r="N325" s="58">
        <v>1</v>
      </c>
      <c r="O325" s="58">
        <v>46.56</v>
      </c>
      <c r="P325" s="61">
        <v>55.872</v>
      </c>
    </row>
    <row r="326" spans="1:16" ht="15.5" hidden="1" x14ac:dyDescent="0.35">
      <c r="A326" s="3" t="s">
        <v>12</v>
      </c>
      <c r="B326" s="3" t="s">
        <v>13</v>
      </c>
      <c r="C326" s="3" t="s">
        <v>706</v>
      </c>
      <c r="D326" s="3" t="s">
        <v>849</v>
      </c>
      <c r="E326" s="3" t="s">
        <v>2310</v>
      </c>
      <c r="F326" s="3" t="s">
        <v>2311</v>
      </c>
      <c r="G326" s="3" t="s">
        <v>2312</v>
      </c>
      <c r="H326" s="3" t="s">
        <v>71</v>
      </c>
      <c r="I326" s="3" t="s">
        <v>26</v>
      </c>
      <c r="J326" s="58">
        <v>7622210834577</v>
      </c>
      <c r="K326" s="59">
        <v>3.88</v>
      </c>
      <c r="L326" s="60">
        <v>0.2</v>
      </c>
      <c r="M326" s="58">
        <v>12</v>
      </c>
      <c r="N326" s="58">
        <v>1</v>
      </c>
      <c r="O326" s="58">
        <v>46.56</v>
      </c>
      <c r="P326" s="61">
        <v>55.872</v>
      </c>
    </row>
    <row r="327" spans="1:16" ht="15.5" hidden="1" x14ac:dyDescent="0.35">
      <c r="A327" s="3" t="s">
        <v>12</v>
      </c>
      <c r="B327" s="4" t="s">
        <v>13</v>
      </c>
      <c r="C327" s="4" t="s">
        <v>14</v>
      </c>
      <c r="D327" s="4" t="s">
        <v>1775</v>
      </c>
      <c r="E327" s="4" t="s">
        <v>1776</v>
      </c>
      <c r="F327" s="4" t="s">
        <v>2813</v>
      </c>
      <c r="G327" s="4" t="s">
        <v>2764</v>
      </c>
      <c r="H327" s="3" t="s">
        <v>71</v>
      </c>
      <c r="I327" s="3" t="s">
        <v>26</v>
      </c>
      <c r="J327" s="58">
        <v>7622210751881</v>
      </c>
      <c r="K327" s="59">
        <v>5.3109990485252139</v>
      </c>
      <c r="L327" s="60">
        <v>0.2</v>
      </c>
      <c r="M327" s="58">
        <v>12</v>
      </c>
      <c r="N327" s="58">
        <v>1</v>
      </c>
      <c r="O327" s="58">
        <v>63.731988582302563</v>
      </c>
      <c r="P327" s="61">
        <v>76.47838629876307</v>
      </c>
    </row>
    <row r="328" spans="1:16" ht="15.5" hidden="1" x14ac:dyDescent="0.35">
      <c r="A328" s="3" t="s">
        <v>12</v>
      </c>
      <c r="B328" s="3" t="s">
        <v>13</v>
      </c>
      <c r="C328" s="3" t="s">
        <v>14</v>
      </c>
      <c r="D328" s="3" t="s">
        <v>1775</v>
      </c>
      <c r="E328" s="3" t="s">
        <v>1776</v>
      </c>
      <c r="F328" s="3" t="s">
        <v>2863</v>
      </c>
      <c r="G328" s="3" t="s">
        <v>2764</v>
      </c>
      <c r="H328" s="3" t="s">
        <v>71</v>
      </c>
      <c r="I328" s="3" t="s">
        <v>26</v>
      </c>
      <c r="J328" s="58">
        <v>7622210751065</v>
      </c>
      <c r="K328" s="59">
        <v>5.4660000000000002</v>
      </c>
      <c r="L328" s="60">
        <v>0.2</v>
      </c>
      <c r="M328" s="58">
        <v>12</v>
      </c>
      <c r="N328" s="58">
        <v>1</v>
      </c>
      <c r="O328" s="58">
        <v>65.591999999999999</v>
      </c>
      <c r="P328" s="61">
        <v>78.710399999999993</v>
      </c>
    </row>
    <row r="329" spans="1:16" ht="15.5" hidden="1" x14ac:dyDescent="0.35">
      <c r="A329" s="3" t="s">
        <v>12</v>
      </c>
      <c r="B329" s="4" t="s">
        <v>13</v>
      </c>
      <c r="C329" s="4" t="s">
        <v>14</v>
      </c>
      <c r="D329" s="4" t="s">
        <v>1775</v>
      </c>
      <c r="E329" s="4" t="s">
        <v>1776</v>
      </c>
      <c r="F329" s="4" t="s">
        <v>2763</v>
      </c>
      <c r="G329" s="4" t="s">
        <v>2764</v>
      </c>
      <c r="H329" s="3" t="s">
        <v>71</v>
      </c>
      <c r="I329" s="3" t="s">
        <v>26</v>
      </c>
      <c r="J329" s="58">
        <v>7622210751928</v>
      </c>
      <c r="K329" s="59">
        <v>5.3110062893081764</v>
      </c>
      <c r="L329" s="60">
        <v>0.2</v>
      </c>
      <c r="M329" s="58">
        <v>24</v>
      </c>
      <c r="N329" s="58">
        <v>1</v>
      </c>
      <c r="O329" s="58">
        <v>127.46415094339623</v>
      </c>
      <c r="P329" s="61">
        <v>152.95698113207547</v>
      </c>
    </row>
    <row r="330" spans="1:16" ht="15.5" hidden="1" x14ac:dyDescent="0.35">
      <c r="A330" s="3" t="s">
        <v>12</v>
      </c>
      <c r="B330" s="4" t="s">
        <v>13</v>
      </c>
      <c r="C330" s="4" t="s">
        <v>14</v>
      </c>
      <c r="D330" s="4" t="s">
        <v>1775</v>
      </c>
      <c r="E330" s="4" t="s">
        <v>1776</v>
      </c>
      <c r="F330" s="4" t="s">
        <v>2793</v>
      </c>
      <c r="G330" s="4" t="s">
        <v>2764</v>
      </c>
      <c r="H330" s="3" t="s">
        <v>71</v>
      </c>
      <c r="I330" s="3" t="s">
        <v>26</v>
      </c>
      <c r="J330" s="58">
        <v>7622210327338</v>
      </c>
      <c r="K330" s="59">
        <v>1.77</v>
      </c>
      <c r="L330" s="60">
        <v>0.2</v>
      </c>
      <c r="M330" s="58">
        <v>24</v>
      </c>
      <c r="N330" s="58">
        <v>1</v>
      </c>
      <c r="O330" s="58">
        <v>42.480000000000004</v>
      </c>
      <c r="P330" s="61">
        <v>50.976000000000006</v>
      </c>
    </row>
    <row r="331" spans="1:16" ht="15.5" hidden="1" x14ac:dyDescent="0.35">
      <c r="A331" s="3" t="s">
        <v>12</v>
      </c>
      <c r="B331" s="3" t="s">
        <v>13</v>
      </c>
      <c r="C331" s="3" t="s">
        <v>14</v>
      </c>
      <c r="D331" s="3" t="s">
        <v>1775</v>
      </c>
      <c r="E331" s="3" t="s">
        <v>1776</v>
      </c>
      <c r="F331" s="3" t="s">
        <v>2782</v>
      </c>
      <c r="G331" s="3" t="s">
        <v>2764</v>
      </c>
      <c r="H331" s="3" t="s">
        <v>71</v>
      </c>
      <c r="I331" s="3" t="s">
        <v>26</v>
      </c>
      <c r="J331" s="58">
        <v>7622201118617</v>
      </c>
      <c r="K331" s="59">
        <v>2.7043583535108957</v>
      </c>
      <c r="L331" s="60">
        <v>0.2</v>
      </c>
      <c r="M331" s="58">
        <v>24</v>
      </c>
      <c r="N331" s="58">
        <v>1</v>
      </c>
      <c r="O331" s="58">
        <v>64.904600484261493</v>
      </c>
      <c r="P331" s="61">
        <v>77.885520581113795</v>
      </c>
    </row>
    <row r="332" spans="1:16" ht="15.5" hidden="1" x14ac:dyDescent="0.35">
      <c r="A332" s="3" t="s">
        <v>12</v>
      </c>
      <c r="B332" s="4" t="s">
        <v>13</v>
      </c>
      <c r="C332" s="4" t="s">
        <v>14</v>
      </c>
      <c r="D332" s="4" t="s">
        <v>1775</v>
      </c>
      <c r="E332" s="4" t="s">
        <v>1484</v>
      </c>
      <c r="F332" s="4" t="s">
        <v>2769</v>
      </c>
      <c r="G332" s="4" t="s">
        <v>2764</v>
      </c>
      <c r="H332" s="3" t="s">
        <v>71</v>
      </c>
      <c r="I332" s="3" t="s">
        <v>26</v>
      </c>
      <c r="J332" s="58">
        <v>7622201118655</v>
      </c>
      <c r="K332" s="59">
        <v>2.75</v>
      </c>
      <c r="L332" s="60">
        <v>0.2</v>
      </c>
      <c r="M332" s="58">
        <v>24</v>
      </c>
      <c r="N332" s="58">
        <v>1</v>
      </c>
      <c r="O332" s="58">
        <v>66</v>
      </c>
      <c r="P332" s="61">
        <v>79.2</v>
      </c>
    </row>
    <row r="333" spans="1:16" ht="15.5" hidden="1" x14ac:dyDescent="0.35">
      <c r="A333" s="3" t="s">
        <v>12</v>
      </c>
      <c r="B333" s="3" t="s">
        <v>13</v>
      </c>
      <c r="C333" s="3" t="s">
        <v>14</v>
      </c>
      <c r="D333" s="3" t="s">
        <v>1775</v>
      </c>
      <c r="E333" s="3" t="s">
        <v>1776</v>
      </c>
      <c r="F333" s="3" t="s">
        <v>2794</v>
      </c>
      <c r="G333" s="3" t="s">
        <v>2764</v>
      </c>
      <c r="H333" s="3" t="s">
        <v>71</v>
      </c>
      <c r="I333" s="3" t="s">
        <v>26</v>
      </c>
      <c r="J333" s="58">
        <v>7622210722263</v>
      </c>
      <c r="K333" s="62">
        <v>4.01</v>
      </c>
      <c r="L333" s="60">
        <v>0.2</v>
      </c>
      <c r="M333" s="58">
        <v>96</v>
      </c>
      <c r="N333" s="58">
        <v>1</v>
      </c>
      <c r="O333" s="58">
        <v>384.96</v>
      </c>
      <c r="P333" s="61">
        <v>461.95199999999994</v>
      </c>
    </row>
    <row r="334" spans="1:16" ht="15.5" hidden="1" x14ac:dyDescent="0.35">
      <c r="A334" s="3" t="s">
        <v>12</v>
      </c>
      <c r="B334" s="3" t="s">
        <v>13</v>
      </c>
      <c r="C334" s="3" t="s">
        <v>14</v>
      </c>
      <c r="D334" s="3" t="s">
        <v>1775</v>
      </c>
      <c r="E334" s="3" t="s">
        <v>1776</v>
      </c>
      <c r="F334" s="3" t="s">
        <v>2820</v>
      </c>
      <c r="G334" s="3" t="s">
        <v>2764</v>
      </c>
      <c r="H334" s="3" t="s">
        <v>71</v>
      </c>
      <c r="I334" s="3" t="s">
        <v>26</v>
      </c>
      <c r="J334" s="58">
        <v>7622201118570</v>
      </c>
      <c r="K334" s="59">
        <v>2.4610414657666344</v>
      </c>
      <c r="L334" s="60">
        <v>0.2</v>
      </c>
      <c r="M334" s="58">
        <v>24</v>
      </c>
      <c r="N334" s="58">
        <v>1</v>
      </c>
      <c r="O334" s="58">
        <v>59.064995178399229</v>
      </c>
      <c r="P334" s="61">
        <v>70.877994214079067</v>
      </c>
    </row>
    <row r="335" spans="1:16" ht="15.5" hidden="1" x14ac:dyDescent="0.35">
      <c r="A335" s="3" t="s">
        <v>12</v>
      </c>
      <c r="B335" s="4" t="s">
        <v>13</v>
      </c>
      <c r="C335" s="4" t="s">
        <v>14</v>
      </c>
      <c r="D335" s="4" t="s">
        <v>1775</v>
      </c>
      <c r="E335" s="4" t="s">
        <v>1776</v>
      </c>
      <c r="F335" s="4" t="s">
        <v>2874</v>
      </c>
      <c r="G335" s="4" t="s">
        <v>2796</v>
      </c>
      <c r="H335" s="3" t="s">
        <v>71</v>
      </c>
      <c r="I335" s="3" t="s">
        <v>26</v>
      </c>
      <c r="J335" s="58">
        <v>7622201430498</v>
      </c>
      <c r="K335" s="59">
        <v>2.7430395778364116</v>
      </c>
      <c r="L335" s="60">
        <v>0.2</v>
      </c>
      <c r="M335" s="58">
        <v>12</v>
      </c>
      <c r="N335" s="58">
        <v>1</v>
      </c>
      <c r="O335" s="58">
        <v>32.916474934036941</v>
      </c>
      <c r="P335" s="61">
        <v>39.499769920844329</v>
      </c>
    </row>
    <row r="336" spans="1:16" ht="15.5" hidden="1" x14ac:dyDescent="0.35">
      <c r="A336" s="3" t="s">
        <v>12</v>
      </c>
      <c r="B336" s="3" t="s">
        <v>13</v>
      </c>
      <c r="C336" s="3" t="s">
        <v>14</v>
      </c>
      <c r="D336" s="3" t="s">
        <v>1775</v>
      </c>
      <c r="E336" s="3" t="s">
        <v>1776</v>
      </c>
      <c r="F336" s="3" t="s">
        <v>2826</v>
      </c>
      <c r="G336" s="3" t="s">
        <v>2796</v>
      </c>
      <c r="H336" s="3" t="s">
        <v>71</v>
      </c>
      <c r="I336" s="3" t="s">
        <v>26</v>
      </c>
      <c r="J336" s="58">
        <v>7622201430573</v>
      </c>
      <c r="K336" s="59">
        <v>2.75</v>
      </c>
      <c r="L336" s="60">
        <v>0.2</v>
      </c>
      <c r="M336" s="58">
        <v>12</v>
      </c>
      <c r="N336" s="58">
        <v>1</v>
      </c>
      <c r="O336" s="58">
        <v>33</v>
      </c>
      <c r="P336" s="61">
        <v>39.6</v>
      </c>
    </row>
    <row r="337" spans="1:16" ht="15.5" hidden="1" x14ac:dyDescent="0.35">
      <c r="A337" s="3" t="s">
        <v>12</v>
      </c>
      <c r="B337" s="3" t="s">
        <v>13</v>
      </c>
      <c r="C337" s="3" t="s">
        <v>14</v>
      </c>
      <c r="D337" s="3" t="s">
        <v>1775</v>
      </c>
      <c r="E337" s="3" t="s">
        <v>1776</v>
      </c>
      <c r="F337" s="3" t="s">
        <v>2797</v>
      </c>
      <c r="G337" s="3" t="s">
        <v>2796</v>
      </c>
      <c r="H337" s="3" t="s">
        <v>71</v>
      </c>
      <c r="I337" s="3" t="s">
        <v>26</v>
      </c>
      <c r="J337" s="58">
        <v>7622201430535</v>
      </c>
      <c r="K337" s="59">
        <v>1.77</v>
      </c>
      <c r="L337" s="60">
        <v>0.2</v>
      </c>
      <c r="M337" s="58">
        <v>12</v>
      </c>
      <c r="N337" s="58">
        <v>1</v>
      </c>
      <c r="O337" s="58">
        <v>21.240000000000002</v>
      </c>
      <c r="P337" s="61">
        <v>25.488000000000003</v>
      </c>
    </row>
    <row r="338" spans="1:16" ht="15.5" hidden="1" x14ac:dyDescent="0.35">
      <c r="A338" s="3" t="s">
        <v>12</v>
      </c>
      <c r="B338" s="4" t="s">
        <v>78</v>
      </c>
      <c r="C338" s="4" t="s">
        <v>212</v>
      </c>
      <c r="D338" s="4" t="s">
        <v>525</v>
      </c>
      <c r="E338" s="4" t="s">
        <v>526</v>
      </c>
      <c r="F338" s="4" t="s">
        <v>3097</v>
      </c>
      <c r="G338" s="4" t="s">
        <v>1533</v>
      </c>
      <c r="H338" s="3" t="s">
        <v>597</v>
      </c>
      <c r="I338" s="3" t="s">
        <v>26</v>
      </c>
      <c r="J338" s="58">
        <v>0</v>
      </c>
      <c r="K338" s="59">
        <v>10.92</v>
      </c>
      <c r="L338" s="60">
        <v>0.2</v>
      </c>
      <c r="M338" s="58">
        <v>12</v>
      </c>
      <c r="N338" s="58">
        <v>1</v>
      </c>
      <c r="O338" s="58">
        <v>131.04</v>
      </c>
      <c r="P338" s="61">
        <v>157.24799999999999</v>
      </c>
    </row>
    <row r="339" spans="1:16" ht="15.5" hidden="1" x14ac:dyDescent="0.35">
      <c r="A339" s="3" t="s">
        <v>12</v>
      </c>
      <c r="B339" s="3" t="s">
        <v>13</v>
      </c>
      <c r="C339" s="3" t="s">
        <v>14</v>
      </c>
      <c r="D339" s="3" t="s">
        <v>67</v>
      </c>
      <c r="E339" s="3" t="s">
        <v>68</v>
      </c>
      <c r="F339" s="3" t="s">
        <v>69</v>
      </c>
      <c r="G339" s="3" t="s">
        <v>70</v>
      </c>
      <c r="H339" s="3" t="s">
        <v>71</v>
      </c>
      <c r="I339" s="3" t="s">
        <v>26</v>
      </c>
      <c r="J339" s="58">
        <v>7622210865441</v>
      </c>
      <c r="K339" s="59">
        <v>2.3040018315018314</v>
      </c>
      <c r="L339" s="60">
        <v>0.2</v>
      </c>
      <c r="M339" s="58">
        <v>20</v>
      </c>
      <c r="N339" s="58">
        <v>1</v>
      </c>
      <c r="O339" s="58">
        <v>46.080036630036631</v>
      </c>
      <c r="P339" s="61">
        <v>55.296043956043953</v>
      </c>
    </row>
    <row r="340" spans="1:16" ht="15.5" hidden="1" x14ac:dyDescent="0.35">
      <c r="A340" s="3" t="s">
        <v>12</v>
      </c>
      <c r="B340" s="4" t="s">
        <v>78</v>
      </c>
      <c r="C340" s="4" t="s">
        <v>212</v>
      </c>
      <c r="D340" s="4" t="s">
        <v>525</v>
      </c>
      <c r="E340" s="4" t="s">
        <v>3098</v>
      </c>
      <c r="F340" s="4" t="s">
        <v>3099</v>
      </c>
      <c r="G340" s="4" t="s">
        <v>1533</v>
      </c>
      <c r="H340" s="3" t="s">
        <v>597</v>
      </c>
      <c r="I340" s="3" t="s">
        <v>26</v>
      </c>
      <c r="J340" s="58"/>
      <c r="K340" s="59">
        <v>10.92</v>
      </c>
      <c r="L340" s="60">
        <v>0.2</v>
      </c>
      <c r="M340" s="58">
        <v>12</v>
      </c>
      <c r="N340" s="58">
        <v>1</v>
      </c>
      <c r="O340" s="58">
        <v>131.04</v>
      </c>
      <c r="P340" s="61">
        <v>157.24799999999999</v>
      </c>
    </row>
    <row r="341" spans="1:16" ht="15.5" hidden="1" x14ac:dyDescent="0.35">
      <c r="A341" s="3" t="s">
        <v>12</v>
      </c>
      <c r="B341" s="3" t="s">
        <v>13</v>
      </c>
      <c r="C341" s="3" t="s">
        <v>14</v>
      </c>
      <c r="D341" s="3" t="s">
        <v>15</v>
      </c>
      <c r="E341" s="3" t="s">
        <v>68</v>
      </c>
      <c r="F341" s="3" t="s">
        <v>3100</v>
      </c>
      <c r="G341" s="3" t="s">
        <v>70</v>
      </c>
      <c r="H341" s="3" t="s">
        <v>71</v>
      </c>
      <c r="I341" s="3" t="s">
        <v>26</v>
      </c>
      <c r="J341" s="58">
        <v>7622210865496</v>
      </c>
      <c r="K341" s="59">
        <v>2.3039999999999998</v>
      </c>
      <c r="L341" s="60">
        <v>0.2</v>
      </c>
      <c r="M341" s="58">
        <v>20</v>
      </c>
      <c r="N341" s="58">
        <v>1</v>
      </c>
      <c r="O341" s="58">
        <v>46.08</v>
      </c>
      <c r="P341" s="61">
        <v>55.295999999999999</v>
      </c>
    </row>
    <row r="342" spans="1:16" ht="15.5" hidden="1" x14ac:dyDescent="0.35">
      <c r="A342" s="3" t="s">
        <v>12</v>
      </c>
      <c r="B342" s="4" t="s">
        <v>13</v>
      </c>
      <c r="C342" s="4" t="s">
        <v>14</v>
      </c>
      <c r="D342" s="4" t="s">
        <v>15</v>
      </c>
      <c r="E342" s="4" t="s">
        <v>68</v>
      </c>
      <c r="F342" s="4" t="s">
        <v>2730</v>
      </c>
      <c r="G342" s="4" t="s">
        <v>70</v>
      </c>
      <c r="H342" s="3" t="s">
        <v>71</v>
      </c>
      <c r="I342" s="3" t="s">
        <v>26</v>
      </c>
      <c r="J342" s="58">
        <v>7622210765529</v>
      </c>
      <c r="K342" s="59">
        <v>2.3000000000000003</v>
      </c>
      <c r="L342" s="60">
        <v>0.2</v>
      </c>
      <c r="M342" s="58">
        <v>20</v>
      </c>
      <c r="N342" s="58">
        <v>1</v>
      </c>
      <c r="O342" s="58">
        <v>46.000000000000007</v>
      </c>
      <c r="P342" s="61">
        <v>55.20000000000001</v>
      </c>
    </row>
    <row r="343" spans="1:16" ht="15.5" hidden="1" x14ac:dyDescent="0.35">
      <c r="A343" s="3" t="s">
        <v>12</v>
      </c>
      <c r="B343" s="4" t="s">
        <v>78</v>
      </c>
      <c r="C343" s="4" t="s">
        <v>107</v>
      </c>
      <c r="D343" s="4" t="s">
        <v>108</v>
      </c>
      <c r="E343" s="4" t="s">
        <v>310</v>
      </c>
      <c r="F343" s="4" t="s">
        <v>2504</v>
      </c>
      <c r="G343" s="4" t="s">
        <v>111</v>
      </c>
      <c r="H343" s="3" t="s">
        <v>112</v>
      </c>
      <c r="I343" s="3" t="s">
        <v>26</v>
      </c>
      <c r="J343" s="58">
        <v>6111242530416</v>
      </c>
      <c r="K343" s="59">
        <v>7</v>
      </c>
      <c r="L343" s="60">
        <v>0.2</v>
      </c>
      <c r="M343" s="58">
        <v>12</v>
      </c>
      <c r="N343" s="58">
        <v>2</v>
      </c>
      <c r="O343" s="58">
        <v>168</v>
      </c>
      <c r="P343" s="61">
        <v>201.6</v>
      </c>
    </row>
    <row r="344" spans="1:16" ht="15.5" hidden="1" x14ac:dyDescent="0.35">
      <c r="A344" s="3" t="s">
        <v>12</v>
      </c>
      <c r="B344" s="3" t="s">
        <v>78</v>
      </c>
      <c r="C344" s="3" t="s">
        <v>107</v>
      </c>
      <c r="D344" s="3" t="s">
        <v>108</v>
      </c>
      <c r="E344" s="3" t="s">
        <v>306</v>
      </c>
      <c r="F344" s="3" t="s">
        <v>110</v>
      </c>
      <c r="G344" s="3" t="s">
        <v>111</v>
      </c>
      <c r="H344" s="3" t="s">
        <v>112</v>
      </c>
      <c r="I344" s="3" t="s">
        <v>26</v>
      </c>
      <c r="J344" s="58">
        <v>6111242530560</v>
      </c>
      <c r="K344" s="59">
        <v>1.25</v>
      </c>
      <c r="L344" s="60">
        <v>0.2</v>
      </c>
      <c r="M344" s="58">
        <v>24</v>
      </c>
      <c r="N344" s="58">
        <v>1</v>
      </c>
      <c r="O344" s="58">
        <v>30</v>
      </c>
      <c r="P344" s="61">
        <v>36</v>
      </c>
    </row>
    <row r="345" spans="1:16" ht="15.5" hidden="1" x14ac:dyDescent="0.35">
      <c r="A345" s="3" t="s">
        <v>12</v>
      </c>
      <c r="B345" s="4" t="s">
        <v>78</v>
      </c>
      <c r="C345" s="4" t="s">
        <v>107</v>
      </c>
      <c r="D345" s="4" t="s">
        <v>108</v>
      </c>
      <c r="E345" s="4" t="s">
        <v>306</v>
      </c>
      <c r="F345" s="4" t="s">
        <v>2421</v>
      </c>
      <c r="G345" s="4" t="s">
        <v>111</v>
      </c>
      <c r="H345" s="3" t="s">
        <v>112</v>
      </c>
      <c r="I345" s="3" t="s">
        <v>26</v>
      </c>
      <c r="J345" s="58">
        <v>6111242530850</v>
      </c>
      <c r="K345" s="59">
        <v>7.5</v>
      </c>
      <c r="L345" s="60">
        <v>0.2</v>
      </c>
      <c r="M345" s="58">
        <v>12</v>
      </c>
      <c r="N345" s="58">
        <v>2</v>
      </c>
      <c r="O345" s="58">
        <v>180</v>
      </c>
      <c r="P345" s="61">
        <v>216</v>
      </c>
    </row>
    <row r="346" spans="1:16" ht="15.5" hidden="1" x14ac:dyDescent="0.35">
      <c r="A346" s="3" t="s">
        <v>12</v>
      </c>
      <c r="B346" s="3" t="s">
        <v>78</v>
      </c>
      <c r="C346" s="3" t="s">
        <v>107</v>
      </c>
      <c r="D346" s="3" t="s">
        <v>276</v>
      </c>
      <c r="E346" s="3" t="s">
        <v>306</v>
      </c>
      <c r="F346" s="3" t="s">
        <v>2583</v>
      </c>
      <c r="G346" s="3" t="s">
        <v>793</v>
      </c>
      <c r="H346" s="3" t="s">
        <v>112</v>
      </c>
      <c r="I346" s="3" t="s">
        <v>26</v>
      </c>
      <c r="J346" s="58">
        <v>6111259341234</v>
      </c>
      <c r="K346" s="59">
        <v>1.37</v>
      </c>
      <c r="L346" s="60">
        <v>0.2</v>
      </c>
      <c r="M346" s="58">
        <v>36</v>
      </c>
      <c r="N346" s="58">
        <v>1</v>
      </c>
      <c r="O346" s="58">
        <v>49.320000000000007</v>
      </c>
      <c r="P346" s="61">
        <v>59.184000000000005</v>
      </c>
    </row>
    <row r="347" spans="1:16" ht="15.5" hidden="1" x14ac:dyDescent="0.35">
      <c r="A347" s="3" t="s">
        <v>12</v>
      </c>
      <c r="B347" s="4" t="s">
        <v>78</v>
      </c>
      <c r="C347" s="4" t="s">
        <v>107</v>
      </c>
      <c r="D347" s="4" t="s">
        <v>276</v>
      </c>
      <c r="E347" s="4" t="s">
        <v>306</v>
      </c>
      <c r="F347" s="4" t="s">
        <v>792</v>
      </c>
      <c r="G347" s="4" t="s">
        <v>793</v>
      </c>
      <c r="H347" s="3" t="s">
        <v>112</v>
      </c>
      <c r="I347" s="3" t="s">
        <v>26</v>
      </c>
      <c r="J347" s="58">
        <v>6111259341272</v>
      </c>
      <c r="K347" s="59">
        <v>1.3900000000000001</v>
      </c>
      <c r="L347" s="60">
        <v>0.2</v>
      </c>
      <c r="M347" s="58">
        <v>36</v>
      </c>
      <c r="N347" s="58">
        <v>1</v>
      </c>
      <c r="O347" s="58">
        <v>50.040000000000006</v>
      </c>
      <c r="P347" s="61">
        <v>60.048000000000002</v>
      </c>
    </row>
    <row r="348" spans="1:16" ht="15.5" hidden="1" x14ac:dyDescent="0.35">
      <c r="A348" s="3" t="s">
        <v>12</v>
      </c>
      <c r="B348" s="3" t="s">
        <v>78</v>
      </c>
      <c r="C348" s="3" t="s">
        <v>107</v>
      </c>
      <c r="D348" s="3" t="s">
        <v>276</v>
      </c>
      <c r="E348" s="3" t="s">
        <v>306</v>
      </c>
      <c r="F348" s="3" t="s">
        <v>2787</v>
      </c>
      <c r="G348" s="3" t="s">
        <v>793</v>
      </c>
      <c r="H348" s="3" t="s">
        <v>112</v>
      </c>
      <c r="I348" s="3" t="s">
        <v>26</v>
      </c>
      <c r="J348" s="58">
        <v>6111259341289</v>
      </c>
      <c r="K348" s="59">
        <v>6.9739823008849555</v>
      </c>
      <c r="L348" s="60">
        <v>0.2</v>
      </c>
      <c r="M348" s="58">
        <v>24</v>
      </c>
      <c r="N348" s="58">
        <v>1</v>
      </c>
      <c r="O348" s="58">
        <v>167.37557522123893</v>
      </c>
      <c r="P348" s="61">
        <v>200.85069026548672</v>
      </c>
    </row>
    <row r="349" spans="1:16" ht="15.5" hidden="1" x14ac:dyDescent="0.35">
      <c r="A349" s="3" t="s">
        <v>12</v>
      </c>
      <c r="B349" s="3" t="s">
        <v>78</v>
      </c>
      <c r="C349" s="3" t="s">
        <v>107</v>
      </c>
      <c r="D349" s="3" t="s">
        <v>189</v>
      </c>
      <c r="E349" s="3" t="s">
        <v>1024</v>
      </c>
      <c r="F349" s="3" t="s">
        <v>1266</v>
      </c>
      <c r="G349" s="3" t="s">
        <v>885</v>
      </c>
      <c r="H349" s="3" t="s">
        <v>112</v>
      </c>
      <c r="I349" s="3" t="s">
        <v>26</v>
      </c>
      <c r="J349" s="58">
        <v>6111249960964</v>
      </c>
      <c r="K349" s="59">
        <v>1.45</v>
      </c>
      <c r="L349" s="60">
        <v>0.2</v>
      </c>
      <c r="M349" s="58">
        <v>30</v>
      </c>
      <c r="N349" s="58">
        <v>1</v>
      </c>
      <c r="O349" s="58">
        <v>43.5</v>
      </c>
      <c r="P349" s="61">
        <v>52.199999999999996</v>
      </c>
    </row>
    <row r="350" spans="1:16" ht="15.5" hidden="1" x14ac:dyDescent="0.35">
      <c r="A350" s="3" t="s">
        <v>12</v>
      </c>
      <c r="B350" s="4" t="s">
        <v>78</v>
      </c>
      <c r="C350" s="4" t="s">
        <v>107</v>
      </c>
      <c r="D350" s="4" t="s">
        <v>189</v>
      </c>
      <c r="E350" s="4" t="s">
        <v>1024</v>
      </c>
      <c r="F350" s="4" t="s">
        <v>2739</v>
      </c>
      <c r="G350" s="4" t="s">
        <v>885</v>
      </c>
      <c r="H350" s="3" t="s">
        <v>112</v>
      </c>
      <c r="I350" s="3" t="s">
        <v>26</v>
      </c>
      <c r="J350" s="58">
        <v>6111249960971</v>
      </c>
      <c r="K350" s="63">
        <v>7.04</v>
      </c>
      <c r="L350" s="60">
        <v>0.2</v>
      </c>
      <c r="M350" s="58">
        <v>24</v>
      </c>
      <c r="N350" s="58">
        <v>1</v>
      </c>
      <c r="O350" s="58">
        <v>168.96</v>
      </c>
      <c r="P350" s="61">
        <v>202.75200000000001</v>
      </c>
    </row>
    <row r="351" spans="1:16" ht="15.5" hidden="1" x14ac:dyDescent="0.35">
      <c r="A351" s="3" t="s">
        <v>12</v>
      </c>
      <c r="B351" s="3" t="s">
        <v>78</v>
      </c>
      <c r="C351" s="3" t="s">
        <v>107</v>
      </c>
      <c r="D351" s="3" t="s">
        <v>189</v>
      </c>
      <c r="E351" s="3" t="s">
        <v>704</v>
      </c>
      <c r="F351" s="3" t="s">
        <v>884</v>
      </c>
      <c r="G351" s="3" t="s">
        <v>885</v>
      </c>
      <c r="H351" s="3" t="s">
        <v>112</v>
      </c>
      <c r="I351" s="3" t="s">
        <v>26</v>
      </c>
      <c r="J351" s="58">
        <v>6111249960988</v>
      </c>
      <c r="K351" s="59">
        <v>1.4500000000000002</v>
      </c>
      <c r="L351" s="60">
        <v>0.2</v>
      </c>
      <c r="M351" s="58">
        <v>30</v>
      </c>
      <c r="N351" s="58">
        <v>1</v>
      </c>
      <c r="O351" s="58">
        <v>43.500000000000007</v>
      </c>
      <c r="P351" s="61">
        <v>52.20000000000001</v>
      </c>
    </row>
    <row r="352" spans="1:16" ht="15.5" hidden="1" x14ac:dyDescent="0.35">
      <c r="A352" s="3" t="s">
        <v>12</v>
      </c>
      <c r="B352" s="4" t="s">
        <v>78</v>
      </c>
      <c r="C352" s="4" t="s">
        <v>107</v>
      </c>
      <c r="D352" s="4" t="s">
        <v>189</v>
      </c>
      <c r="E352" s="4" t="s">
        <v>704</v>
      </c>
      <c r="F352" s="4" t="s">
        <v>2598</v>
      </c>
      <c r="G352" s="4" t="s">
        <v>885</v>
      </c>
      <c r="H352" s="3" t="s">
        <v>112</v>
      </c>
      <c r="I352" s="3" t="s">
        <v>26</v>
      </c>
      <c r="J352" s="58">
        <v>6111249960995</v>
      </c>
      <c r="K352" s="59">
        <v>7.04</v>
      </c>
      <c r="L352" s="60">
        <v>0.2</v>
      </c>
      <c r="M352" s="58">
        <v>24</v>
      </c>
      <c r="N352" s="58">
        <v>1</v>
      </c>
      <c r="O352" s="58">
        <v>168.96</v>
      </c>
      <c r="P352" s="61">
        <v>202.75200000000001</v>
      </c>
    </row>
    <row r="353" spans="1:16" ht="15.5" hidden="1" x14ac:dyDescent="0.35">
      <c r="A353" s="3" t="s">
        <v>12</v>
      </c>
      <c r="B353" s="4" t="s">
        <v>78</v>
      </c>
      <c r="C353" s="4" t="s">
        <v>107</v>
      </c>
      <c r="D353" s="3" t="s">
        <v>276</v>
      </c>
      <c r="E353" s="64"/>
      <c r="F353" s="64" t="s">
        <v>3101</v>
      </c>
      <c r="G353" s="64" t="s">
        <v>885</v>
      </c>
      <c r="H353" s="64" t="s">
        <v>112</v>
      </c>
      <c r="I353" s="64" t="s">
        <v>26</v>
      </c>
      <c r="J353" s="64">
        <v>6111259346710</v>
      </c>
      <c r="K353" s="64">
        <v>1.38</v>
      </c>
      <c r="L353" s="60">
        <v>0.2</v>
      </c>
      <c r="M353" s="58">
        <v>36</v>
      </c>
      <c r="N353" s="58">
        <v>1</v>
      </c>
      <c r="O353" s="58">
        <v>49.679999999999993</v>
      </c>
      <c r="P353" s="61">
        <v>59.615999999999985</v>
      </c>
    </row>
    <row r="354" spans="1:16" ht="15.5" hidden="1" x14ac:dyDescent="0.35">
      <c r="A354" s="3" t="s">
        <v>12</v>
      </c>
      <c r="B354" s="4" t="s">
        <v>78</v>
      </c>
      <c r="C354" s="4" t="s">
        <v>107</v>
      </c>
      <c r="D354" s="3" t="s">
        <v>276</v>
      </c>
      <c r="E354" s="3"/>
      <c r="F354" s="3" t="s">
        <v>3102</v>
      </c>
      <c r="G354" s="3" t="s">
        <v>885</v>
      </c>
      <c r="H354" s="3" t="s">
        <v>112</v>
      </c>
      <c r="I354" s="3" t="s">
        <v>26</v>
      </c>
      <c r="J354" s="58">
        <v>6111259347069</v>
      </c>
      <c r="K354" s="59">
        <v>2.09</v>
      </c>
      <c r="L354" s="60">
        <v>0.2</v>
      </c>
      <c r="M354" s="58">
        <v>24</v>
      </c>
      <c r="N354" s="58">
        <v>1</v>
      </c>
      <c r="O354" s="58">
        <v>50.16</v>
      </c>
      <c r="P354" s="61">
        <v>60.191999999999993</v>
      </c>
    </row>
    <row r="355" spans="1:16" ht="15.5" hidden="1" x14ac:dyDescent="0.35">
      <c r="A355" s="3" t="s">
        <v>12</v>
      </c>
      <c r="B355" s="4" t="s">
        <v>78</v>
      </c>
      <c r="C355" s="4" t="s">
        <v>107</v>
      </c>
      <c r="D355" s="3" t="s">
        <v>276</v>
      </c>
      <c r="E355" s="3"/>
      <c r="F355" s="3" t="s">
        <v>3103</v>
      </c>
      <c r="G355" s="3" t="s">
        <v>885</v>
      </c>
      <c r="H355" s="3" t="s">
        <v>112</v>
      </c>
      <c r="I355" s="3" t="s">
        <v>26</v>
      </c>
      <c r="J355" s="58">
        <v>6111259343009</v>
      </c>
      <c r="K355" s="59">
        <v>1.38</v>
      </c>
      <c r="L355" s="60">
        <v>0.2</v>
      </c>
      <c r="M355" s="58">
        <v>36</v>
      </c>
      <c r="N355" s="58">
        <v>1</v>
      </c>
      <c r="O355" s="58">
        <v>49.679999999999993</v>
      </c>
      <c r="P355" s="61">
        <v>59.615999999999985</v>
      </c>
    </row>
    <row r="356" spans="1:16" ht="15.5" hidden="1" x14ac:dyDescent="0.35">
      <c r="A356" s="3" t="s">
        <v>12</v>
      </c>
      <c r="B356" s="4" t="s">
        <v>78</v>
      </c>
      <c r="C356" s="4" t="s">
        <v>107</v>
      </c>
      <c r="D356" s="3" t="s">
        <v>276</v>
      </c>
      <c r="E356" s="3"/>
      <c r="F356" s="3" t="s">
        <v>3104</v>
      </c>
      <c r="G356" s="3" t="s">
        <v>885</v>
      </c>
      <c r="H356" s="3" t="s">
        <v>112</v>
      </c>
      <c r="I356" s="3" t="s">
        <v>26</v>
      </c>
      <c r="J356" s="58">
        <v>6111259342941</v>
      </c>
      <c r="K356" s="59">
        <v>1.38</v>
      </c>
      <c r="L356" s="60">
        <v>0.2</v>
      </c>
      <c r="M356" s="58">
        <v>36</v>
      </c>
      <c r="N356" s="58">
        <v>1</v>
      </c>
      <c r="O356" s="58">
        <v>49.679999999999993</v>
      </c>
      <c r="P356" s="61">
        <v>59.615999999999985</v>
      </c>
    </row>
    <row r="357" spans="1:16" ht="15.5" hidden="1" x14ac:dyDescent="0.35">
      <c r="A357" s="3" t="s">
        <v>12</v>
      </c>
      <c r="B357" s="4" t="s">
        <v>78</v>
      </c>
      <c r="C357" s="4" t="s">
        <v>107</v>
      </c>
      <c r="D357" s="3" t="s">
        <v>276</v>
      </c>
      <c r="E357" s="3"/>
      <c r="F357" s="3" t="s">
        <v>3105</v>
      </c>
      <c r="G357" s="3" t="s">
        <v>885</v>
      </c>
      <c r="H357" s="3" t="s">
        <v>112</v>
      </c>
      <c r="I357" s="3" t="s">
        <v>26</v>
      </c>
      <c r="J357" s="58">
        <v>6111259342934</v>
      </c>
      <c r="K357" s="59">
        <v>6.58</v>
      </c>
      <c r="L357" s="60">
        <v>0.2</v>
      </c>
      <c r="M357" s="58">
        <v>24</v>
      </c>
      <c r="N357" s="58">
        <v>1</v>
      </c>
      <c r="O357" s="58">
        <v>157.92000000000002</v>
      </c>
      <c r="P357" s="61">
        <v>189.50400000000002</v>
      </c>
    </row>
    <row r="358" spans="1:16" ht="15.5" hidden="1" x14ac:dyDescent="0.35">
      <c r="A358" s="3" t="s">
        <v>12</v>
      </c>
      <c r="B358" s="4" t="s">
        <v>78</v>
      </c>
      <c r="C358" s="4" t="s">
        <v>107</v>
      </c>
      <c r="D358" s="3" t="s">
        <v>276</v>
      </c>
      <c r="E358" s="3"/>
      <c r="F358" s="3" t="s">
        <v>3106</v>
      </c>
      <c r="G358" s="3" t="s">
        <v>885</v>
      </c>
      <c r="H358" s="3" t="s">
        <v>112</v>
      </c>
      <c r="I358" s="3" t="s">
        <v>26</v>
      </c>
      <c r="J358" s="58">
        <v>6111259347182</v>
      </c>
      <c r="K358" s="59">
        <v>9.8800000000000008</v>
      </c>
      <c r="L358" s="60">
        <v>0.2</v>
      </c>
      <c r="M358" s="58">
        <v>24</v>
      </c>
      <c r="N358" s="58">
        <v>1</v>
      </c>
      <c r="O358" s="58">
        <v>237.12</v>
      </c>
      <c r="P358" s="61">
        <v>284.54399999999998</v>
      </c>
    </row>
    <row r="359" spans="1:16" ht="15.5" hidden="1" x14ac:dyDescent="0.35">
      <c r="A359" s="3" t="s">
        <v>12</v>
      </c>
      <c r="B359" s="3" t="s">
        <v>84</v>
      </c>
      <c r="C359" s="3" t="s">
        <v>543</v>
      </c>
      <c r="D359" s="3" t="s">
        <v>544</v>
      </c>
      <c r="E359" s="3" t="s">
        <v>545</v>
      </c>
      <c r="F359" s="3" t="s">
        <v>2672</v>
      </c>
      <c r="G359" s="3" t="s">
        <v>2473</v>
      </c>
      <c r="H359" s="3" t="s">
        <v>112</v>
      </c>
      <c r="I359" s="3" t="s">
        <v>26</v>
      </c>
      <c r="J359" s="58">
        <v>6111259344068</v>
      </c>
      <c r="K359" s="59">
        <v>19.47</v>
      </c>
      <c r="L359" s="60">
        <v>0.2</v>
      </c>
      <c r="M359" s="58">
        <v>8</v>
      </c>
      <c r="N359" s="58">
        <v>2</v>
      </c>
      <c r="O359" s="58">
        <v>311.52</v>
      </c>
      <c r="P359" s="61">
        <v>373.82399999999996</v>
      </c>
    </row>
    <row r="360" spans="1:16" ht="15.5" hidden="1" x14ac:dyDescent="0.35">
      <c r="A360" s="3" t="s">
        <v>12</v>
      </c>
      <c r="B360" s="3" t="s">
        <v>84</v>
      </c>
      <c r="C360" s="3" t="s">
        <v>543</v>
      </c>
      <c r="D360" s="3" t="s">
        <v>544</v>
      </c>
      <c r="E360" s="3" t="s">
        <v>652</v>
      </c>
      <c r="F360" s="3" t="s">
        <v>2673</v>
      </c>
      <c r="G360" s="3" t="s">
        <v>2473</v>
      </c>
      <c r="H360" s="3" t="s">
        <v>112</v>
      </c>
      <c r="I360" s="3" t="s">
        <v>26</v>
      </c>
      <c r="J360" s="58">
        <v>6111259344075</v>
      </c>
      <c r="K360" s="59">
        <v>10.49</v>
      </c>
      <c r="L360" s="60">
        <v>0.2</v>
      </c>
      <c r="M360" s="58">
        <v>12</v>
      </c>
      <c r="N360" s="58">
        <v>2</v>
      </c>
      <c r="O360" s="58">
        <v>251.76</v>
      </c>
      <c r="P360" s="61">
        <v>302.11199999999997</v>
      </c>
    </row>
    <row r="361" spans="1:16" ht="15.5" hidden="1" x14ac:dyDescent="0.35">
      <c r="A361" s="3" t="s">
        <v>12</v>
      </c>
      <c r="B361" s="3" t="s">
        <v>78</v>
      </c>
      <c r="C361" s="3" t="s">
        <v>107</v>
      </c>
      <c r="D361" s="3" t="s">
        <v>818</v>
      </c>
      <c r="E361" s="3" t="s">
        <v>306</v>
      </c>
      <c r="F361" s="3" t="s">
        <v>2475</v>
      </c>
      <c r="G361" s="3" t="s">
        <v>2476</v>
      </c>
      <c r="H361" s="3" t="s">
        <v>112</v>
      </c>
      <c r="I361" s="3" t="s">
        <v>26</v>
      </c>
      <c r="J361" s="58">
        <v>6111259341517</v>
      </c>
      <c r="K361" s="59">
        <v>0.70800000000000007</v>
      </c>
      <c r="L361" s="60">
        <v>0.2</v>
      </c>
      <c r="M361" s="58">
        <v>60</v>
      </c>
      <c r="N361" s="58">
        <v>1</v>
      </c>
      <c r="O361" s="58">
        <v>42.480000000000004</v>
      </c>
      <c r="P361" s="61">
        <v>50.976000000000006</v>
      </c>
    </row>
    <row r="362" spans="1:16" ht="15.5" hidden="1" x14ac:dyDescent="0.35">
      <c r="A362" s="3" t="s">
        <v>12</v>
      </c>
      <c r="B362" s="4" t="s">
        <v>78</v>
      </c>
      <c r="C362" s="4" t="s">
        <v>107</v>
      </c>
      <c r="D362" s="4" t="s">
        <v>818</v>
      </c>
      <c r="E362" s="4" t="s">
        <v>306</v>
      </c>
      <c r="F362" s="4" t="s">
        <v>2478</v>
      </c>
      <c r="G362" s="4" t="s">
        <v>2476</v>
      </c>
      <c r="H362" s="3" t="s">
        <v>112</v>
      </c>
      <c r="I362" s="3" t="s">
        <v>26</v>
      </c>
      <c r="J362" s="58">
        <v>6111259341517</v>
      </c>
      <c r="K362" s="59">
        <v>0.70800561797752815</v>
      </c>
      <c r="L362" s="60">
        <v>0.2</v>
      </c>
      <c r="M362" s="58">
        <v>60</v>
      </c>
      <c r="N362" s="58">
        <v>1</v>
      </c>
      <c r="O362" s="58">
        <v>42.480337078651687</v>
      </c>
      <c r="P362" s="61">
        <v>50.976404494382024</v>
      </c>
    </row>
    <row r="363" spans="1:16" ht="15.5" hidden="1" x14ac:dyDescent="0.35">
      <c r="A363" s="3" t="s">
        <v>12</v>
      </c>
      <c r="B363" s="12" t="s">
        <v>182</v>
      </c>
      <c r="C363" s="12" t="s">
        <v>344</v>
      </c>
      <c r="D363" s="12" t="s">
        <v>345</v>
      </c>
      <c r="E363" s="12" t="s">
        <v>1641</v>
      </c>
      <c r="F363" s="12" t="s">
        <v>1662</v>
      </c>
      <c r="G363" s="12" t="s">
        <v>1643</v>
      </c>
      <c r="H363" s="3" t="s">
        <v>112</v>
      </c>
      <c r="I363" s="3" t="s">
        <v>26</v>
      </c>
      <c r="J363" s="58">
        <v>6111242664708</v>
      </c>
      <c r="K363" s="59">
        <v>12</v>
      </c>
      <c r="L363" s="60">
        <v>0.2</v>
      </c>
      <c r="M363" s="58">
        <v>20</v>
      </c>
      <c r="N363" s="58">
        <v>1</v>
      </c>
      <c r="O363" s="58">
        <v>240</v>
      </c>
      <c r="P363" s="61">
        <v>288</v>
      </c>
    </row>
    <row r="364" spans="1:16" ht="15.5" hidden="1" x14ac:dyDescent="0.35">
      <c r="A364" s="3" t="s">
        <v>12</v>
      </c>
      <c r="B364" s="3" t="s">
        <v>78</v>
      </c>
      <c r="C364" s="3" t="s">
        <v>107</v>
      </c>
      <c r="D364" s="3" t="s">
        <v>818</v>
      </c>
      <c r="E364" s="3" t="s">
        <v>306</v>
      </c>
      <c r="F364" s="3" t="s">
        <v>2481</v>
      </c>
      <c r="G364" s="3" t="s">
        <v>2476</v>
      </c>
      <c r="H364" s="3" t="s">
        <v>112</v>
      </c>
      <c r="I364" s="3" t="s">
        <v>26</v>
      </c>
      <c r="J364" s="58">
        <v>6111259341500</v>
      </c>
      <c r="K364" s="59">
        <v>7.1390066225165567</v>
      </c>
      <c r="L364" s="60">
        <v>0.2</v>
      </c>
      <c r="M364" s="58">
        <v>24</v>
      </c>
      <c r="N364" s="58">
        <v>1</v>
      </c>
      <c r="O364" s="58">
        <v>171.33615894039735</v>
      </c>
      <c r="P364" s="61">
        <v>205.60339072847682</v>
      </c>
    </row>
    <row r="365" spans="1:16" ht="15.5" hidden="1" x14ac:dyDescent="0.35">
      <c r="A365" s="3" t="s">
        <v>12</v>
      </c>
      <c r="B365" s="4" t="s">
        <v>78</v>
      </c>
      <c r="C365" s="4" t="s">
        <v>107</v>
      </c>
      <c r="D365" s="4" t="s">
        <v>818</v>
      </c>
      <c r="E365" s="4" t="s">
        <v>306</v>
      </c>
      <c r="F365" s="4" t="s">
        <v>2482</v>
      </c>
      <c r="G365" s="4" t="s">
        <v>2476</v>
      </c>
      <c r="H365" s="3" t="s">
        <v>112</v>
      </c>
      <c r="I365" s="3" t="s">
        <v>26</v>
      </c>
      <c r="J365" s="58">
        <v>6111259341524</v>
      </c>
      <c r="K365" s="59">
        <v>7.1390140845070427</v>
      </c>
      <c r="L365" s="60">
        <v>0.2</v>
      </c>
      <c r="M365" s="58">
        <v>24</v>
      </c>
      <c r="N365" s="58">
        <v>1</v>
      </c>
      <c r="O365" s="58">
        <v>171.33633802816902</v>
      </c>
      <c r="P365" s="61">
        <v>205.60360563380283</v>
      </c>
    </row>
    <row r="366" spans="1:16" ht="15.5" hidden="1" x14ac:dyDescent="0.35">
      <c r="A366" s="3" t="s">
        <v>12</v>
      </c>
      <c r="B366" s="4" t="s">
        <v>13</v>
      </c>
      <c r="C366" s="4" t="s">
        <v>963</v>
      </c>
      <c r="D366" s="4" t="s">
        <v>2375</v>
      </c>
      <c r="E366" s="4" t="s">
        <v>2931</v>
      </c>
      <c r="F366" s="4" t="s">
        <v>2940</v>
      </c>
      <c r="G366" s="4" t="s">
        <v>2378</v>
      </c>
      <c r="H366" s="3" t="s">
        <v>298</v>
      </c>
      <c r="I366" s="3" t="s">
        <v>26</v>
      </c>
      <c r="J366" s="58">
        <v>80974482</v>
      </c>
      <c r="K366" s="59">
        <v>10.040000000000001</v>
      </c>
      <c r="L366" s="60">
        <v>0.2</v>
      </c>
      <c r="M366" s="58">
        <v>16</v>
      </c>
      <c r="N366" s="58">
        <v>1</v>
      </c>
      <c r="O366" s="58">
        <v>160.64000000000001</v>
      </c>
      <c r="P366" s="61">
        <v>192.768</v>
      </c>
    </row>
    <row r="367" spans="1:16" ht="15.5" hidden="1" x14ac:dyDescent="0.35">
      <c r="A367" s="3" t="s">
        <v>12</v>
      </c>
      <c r="B367" s="4" t="s">
        <v>84</v>
      </c>
      <c r="C367" s="4" t="s">
        <v>543</v>
      </c>
      <c r="D367" s="4" t="s">
        <v>544</v>
      </c>
      <c r="E367" s="4" t="s">
        <v>652</v>
      </c>
      <c r="F367" s="4" t="s">
        <v>3107</v>
      </c>
      <c r="G367" s="4" t="s">
        <v>2865</v>
      </c>
      <c r="H367" s="3" t="s">
        <v>298</v>
      </c>
      <c r="I367" s="3" t="s">
        <v>26</v>
      </c>
      <c r="J367" s="58">
        <v>80177173</v>
      </c>
      <c r="K367" s="59">
        <v>29.93</v>
      </c>
      <c r="L367" s="60">
        <v>0.2</v>
      </c>
      <c r="M367" s="58">
        <v>15</v>
      </c>
      <c r="N367" s="58">
        <v>1</v>
      </c>
      <c r="O367" s="58">
        <v>448.95</v>
      </c>
      <c r="P367" s="61">
        <v>538.74</v>
      </c>
    </row>
    <row r="368" spans="1:16" ht="15.5" hidden="1" x14ac:dyDescent="0.35">
      <c r="A368" s="3" t="s">
        <v>12</v>
      </c>
      <c r="B368" s="3" t="s">
        <v>84</v>
      </c>
      <c r="C368" s="3" t="s">
        <v>543</v>
      </c>
      <c r="D368" s="3" t="s">
        <v>544</v>
      </c>
      <c r="E368" s="3" t="s">
        <v>545</v>
      </c>
      <c r="F368" s="3" t="s">
        <v>3108</v>
      </c>
      <c r="G368" s="3" t="s">
        <v>2865</v>
      </c>
      <c r="H368" s="3" t="s">
        <v>298</v>
      </c>
      <c r="I368" s="3" t="s">
        <v>26</v>
      </c>
      <c r="J368" s="58">
        <v>80176800</v>
      </c>
      <c r="K368" s="59">
        <v>53.83</v>
      </c>
      <c r="L368" s="60">
        <v>0.2</v>
      </c>
      <c r="M368" s="58">
        <v>12</v>
      </c>
      <c r="N368" s="58">
        <v>1</v>
      </c>
      <c r="O368" s="58">
        <v>645.96</v>
      </c>
      <c r="P368" s="61">
        <v>775.15200000000004</v>
      </c>
    </row>
    <row r="369" spans="1:16" ht="15.5" hidden="1" x14ac:dyDescent="0.35">
      <c r="A369" s="3" t="s">
        <v>12</v>
      </c>
      <c r="B369" s="3" t="s">
        <v>84</v>
      </c>
      <c r="C369" s="3" t="s">
        <v>543</v>
      </c>
      <c r="D369" s="3" t="s">
        <v>544</v>
      </c>
      <c r="E369" s="3" t="s">
        <v>652</v>
      </c>
      <c r="F369" s="3" t="s">
        <v>2864</v>
      </c>
      <c r="G369" s="3" t="s">
        <v>2865</v>
      </c>
      <c r="H369" s="3" t="s">
        <v>298</v>
      </c>
      <c r="I369" s="3" t="s">
        <v>26</v>
      </c>
      <c r="J369" s="58">
        <v>9800800056</v>
      </c>
      <c r="K369" s="59">
        <v>10.5</v>
      </c>
      <c r="L369" s="60">
        <v>0.2</v>
      </c>
      <c r="M369" s="58">
        <v>24</v>
      </c>
      <c r="N369" s="58">
        <v>1</v>
      </c>
      <c r="O369" s="58">
        <v>252</v>
      </c>
      <c r="P369" s="61">
        <v>302.39999999999998</v>
      </c>
    </row>
    <row r="370" spans="1:16" ht="15.5" hidden="1" x14ac:dyDescent="0.35">
      <c r="A370" s="3" t="s">
        <v>12</v>
      </c>
      <c r="B370" s="3" t="s">
        <v>13</v>
      </c>
      <c r="C370" s="3" t="s">
        <v>963</v>
      </c>
      <c r="D370" s="3" t="s">
        <v>3109</v>
      </c>
      <c r="E370" s="3" t="s">
        <v>2860</v>
      </c>
      <c r="F370" s="3" t="s">
        <v>3110</v>
      </c>
      <c r="G370" s="3" t="s">
        <v>2862</v>
      </c>
      <c r="H370" s="3" t="s">
        <v>298</v>
      </c>
      <c r="I370" s="3" t="s">
        <v>26</v>
      </c>
      <c r="J370" s="58">
        <v>8000500037874</v>
      </c>
      <c r="K370" s="59">
        <v>45.561803435114498</v>
      </c>
      <c r="L370" s="60">
        <v>0.2</v>
      </c>
      <c r="M370" s="58">
        <v>20</v>
      </c>
      <c r="N370" s="58">
        <v>1</v>
      </c>
      <c r="O370" s="58">
        <v>911.23606870228991</v>
      </c>
      <c r="P370" s="61">
        <v>1093.4832824427478</v>
      </c>
    </row>
    <row r="371" spans="1:16" ht="15.5" hidden="1" x14ac:dyDescent="0.35">
      <c r="A371" s="3" t="s">
        <v>12</v>
      </c>
      <c r="B371" s="12" t="s">
        <v>13</v>
      </c>
      <c r="C371" s="12" t="s">
        <v>963</v>
      </c>
      <c r="D371" s="12" t="s">
        <v>3109</v>
      </c>
      <c r="E371" s="12" t="s">
        <v>2860</v>
      </c>
      <c r="F371" s="12" t="s">
        <v>3111</v>
      </c>
      <c r="G371" s="12" t="s">
        <v>2862</v>
      </c>
      <c r="H371" s="3" t="s">
        <v>298</v>
      </c>
      <c r="I371" s="3" t="s">
        <v>26</v>
      </c>
      <c r="J371" s="58">
        <v>80050278</v>
      </c>
      <c r="K371" s="59">
        <v>10.5</v>
      </c>
      <c r="L371" s="60">
        <v>0.2</v>
      </c>
      <c r="M371" s="58">
        <v>16</v>
      </c>
      <c r="N371" s="58">
        <v>1</v>
      </c>
      <c r="O371" s="58">
        <v>168</v>
      </c>
      <c r="P371" s="61">
        <v>201.6</v>
      </c>
    </row>
    <row r="372" spans="1:16" ht="15.5" hidden="1" x14ac:dyDescent="0.35">
      <c r="A372" s="3" t="s">
        <v>12</v>
      </c>
      <c r="B372" s="3" t="s">
        <v>13</v>
      </c>
      <c r="C372" s="3" t="s">
        <v>14</v>
      </c>
      <c r="D372" s="3" t="s">
        <v>15</v>
      </c>
      <c r="E372" s="3" t="s">
        <v>68</v>
      </c>
      <c r="F372" s="3" t="s">
        <v>3112</v>
      </c>
      <c r="G372" s="3" t="s">
        <v>297</v>
      </c>
      <c r="H372" s="3" t="s">
        <v>298</v>
      </c>
      <c r="I372" s="3" t="s">
        <v>26</v>
      </c>
      <c r="J372" s="58">
        <v>80050025</v>
      </c>
      <c r="K372" s="59">
        <v>4.13</v>
      </c>
      <c r="L372" s="60">
        <v>0.2</v>
      </c>
      <c r="M372" s="58">
        <v>24</v>
      </c>
      <c r="N372" s="58">
        <v>1</v>
      </c>
      <c r="O372" s="58">
        <v>99.12</v>
      </c>
      <c r="P372" s="61">
        <v>118.944</v>
      </c>
    </row>
    <row r="373" spans="1:16" ht="15.5" hidden="1" x14ac:dyDescent="0.35">
      <c r="A373" s="3" t="s">
        <v>12</v>
      </c>
      <c r="B373" s="4" t="s">
        <v>13</v>
      </c>
      <c r="C373" s="4" t="s">
        <v>963</v>
      </c>
      <c r="D373" s="4" t="s">
        <v>1904</v>
      </c>
      <c r="E373" s="4" t="s">
        <v>1905</v>
      </c>
      <c r="F373" s="4" t="s">
        <v>3113</v>
      </c>
      <c r="G373" s="4" t="s">
        <v>2378</v>
      </c>
      <c r="H373" s="3" t="s">
        <v>298</v>
      </c>
      <c r="I373" s="3" t="s">
        <v>26</v>
      </c>
      <c r="J373" s="58">
        <v>80761761</v>
      </c>
      <c r="K373" s="59">
        <v>5.43</v>
      </c>
      <c r="L373" s="60">
        <v>0.2</v>
      </c>
      <c r="M373" s="58">
        <v>30</v>
      </c>
      <c r="N373" s="58">
        <v>1</v>
      </c>
      <c r="O373" s="58">
        <v>162.89999999999998</v>
      </c>
      <c r="P373" s="61">
        <v>195.47999999999996</v>
      </c>
    </row>
    <row r="374" spans="1:16" ht="15.5" hidden="1" x14ac:dyDescent="0.35">
      <c r="A374" s="3" t="s">
        <v>12</v>
      </c>
      <c r="B374" s="3" t="s">
        <v>13</v>
      </c>
      <c r="C374" s="3" t="s">
        <v>963</v>
      </c>
      <c r="D374" s="3" t="s">
        <v>2375</v>
      </c>
      <c r="E374" s="3" t="s">
        <v>2931</v>
      </c>
      <c r="F374" s="3" t="s">
        <v>3114</v>
      </c>
      <c r="G374" s="3" t="s">
        <v>2378</v>
      </c>
      <c r="H374" s="3" t="s">
        <v>298</v>
      </c>
      <c r="I374" s="3" t="s">
        <v>26</v>
      </c>
      <c r="J374" s="58">
        <v>80768258</v>
      </c>
      <c r="K374" s="59">
        <v>10.039999999999999</v>
      </c>
      <c r="L374" s="60">
        <v>0.2</v>
      </c>
      <c r="M374" s="58">
        <v>16</v>
      </c>
      <c r="N374" s="58">
        <v>1</v>
      </c>
      <c r="O374" s="58">
        <v>160.63999999999999</v>
      </c>
      <c r="P374" s="61">
        <v>192.76799999999997</v>
      </c>
    </row>
    <row r="375" spans="1:16" ht="15.5" hidden="1" x14ac:dyDescent="0.35">
      <c r="A375" s="3" t="s">
        <v>12</v>
      </c>
      <c r="B375" s="3" t="s">
        <v>13</v>
      </c>
      <c r="C375" s="3" t="s">
        <v>963</v>
      </c>
      <c r="D375" s="3" t="s">
        <v>1904</v>
      </c>
      <c r="E375" s="3" t="s">
        <v>1905</v>
      </c>
      <c r="F375" s="3" t="s">
        <v>2920</v>
      </c>
      <c r="G375" s="3" t="s">
        <v>2378</v>
      </c>
      <c r="H375" s="3" t="s">
        <v>298</v>
      </c>
      <c r="I375" s="3" t="s">
        <v>26</v>
      </c>
      <c r="J375" s="58">
        <v>80761761</v>
      </c>
      <c r="K375" s="59">
        <v>5.43</v>
      </c>
      <c r="L375" s="60">
        <v>0.2</v>
      </c>
      <c r="M375" s="58">
        <v>30</v>
      </c>
      <c r="N375" s="58">
        <v>1</v>
      </c>
      <c r="O375" s="58">
        <v>162.89999999999998</v>
      </c>
      <c r="P375" s="61">
        <v>195.47999999999996</v>
      </c>
    </row>
    <row r="376" spans="1:16" ht="15.5" hidden="1" x14ac:dyDescent="0.35">
      <c r="A376" s="3" t="s">
        <v>12</v>
      </c>
      <c r="B376" s="4" t="s">
        <v>13</v>
      </c>
      <c r="C376" s="4" t="s">
        <v>963</v>
      </c>
      <c r="D376" s="4" t="s">
        <v>2375</v>
      </c>
      <c r="E376" s="4" t="s">
        <v>2376</v>
      </c>
      <c r="F376" s="4" t="s">
        <v>3115</v>
      </c>
      <c r="G376" s="4" t="s">
        <v>2378</v>
      </c>
      <c r="H376" s="3" t="s">
        <v>298</v>
      </c>
      <c r="I376" s="3" t="s">
        <v>26</v>
      </c>
      <c r="J376" s="58">
        <v>80177180</v>
      </c>
      <c r="K376" s="59">
        <v>4.7300000000000004</v>
      </c>
      <c r="L376" s="60">
        <v>0.2</v>
      </c>
      <c r="M376" s="58">
        <v>40</v>
      </c>
      <c r="N376" s="58">
        <v>1</v>
      </c>
      <c r="O376" s="58">
        <v>189.20000000000002</v>
      </c>
      <c r="P376" s="61">
        <v>227.04000000000002</v>
      </c>
    </row>
    <row r="377" spans="1:16" ht="15.5" hidden="1" x14ac:dyDescent="0.35">
      <c r="A377" s="3" t="s">
        <v>12</v>
      </c>
      <c r="B377" s="3" t="s">
        <v>13</v>
      </c>
      <c r="C377" s="3" t="s">
        <v>963</v>
      </c>
      <c r="D377" s="3" t="s">
        <v>1904</v>
      </c>
      <c r="E377" s="3" t="s">
        <v>3116</v>
      </c>
      <c r="F377" s="3" t="s">
        <v>3117</v>
      </c>
      <c r="G377" s="3" t="s">
        <v>2378</v>
      </c>
      <c r="H377" s="3" t="s">
        <v>298</v>
      </c>
      <c r="I377" s="3" t="s">
        <v>26</v>
      </c>
      <c r="J377" s="58">
        <v>40084077</v>
      </c>
      <c r="K377" s="59">
        <v>3</v>
      </c>
      <c r="L377" s="60">
        <v>0.2</v>
      </c>
      <c r="M377" s="58">
        <v>30</v>
      </c>
      <c r="N377" s="58">
        <v>1</v>
      </c>
      <c r="O377" s="58">
        <v>90</v>
      </c>
      <c r="P377" s="61">
        <v>108</v>
      </c>
    </row>
    <row r="378" spans="1:16" ht="15.5" hidden="1" x14ac:dyDescent="0.35">
      <c r="A378" s="3" t="s">
        <v>12</v>
      </c>
      <c r="B378" s="4" t="s">
        <v>13</v>
      </c>
      <c r="C378" s="4" t="s">
        <v>14</v>
      </c>
      <c r="D378" s="4" t="s">
        <v>67</v>
      </c>
      <c r="E378" s="4" t="s">
        <v>68</v>
      </c>
      <c r="F378" s="4" t="s">
        <v>3118</v>
      </c>
      <c r="G378" s="4" t="s">
        <v>297</v>
      </c>
      <c r="H378" s="3" t="s">
        <v>298</v>
      </c>
      <c r="I378" s="3" t="s">
        <v>26</v>
      </c>
      <c r="J378" s="58">
        <v>80883272</v>
      </c>
      <c r="K378" s="59">
        <v>4.13</v>
      </c>
      <c r="L378" s="60">
        <v>0.2</v>
      </c>
      <c r="M378" s="58">
        <v>12</v>
      </c>
      <c r="N378" s="58">
        <v>1</v>
      </c>
      <c r="O378" s="58">
        <v>49.56</v>
      </c>
      <c r="P378" s="61">
        <v>59.472000000000001</v>
      </c>
    </row>
    <row r="379" spans="1:16" ht="15.5" hidden="1" x14ac:dyDescent="0.35">
      <c r="A379" s="3" t="s">
        <v>12</v>
      </c>
      <c r="B379" s="3" t="s">
        <v>13</v>
      </c>
      <c r="C379" s="3" t="s">
        <v>14</v>
      </c>
      <c r="D379" s="3" t="s">
        <v>67</v>
      </c>
      <c r="E379" s="3" t="s">
        <v>68</v>
      </c>
      <c r="F379" s="3" t="s">
        <v>3119</v>
      </c>
      <c r="G379" s="3" t="s">
        <v>297</v>
      </c>
      <c r="H379" s="3" t="s">
        <v>298</v>
      </c>
      <c r="I379" s="3" t="s">
        <v>26</v>
      </c>
      <c r="J379" s="58">
        <v>80050780</v>
      </c>
      <c r="K379" s="59">
        <v>4.13</v>
      </c>
      <c r="L379" s="60">
        <v>0.2</v>
      </c>
      <c r="M379" s="58">
        <v>12</v>
      </c>
      <c r="N379" s="58">
        <v>1</v>
      </c>
      <c r="O379" s="58">
        <v>49.56</v>
      </c>
      <c r="P379" s="61">
        <v>59.472000000000001</v>
      </c>
    </row>
    <row r="380" spans="1:16" ht="15.5" hidden="1" x14ac:dyDescent="0.35">
      <c r="A380" s="3" t="s">
        <v>12</v>
      </c>
      <c r="B380" s="4" t="s">
        <v>84</v>
      </c>
      <c r="C380" s="4" t="s">
        <v>543</v>
      </c>
      <c r="D380" s="4" t="s">
        <v>544</v>
      </c>
      <c r="E380" s="4" t="s">
        <v>652</v>
      </c>
      <c r="F380" s="4" t="s">
        <v>3120</v>
      </c>
      <c r="G380" s="4" t="s">
        <v>2865</v>
      </c>
      <c r="H380" s="3" t="s">
        <v>298</v>
      </c>
      <c r="I380" s="3" t="s">
        <v>26</v>
      </c>
      <c r="J380" s="58">
        <v>80177425</v>
      </c>
      <c r="K380" s="59">
        <v>18.75</v>
      </c>
      <c r="L380" s="60">
        <v>0.2</v>
      </c>
      <c r="M380" s="58">
        <v>16</v>
      </c>
      <c r="N380" s="58">
        <v>1</v>
      </c>
      <c r="O380" s="58">
        <v>300</v>
      </c>
      <c r="P380" s="61">
        <v>360</v>
      </c>
    </row>
    <row r="381" spans="1:16" ht="15.5" hidden="1" x14ac:dyDescent="0.35">
      <c r="A381" s="3" t="s">
        <v>12</v>
      </c>
      <c r="B381" s="4" t="s">
        <v>13</v>
      </c>
      <c r="C381" s="4" t="s">
        <v>963</v>
      </c>
      <c r="D381" s="4" t="s">
        <v>3109</v>
      </c>
      <c r="E381" s="4" t="s">
        <v>2860</v>
      </c>
      <c r="F381" s="4" t="s">
        <v>3121</v>
      </c>
      <c r="G381" s="4" t="s">
        <v>2862</v>
      </c>
      <c r="H381" s="3" t="s">
        <v>298</v>
      </c>
      <c r="I381" s="3" t="s">
        <v>26</v>
      </c>
      <c r="J381" s="58">
        <v>8000500009673</v>
      </c>
      <c r="K381" s="59">
        <v>82.3</v>
      </c>
      <c r="L381" s="60">
        <v>0.2</v>
      </c>
      <c r="M381" s="58">
        <v>4</v>
      </c>
      <c r="N381" s="58">
        <v>2</v>
      </c>
      <c r="O381" s="58">
        <v>658.4</v>
      </c>
      <c r="P381" s="61">
        <v>790.07999999999993</v>
      </c>
    </row>
    <row r="382" spans="1:16" ht="15.5" hidden="1" x14ac:dyDescent="0.35">
      <c r="A382" s="3" t="s">
        <v>12</v>
      </c>
      <c r="B382" s="3" t="s">
        <v>13</v>
      </c>
      <c r="C382" s="3" t="s">
        <v>963</v>
      </c>
      <c r="D382" s="3" t="s">
        <v>1904</v>
      </c>
      <c r="E382" s="3" t="s">
        <v>2062</v>
      </c>
      <c r="F382" s="3" t="s">
        <v>3122</v>
      </c>
      <c r="G382" s="3" t="s">
        <v>2378</v>
      </c>
      <c r="H382" s="3" t="s">
        <v>298</v>
      </c>
      <c r="I382" s="3" t="s">
        <v>26</v>
      </c>
      <c r="J382" s="58">
        <v>80177616</v>
      </c>
      <c r="K382" s="59">
        <v>12.33</v>
      </c>
      <c r="L382" s="60">
        <v>0.2</v>
      </c>
      <c r="M382" s="58">
        <v>10</v>
      </c>
      <c r="N382" s="58">
        <v>1</v>
      </c>
      <c r="O382" s="58">
        <v>123.3</v>
      </c>
      <c r="P382" s="61">
        <v>147.95999999999998</v>
      </c>
    </row>
    <row r="383" spans="1:16" ht="15.5" hidden="1" x14ac:dyDescent="0.35">
      <c r="A383" s="3" t="s">
        <v>12</v>
      </c>
      <c r="B383" s="4" t="s">
        <v>84</v>
      </c>
      <c r="C383" s="4" t="s">
        <v>85</v>
      </c>
      <c r="D383" s="4" t="s">
        <v>1644</v>
      </c>
      <c r="E383" s="4" t="s">
        <v>1645</v>
      </c>
      <c r="F383" s="4" t="s">
        <v>2834</v>
      </c>
      <c r="G383" s="4" t="s">
        <v>145</v>
      </c>
      <c r="H383" s="3" t="s">
        <v>146</v>
      </c>
      <c r="I383" s="3" t="s">
        <v>26</v>
      </c>
      <c r="J383" s="58">
        <v>5900617029300</v>
      </c>
      <c r="K383" s="59">
        <v>13.222114441416895</v>
      </c>
      <c r="L383" s="60">
        <v>0.2</v>
      </c>
      <c r="M383" s="58">
        <v>14</v>
      </c>
      <c r="N383" s="58">
        <v>1</v>
      </c>
      <c r="O383" s="58">
        <v>185.10960217983654</v>
      </c>
      <c r="P383" s="61">
        <v>222.13152261580385</v>
      </c>
    </row>
    <row r="384" spans="1:16" ht="15.5" hidden="1" x14ac:dyDescent="0.35">
      <c r="A384" s="3" t="s">
        <v>12</v>
      </c>
      <c r="B384" s="3" t="s">
        <v>84</v>
      </c>
      <c r="C384" s="3" t="s">
        <v>85</v>
      </c>
      <c r="D384" s="3" t="s">
        <v>3123</v>
      </c>
      <c r="E384" s="3" t="s">
        <v>145</v>
      </c>
      <c r="F384" s="3" t="s">
        <v>2264</v>
      </c>
      <c r="G384" s="3" t="s">
        <v>145</v>
      </c>
      <c r="H384" s="3" t="s">
        <v>146</v>
      </c>
      <c r="I384" s="3" t="s">
        <v>26</v>
      </c>
      <c r="J384" s="58">
        <v>5900617002617</v>
      </c>
      <c r="K384" s="59">
        <v>20.85</v>
      </c>
      <c r="L384" s="60">
        <v>0.2</v>
      </c>
      <c r="M384" s="58">
        <v>14</v>
      </c>
      <c r="N384" s="58">
        <v>1</v>
      </c>
      <c r="O384" s="58">
        <v>291.90000000000003</v>
      </c>
      <c r="P384" s="61">
        <v>350.28000000000003</v>
      </c>
    </row>
    <row r="385" spans="1:16" ht="15.5" hidden="1" x14ac:dyDescent="0.35">
      <c r="A385" s="3" t="s">
        <v>12</v>
      </c>
      <c r="B385" s="3" t="s">
        <v>84</v>
      </c>
      <c r="C385" s="3" t="s">
        <v>85</v>
      </c>
      <c r="D385" s="3" t="s">
        <v>3123</v>
      </c>
      <c r="E385" s="3" t="s">
        <v>1208</v>
      </c>
      <c r="F385" s="3" t="s">
        <v>2020</v>
      </c>
      <c r="G385" s="3" t="s">
        <v>145</v>
      </c>
      <c r="H385" s="3" t="s">
        <v>146</v>
      </c>
      <c r="I385" s="3" t="s">
        <v>26</v>
      </c>
      <c r="J385" s="58">
        <v>5900617002099</v>
      </c>
      <c r="K385" s="59">
        <v>22.3</v>
      </c>
      <c r="L385" s="60">
        <v>0.2</v>
      </c>
      <c r="M385" s="58">
        <v>14</v>
      </c>
      <c r="N385" s="58">
        <v>1</v>
      </c>
      <c r="O385" s="58">
        <v>312.2</v>
      </c>
      <c r="P385" s="61">
        <v>374.64</v>
      </c>
    </row>
    <row r="386" spans="1:16" ht="15.5" hidden="1" x14ac:dyDescent="0.35">
      <c r="A386" s="3" t="s">
        <v>12</v>
      </c>
      <c r="B386" s="4" t="s">
        <v>84</v>
      </c>
      <c r="C386" s="4" t="s">
        <v>85</v>
      </c>
      <c r="D386" s="4" t="s">
        <v>3123</v>
      </c>
      <c r="E386" s="4" t="s">
        <v>1208</v>
      </c>
      <c r="F386" s="4" t="s">
        <v>1951</v>
      </c>
      <c r="G386" s="4" t="s">
        <v>145</v>
      </c>
      <c r="H386" s="3" t="s">
        <v>146</v>
      </c>
      <c r="I386" s="3" t="s">
        <v>26</v>
      </c>
      <c r="J386" s="58">
        <v>5900617002266</v>
      </c>
      <c r="K386" s="59">
        <v>22.3</v>
      </c>
      <c r="L386" s="60">
        <v>0.2</v>
      </c>
      <c r="M386" s="58">
        <v>14</v>
      </c>
      <c r="N386" s="58">
        <v>1</v>
      </c>
      <c r="O386" s="58">
        <v>312.2</v>
      </c>
      <c r="P386" s="61">
        <v>374.64</v>
      </c>
    </row>
    <row r="387" spans="1:16" ht="15.5" hidden="1" x14ac:dyDescent="0.35">
      <c r="A387" s="3" t="s">
        <v>12</v>
      </c>
      <c r="B387" s="3" t="s">
        <v>84</v>
      </c>
      <c r="C387" s="3" t="s">
        <v>85</v>
      </c>
      <c r="D387" s="3" t="s">
        <v>1208</v>
      </c>
      <c r="E387" s="3" t="s">
        <v>896</v>
      </c>
      <c r="F387" s="3" t="s">
        <v>1956</v>
      </c>
      <c r="G387" s="3" t="s">
        <v>145</v>
      </c>
      <c r="H387" s="3" t="s">
        <v>146</v>
      </c>
      <c r="I387" s="3" t="s">
        <v>26</v>
      </c>
      <c r="J387" s="58">
        <v>5900617002211</v>
      </c>
      <c r="K387" s="59">
        <v>20.85</v>
      </c>
      <c r="L387" s="60">
        <v>0.2</v>
      </c>
      <c r="M387" s="58">
        <v>14</v>
      </c>
      <c r="N387" s="58">
        <v>1</v>
      </c>
      <c r="O387" s="58">
        <v>291.90000000000003</v>
      </c>
      <c r="P387" s="61">
        <v>350.28000000000003</v>
      </c>
    </row>
    <row r="388" spans="1:16" ht="15.5" hidden="1" x14ac:dyDescent="0.35">
      <c r="A388" s="3" t="s">
        <v>12</v>
      </c>
      <c r="B388" s="3" t="s">
        <v>84</v>
      </c>
      <c r="C388" s="3" t="s">
        <v>85</v>
      </c>
      <c r="D388" s="3" t="s">
        <v>1208</v>
      </c>
      <c r="E388" s="3" t="s">
        <v>896</v>
      </c>
      <c r="F388" s="3" t="s">
        <v>1919</v>
      </c>
      <c r="G388" s="3" t="s">
        <v>145</v>
      </c>
      <c r="H388" s="3" t="s">
        <v>146</v>
      </c>
      <c r="I388" s="3" t="s">
        <v>26</v>
      </c>
      <c r="J388" s="58">
        <v>5900617012128</v>
      </c>
      <c r="K388" s="59">
        <v>32.799999999999997</v>
      </c>
      <c r="L388" s="60">
        <v>0.2</v>
      </c>
      <c r="M388" s="58">
        <v>14</v>
      </c>
      <c r="N388" s="58">
        <v>1</v>
      </c>
      <c r="O388" s="58">
        <v>459.19999999999993</v>
      </c>
      <c r="P388" s="61">
        <v>551.03999999999985</v>
      </c>
    </row>
    <row r="389" spans="1:16" ht="15.5" hidden="1" x14ac:dyDescent="0.35">
      <c r="A389" s="3" t="s">
        <v>12</v>
      </c>
      <c r="B389" s="4" t="s">
        <v>84</v>
      </c>
      <c r="C389" s="4" t="s">
        <v>85</v>
      </c>
      <c r="D389" s="4" t="s">
        <v>3123</v>
      </c>
      <c r="E389" s="4" t="s">
        <v>145</v>
      </c>
      <c r="F389" s="4" t="s">
        <v>2133</v>
      </c>
      <c r="G389" s="4" t="s">
        <v>145</v>
      </c>
      <c r="H389" s="3" t="s">
        <v>146</v>
      </c>
      <c r="I389" s="3" t="s">
        <v>26</v>
      </c>
      <c r="J389" s="58">
        <v>5900617002105</v>
      </c>
      <c r="K389" s="59">
        <v>22.3</v>
      </c>
      <c r="L389" s="60">
        <v>0.2</v>
      </c>
      <c r="M389" s="58">
        <v>14</v>
      </c>
      <c r="N389" s="58">
        <v>1</v>
      </c>
      <c r="O389" s="58">
        <v>312.2</v>
      </c>
      <c r="P389" s="61">
        <v>374.64</v>
      </c>
    </row>
    <row r="390" spans="1:16" ht="15.5" hidden="1" x14ac:dyDescent="0.35">
      <c r="A390" s="3" t="s">
        <v>12</v>
      </c>
      <c r="B390" s="3" t="s">
        <v>84</v>
      </c>
      <c r="C390" s="3" t="s">
        <v>85</v>
      </c>
      <c r="D390" s="3" t="s">
        <v>387</v>
      </c>
      <c r="E390" s="3" t="s">
        <v>145</v>
      </c>
      <c r="F390" s="3" t="s">
        <v>1992</v>
      </c>
      <c r="G390" s="3" t="s">
        <v>145</v>
      </c>
      <c r="H390" s="3" t="s">
        <v>146</v>
      </c>
      <c r="I390" s="3" t="s">
        <v>26</v>
      </c>
      <c r="J390" s="58">
        <v>5900617015723</v>
      </c>
      <c r="K390" s="59">
        <v>3.45</v>
      </c>
      <c r="L390" s="60">
        <v>0.2</v>
      </c>
      <c r="M390" s="58">
        <v>25</v>
      </c>
      <c r="N390" s="58">
        <v>1</v>
      </c>
      <c r="O390" s="58">
        <v>86.25</v>
      </c>
      <c r="P390" s="61">
        <v>103.5</v>
      </c>
    </row>
    <row r="391" spans="1:16" ht="15.5" hidden="1" x14ac:dyDescent="0.35">
      <c r="A391" s="3" t="s">
        <v>12</v>
      </c>
      <c r="B391" s="4" t="s">
        <v>84</v>
      </c>
      <c r="C391" s="4" t="s">
        <v>85</v>
      </c>
      <c r="D391" s="4" t="s">
        <v>387</v>
      </c>
      <c r="E391" s="4" t="s">
        <v>145</v>
      </c>
      <c r="F391" s="4" t="s">
        <v>1709</v>
      </c>
      <c r="G391" s="4" t="s">
        <v>145</v>
      </c>
      <c r="H391" s="3" t="s">
        <v>146</v>
      </c>
      <c r="I391" s="3" t="s">
        <v>26</v>
      </c>
      <c r="J391" s="58">
        <v>5900617015945</v>
      </c>
      <c r="K391" s="59">
        <v>3.4499999999999997</v>
      </c>
      <c r="L391" s="60">
        <v>0.2</v>
      </c>
      <c r="M391" s="58">
        <v>25</v>
      </c>
      <c r="N391" s="58">
        <v>1</v>
      </c>
      <c r="O391" s="58">
        <v>86.25</v>
      </c>
      <c r="P391" s="61">
        <v>103.5</v>
      </c>
    </row>
    <row r="392" spans="1:16" ht="15.5" hidden="1" x14ac:dyDescent="0.35">
      <c r="A392" s="3" t="s">
        <v>12</v>
      </c>
      <c r="B392" s="3" t="s">
        <v>84</v>
      </c>
      <c r="C392" s="3" t="s">
        <v>85</v>
      </c>
      <c r="D392" s="3" t="s">
        <v>1208</v>
      </c>
      <c r="E392" s="3" t="s">
        <v>3124</v>
      </c>
      <c r="F392" s="3" t="s">
        <v>1550</v>
      </c>
      <c r="G392" s="3" t="s">
        <v>145</v>
      </c>
      <c r="H392" s="3" t="s">
        <v>146</v>
      </c>
      <c r="I392" s="3" t="s">
        <v>26</v>
      </c>
      <c r="J392" s="58">
        <v>5900617002228</v>
      </c>
      <c r="K392" s="59">
        <v>20.85</v>
      </c>
      <c r="L392" s="60">
        <v>0.2</v>
      </c>
      <c r="M392" s="58">
        <v>14</v>
      </c>
      <c r="N392" s="58">
        <v>1</v>
      </c>
      <c r="O392" s="58">
        <v>291.90000000000003</v>
      </c>
      <c r="P392" s="61">
        <v>350.28000000000003</v>
      </c>
    </row>
    <row r="393" spans="1:16" ht="15.5" hidden="1" x14ac:dyDescent="0.35">
      <c r="A393" s="3" t="s">
        <v>12</v>
      </c>
      <c r="B393" s="4" t="s">
        <v>84</v>
      </c>
      <c r="C393" s="4" t="s">
        <v>85</v>
      </c>
      <c r="D393" s="4" t="s">
        <v>387</v>
      </c>
      <c r="E393" s="4" t="s">
        <v>145</v>
      </c>
      <c r="F393" s="4" t="s">
        <v>1619</v>
      </c>
      <c r="G393" s="4" t="s">
        <v>145</v>
      </c>
      <c r="H393" s="3" t="s">
        <v>146</v>
      </c>
      <c r="I393" s="3" t="s">
        <v>26</v>
      </c>
      <c r="J393" s="58">
        <v>5900617015938</v>
      </c>
      <c r="K393" s="59">
        <v>3.45</v>
      </c>
      <c r="L393" s="60">
        <v>0.2</v>
      </c>
      <c r="M393" s="58">
        <v>25</v>
      </c>
      <c r="N393" s="58">
        <v>1</v>
      </c>
      <c r="O393" s="58">
        <v>86.25</v>
      </c>
      <c r="P393" s="61">
        <v>103.5</v>
      </c>
    </row>
    <row r="394" spans="1:16" ht="15.5" hidden="1" x14ac:dyDescent="0.35">
      <c r="A394" s="3" t="s">
        <v>12</v>
      </c>
      <c r="B394" s="4" t="s">
        <v>84</v>
      </c>
      <c r="C394" s="4" t="s">
        <v>85</v>
      </c>
      <c r="D394" s="4" t="s">
        <v>1208</v>
      </c>
      <c r="E394" s="4" t="s">
        <v>896</v>
      </c>
      <c r="F394" s="4" t="s">
        <v>3125</v>
      </c>
      <c r="G394" s="4" t="s">
        <v>87</v>
      </c>
      <c r="H394" s="3" t="s">
        <v>146</v>
      </c>
      <c r="I394" s="3" t="s">
        <v>26</v>
      </c>
      <c r="J394" s="58">
        <v>5900617011930</v>
      </c>
      <c r="K394" s="59">
        <v>23.75</v>
      </c>
      <c r="L394" s="60">
        <v>0.2</v>
      </c>
      <c r="M394" s="58">
        <v>14</v>
      </c>
      <c r="N394" s="58">
        <v>1</v>
      </c>
      <c r="O394" s="58">
        <v>332.5</v>
      </c>
      <c r="P394" s="61">
        <v>399</v>
      </c>
    </row>
    <row r="395" spans="1:16" ht="15.5" hidden="1" x14ac:dyDescent="0.35">
      <c r="A395" s="3" t="s">
        <v>12</v>
      </c>
      <c r="B395" s="3" t="s">
        <v>84</v>
      </c>
      <c r="C395" s="3" t="s">
        <v>85</v>
      </c>
      <c r="D395" s="3" t="s">
        <v>1208</v>
      </c>
      <c r="E395" s="3" t="s">
        <v>896</v>
      </c>
      <c r="F395" s="3" t="s">
        <v>3126</v>
      </c>
      <c r="G395" s="3" t="s">
        <v>87</v>
      </c>
      <c r="H395" s="3" t="s">
        <v>146</v>
      </c>
      <c r="I395" s="3" t="s">
        <v>26</v>
      </c>
      <c r="J395" s="58">
        <v>5900617002976</v>
      </c>
      <c r="K395" s="59">
        <v>23.75</v>
      </c>
      <c r="L395" s="60">
        <v>0.2</v>
      </c>
      <c r="M395" s="58">
        <v>14</v>
      </c>
      <c r="N395" s="58">
        <v>1</v>
      </c>
      <c r="O395" s="58">
        <v>332.5</v>
      </c>
      <c r="P395" s="61">
        <v>399</v>
      </c>
    </row>
    <row r="396" spans="1:16" ht="15.5" hidden="1" x14ac:dyDescent="0.35">
      <c r="A396" s="3" t="s">
        <v>12</v>
      </c>
      <c r="B396" s="4" t="s">
        <v>84</v>
      </c>
      <c r="C396" s="4" t="s">
        <v>85</v>
      </c>
      <c r="D396" s="4" t="s">
        <v>1208</v>
      </c>
      <c r="E396" s="4" t="s">
        <v>896</v>
      </c>
      <c r="F396" s="4" t="s">
        <v>3127</v>
      </c>
      <c r="G396" s="4" t="s">
        <v>87</v>
      </c>
      <c r="H396" s="3" t="s">
        <v>146</v>
      </c>
      <c r="I396" s="3" t="s">
        <v>26</v>
      </c>
      <c r="J396" s="58">
        <v>5900617002969</v>
      </c>
      <c r="K396" s="59">
        <v>23.75</v>
      </c>
      <c r="L396" s="60">
        <v>0.2</v>
      </c>
      <c r="M396" s="58">
        <v>14</v>
      </c>
      <c r="N396" s="58">
        <v>1</v>
      </c>
      <c r="O396" s="58">
        <v>332.5</v>
      </c>
      <c r="P396" s="61">
        <v>399</v>
      </c>
    </row>
    <row r="397" spans="1:16" ht="15.5" hidden="1" x14ac:dyDescent="0.35">
      <c r="A397" s="3" t="s">
        <v>12</v>
      </c>
      <c r="B397" s="3" t="s">
        <v>84</v>
      </c>
      <c r="C397" s="3" t="s">
        <v>85</v>
      </c>
      <c r="D397" s="3" t="s">
        <v>1208</v>
      </c>
      <c r="E397" s="3" t="s">
        <v>699</v>
      </c>
      <c r="F397" s="3" t="s">
        <v>3128</v>
      </c>
      <c r="G397" s="3" t="s">
        <v>87</v>
      </c>
      <c r="H397" s="3" t="s">
        <v>146</v>
      </c>
      <c r="I397" s="3" t="s">
        <v>26</v>
      </c>
      <c r="J397" s="58">
        <v>5900617002983</v>
      </c>
      <c r="K397" s="59">
        <v>23.75</v>
      </c>
      <c r="L397" s="60">
        <v>0.2</v>
      </c>
      <c r="M397" s="58">
        <v>14</v>
      </c>
      <c r="N397" s="58">
        <v>1</v>
      </c>
      <c r="O397" s="58">
        <v>332.5</v>
      </c>
      <c r="P397" s="61">
        <v>399</v>
      </c>
    </row>
    <row r="398" spans="1:16" ht="15.5" hidden="1" x14ac:dyDescent="0.35">
      <c r="A398" s="3" t="s">
        <v>12</v>
      </c>
      <c r="B398" s="4" t="s">
        <v>84</v>
      </c>
      <c r="C398" s="4" t="s">
        <v>85</v>
      </c>
      <c r="D398" s="4" t="s">
        <v>1208</v>
      </c>
      <c r="E398" s="4" t="s">
        <v>699</v>
      </c>
      <c r="F398" s="4" t="s">
        <v>3129</v>
      </c>
      <c r="G398" s="4" t="s">
        <v>87</v>
      </c>
      <c r="H398" s="3" t="s">
        <v>146</v>
      </c>
      <c r="I398" s="3" t="s">
        <v>26</v>
      </c>
      <c r="J398" s="58">
        <v>5900617003355</v>
      </c>
      <c r="K398" s="59">
        <v>26.779999999999998</v>
      </c>
      <c r="L398" s="60">
        <v>0.2</v>
      </c>
      <c r="M398" s="58">
        <v>14</v>
      </c>
      <c r="N398" s="58">
        <v>1</v>
      </c>
      <c r="O398" s="58">
        <v>374.91999999999996</v>
      </c>
      <c r="P398" s="61">
        <v>449.90399999999994</v>
      </c>
    </row>
    <row r="399" spans="1:16" ht="15.5" hidden="1" x14ac:dyDescent="0.35">
      <c r="A399" s="3" t="s">
        <v>12</v>
      </c>
      <c r="B399" s="3" t="s">
        <v>84</v>
      </c>
      <c r="C399" s="3" t="s">
        <v>689</v>
      </c>
      <c r="D399" s="3" t="s">
        <v>1744</v>
      </c>
      <c r="E399" s="3" t="s">
        <v>1745</v>
      </c>
      <c r="F399" s="3" t="s">
        <v>2263</v>
      </c>
      <c r="G399" s="3" t="s">
        <v>1999</v>
      </c>
      <c r="H399" s="3" t="s">
        <v>146</v>
      </c>
      <c r="I399" s="3" t="s">
        <v>26</v>
      </c>
      <c r="J399" s="58">
        <v>8434164470683</v>
      </c>
      <c r="K399" s="59">
        <v>69.356896551724134</v>
      </c>
      <c r="L399" s="60">
        <v>0.2</v>
      </c>
      <c r="M399" s="58">
        <v>10</v>
      </c>
      <c r="N399" s="58">
        <v>1</v>
      </c>
      <c r="O399" s="58">
        <v>693.56896551724139</v>
      </c>
      <c r="P399" s="61">
        <v>832.28275862068961</v>
      </c>
    </row>
    <row r="400" spans="1:16" ht="15.5" hidden="1" x14ac:dyDescent="0.35">
      <c r="A400" s="3" t="s">
        <v>12</v>
      </c>
      <c r="B400" s="12" t="s">
        <v>140</v>
      </c>
      <c r="C400" s="12" t="s">
        <v>141</v>
      </c>
      <c r="D400" s="12" t="s">
        <v>142</v>
      </c>
      <c r="E400" s="12" t="s">
        <v>143</v>
      </c>
      <c r="F400" s="12" t="s">
        <v>1768</v>
      </c>
      <c r="G400" s="12" t="s">
        <v>145</v>
      </c>
      <c r="H400" s="3" t="s">
        <v>146</v>
      </c>
      <c r="I400" s="3" t="s">
        <v>26</v>
      </c>
      <c r="J400" s="58">
        <v>5900617013149</v>
      </c>
      <c r="K400" s="59">
        <v>10.75</v>
      </c>
      <c r="L400" s="60">
        <v>0.2</v>
      </c>
      <c r="M400" s="58">
        <v>24</v>
      </c>
      <c r="N400" s="58">
        <v>1</v>
      </c>
      <c r="O400" s="58">
        <v>258</v>
      </c>
      <c r="P400" s="61">
        <v>309.59999999999997</v>
      </c>
    </row>
    <row r="401" spans="1:16" ht="15.5" hidden="1" x14ac:dyDescent="0.35">
      <c r="A401" s="3" t="s">
        <v>12</v>
      </c>
      <c r="B401" s="12" t="s">
        <v>140</v>
      </c>
      <c r="C401" s="12" t="s">
        <v>141</v>
      </c>
      <c r="D401" s="12" t="s">
        <v>142</v>
      </c>
      <c r="E401" s="12" t="s">
        <v>143</v>
      </c>
      <c r="F401" s="12" t="s">
        <v>1946</v>
      </c>
      <c r="G401" s="12" t="s">
        <v>145</v>
      </c>
      <c r="H401" s="3" t="s">
        <v>146</v>
      </c>
      <c r="I401" s="3" t="s">
        <v>26</v>
      </c>
      <c r="J401" s="58">
        <v>5900617013101</v>
      </c>
      <c r="K401" s="59">
        <v>12.3</v>
      </c>
      <c r="L401" s="60">
        <v>0.2</v>
      </c>
      <c r="M401" s="58">
        <v>24</v>
      </c>
      <c r="N401" s="58">
        <v>1</v>
      </c>
      <c r="O401" s="58">
        <v>295.20000000000005</v>
      </c>
      <c r="P401" s="61">
        <v>354.24000000000007</v>
      </c>
    </row>
    <row r="402" spans="1:16" ht="15.5" hidden="1" x14ac:dyDescent="0.35">
      <c r="A402" s="3" t="s">
        <v>12</v>
      </c>
      <c r="B402" s="12" t="s">
        <v>140</v>
      </c>
      <c r="C402" s="12" t="s">
        <v>141</v>
      </c>
      <c r="D402" s="12" t="s">
        <v>142</v>
      </c>
      <c r="E402" s="12" t="s">
        <v>143</v>
      </c>
      <c r="F402" s="12" t="s">
        <v>144</v>
      </c>
      <c r="G402" s="12" t="s">
        <v>145</v>
      </c>
      <c r="H402" s="3" t="s">
        <v>146</v>
      </c>
      <c r="I402" s="3" t="s">
        <v>26</v>
      </c>
      <c r="J402" s="58">
        <v>5900617013088</v>
      </c>
      <c r="K402" s="59">
        <v>10.75</v>
      </c>
      <c r="L402" s="60">
        <v>0.2</v>
      </c>
      <c r="M402" s="58">
        <v>48</v>
      </c>
      <c r="N402" s="58">
        <v>1</v>
      </c>
      <c r="O402" s="58">
        <v>516</v>
      </c>
      <c r="P402" s="61">
        <v>619.19999999999993</v>
      </c>
    </row>
    <row r="403" spans="1:16" ht="15.5" hidden="1" x14ac:dyDescent="0.35">
      <c r="A403" s="3" t="s">
        <v>12</v>
      </c>
      <c r="B403" s="12" t="s">
        <v>140</v>
      </c>
      <c r="C403" s="12" t="s">
        <v>141</v>
      </c>
      <c r="D403" s="12" t="s">
        <v>142</v>
      </c>
      <c r="E403" s="12" t="s">
        <v>143</v>
      </c>
      <c r="F403" s="12" t="s">
        <v>1980</v>
      </c>
      <c r="G403" s="12" t="s">
        <v>145</v>
      </c>
      <c r="H403" s="3" t="s">
        <v>146</v>
      </c>
      <c r="I403" s="3" t="s">
        <v>26</v>
      </c>
      <c r="J403" s="58">
        <v>5900617013064</v>
      </c>
      <c r="K403" s="59">
        <v>12.3</v>
      </c>
      <c r="L403" s="60">
        <v>0.2</v>
      </c>
      <c r="M403" s="58">
        <v>24</v>
      </c>
      <c r="N403" s="58">
        <v>1</v>
      </c>
      <c r="O403" s="58">
        <v>295.20000000000005</v>
      </c>
      <c r="P403" s="61">
        <v>354.24000000000007</v>
      </c>
    </row>
    <row r="404" spans="1:16" ht="15.5" hidden="1" x14ac:dyDescent="0.35">
      <c r="A404" s="3" t="s">
        <v>12</v>
      </c>
      <c r="B404" s="3" t="s">
        <v>78</v>
      </c>
      <c r="C404" s="3" t="s">
        <v>107</v>
      </c>
      <c r="D404" s="3" t="s">
        <v>1048</v>
      </c>
      <c r="E404" s="3" t="s">
        <v>1049</v>
      </c>
      <c r="F404" s="3" t="s">
        <v>2006</v>
      </c>
      <c r="G404" s="3" t="s">
        <v>701</v>
      </c>
      <c r="H404" s="3" t="s">
        <v>146</v>
      </c>
      <c r="I404" s="3" t="s">
        <v>26</v>
      </c>
      <c r="J404" s="58">
        <v>5000396014877</v>
      </c>
      <c r="K404" s="59">
        <v>17.349999999999998</v>
      </c>
      <c r="L404" s="60">
        <v>0.2</v>
      </c>
      <c r="M404" s="58">
        <v>24</v>
      </c>
      <c r="N404" s="58">
        <v>1</v>
      </c>
      <c r="O404" s="58">
        <v>416.4</v>
      </c>
      <c r="P404" s="61">
        <v>499.67999999999995</v>
      </c>
    </row>
    <row r="405" spans="1:16" ht="15.5" hidden="1" x14ac:dyDescent="0.35">
      <c r="A405" s="3" t="s">
        <v>12</v>
      </c>
      <c r="B405" s="4" t="s">
        <v>78</v>
      </c>
      <c r="C405" s="4" t="s">
        <v>107</v>
      </c>
      <c r="D405" s="4" t="s">
        <v>1048</v>
      </c>
      <c r="E405" s="4" t="s">
        <v>1049</v>
      </c>
      <c r="F405" s="3" t="s">
        <v>1752</v>
      </c>
      <c r="G405" s="4" t="s">
        <v>701</v>
      </c>
      <c r="H405" s="3" t="s">
        <v>146</v>
      </c>
      <c r="I405" s="3" t="s">
        <v>26</v>
      </c>
      <c r="J405" s="58">
        <v>50396238</v>
      </c>
      <c r="K405" s="59">
        <v>17.345000000000002</v>
      </c>
      <c r="L405" s="60">
        <v>0.2</v>
      </c>
      <c r="M405" s="58">
        <v>24</v>
      </c>
      <c r="N405" s="58">
        <v>1</v>
      </c>
      <c r="O405" s="58">
        <v>416.28000000000009</v>
      </c>
      <c r="P405" s="61">
        <v>499.53600000000006</v>
      </c>
    </row>
    <row r="406" spans="1:16" ht="15.5" hidden="1" x14ac:dyDescent="0.35">
      <c r="A406" s="3" t="s">
        <v>12</v>
      </c>
      <c r="B406" s="3" t="s">
        <v>78</v>
      </c>
      <c r="C406" s="3" t="s">
        <v>107</v>
      </c>
      <c r="D406" s="3" t="s">
        <v>1048</v>
      </c>
      <c r="E406" s="3" t="s">
        <v>1049</v>
      </c>
      <c r="F406" s="3" t="s">
        <v>1832</v>
      </c>
      <c r="G406" s="3" t="s">
        <v>701</v>
      </c>
      <c r="H406" s="3" t="s">
        <v>146</v>
      </c>
      <c r="I406" s="3" t="s">
        <v>26</v>
      </c>
      <c r="J406" s="58">
        <v>5000396001730</v>
      </c>
      <c r="K406" s="59">
        <v>30.5</v>
      </c>
      <c r="L406" s="60">
        <v>0.2</v>
      </c>
      <c r="M406" s="58">
        <v>20</v>
      </c>
      <c r="N406" s="58">
        <v>1</v>
      </c>
      <c r="O406" s="58">
        <v>610</v>
      </c>
      <c r="P406" s="61">
        <v>732</v>
      </c>
    </row>
    <row r="407" spans="1:16" ht="15.5" hidden="1" x14ac:dyDescent="0.35">
      <c r="A407" s="3" t="s">
        <v>12</v>
      </c>
      <c r="B407" s="3" t="s">
        <v>78</v>
      </c>
      <c r="C407" s="3" t="s">
        <v>107</v>
      </c>
      <c r="D407" s="3" t="s">
        <v>1048</v>
      </c>
      <c r="E407" s="3" t="s">
        <v>1049</v>
      </c>
      <c r="F407" s="3" t="s">
        <v>1958</v>
      </c>
      <c r="G407" s="3" t="s">
        <v>701</v>
      </c>
      <c r="H407" s="3" t="s">
        <v>146</v>
      </c>
      <c r="I407" s="3" t="s">
        <v>26</v>
      </c>
      <c r="J407" s="58">
        <v>5000396014822</v>
      </c>
      <c r="K407" s="59">
        <v>18.650000000000002</v>
      </c>
      <c r="L407" s="60">
        <v>0.2</v>
      </c>
      <c r="M407" s="58">
        <v>24</v>
      </c>
      <c r="N407" s="58">
        <v>1</v>
      </c>
      <c r="O407" s="58">
        <v>447.6</v>
      </c>
      <c r="P407" s="61">
        <v>537.12</v>
      </c>
    </row>
    <row r="408" spans="1:16" ht="15.5" hidden="1" x14ac:dyDescent="0.35">
      <c r="A408" s="3" t="s">
        <v>12</v>
      </c>
      <c r="B408" s="3" t="s">
        <v>13</v>
      </c>
      <c r="C408" s="3" t="s">
        <v>14</v>
      </c>
      <c r="D408" s="3" t="s">
        <v>22</v>
      </c>
      <c r="E408" s="3" t="s">
        <v>1764</v>
      </c>
      <c r="F408" s="3" t="s">
        <v>2144</v>
      </c>
      <c r="G408" s="3" t="s">
        <v>1486</v>
      </c>
      <c r="H408" s="3" t="s">
        <v>146</v>
      </c>
      <c r="I408" s="3" t="s">
        <v>26</v>
      </c>
      <c r="J408" s="58">
        <v>8690146091905</v>
      </c>
      <c r="K408" s="59">
        <v>13.41</v>
      </c>
      <c r="L408" s="60">
        <v>0.2</v>
      </c>
      <c r="M408" s="58">
        <v>24</v>
      </c>
      <c r="N408" s="58">
        <v>1</v>
      </c>
      <c r="O408" s="58">
        <v>321.84000000000003</v>
      </c>
      <c r="P408" s="61">
        <v>386.20800000000003</v>
      </c>
    </row>
    <row r="409" spans="1:16" ht="15.5" hidden="1" x14ac:dyDescent="0.35">
      <c r="A409" s="3" t="s">
        <v>12</v>
      </c>
      <c r="B409" s="4" t="s">
        <v>13</v>
      </c>
      <c r="C409" s="4" t="s">
        <v>14</v>
      </c>
      <c r="D409" s="4" t="s">
        <v>22</v>
      </c>
      <c r="E409" s="4" t="s">
        <v>1764</v>
      </c>
      <c r="F409" s="4" t="s">
        <v>1765</v>
      </c>
      <c r="G409" s="4" t="s">
        <v>1486</v>
      </c>
      <c r="H409" s="3" t="s">
        <v>146</v>
      </c>
      <c r="I409" s="3" t="s">
        <v>26</v>
      </c>
      <c r="J409" s="58">
        <v>8690146101628</v>
      </c>
      <c r="K409" s="59">
        <v>14.9</v>
      </c>
      <c r="L409" s="60">
        <v>0.2</v>
      </c>
      <c r="M409" s="58">
        <v>24</v>
      </c>
      <c r="N409" s="58">
        <v>1</v>
      </c>
      <c r="O409" s="58">
        <v>357.6</v>
      </c>
      <c r="P409" s="61">
        <v>429.12</v>
      </c>
    </row>
    <row r="410" spans="1:16" ht="15.5" hidden="1" x14ac:dyDescent="0.35">
      <c r="A410" s="3" t="s">
        <v>12</v>
      </c>
      <c r="B410" s="3" t="s">
        <v>13</v>
      </c>
      <c r="C410" s="3" t="s">
        <v>14</v>
      </c>
      <c r="D410" s="3" t="s">
        <v>22</v>
      </c>
      <c r="E410" s="3" t="s">
        <v>23</v>
      </c>
      <c r="F410" s="3" t="s">
        <v>1763</v>
      </c>
      <c r="G410" s="3" t="s">
        <v>1486</v>
      </c>
      <c r="H410" s="3" t="s">
        <v>146</v>
      </c>
      <c r="I410" s="3" t="s">
        <v>26</v>
      </c>
      <c r="J410" s="58">
        <v>8690146102335</v>
      </c>
      <c r="K410" s="59">
        <v>4.9000000000000004</v>
      </c>
      <c r="L410" s="60">
        <v>0.2</v>
      </c>
      <c r="M410" s="58">
        <v>18</v>
      </c>
      <c r="N410" s="58">
        <v>1</v>
      </c>
      <c r="O410" s="58">
        <v>88.2</v>
      </c>
      <c r="P410" s="61">
        <v>105.84</v>
      </c>
    </row>
    <row r="411" spans="1:16" ht="15.5" hidden="1" x14ac:dyDescent="0.35">
      <c r="A411" s="3" t="s">
        <v>12</v>
      </c>
      <c r="B411" s="4" t="s">
        <v>13</v>
      </c>
      <c r="C411" s="4" t="s">
        <v>14</v>
      </c>
      <c r="D411" s="4" t="s">
        <v>22</v>
      </c>
      <c r="E411" s="4" t="s">
        <v>23</v>
      </c>
      <c r="F411" s="4" t="s">
        <v>1708</v>
      </c>
      <c r="G411" s="4" t="s">
        <v>1486</v>
      </c>
      <c r="H411" s="3" t="s">
        <v>146</v>
      </c>
      <c r="I411" s="3" t="s">
        <v>26</v>
      </c>
      <c r="J411" s="58">
        <v>8690146102342</v>
      </c>
      <c r="K411" s="59">
        <v>6</v>
      </c>
      <c r="L411" s="60">
        <v>0.2</v>
      </c>
      <c r="M411" s="58">
        <v>18</v>
      </c>
      <c r="N411" s="58">
        <v>1</v>
      </c>
      <c r="O411" s="58">
        <v>108</v>
      </c>
      <c r="P411" s="61">
        <v>129.6</v>
      </c>
    </row>
    <row r="412" spans="1:16" ht="15.5" hidden="1" x14ac:dyDescent="0.35">
      <c r="A412" s="3" t="s">
        <v>12</v>
      </c>
      <c r="B412" s="3" t="s">
        <v>13</v>
      </c>
      <c r="C412" s="3" t="s">
        <v>14</v>
      </c>
      <c r="D412" s="3" t="s">
        <v>22</v>
      </c>
      <c r="E412" s="3" t="s">
        <v>23</v>
      </c>
      <c r="F412" s="3" t="s">
        <v>1485</v>
      </c>
      <c r="G412" s="3" t="s">
        <v>1486</v>
      </c>
      <c r="H412" s="3" t="s">
        <v>146</v>
      </c>
      <c r="I412" s="3" t="s">
        <v>26</v>
      </c>
      <c r="J412" s="58">
        <v>8690146134343</v>
      </c>
      <c r="K412" s="59">
        <v>10.6</v>
      </c>
      <c r="L412" s="60">
        <v>0.2</v>
      </c>
      <c r="M412" s="58">
        <v>96</v>
      </c>
      <c r="N412" s="58">
        <v>1</v>
      </c>
      <c r="O412" s="58">
        <v>1017.5999999999999</v>
      </c>
      <c r="P412" s="61">
        <v>1221.1199999999999</v>
      </c>
    </row>
    <row r="413" spans="1:16" ht="15.5" hidden="1" x14ac:dyDescent="0.35">
      <c r="A413" s="3" t="s">
        <v>12</v>
      </c>
      <c r="B413" s="4" t="s">
        <v>13</v>
      </c>
      <c r="C413" s="4" t="s">
        <v>14</v>
      </c>
      <c r="D413" s="4" t="s">
        <v>22</v>
      </c>
      <c r="E413" s="4" t="s">
        <v>23</v>
      </c>
      <c r="F413" s="4" t="s">
        <v>1591</v>
      </c>
      <c r="G413" s="4" t="s">
        <v>1486</v>
      </c>
      <c r="H413" s="3" t="s">
        <v>146</v>
      </c>
      <c r="I413" s="3" t="s">
        <v>26</v>
      </c>
      <c r="J413" s="58">
        <v>8690146659112</v>
      </c>
      <c r="K413" s="59">
        <v>9.1999999999999993</v>
      </c>
      <c r="L413" s="60">
        <v>0.2</v>
      </c>
      <c r="M413" s="58">
        <v>72</v>
      </c>
      <c r="N413" s="58">
        <v>1</v>
      </c>
      <c r="O413" s="58">
        <v>662.4</v>
      </c>
      <c r="P413" s="61">
        <v>794.88</v>
      </c>
    </row>
    <row r="414" spans="1:16" ht="15.5" hidden="1" x14ac:dyDescent="0.35">
      <c r="A414" s="3" t="s">
        <v>12</v>
      </c>
      <c r="B414" s="4" t="s">
        <v>13</v>
      </c>
      <c r="C414" s="4" t="s">
        <v>706</v>
      </c>
      <c r="D414" s="4" t="s">
        <v>707</v>
      </c>
      <c r="E414" s="4" t="s">
        <v>708</v>
      </c>
      <c r="F414" s="4" t="s">
        <v>2498</v>
      </c>
      <c r="G414" s="4" t="s">
        <v>710</v>
      </c>
      <c r="H414" s="3" t="s">
        <v>3130</v>
      </c>
      <c r="I414" s="3" t="s">
        <v>26</v>
      </c>
      <c r="J414" s="58">
        <v>3046920028363</v>
      </c>
      <c r="K414" s="59">
        <v>23.72608695652174</v>
      </c>
      <c r="L414" s="60">
        <v>0.2</v>
      </c>
      <c r="M414" s="58">
        <v>20</v>
      </c>
      <c r="N414" s="58">
        <v>1</v>
      </c>
      <c r="O414" s="58">
        <v>474.52173913043481</v>
      </c>
      <c r="P414" s="61">
        <v>569.42608695652177</v>
      </c>
    </row>
    <row r="415" spans="1:16" ht="15.5" hidden="1" x14ac:dyDescent="0.35">
      <c r="A415" s="3" t="s">
        <v>12</v>
      </c>
      <c r="B415" s="3" t="s">
        <v>13</v>
      </c>
      <c r="C415" s="3" t="s">
        <v>706</v>
      </c>
      <c r="D415" s="3" t="s">
        <v>707</v>
      </c>
      <c r="E415" s="3" t="s">
        <v>708</v>
      </c>
      <c r="F415" s="3" t="s">
        <v>2344</v>
      </c>
      <c r="G415" s="3" t="s">
        <v>710</v>
      </c>
      <c r="H415" s="3" t="s">
        <v>3130</v>
      </c>
      <c r="I415" s="3" t="s">
        <v>26</v>
      </c>
      <c r="J415" s="58">
        <v>3046920028004</v>
      </c>
      <c r="K415" s="59">
        <v>25.5</v>
      </c>
      <c r="L415" s="60">
        <v>0.2</v>
      </c>
      <c r="M415" s="58">
        <v>20</v>
      </c>
      <c r="N415" s="58">
        <v>1</v>
      </c>
      <c r="O415" s="58">
        <v>510</v>
      </c>
      <c r="P415" s="61">
        <v>612</v>
      </c>
    </row>
    <row r="416" spans="1:16" ht="15.5" hidden="1" x14ac:dyDescent="0.35">
      <c r="A416" s="3" t="s">
        <v>12</v>
      </c>
      <c r="B416" s="4" t="s">
        <v>13</v>
      </c>
      <c r="C416" s="4" t="s">
        <v>706</v>
      </c>
      <c r="D416" s="4" t="s">
        <v>707</v>
      </c>
      <c r="E416" s="4" t="s">
        <v>1769</v>
      </c>
      <c r="F416" s="4" t="s">
        <v>2422</v>
      </c>
      <c r="G416" s="4" t="s">
        <v>710</v>
      </c>
      <c r="H416" s="3" t="s">
        <v>3130</v>
      </c>
      <c r="I416" s="3" t="s">
        <v>26</v>
      </c>
      <c r="J416" s="58">
        <v>3046920029759</v>
      </c>
      <c r="K416" s="59">
        <v>23.46</v>
      </c>
      <c r="L416" s="60">
        <v>0.2</v>
      </c>
      <c r="M416" s="58">
        <v>20</v>
      </c>
      <c r="N416" s="58">
        <v>1</v>
      </c>
      <c r="O416" s="58">
        <v>469.20000000000005</v>
      </c>
      <c r="P416" s="61">
        <v>563.04000000000008</v>
      </c>
    </row>
    <row r="417" spans="1:16" ht="15.5" hidden="1" x14ac:dyDescent="0.35">
      <c r="A417" s="3" t="s">
        <v>12</v>
      </c>
      <c r="B417" s="3" t="s">
        <v>13</v>
      </c>
      <c r="C417" s="3" t="s">
        <v>706</v>
      </c>
      <c r="D417" s="3" t="s">
        <v>707</v>
      </c>
      <c r="E417" s="3" t="s">
        <v>1769</v>
      </c>
      <c r="F417" s="3" t="s">
        <v>1770</v>
      </c>
      <c r="G417" s="4" t="s">
        <v>710</v>
      </c>
      <c r="H417" s="3" t="s">
        <v>3130</v>
      </c>
      <c r="I417" s="3" t="s">
        <v>26</v>
      </c>
      <c r="J417" s="58">
        <v>7610400070188</v>
      </c>
      <c r="K417" s="59">
        <v>25</v>
      </c>
      <c r="L417" s="60">
        <v>0.2</v>
      </c>
      <c r="M417" s="58">
        <v>12</v>
      </c>
      <c r="N417" s="58">
        <v>1</v>
      </c>
      <c r="O417" s="58">
        <v>300</v>
      </c>
      <c r="P417" s="61">
        <v>360</v>
      </c>
    </row>
    <row r="418" spans="1:16" ht="15.5" hidden="1" x14ac:dyDescent="0.35">
      <c r="A418" s="3" t="s">
        <v>12</v>
      </c>
      <c r="B418" s="4" t="s">
        <v>13</v>
      </c>
      <c r="C418" s="4" t="s">
        <v>706</v>
      </c>
      <c r="D418" s="4" t="s">
        <v>1444</v>
      </c>
      <c r="E418" s="4" t="s">
        <v>310</v>
      </c>
      <c r="F418" s="4" t="s">
        <v>1487</v>
      </c>
      <c r="G418" s="4" t="s">
        <v>710</v>
      </c>
      <c r="H418" s="3" t="s">
        <v>3130</v>
      </c>
      <c r="I418" s="3" t="s">
        <v>26</v>
      </c>
      <c r="J418" s="58">
        <v>7610400014649</v>
      </c>
      <c r="K418" s="59">
        <v>27</v>
      </c>
      <c r="L418" s="60">
        <v>0.2</v>
      </c>
      <c r="M418" s="58">
        <v>12</v>
      </c>
      <c r="N418" s="58">
        <v>1</v>
      </c>
      <c r="O418" s="58">
        <v>324</v>
      </c>
      <c r="P418" s="61">
        <v>388.8</v>
      </c>
    </row>
    <row r="419" spans="1:16" ht="15.5" hidden="1" x14ac:dyDescent="0.35">
      <c r="A419" s="3" t="s">
        <v>12</v>
      </c>
      <c r="B419" s="3" t="s">
        <v>13</v>
      </c>
      <c r="C419" s="3" t="s">
        <v>706</v>
      </c>
      <c r="D419" s="3" t="s">
        <v>1444</v>
      </c>
      <c r="E419" s="3" t="s">
        <v>310</v>
      </c>
      <c r="F419" s="3" t="s">
        <v>1528</v>
      </c>
      <c r="G419" s="4" t="s">
        <v>710</v>
      </c>
      <c r="H419" s="3" t="s">
        <v>3130</v>
      </c>
      <c r="I419" s="3" t="s">
        <v>26</v>
      </c>
      <c r="J419" s="58">
        <v>7610400010016</v>
      </c>
      <c r="K419" s="59">
        <v>22.5</v>
      </c>
      <c r="L419" s="60">
        <v>0.2</v>
      </c>
      <c r="M419" s="58">
        <v>12</v>
      </c>
      <c r="N419" s="58">
        <v>1</v>
      </c>
      <c r="O419" s="58">
        <v>270</v>
      </c>
      <c r="P419" s="61">
        <v>324</v>
      </c>
    </row>
    <row r="420" spans="1:16" ht="15.5" hidden="1" x14ac:dyDescent="0.35">
      <c r="A420" s="3" t="s">
        <v>12</v>
      </c>
      <c r="B420" s="4" t="s">
        <v>13</v>
      </c>
      <c r="C420" s="4" t="s">
        <v>706</v>
      </c>
      <c r="D420" s="4" t="s">
        <v>849</v>
      </c>
      <c r="E420" s="4" t="s">
        <v>850</v>
      </c>
      <c r="F420" s="4" t="s">
        <v>956</v>
      </c>
      <c r="G420" s="4" t="s">
        <v>710</v>
      </c>
      <c r="H420" s="3" t="s">
        <v>3130</v>
      </c>
      <c r="I420" s="3" t="s">
        <v>26</v>
      </c>
      <c r="J420" s="58">
        <v>7610400010023</v>
      </c>
      <c r="K420" s="59">
        <v>25</v>
      </c>
      <c r="L420" s="60">
        <v>0.2</v>
      </c>
      <c r="M420" s="58">
        <v>12</v>
      </c>
      <c r="N420" s="58">
        <v>1</v>
      </c>
      <c r="O420" s="58">
        <v>300</v>
      </c>
      <c r="P420" s="61">
        <v>360</v>
      </c>
    </row>
    <row r="421" spans="1:16" ht="15.5" hidden="1" x14ac:dyDescent="0.35">
      <c r="A421" s="3" t="s">
        <v>12</v>
      </c>
      <c r="B421" s="3" t="s">
        <v>13</v>
      </c>
      <c r="C421" s="3" t="s">
        <v>14</v>
      </c>
      <c r="D421" s="3" t="s">
        <v>22</v>
      </c>
      <c r="E421" s="3" t="s">
        <v>23</v>
      </c>
      <c r="F421" s="3" t="s">
        <v>2526</v>
      </c>
      <c r="G421" s="3" t="s">
        <v>2154</v>
      </c>
      <c r="H421" s="3" t="s">
        <v>3130</v>
      </c>
      <c r="I421" s="3" t="s">
        <v>26</v>
      </c>
      <c r="J421" s="58">
        <v>3103220025338</v>
      </c>
      <c r="K421" s="59">
        <v>14</v>
      </c>
      <c r="L421" s="60">
        <v>0.2</v>
      </c>
      <c r="M421" s="58">
        <v>30</v>
      </c>
      <c r="N421" s="58">
        <v>1</v>
      </c>
      <c r="O421" s="58">
        <v>420</v>
      </c>
      <c r="P421" s="61">
        <v>504</v>
      </c>
    </row>
    <row r="422" spans="1:16" ht="15.5" hidden="1" x14ac:dyDescent="0.35">
      <c r="A422" s="3" t="s">
        <v>12</v>
      </c>
      <c r="B422" s="4" t="s">
        <v>13</v>
      </c>
      <c r="C422" s="4" t="s">
        <v>14</v>
      </c>
      <c r="D422" s="4" t="s">
        <v>22</v>
      </c>
      <c r="E422" s="4" t="s">
        <v>1764</v>
      </c>
      <c r="F422" s="4" t="s">
        <v>2153</v>
      </c>
      <c r="G422" s="4" t="s">
        <v>2154</v>
      </c>
      <c r="H422" s="3" t="s">
        <v>3130</v>
      </c>
      <c r="I422" s="3" t="s">
        <v>26</v>
      </c>
      <c r="J422" s="58">
        <v>8691216014909</v>
      </c>
      <c r="K422" s="59">
        <v>11.25</v>
      </c>
      <c r="L422" s="60">
        <v>0.2</v>
      </c>
      <c r="M422" s="58">
        <v>24</v>
      </c>
      <c r="N422" s="58">
        <v>1</v>
      </c>
      <c r="O422" s="58">
        <v>270</v>
      </c>
      <c r="P422" s="61">
        <v>324</v>
      </c>
    </row>
    <row r="423" spans="1:16" ht="15.5" hidden="1" x14ac:dyDescent="0.35">
      <c r="A423" s="3" t="s">
        <v>12</v>
      </c>
      <c r="B423" s="3" t="s">
        <v>13</v>
      </c>
      <c r="C423" s="3" t="s">
        <v>14</v>
      </c>
      <c r="D423" s="3" t="s">
        <v>22</v>
      </c>
      <c r="E423" s="3" t="s">
        <v>23</v>
      </c>
      <c r="F423" s="3" t="s">
        <v>2429</v>
      </c>
      <c r="G423" s="3" t="s">
        <v>2154</v>
      </c>
      <c r="H423" s="3" t="s">
        <v>3130</v>
      </c>
      <c r="I423" s="3" t="s">
        <v>26</v>
      </c>
      <c r="J423" s="58">
        <v>8691216014916</v>
      </c>
      <c r="K423" s="59">
        <v>21</v>
      </c>
      <c r="L423" s="60">
        <v>0.2</v>
      </c>
      <c r="M423" s="58">
        <v>24</v>
      </c>
      <c r="N423" s="58">
        <v>1</v>
      </c>
      <c r="O423" s="58">
        <v>504</v>
      </c>
      <c r="P423" s="61">
        <v>604.79999999999995</v>
      </c>
    </row>
    <row r="424" spans="1:16" ht="15.5" hidden="1" x14ac:dyDescent="0.35">
      <c r="A424" s="3" t="s">
        <v>12</v>
      </c>
      <c r="B424" s="3" t="s">
        <v>13</v>
      </c>
      <c r="C424" s="3" t="s">
        <v>14</v>
      </c>
      <c r="D424" s="3" t="s">
        <v>22</v>
      </c>
      <c r="E424" s="3" t="s">
        <v>23</v>
      </c>
      <c r="F424" s="3" t="s">
        <v>2388</v>
      </c>
      <c r="G424" s="3" t="s">
        <v>2154</v>
      </c>
      <c r="H424" s="3" t="s">
        <v>3130</v>
      </c>
      <c r="I424" s="3" t="s">
        <v>26</v>
      </c>
      <c r="J424" s="58">
        <v>8691216050495</v>
      </c>
      <c r="K424" s="59">
        <v>10.25</v>
      </c>
      <c r="L424" s="60">
        <v>0.2</v>
      </c>
      <c r="M424" s="58">
        <v>24</v>
      </c>
      <c r="N424" s="58">
        <v>1</v>
      </c>
      <c r="O424" s="58">
        <v>246</v>
      </c>
      <c r="P424" s="61">
        <v>295.2</v>
      </c>
    </row>
    <row r="425" spans="1:16" ht="15.5" hidden="1" x14ac:dyDescent="0.35">
      <c r="A425" s="3" t="s">
        <v>12</v>
      </c>
      <c r="B425" s="4" t="s">
        <v>13</v>
      </c>
      <c r="C425" s="4" t="s">
        <v>14</v>
      </c>
      <c r="D425" s="4" t="s">
        <v>22</v>
      </c>
      <c r="E425" s="4" t="s">
        <v>23</v>
      </c>
      <c r="F425" s="4" t="s">
        <v>3131</v>
      </c>
      <c r="G425" s="4" t="s">
        <v>2154</v>
      </c>
      <c r="H425" s="3" t="s">
        <v>3130</v>
      </c>
      <c r="I425" s="3" t="s">
        <v>26</v>
      </c>
      <c r="J425" s="58">
        <v>8691216025103</v>
      </c>
      <c r="K425" s="59">
        <v>21</v>
      </c>
      <c r="L425" s="60">
        <v>0.2</v>
      </c>
      <c r="M425" s="58">
        <v>30</v>
      </c>
      <c r="N425" s="58">
        <v>1</v>
      </c>
      <c r="O425" s="58">
        <v>630</v>
      </c>
      <c r="P425" s="61">
        <v>756</v>
      </c>
    </row>
    <row r="426" spans="1:16" ht="15.5" hidden="1" x14ac:dyDescent="0.35">
      <c r="A426" s="3" t="s">
        <v>12</v>
      </c>
      <c r="B426" s="3" t="s">
        <v>13</v>
      </c>
      <c r="C426" s="3" t="s">
        <v>14</v>
      </c>
      <c r="D426" s="3" t="s">
        <v>22</v>
      </c>
      <c r="E426" s="3" t="s">
        <v>23</v>
      </c>
      <c r="F426" s="3" t="s">
        <v>3132</v>
      </c>
      <c r="G426" s="3" t="s">
        <v>2154</v>
      </c>
      <c r="H426" s="3" t="s">
        <v>3130</v>
      </c>
      <c r="I426" s="3" t="s">
        <v>26</v>
      </c>
      <c r="J426" s="58">
        <v>8691216020627</v>
      </c>
      <c r="K426" s="59">
        <v>11.25</v>
      </c>
      <c r="L426" s="60">
        <v>0.2</v>
      </c>
      <c r="M426" s="58">
        <v>30</v>
      </c>
      <c r="N426" s="58">
        <v>1</v>
      </c>
      <c r="O426" s="58">
        <v>337.5</v>
      </c>
      <c r="P426" s="61">
        <v>405</v>
      </c>
    </row>
    <row r="427" spans="1:16" ht="15.5" hidden="1" x14ac:dyDescent="0.35">
      <c r="A427" s="3" t="s">
        <v>12</v>
      </c>
      <c r="B427" s="3" t="s">
        <v>13</v>
      </c>
      <c r="C427" s="3" t="s">
        <v>14</v>
      </c>
      <c r="D427" s="3" t="s">
        <v>1775</v>
      </c>
      <c r="E427" s="3" t="s">
        <v>1776</v>
      </c>
      <c r="F427" s="3" t="s">
        <v>2044</v>
      </c>
      <c r="G427" s="3" t="s">
        <v>1778</v>
      </c>
      <c r="H427" s="3" t="s">
        <v>3130</v>
      </c>
      <c r="I427" s="3" t="s">
        <v>26</v>
      </c>
      <c r="J427" s="58">
        <v>8935001706588</v>
      </c>
      <c r="K427" s="59">
        <v>17</v>
      </c>
      <c r="L427" s="60">
        <v>0.2</v>
      </c>
      <c r="M427" s="58">
        <v>6</v>
      </c>
      <c r="N427" s="58">
        <v>2</v>
      </c>
      <c r="O427" s="58">
        <v>204</v>
      </c>
      <c r="P427" s="61">
        <v>244.79999999999998</v>
      </c>
    </row>
    <row r="428" spans="1:16" ht="15.5" hidden="1" x14ac:dyDescent="0.35">
      <c r="A428" s="3" t="s">
        <v>12</v>
      </c>
      <c r="B428" s="4" t="s">
        <v>13</v>
      </c>
      <c r="C428" s="4" t="s">
        <v>14</v>
      </c>
      <c r="D428" s="4" t="s">
        <v>1775</v>
      </c>
      <c r="E428" s="4" t="s">
        <v>1776</v>
      </c>
      <c r="F428" s="4" t="s">
        <v>2489</v>
      </c>
      <c r="G428" s="4" t="s">
        <v>1778</v>
      </c>
      <c r="H428" s="3" t="s">
        <v>3130</v>
      </c>
      <c r="I428" s="3" t="s">
        <v>26</v>
      </c>
      <c r="J428" s="58">
        <v>80756590</v>
      </c>
      <c r="K428" s="59">
        <v>28</v>
      </c>
      <c r="L428" s="60">
        <v>0.2</v>
      </c>
      <c r="M428" s="58">
        <v>6</v>
      </c>
      <c r="N428" s="58">
        <v>2</v>
      </c>
      <c r="O428" s="58">
        <v>336</v>
      </c>
      <c r="P428" s="61">
        <v>403.2</v>
      </c>
    </row>
    <row r="429" spans="1:16" ht="15.5" hidden="1" x14ac:dyDescent="0.35">
      <c r="A429" s="3" t="s">
        <v>12</v>
      </c>
      <c r="B429" s="3" t="s">
        <v>13</v>
      </c>
      <c r="C429" s="3" t="s">
        <v>14</v>
      </c>
      <c r="D429" s="3" t="s">
        <v>1775</v>
      </c>
      <c r="E429" s="3" t="s">
        <v>1776</v>
      </c>
      <c r="F429" s="3" t="s">
        <v>1777</v>
      </c>
      <c r="G429" s="3" t="s">
        <v>1778</v>
      </c>
      <c r="H429" s="3" t="s">
        <v>3130</v>
      </c>
      <c r="I429" s="3" t="s">
        <v>26</v>
      </c>
      <c r="J429" s="58">
        <v>8935001722533</v>
      </c>
      <c r="K429" s="59">
        <v>36.75</v>
      </c>
      <c r="L429" s="60">
        <v>0.2</v>
      </c>
      <c r="M429" s="58">
        <v>48</v>
      </c>
      <c r="N429" s="58">
        <v>1</v>
      </c>
      <c r="O429" s="58">
        <v>1764</v>
      </c>
      <c r="P429" s="61">
        <v>2116.7999999999997</v>
      </c>
    </row>
    <row r="430" spans="1:16" ht="15.5" hidden="1" x14ac:dyDescent="0.35">
      <c r="A430" s="3" t="s">
        <v>12</v>
      </c>
      <c r="B430" s="4" t="s">
        <v>13</v>
      </c>
      <c r="C430" s="4" t="s">
        <v>14</v>
      </c>
      <c r="D430" s="4" t="s">
        <v>1775</v>
      </c>
      <c r="E430" s="4" t="s">
        <v>1776</v>
      </c>
      <c r="F430" s="4" t="s">
        <v>2600</v>
      </c>
      <c r="G430" s="4" t="s">
        <v>1778</v>
      </c>
      <c r="H430" s="3" t="s">
        <v>3130</v>
      </c>
      <c r="I430" s="3" t="s">
        <v>26</v>
      </c>
      <c r="J430" s="58">
        <v>80756606</v>
      </c>
      <c r="K430" s="59">
        <v>28</v>
      </c>
      <c r="L430" s="60">
        <v>0.2</v>
      </c>
      <c r="M430" s="58">
        <v>6</v>
      </c>
      <c r="N430" s="58">
        <v>2</v>
      </c>
      <c r="O430" s="58">
        <v>336</v>
      </c>
      <c r="P430" s="61">
        <v>403.2</v>
      </c>
    </row>
    <row r="431" spans="1:16" ht="15.5" hidden="1" x14ac:dyDescent="0.35">
      <c r="A431" s="3" t="s">
        <v>12</v>
      </c>
      <c r="B431" s="3" t="s">
        <v>13</v>
      </c>
      <c r="C431" s="3" t="s">
        <v>14</v>
      </c>
      <c r="D431" s="3" t="s">
        <v>1775</v>
      </c>
      <c r="E431" s="3" t="s">
        <v>1776</v>
      </c>
      <c r="F431" s="3" t="s">
        <v>2297</v>
      </c>
      <c r="G431" s="3" t="s">
        <v>1778</v>
      </c>
      <c r="H431" s="3" t="s">
        <v>3130</v>
      </c>
      <c r="I431" s="3" t="s">
        <v>26</v>
      </c>
      <c r="J431" s="58">
        <v>8935001706724</v>
      </c>
      <c r="K431" s="59">
        <v>17</v>
      </c>
      <c r="L431" s="60">
        <v>0.2</v>
      </c>
      <c r="M431" s="58">
        <v>6</v>
      </c>
      <c r="N431" s="58">
        <v>2</v>
      </c>
      <c r="O431" s="58">
        <v>204</v>
      </c>
      <c r="P431" s="61">
        <v>244.79999999999998</v>
      </c>
    </row>
    <row r="432" spans="1:16" ht="15.5" hidden="1" x14ac:dyDescent="0.35">
      <c r="A432" s="3" t="s">
        <v>12</v>
      </c>
      <c r="B432" s="3" t="s">
        <v>78</v>
      </c>
      <c r="C432" s="3" t="s">
        <v>107</v>
      </c>
      <c r="D432" s="3" t="s">
        <v>324</v>
      </c>
      <c r="E432" s="3" t="s">
        <v>325</v>
      </c>
      <c r="F432" s="3" t="s">
        <v>355</v>
      </c>
      <c r="G432" s="3" t="s">
        <v>327</v>
      </c>
      <c r="H432" s="3" t="s">
        <v>309</v>
      </c>
      <c r="I432" s="3" t="s">
        <v>26</v>
      </c>
      <c r="J432" s="58">
        <v>3362600011242</v>
      </c>
      <c r="K432" s="59">
        <v>1.0310012062726177</v>
      </c>
      <c r="L432" s="60">
        <v>0.2</v>
      </c>
      <c r="M432" s="58">
        <v>30</v>
      </c>
      <c r="N432" s="58">
        <v>1</v>
      </c>
      <c r="O432" s="58">
        <v>30.93003618817853</v>
      </c>
      <c r="P432" s="61">
        <v>37.116043425814233</v>
      </c>
    </row>
    <row r="433" spans="1:16" ht="15.5" hidden="1" x14ac:dyDescent="0.35">
      <c r="A433" s="3" t="s">
        <v>12</v>
      </c>
      <c r="B433" s="4" t="s">
        <v>78</v>
      </c>
      <c r="C433" s="4" t="s">
        <v>107</v>
      </c>
      <c r="D433" s="4" t="s">
        <v>324</v>
      </c>
      <c r="E433" s="4" t="s">
        <v>92</v>
      </c>
      <c r="F433" s="4" t="s">
        <v>338</v>
      </c>
      <c r="G433" s="4" t="s">
        <v>327</v>
      </c>
      <c r="H433" s="3" t="s">
        <v>309</v>
      </c>
      <c r="I433" s="3" t="s">
        <v>26</v>
      </c>
      <c r="J433" s="58">
        <v>3362600011044</v>
      </c>
      <c r="K433" s="59">
        <v>0.6790060606060605</v>
      </c>
      <c r="L433" s="60">
        <v>0.2</v>
      </c>
      <c r="M433" s="58">
        <v>60</v>
      </c>
      <c r="N433" s="58">
        <v>1</v>
      </c>
      <c r="O433" s="58">
        <v>40.740363636363632</v>
      </c>
      <c r="P433" s="61">
        <v>48.888436363636359</v>
      </c>
    </row>
    <row r="434" spans="1:16" ht="15.5" hidden="1" x14ac:dyDescent="0.35">
      <c r="A434" s="3" t="s">
        <v>12</v>
      </c>
      <c r="B434" s="3" t="s">
        <v>78</v>
      </c>
      <c r="C434" s="3" t="s">
        <v>107</v>
      </c>
      <c r="D434" s="3" t="s">
        <v>324</v>
      </c>
      <c r="E434" s="3" t="s">
        <v>325</v>
      </c>
      <c r="F434" s="3" t="s">
        <v>326</v>
      </c>
      <c r="G434" s="3" t="s">
        <v>327</v>
      </c>
      <c r="H434" s="3" t="s">
        <v>309</v>
      </c>
      <c r="I434" s="3" t="s">
        <v>26</v>
      </c>
      <c r="J434" s="58">
        <v>3362600011228</v>
      </c>
      <c r="K434" s="59">
        <v>0.6790043763676149</v>
      </c>
      <c r="L434" s="60">
        <v>0.2</v>
      </c>
      <c r="M434" s="58">
        <v>60</v>
      </c>
      <c r="N434" s="58">
        <v>1</v>
      </c>
      <c r="O434" s="58">
        <v>40.740262582056893</v>
      </c>
      <c r="P434" s="61">
        <v>48.888315098468269</v>
      </c>
    </row>
    <row r="435" spans="1:16" ht="15.5" hidden="1" x14ac:dyDescent="0.35">
      <c r="A435" s="3" t="s">
        <v>12</v>
      </c>
      <c r="B435" s="12" t="s">
        <v>78</v>
      </c>
      <c r="C435" s="12" t="s">
        <v>107</v>
      </c>
      <c r="D435" s="12" t="s">
        <v>108</v>
      </c>
      <c r="E435" s="12" t="s">
        <v>306</v>
      </c>
      <c r="F435" s="12" t="s">
        <v>2728</v>
      </c>
      <c r="G435" s="12" t="s">
        <v>308</v>
      </c>
      <c r="H435" s="3" t="s">
        <v>309</v>
      </c>
      <c r="I435" s="3" t="s">
        <v>26</v>
      </c>
      <c r="J435" s="58">
        <v>3362600017633</v>
      </c>
      <c r="K435" s="59">
        <v>3.22</v>
      </c>
      <c r="L435" s="60">
        <v>0.2</v>
      </c>
      <c r="M435" s="58">
        <v>22</v>
      </c>
      <c r="N435" s="58">
        <v>1</v>
      </c>
      <c r="O435" s="58">
        <v>70.84</v>
      </c>
      <c r="P435" s="61">
        <v>85.007999999999996</v>
      </c>
    </row>
    <row r="436" spans="1:16" ht="15.5" hidden="1" x14ac:dyDescent="0.35">
      <c r="A436" s="3" t="s">
        <v>12</v>
      </c>
      <c r="B436" s="12" t="s">
        <v>78</v>
      </c>
      <c r="C436" s="12" t="s">
        <v>107</v>
      </c>
      <c r="D436" s="12" t="s">
        <v>108</v>
      </c>
      <c r="E436" s="12" t="s">
        <v>306</v>
      </c>
      <c r="F436" s="12" t="s">
        <v>307</v>
      </c>
      <c r="G436" s="12" t="s">
        <v>308</v>
      </c>
      <c r="H436" s="3" t="s">
        <v>309</v>
      </c>
      <c r="I436" s="3" t="s">
        <v>26</v>
      </c>
      <c r="J436" s="58">
        <v>3362600017619</v>
      </c>
      <c r="K436" s="59">
        <v>1.25</v>
      </c>
      <c r="L436" s="60">
        <v>0.2</v>
      </c>
      <c r="M436" s="58">
        <v>24</v>
      </c>
      <c r="N436" s="58">
        <v>1</v>
      </c>
      <c r="O436" s="58">
        <v>30</v>
      </c>
      <c r="P436" s="61">
        <v>36</v>
      </c>
    </row>
    <row r="437" spans="1:16" ht="15.5" hidden="1" x14ac:dyDescent="0.35">
      <c r="A437" s="3" t="s">
        <v>12</v>
      </c>
      <c r="B437" s="12" t="s">
        <v>78</v>
      </c>
      <c r="C437" s="12" t="s">
        <v>107</v>
      </c>
      <c r="D437" s="12" t="s">
        <v>108</v>
      </c>
      <c r="E437" s="12" t="s">
        <v>310</v>
      </c>
      <c r="F437" s="12" t="s">
        <v>2729</v>
      </c>
      <c r="G437" s="12" t="s">
        <v>308</v>
      </c>
      <c r="H437" s="3" t="s">
        <v>309</v>
      </c>
      <c r="I437" s="3" t="s">
        <v>26</v>
      </c>
      <c r="J437" s="58">
        <v>3362600007924</v>
      </c>
      <c r="K437" s="59">
        <v>7.5</v>
      </c>
      <c r="L437" s="60">
        <v>0.2</v>
      </c>
      <c r="M437" s="58">
        <v>22</v>
      </c>
      <c r="N437" s="58">
        <v>1</v>
      </c>
      <c r="O437" s="58">
        <v>165</v>
      </c>
      <c r="P437" s="61">
        <v>198</v>
      </c>
    </row>
    <row r="438" spans="1:16" ht="15.5" hidden="1" x14ac:dyDescent="0.35">
      <c r="A438" s="3" t="s">
        <v>12</v>
      </c>
      <c r="B438" s="4" t="s">
        <v>78</v>
      </c>
      <c r="C438" s="4" t="s">
        <v>107</v>
      </c>
      <c r="D438" s="4" t="s">
        <v>189</v>
      </c>
      <c r="E438" s="4" t="s">
        <v>306</v>
      </c>
      <c r="F438" s="4" t="s">
        <v>1406</v>
      </c>
      <c r="G438" s="4" t="s">
        <v>279</v>
      </c>
      <c r="H438" s="3" t="s">
        <v>280</v>
      </c>
      <c r="I438" s="3" t="s">
        <v>26</v>
      </c>
      <c r="J438" s="58">
        <v>8001585008117</v>
      </c>
      <c r="K438" s="59">
        <v>10.86</v>
      </c>
      <c r="L438" s="60">
        <v>0.2</v>
      </c>
      <c r="M438" s="58">
        <v>24</v>
      </c>
      <c r="N438" s="58">
        <v>1</v>
      </c>
      <c r="O438" s="58">
        <v>260.64</v>
      </c>
      <c r="P438" s="61">
        <v>312.76799999999997</v>
      </c>
    </row>
    <row r="439" spans="1:16" ht="15.5" hidden="1" x14ac:dyDescent="0.35">
      <c r="A439" s="3" t="s">
        <v>12</v>
      </c>
      <c r="B439" s="3" t="s">
        <v>78</v>
      </c>
      <c r="C439" s="3" t="s">
        <v>107</v>
      </c>
      <c r="D439" s="3" t="s">
        <v>189</v>
      </c>
      <c r="E439" s="3" t="s">
        <v>704</v>
      </c>
      <c r="F439" s="3" t="s">
        <v>1407</v>
      </c>
      <c r="G439" s="3" t="s">
        <v>279</v>
      </c>
      <c r="H439" s="3" t="s">
        <v>280</v>
      </c>
      <c r="I439" s="3" t="s">
        <v>26</v>
      </c>
      <c r="J439" s="58">
        <v>8001585008087</v>
      </c>
      <c r="K439" s="59">
        <v>10.86</v>
      </c>
      <c r="L439" s="60">
        <v>0.2</v>
      </c>
      <c r="M439" s="58">
        <v>24</v>
      </c>
      <c r="N439" s="58">
        <v>1</v>
      </c>
      <c r="O439" s="58">
        <v>260.64</v>
      </c>
      <c r="P439" s="61">
        <v>312.76799999999997</v>
      </c>
    </row>
    <row r="440" spans="1:16" ht="15.5" hidden="1" x14ac:dyDescent="0.35">
      <c r="A440" s="3" t="s">
        <v>12</v>
      </c>
      <c r="B440" s="3" t="s">
        <v>35</v>
      </c>
      <c r="C440" s="3" t="s">
        <v>400</v>
      </c>
      <c r="D440" s="3" t="s">
        <v>401</v>
      </c>
      <c r="E440" s="3" t="s">
        <v>277</v>
      </c>
      <c r="F440" s="3" t="s">
        <v>2708</v>
      </c>
      <c r="G440" s="3" t="s">
        <v>1939</v>
      </c>
      <c r="H440" s="3" t="s">
        <v>41</v>
      </c>
      <c r="I440" s="3" t="s">
        <v>26</v>
      </c>
      <c r="J440" s="58">
        <v>4018077720901</v>
      </c>
      <c r="K440" s="59">
        <v>11.15</v>
      </c>
      <c r="L440" s="60">
        <v>0.2</v>
      </c>
      <c r="M440" s="58">
        <v>25</v>
      </c>
      <c r="N440" s="58">
        <v>1</v>
      </c>
      <c r="O440" s="58">
        <v>278.75</v>
      </c>
      <c r="P440" s="61">
        <v>334.5</v>
      </c>
    </row>
    <row r="441" spans="1:16" ht="15.5" hidden="1" x14ac:dyDescent="0.35">
      <c r="A441" s="3" t="s">
        <v>12</v>
      </c>
      <c r="B441" s="4" t="s">
        <v>35</v>
      </c>
      <c r="C441" s="4" t="s">
        <v>400</v>
      </c>
      <c r="D441" s="4" t="s">
        <v>401</v>
      </c>
      <c r="E441" s="4" t="s">
        <v>3052</v>
      </c>
      <c r="F441" s="4" t="s">
        <v>1938</v>
      </c>
      <c r="G441" s="4" t="s">
        <v>1939</v>
      </c>
      <c r="H441" s="3" t="s">
        <v>41</v>
      </c>
      <c r="I441" s="3" t="s">
        <v>26</v>
      </c>
      <c r="J441" s="58">
        <v>4017100712203</v>
      </c>
      <c r="K441" s="59">
        <v>11.148888888888889</v>
      </c>
      <c r="L441" s="60">
        <v>0.2</v>
      </c>
      <c r="M441" s="58">
        <v>25</v>
      </c>
      <c r="N441" s="58">
        <v>1</v>
      </c>
      <c r="O441" s="58">
        <v>278.72222222222223</v>
      </c>
      <c r="P441" s="61">
        <v>334.46666666666664</v>
      </c>
    </row>
    <row r="442" spans="1:16" ht="15.5" hidden="1" x14ac:dyDescent="0.35">
      <c r="A442" s="3" t="s">
        <v>12</v>
      </c>
      <c r="B442" s="3" t="s">
        <v>35</v>
      </c>
      <c r="C442" s="3" t="s">
        <v>400</v>
      </c>
      <c r="D442" s="3" t="s">
        <v>401</v>
      </c>
      <c r="E442" s="3" t="s">
        <v>277</v>
      </c>
      <c r="F442" s="3" t="s">
        <v>2691</v>
      </c>
      <c r="G442" s="3" t="s">
        <v>1939</v>
      </c>
      <c r="H442" s="3" t="s">
        <v>41</v>
      </c>
      <c r="I442" s="3" t="s">
        <v>26</v>
      </c>
      <c r="J442" s="58">
        <v>4017100713903</v>
      </c>
      <c r="K442" s="59">
        <v>11.148846153846154</v>
      </c>
      <c r="L442" s="60">
        <v>0.2</v>
      </c>
      <c r="M442" s="58">
        <v>25</v>
      </c>
      <c r="N442" s="58">
        <v>1</v>
      </c>
      <c r="O442" s="58">
        <v>278.72115384615387</v>
      </c>
      <c r="P442" s="61">
        <v>334.46538461538461</v>
      </c>
    </row>
    <row r="443" spans="1:16" ht="15.5" hidden="1" x14ac:dyDescent="0.35">
      <c r="A443" s="3" t="s">
        <v>12</v>
      </c>
      <c r="B443" s="4" t="s">
        <v>35</v>
      </c>
      <c r="C443" s="4" t="s">
        <v>400</v>
      </c>
      <c r="D443" s="4" t="s">
        <v>401</v>
      </c>
      <c r="E443" s="4" t="s">
        <v>277</v>
      </c>
      <c r="F443" s="4" t="s">
        <v>2605</v>
      </c>
      <c r="G443" s="4" t="s">
        <v>1939</v>
      </c>
      <c r="H443" s="3" t="s">
        <v>41</v>
      </c>
      <c r="I443" s="3" t="s">
        <v>26</v>
      </c>
      <c r="J443" s="58">
        <v>4018077678011</v>
      </c>
      <c r="K443" s="59">
        <v>11.148928571428572</v>
      </c>
      <c r="L443" s="60">
        <v>0.2</v>
      </c>
      <c r="M443" s="58">
        <v>25</v>
      </c>
      <c r="N443" s="58">
        <v>1</v>
      </c>
      <c r="O443" s="58">
        <v>278.72321428571428</v>
      </c>
      <c r="P443" s="61">
        <v>334.4678571428571</v>
      </c>
    </row>
    <row r="444" spans="1:16" ht="15.5" hidden="1" x14ac:dyDescent="0.35">
      <c r="A444" s="3" t="s">
        <v>12</v>
      </c>
      <c r="B444" s="3" t="s">
        <v>35</v>
      </c>
      <c r="C444" s="3" t="s">
        <v>400</v>
      </c>
      <c r="D444" s="3" t="s">
        <v>401</v>
      </c>
      <c r="E444" s="3" t="s">
        <v>277</v>
      </c>
      <c r="F444" s="3" t="s">
        <v>2453</v>
      </c>
      <c r="G444" s="3" t="s">
        <v>1939</v>
      </c>
      <c r="H444" s="3" t="s">
        <v>41</v>
      </c>
      <c r="I444" s="3" t="s">
        <v>26</v>
      </c>
      <c r="J444" s="58">
        <v>4018077650512</v>
      </c>
      <c r="K444" s="59">
        <v>11.148928571428572</v>
      </c>
      <c r="L444" s="60">
        <v>0.2</v>
      </c>
      <c r="M444" s="58">
        <v>25</v>
      </c>
      <c r="N444" s="58">
        <v>1</v>
      </c>
      <c r="O444" s="58">
        <v>278.72321428571428</v>
      </c>
      <c r="P444" s="61">
        <v>334.4678571428571</v>
      </c>
    </row>
    <row r="445" spans="1:16" ht="15.5" hidden="1" x14ac:dyDescent="0.35">
      <c r="A445" s="3" t="s">
        <v>12</v>
      </c>
      <c r="B445" s="4" t="s">
        <v>35</v>
      </c>
      <c r="C445" s="4" t="s">
        <v>400</v>
      </c>
      <c r="D445" s="4" t="s">
        <v>401</v>
      </c>
      <c r="E445" s="4" t="s">
        <v>3052</v>
      </c>
      <c r="F445" s="4" t="s">
        <v>2567</v>
      </c>
      <c r="G445" s="4" t="s">
        <v>1939</v>
      </c>
      <c r="H445" s="3" t="s">
        <v>41</v>
      </c>
      <c r="I445" s="3" t="s">
        <v>26</v>
      </c>
      <c r="J445" s="58">
        <v>4018077695452</v>
      </c>
      <c r="K445" s="59">
        <v>11.148918918918918</v>
      </c>
      <c r="L445" s="60">
        <v>0.2</v>
      </c>
      <c r="M445" s="58">
        <v>25</v>
      </c>
      <c r="N445" s="58">
        <v>1</v>
      </c>
      <c r="O445" s="58">
        <v>278.72297297297297</v>
      </c>
      <c r="P445" s="61">
        <v>334.46756756756753</v>
      </c>
    </row>
    <row r="446" spans="1:16" ht="15.5" x14ac:dyDescent="0.35">
      <c r="A446" s="3" t="s">
        <v>12</v>
      </c>
      <c r="B446" s="3" t="s">
        <v>35</v>
      </c>
      <c r="C446" s="3" t="s">
        <v>400</v>
      </c>
      <c r="D446" s="3" t="s">
        <v>401</v>
      </c>
      <c r="E446" s="3" t="s">
        <v>277</v>
      </c>
      <c r="F446" s="3" t="s">
        <v>2894</v>
      </c>
      <c r="G446" s="3" t="s">
        <v>40</v>
      </c>
      <c r="H446" s="3" t="s">
        <v>41</v>
      </c>
      <c r="I446" s="3" t="s">
        <v>26</v>
      </c>
      <c r="J446" s="58">
        <v>4018077695032</v>
      </c>
      <c r="K446" s="59">
        <v>11.148888888888889</v>
      </c>
      <c r="L446" s="60">
        <v>0.2</v>
      </c>
      <c r="M446" s="58">
        <v>25</v>
      </c>
      <c r="N446" s="58">
        <v>1</v>
      </c>
      <c r="O446" s="58">
        <v>278.72222222222223</v>
      </c>
      <c r="P446" s="61">
        <v>334.46666666666664</v>
      </c>
    </row>
    <row r="447" spans="1:16" ht="15.5" x14ac:dyDescent="0.35">
      <c r="A447" s="3" t="s">
        <v>12</v>
      </c>
      <c r="B447" s="4" t="s">
        <v>35</v>
      </c>
      <c r="C447" s="4" t="s">
        <v>400</v>
      </c>
      <c r="D447" s="4" t="s">
        <v>401</v>
      </c>
      <c r="E447" s="4" t="s">
        <v>3052</v>
      </c>
      <c r="F447" s="4" t="s">
        <v>2092</v>
      </c>
      <c r="G447" s="4" t="s">
        <v>40</v>
      </c>
      <c r="H447" s="3" t="s">
        <v>41</v>
      </c>
      <c r="I447" s="3" t="s">
        <v>26</v>
      </c>
      <c r="J447" s="58">
        <v>4018077633713</v>
      </c>
      <c r="K447" s="59">
        <v>15.12</v>
      </c>
      <c r="L447" s="60">
        <v>0.2</v>
      </c>
      <c r="M447" s="58">
        <v>25</v>
      </c>
      <c r="N447" s="58">
        <v>1</v>
      </c>
      <c r="O447" s="58">
        <v>378</v>
      </c>
      <c r="P447" s="61">
        <v>453.59999999999997</v>
      </c>
    </row>
    <row r="448" spans="1:16" ht="15.5" hidden="1" x14ac:dyDescent="0.35">
      <c r="A448" s="3" t="s">
        <v>12</v>
      </c>
      <c r="B448" s="4" t="s">
        <v>78</v>
      </c>
      <c r="C448" s="4" t="s">
        <v>107</v>
      </c>
      <c r="D448" s="4" t="s">
        <v>189</v>
      </c>
      <c r="E448" s="4" t="s">
        <v>637</v>
      </c>
      <c r="F448" s="4" t="s">
        <v>1408</v>
      </c>
      <c r="G448" s="4" t="s">
        <v>279</v>
      </c>
      <c r="H448" s="3" t="s">
        <v>280</v>
      </c>
      <c r="I448" s="3" t="s">
        <v>26</v>
      </c>
      <c r="J448" s="58">
        <v>8001585008094</v>
      </c>
      <c r="K448" s="59">
        <v>10.86</v>
      </c>
      <c r="L448" s="60">
        <v>0.2</v>
      </c>
      <c r="M448" s="58">
        <v>24</v>
      </c>
      <c r="N448" s="58">
        <v>1</v>
      </c>
      <c r="O448" s="58">
        <v>260.64</v>
      </c>
      <c r="P448" s="61">
        <v>312.76799999999997</v>
      </c>
    </row>
    <row r="449" spans="1:16" ht="15.5" hidden="1" x14ac:dyDescent="0.35">
      <c r="A449" s="3" t="s">
        <v>12</v>
      </c>
      <c r="B449" s="4" t="s">
        <v>35</v>
      </c>
      <c r="C449" s="4" t="s">
        <v>400</v>
      </c>
      <c r="D449" s="4" t="s">
        <v>401</v>
      </c>
      <c r="E449" s="4" t="s">
        <v>3052</v>
      </c>
      <c r="F449" s="4" t="s">
        <v>2384</v>
      </c>
      <c r="G449" s="4" t="s">
        <v>2285</v>
      </c>
      <c r="H449" s="3" t="s">
        <v>41</v>
      </c>
      <c r="I449" s="3" t="s">
        <v>26</v>
      </c>
      <c r="J449" s="58">
        <v>5905187101296</v>
      </c>
      <c r="K449" s="59">
        <v>11.771071428571428</v>
      </c>
      <c r="L449" s="60">
        <v>0.2</v>
      </c>
      <c r="M449" s="58">
        <v>24</v>
      </c>
      <c r="N449" s="58">
        <v>1</v>
      </c>
      <c r="O449" s="58">
        <v>282.50571428571425</v>
      </c>
      <c r="P449" s="61">
        <v>339.00685714285709</v>
      </c>
    </row>
    <row r="450" spans="1:16" ht="15.5" hidden="1" x14ac:dyDescent="0.35">
      <c r="A450" s="3" t="s">
        <v>12</v>
      </c>
      <c r="B450" s="3" t="s">
        <v>35</v>
      </c>
      <c r="C450" s="3" t="s">
        <v>400</v>
      </c>
      <c r="D450" s="3" t="s">
        <v>401</v>
      </c>
      <c r="E450" s="3" t="s">
        <v>277</v>
      </c>
      <c r="F450" s="3" t="s">
        <v>2343</v>
      </c>
      <c r="G450" s="3" t="s">
        <v>2285</v>
      </c>
      <c r="H450" s="3" t="s">
        <v>41</v>
      </c>
      <c r="I450" s="3" t="s">
        <v>26</v>
      </c>
      <c r="J450" s="58">
        <v>5905187101074</v>
      </c>
      <c r="K450" s="59">
        <v>11.770999999999999</v>
      </c>
      <c r="L450" s="60">
        <v>0.2</v>
      </c>
      <c r="M450" s="58">
        <v>24</v>
      </c>
      <c r="N450" s="58">
        <v>1</v>
      </c>
      <c r="O450" s="58">
        <v>282.50399999999996</v>
      </c>
      <c r="P450" s="61">
        <v>339.00479999999993</v>
      </c>
    </row>
    <row r="451" spans="1:16" ht="15.5" hidden="1" x14ac:dyDescent="0.35">
      <c r="A451" s="3" t="s">
        <v>12</v>
      </c>
      <c r="B451" s="4" t="s">
        <v>35</v>
      </c>
      <c r="C451" s="4" t="s">
        <v>400</v>
      </c>
      <c r="D451" s="4" t="s">
        <v>401</v>
      </c>
      <c r="E451" s="4" t="s">
        <v>277</v>
      </c>
      <c r="F451" s="4" t="s">
        <v>2284</v>
      </c>
      <c r="G451" s="4" t="s">
        <v>2285</v>
      </c>
      <c r="H451" s="3" t="s">
        <v>41</v>
      </c>
      <c r="I451" s="3" t="s">
        <v>26</v>
      </c>
      <c r="J451" s="58">
        <v>5905187101098</v>
      </c>
      <c r="K451" s="59">
        <v>11.7709375</v>
      </c>
      <c r="L451" s="60">
        <v>0.2</v>
      </c>
      <c r="M451" s="58">
        <v>24</v>
      </c>
      <c r="N451" s="58">
        <v>1</v>
      </c>
      <c r="O451" s="58">
        <v>282.5025</v>
      </c>
      <c r="P451" s="61">
        <v>339.00299999999999</v>
      </c>
    </row>
    <row r="452" spans="1:16" ht="15.5" hidden="1" x14ac:dyDescent="0.35">
      <c r="A452" s="3" t="s">
        <v>12</v>
      </c>
      <c r="B452" s="3" t="s">
        <v>78</v>
      </c>
      <c r="C452" s="3" t="s">
        <v>107</v>
      </c>
      <c r="D452" s="3" t="s">
        <v>276</v>
      </c>
      <c r="E452" s="3" t="s">
        <v>277</v>
      </c>
      <c r="F452" s="3" t="s">
        <v>278</v>
      </c>
      <c r="G452" s="3" t="s">
        <v>279</v>
      </c>
      <c r="H452" s="3" t="s">
        <v>280</v>
      </c>
      <c r="I452" s="3" t="s">
        <v>26</v>
      </c>
      <c r="J452" s="58">
        <v>8001585001071</v>
      </c>
      <c r="K452" s="59">
        <v>23.172000000000001</v>
      </c>
      <c r="L452" s="60">
        <v>0.2</v>
      </c>
      <c r="M452" s="58">
        <v>12</v>
      </c>
      <c r="N452" s="58">
        <v>1</v>
      </c>
      <c r="O452" s="58">
        <v>278.06400000000002</v>
      </c>
      <c r="P452" s="61">
        <v>333.67680000000001</v>
      </c>
    </row>
    <row r="453" spans="1:16" ht="15.5" x14ac:dyDescent="0.35">
      <c r="A453" s="3" t="s">
        <v>12</v>
      </c>
      <c r="B453" s="3" t="s">
        <v>35</v>
      </c>
      <c r="C453" s="3" t="s">
        <v>91</v>
      </c>
      <c r="D453" s="3" t="s">
        <v>92</v>
      </c>
      <c r="E453" s="3" t="s">
        <v>93</v>
      </c>
      <c r="F453" s="3" t="s">
        <v>94</v>
      </c>
      <c r="G453" s="3" t="s">
        <v>40</v>
      </c>
      <c r="H453" s="3" t="s">
        <v>41</v>
      </c>
      <c r="I453" s="3" t="s">
        <v>26</v>
      </c>
      <c r="J453" s="58">
        <v>4017100737909</v>
      </c>
      <c r="K453" s="59">
        <v>10.454054054054055</v>
      </c>
      <c r="L453" s="60">
        <v>0.2</v>
      </c>
      <c r="M453" s="58">
        <v>18</v>
      </c>
      <c r="N453" s="58">
        <v>1</v>
      </c>
      <c r="O453" s="58">
        <v>188.17297297297299</v>
      </c>
      <c r="P453" s="61">
        <v>225.80756756756759</v>
      </c>
    </row>
    <row r="454" spans="1:16" ht="15.5" hidden="1" x14ac:dyDescent="0.35">
      <c r="A454" s="3" t="s">
        <v>12</v>
      </c>
      <c r="B454" s="4" t="s">
        <v>78</v>
      </c>
      <c r="C454" s="4" t="s">
        <v>107</v>
      </c>
      <c r="D454" s="4" t="s">
        <v>276</v>
      </c>
      <c r="E454" s="4" t="s">
        <v>306</v>
      </c>
      <c r="F454" s="4" t="s">
        <v>1494</v>
      </c>
      <c r="G454" s="4" t="s">
        <v>279</v>
      </c>
      <c r="H454" s="3" t="s">
        <v>280</v>
      </c>
      <c r="I454" s="3" t="s">
        <v>26</v>
      </c>
      <c r="J454" s="58">
        <v>8001585001040</v>
      </c>
      <c r="K454" s="59">
        <v>26.64769230769231</v>
      </c>
      <c r="L454" s="60">
        <v>0.2</v>
      </c>
      <c r="M454" s="58">
        <v>12</v>
      </c>
      <c r="N454" s="58">
        <v>1</v>
      </c>
      <c r="O454" s="58">
        <v>319.77230769230772</v>
      </c>
      <c r="P454" s="61">
        <v>383.72676923076926</v>
      </c>
    </row>
    <row r="455" spans="1:16" ht="15.5" hidden="1" x14ac:dyDescent="0.35">
      <c r="A455" s="3" t="s">
        <v>12</v>
      </c>
      <c r="B455" s="4" t="s">
        <v>35</v>
      </c>
      <c r="C455" s="4" t="s">
        <v>3133</v>
      </c>
      <c r="D455" s="4" t="s">
        <v>401</v>
      </c>
      <c r="E455" s="4" t="s">
        <v>402</v>
      </c>
      <c r="F455" s="4" t="s">
        <v>403</v>
      </c>
      <c r="G455" s="4" t="s">
        <v>404</v>
      </c>
      <c r="H455" s="3" t="s">
        <v>41</v>
      </c>
      <c r="I455" s="3" t="s">
        <v>26</v>
      </c>
      <c r="J455" s="58">
        <v>4018077632006</v>
      </c>
      <c r="K455" s="59">
        <v>16.649999999999999</v>
      </c>
      <c r="L455" s="60">
        <v>0.2</v>
      </c>
      <c r="M455" s="58">
        <v>25</v>
      </c>
      <c r="N455" s="58">
        <v>1</v>
      </c>
      <c r="O455" s="58">
        <v>416.24999999999994</v>
      </c>
      <c r="P455" s="61">
        <v>499.49999999999989</v>
      </c>
    </row>
    <row r="456" spans="1:16" ht="15.5" hidden="1" x14ac:dyDescent="0.35">
      <c r="A456" s="3" t="s">
        <v>12</v>
      </c>
      <c r="B456" s="3" t="s">
        <v>35</v>
      </c>
      <c r="C456" s="3" t="s">
        <v>3133</v>
      </c>
      <c r="D456" s="3" t="s">
        <v>401</v>
      </c>
      <c r="E456" s="3" t="s">
        <v>402</v>
      </c>
      <c r="F456" s="3" t="s">
        <v>2362</v>
      </c>
      <c r="G456" s="3" t="s">
        <v>404</v>
      </c>
      <c r="H456" s="3" t="s">
        <v>41</v>
      </c>
      <c r="I456" s="3" t="s">
        <v>26</v>
      </c>
      <c r="J456" s="58">
        <v>4018077633959</v>
      </c>
      <c r="K456" s="59">
        <v>13.606440677966102</v>
      </c>
      <c r="L456" s="60">
        <v>0.2</v>
      </c>
      <c r="M456" s="58">
        <v>25</v>
      </c>
      <c r="N456" s="58">
        <v>1</v>
      </c>
      <c r="O456" s="58">
        <v>340.16101694915255</v>
      </c>
      <c r="P456" s="61">
        <v>408.19322033898305</v>
      </c>
    </row>
    <row r="457" spans="1:16" ht="15.5" hidden="1" x14ac:dyDescent="0.35">
      <c r="A457" s="3" t="s">
        <v>12</v>
      </c>
      <c r="B457" s="3" t="s">
        <v>78</v>
      </c>
      <c r="C457" s="3" t="s">
        <v>107</v>
      </c>
      <c r="D457" s="3" t="s">
        <v>276</v>
      </c>
      <c r="E457" s="3" t="s">
        <v>306</v>
      </c>
      <c r="F457" s="3" t="s">
        <v>1316</v>
      </c>
      <c r="G457" s="3" t="s">
        <v>279</v>
      </c>
      <c r="H457" s="3" t="s">
        <v>280</v>
      </c>
      <c r="I457" s="3" t="s">
        <v>26</v>
      </c>
      <c r="J457" s="58">
        <v>8001585001330</v>
      </c>
      <c r="K457" s="59">
        <v>17.512105263157896</v>
      </c>
      <c r="L457" s="60">
        <v>0.2</v>
      </c>
      <c r="M457" s="58">
        <v>12</v>
      </c>
      <c r="N457" s="58">
        <v>1</v>
      </c>
      <c r="O457" s="58">
        <v>210.14526315789476</v>
      </c>
      <c r="P457" s="61">
        <v>252.1743157894737</v>
      </c>
    </row>
    <row r="458" spans="1:16" ht="15.5" hidden="1" x14ac:dyDescent="0.35">
      <c r="A458" s="3" t="s">
        <v>12</v>
      </c>
      <c r="B458" s="3" t="s">
        <v>84</v>
      </c>
      <c r="C458" s="3" t="s">
        <v>85</v>
      </c>
      <c r="D458" s="3" t="s">
        <v>1003</v>
      </c>
      <c r="E458" s="3" t="s">
        <v>310</v>
      </c>
      <c r="F458" s="3" t="s">
        <v>3134</v>
      </c>
      <c r="G458" s="3" t="s">
        <v>3135</v>
      </c>
      <c r="H458" s="3" t="s">
        <v>146</v>
      </c>
      <c r="I458" s="3" t="s">
        <v>26</v>
      </c>
      <c r="J458" s="58">
        <v>8023637000160</v>
      </c>
      <c r="K458" s="59">
        <v>17</v>
      </c>
      <c r="L458" s="60">
        <v>0.2</v>
      </c>
      <c r="M458" s="58">
        <v>16</v>
      </c>
      <c r="N458" s="58">
        <v>1</v>
      </c>
      <c r="O458" s="58">
        <v>272</v>
      </c>
      <c r="P458" s="61">
        <v>326.39999999999998</v>
      </c>
    </row>
    <row r="459" spans="1:16" ht="15.5" hidden="1" x14ac:dyDescent="0.35">
      <c r="A459" s="3" t="s">
        <v>12</v>
      </c>
      <c r="B459" s="4" t="s">
        <v>84</v>
      </c>
      <c r="C459" s="4" t="s">
        <v>85</v>
      </c>
      <c r="D459" s="4" t="s">
        <v>995</v>
      </c>
      <c r="E459" s="4" t="s">
        <v>699</v>
      </c>
      <c r="F459" s="4" t="s">
        <v>3136</v>
      </c>
      <c r="G459" s="4" t="s">
        <v>3135</v>
      </c>
      <c r="H459" s="3" t="s">
        <v>146</v>
      </c>
      <c r="I459" s="3" t="s">
        <v>26</v>
      </c>
      <c r="J459" s="58">
        <v>8023637000153</v>
      </c>
      <c r="K459" s="59">
        <v>17</v>
      </c>
      <c r="L459" s="60">
        <v>0.2</v>
      </c>
      <c r="M459" s="58">
        <v>16</v>
      </c>
      <c r="N459" s="58">
        <v>1</v>
      </c>
      <c r="O459" s="58">
        <v>272</v>
      </c>
      <c r="P459" s="61">
        <v>326.39999999999998</v>
      </c>
    </row>
    <row r="460" spans="1:16" ht="15.5" hidden="1" x14ac:dyDescent="0.35">
      <c r="A460" s="3" t="s">
        <v>12</v>
      </c>
      <c r="B460" s="4" t="s">
        <v>78</v>
      </c>
      <c r="C460" s="4" t="s">
        <v>107</v>
      </c>
      <c r="D460" s="4" t="s">
        <v>276</v>
      </c>
      <c r="E460" s="4" t="s">
        <v>277</v>
      </c>
      <c r="F460" s="4" t="s">
        <v>1079</v>
      </c>
      <c r="G460" s="4" t="s">
        <v>279</v>
      </c>
      <c r="H460" s="3" t="s">
        <v>280</v>
      </c>
      <c r="I460" s="3" t="s">
        <v>26</v>
      </c>
      <c r="J460" s="58">
        <v>8001585001323</v>
      </c>
      <c r="K460" s="59">
        <v>17.511875</v>
      </c>
      <c r="L460" s="60">
        <v>0.2</v>
      </c>
      <c r="M460" s="58">
        <v>12</v>
      </c>
      <c r="N460" s="58">
        <v>1</v>
      </c>
      <c r="O460" s="58">
        <v>210.14249999999998</v>
      </c>
      <c r="P460" s="61">
        <v>252.17099999999996</v>
      </c>
    </row>
    <row r="461" spans="1:16" ht="15.5" hidden="1" x14ac:dyDescent="0.35">
      <c r="A461" s="3" t="s">
        <v>12</v>
      </c>
      <c r="B461" s="4" t="s">
        <v>140</v>
      </c>
      <c r="C461" s="4" t="s">
        <v>318</v>
      </c>
      <c r="D461" s="4" t="s">
        <v>53</v>
      </c>
      <c r="E461" s="4" t="s">
        <v>1725</v>
      </c>
      <c r="F461" s="4" t="s">
        <v>3137</v>
      </c>
      <c r="G461" s="4" t="s">
        <v>1588</v>
      </c>
      <c r="H461" s="3" t="s">
        <v>3138</v>
      </c>
      <c r="I461" s="3" t="s">
        <v>26</v>
      </c>
      <c r="J461" s="58">
        <v>3041091270672</v>
      </c>
      <c r="K461" s="59">
        <v>20.75</v>
      </c>
      <c r="L461" s="60">
        <v>0.2</v>
      </c>
      <c r="M461" s="58">
        <v>24</v>
      </c>
      <c r="N461" s="58">
        <v>1</v>
      </c>
      <c r="O461" s="58">
        <v>498</v>
      </c>
      <c r="P461" s="61">
        <v>597.6</v>
      </c>
    </row>
    <row r="462" spans="1:16" ht="15.5" hidden="1" x14ac:dyDescent="0.35">
      <c r="A462" s="3" t="s">
        <v>12</v>
      </c>
      <c r="B462" s="3" t="s">
        <v>140</v>
      </c>
      <c r="C462" s="3" t="s">
        <v>318</v>
      </c>
      <c r="D462" s="3" t="s">
        <v>53</v>
      </c>
      <c r="E462" s="3" t="s">
        <v>85</v>
      </c>
      <c r="F462" s="3" t="s">
        <v>1703</v>
      </c>
      <c r="G462" s="3" t="s">
        <v>1588</v>
      </c>
      <c r="H462" s="3" t="s">
        <v>3138</v>
      </c>
      <c r="I462" s="3" t="s">
        <v>26</v>
      </c>
      <c r="J462" s="58">
        <v>3041090000324</v>
      </c>
      <c r="K462" s="59">
        <v>24.509999999999998</v>
      </c>
      <c r="L462" s="60">
        <v>0.2</v>
      </c>
      <c r="M462" s="58">
        <v>24</v>
      </c>
      <c r="N462" s="58">
        <v>1</v>
      </c>
      <c r="O462" s="58">
        <v>588.24</v>
      </c>
      <c r="P462" s="61">
        <v>705.88800000000003</v>
      </c>
    </row>
    <row r="463" spans="1:16" ht="15.5" hidden="1" x14ac:dyDescent="0.35">
      <c r="A463" s="3" t="s">
        <v>12</v>
      </c>
      <c r="B463" s="3" t="s">
        <v>140</v>
      </c>
      <c r="C463" s="3" t="s">
        <v>318</v>
      </c>
      <c r="D463" s="3" t="s">
        <v>53</v>
      </c>
      <c r="E463" s="3" t="s">
        <v>85</v>
      </c>
      <c r="F463" s="3" t="s">
        <v>2934</v>
      </c>
      <c r="G463" s="3" t="s">
        <v>2675</v>
      </c>
      <c r="H463" s="3" t="s">
        <v>90</v>
      </c>
      <c r="I463" s="3" t="s">
        <v>26</v>
      </c>
      <c r="J463" s="58" t="s">
        <v>3139</v>
      </c>
      <c r="K463" s="59">
        <v>35.03</v>
      </c>
      <c r="L463" s="60">
        <v>0.2</v>
      </c>
      <c r="M463" s="58">
        <v>12</v>
      </c>
      <c r="N463" s="58">
        <v>1</v>
      </c>
      <c r="O463" s="58">
        <v>420.36</v>
      </c>
      <c r="P463" s="61">
        <v>504.43200000000002</v>
      </c>
    </row>
    <row r="464" spans="1:16" ht="15.5" hidden="1" x14ac:dyDescent="0.35">
      <c r="A464" s="3" t="s">
        <v>12</v>
      </c>
      <c r="B464" s="4" t="s">
        <v>140</v>
      </c>
      <c r="C464" s="4" t="s">
        <v>318</v>
      </c>
      <c r="D464" s="4" t="s">
        <v>53</v>
      </c>
      <c r="E464" s="4" t="s">
        <v>3140</v>
      </c>
      <c r="F464" s="4" t="s">
        <v>2935</v>
      </c>
      <c r="G464" s="4" t="s">
        <v>2675</v>
      </c>
      <c r="H464" s="3" t="s">
        <v>90</v>
      </c>
      <c r="I464" s="3" t="s">
        <v>26</v>
      </c>
      <c r="J464" s="58" t="s">
        <v>3141</v>
      </c>
      <c r="K464" s="59">
        <v>19.55</v>
      </c>
      <c r="L464" s="60">
        <v>0.2</v>
      </c>
      <c r="M464" s="58">
        <v>24</v>
      </c>
      <c r="N464" s="58">
        <v>1</v>
      </c>
      <c r="O464" s="58">
        <v>469.20000000000005</v>
      </c>
      <c r="P464" s="61">
        <v>563.04000000000008</v>
      </c>
    </row>
    <row r="465" spans="1:16" ht="15.5" hidden="1" x14ac:dyDescent="0.35">
      <c r="A465" s="3" t="s">
        <v>12</v>
      </c>
      <c r="B465" s="3" t="s">
        <v>140</v>
      </c>
      <c r="C465" s="3" t="s">
        <v>318</v>
      </c>
      <c r="D465" s="3" t="s">
        <v>53</v>
      </c>
      <c r="E465" s="3" t="s">
        <v>85</v>
      </c>
      <c r="F465" s="3" t="s">
        <v>2674</v>
      </c>
      <c r="G465" s="3" t="s">
        <v>2675</v>
      </c>
      <c r="H465" s="3" t="s">
        <v>90</v>
      </c>
      <c r="I465" s="3" t="s">
        <v>26</v>
      </c>
      <c r="J465" s="58">
        <v>6111018101024</v>
      </c>
      <c r="K465" s="59">
        <v>35.03</v>
      </c>
      <c r="L465" s="60">
        <v>0.2</v>
      </c>
      <c r="M465" s="58">
        <v>12</v>
      </c>
      <c r="N465" s="58">
        <v>1</v>
      </c>
      <c r="O465" s="58">
        <v>420.36</v>
      </c>
      <c r="P465" s="61">
        <v>504.43200000000002</v>
      </c>
    </row>
    <row r="466" spans="1:16" ht="15.5" hidden="1" x14ac:dyDescent="0.35">
      <c r="A466" s="3" t="s">
        <v>12</v>
      </c>
      <c r="B466" s="3" t="s">
        <v>140</v>
      </c>
      <c r="C466" s="3" t="s">
        <v>318</v>
      </c>
      <c r="D466" s="3" t="s">
        <v>53</v>
      </c>
      <c r="E466" s="3" t="s">
        <v>896</v>
      </c>
      <c r="F466" s="3" t="s">
        <v>2677</v>
      </c>
      <c r="G466" s="3" t="s">
        <v>2675</v>
      </c>
      <c r="H466" s="3" t="s">
        <v>90</v>
      </c>
      <c r="I466" s="3" t="s">
        <v>26</v>
      </c>
      <c r="J466" s="58">
        <v>744713</v>
      </c>
      <c r="K466" s="59">
        <v>22.25</v>
      </c>
      <c r="L466" s="60">
        <v>0.2</v>
      </c>
      <c r="M466" s="58">
        <v>24</v>
      </c>
      <c r="N466" s="58">
        <v>1</v>
      </c>
      <c r="O466" s="58">
        <v>534</v>
      </c>
      <c r="P466" s="61">
        <v>640.79999999999995</v>
      </c>
    </row>
    <row r="467" spans="1:16" ht="15.5" hidden="1" x14ac:dyDescent="0.35">
      <c r="A467" s="3" t="s">
        <v>12</v>
      </c>
      <c r="B467" s="4" t="s">
        <v>35</v>
      </c>
      <c r="C467" s="4" t="s">
        <v>3133</v>
      </c>
      <c r="D467" s="4" t="s">
        <v>401</v>
      </c>
      <c r="E467" s="4" t="s">
        <v>402</v>
      </c>
      <c r="F467" s="4" t="s">
        <v>1391</v>
      </c>
      <c r="G467" s="4" t="s">
        <v>1392</v>
      </c>
      <c r="H467" s="3" t="s">
        <v>583</v>
      </c>
      <c r="I467" s="3" t="s">
        <v>26</v>
      </c>
      <c r="J467" s="58">
        <v>8410199040305</v>
      </c>
      <c r="K467" s="59">
        <v>3.21</v>
      </c>
      <c r="L467" s="60">
        <v>0.2</v>
      </c>
      <c r="M467" s="58">
        <v>48</v>
      </c>
      <c r="N467" s="58">
        <v>1</v>
      </c>
      <c r="O467" s="58">
        <v>154.07999999999998</v>
      </c>
      <c r="P467" s="61">
        <v>184.89599999999999</v>
      </c>
    </row>
    <row r="468" spans="1:16" ht="15.5" hidden="1" x14ac:dyDescent="0.35">
      <c r="A468" s="3" t="s">
        <v>12</v>
      </c>
      <c r="B468" s="3" t="s">
        <v>35</v>
      </c>
      <c r="C468" s="3" t="s">
        <v>3133</v>
      </c>
      <c r="D468" s="3" t="s">
        <v>401</v>
      </c>
      <c r="E468" s="3" t="s">
        <v>402</v>
      </c>
      <c r="F468" s="3" t="s">
        <v>1393</v>
      </c>
      <c r="G468" s="3" t="s">
        <v>1392</v>
      </c>
      <c r="H468" s="3" t="s">
        <v>583</v>
      </c>
      <c r="I468" s="3" t="s">
        <v>26</v>
      </c>
      <c r="J468" s="58">
        <v>801251</v>
      </c>
      <c r="K468" s="59">
        <v>3.21</v>
      </c>
      <c r="L468" s="60">
        <v>0.2</v>
      </c>
      <c r="M468" s="58">
        <v>48</v>
      </c>
      <c r="N468" s="58">
        <v>1</v>
      </c>
      <c r="O468" s="58">
        <v>154.07999999999998</v>
      </c>
      <c r="P468" s="61">
        <v>184.89599999999999</v>
      </c>
    </row>
    <row r="469" spans="1:16" ht="15.5" hidden="1" x14ac:dyDescent="0.35">
      <c r="A469" s="3" t="s">
        <v>12</v>
      </c>
      <c r="B469" s="4" t="s">
        <v>13</v>
      </c>
      <c r="C469" s="4" t="s">
        <v>14</v>
      </c>
      <c r="D469" s="4" t="s">
        <v>1775</v>
      </c>
      <c r="E469" s="4" t="s">
        <v>1776</v>
      </c>
      <c r="F469" s="4" t="s">
        <v>2798</v>
      </c>
      <c r="G469" s="4" t="s">
        <v>2796</v>
      </c>
      <c r="H469" s="3" t="s">
        <v>71</v>
      </c>
      <c r="I469" s="3" t="s">
        <v>26</v>
      </c>
      <c r="J469" s="58">
        <v>1348372</v>
      </c>
      <c r="K469" s="59">
        <v>2.75</v>
      </c>
      <c r="L469" s="60">
        <v>0.2</v>
      </c>
      <c r="M469" s="58">
        <v>12</v>
      </c>
      <c r="N469" s="58">
        <v>1</v>
      </c>
      <c r="O469" s="58">
        <v>33</v>
      </c>
      <c r="P469" s="61">
        <v>39.6</v>
      </c>
    </row>
    <row r="470" spans="1:16" ht="15.5" hidden="1" x14ac:dyDescent="0.35">
      <c r="A470" s="3" t="s">
        <v>12</v>
      </c>
      <c r="B470" s="4" t="s">
        <v>13</v>
      </c>
      <c r="C470" s="4" t="s">
        <v>14</v>
      </c>
      <c r="D470" s="4" t="s">
        <v>1775</v>
      </c>
      <c r="E470" s="4" t="s">
        <v>1776</v>
      </c>
      <c r="F470" s="4" t="s">
        <v>2795</v>
      </c>
      <c r="G470" s="4" t="s">
        <v>2796</v>
      </c>
      <c r="H470" s="3" t="s">
        <v>71</v>
      </c>
      <c r="I470" s="3" t="s">
        <v>26</v>
      </c>
      <c r="J470" s="58">
        <v>7622210513908</v>
      </c>
      <c r="K470" s="59">
        <v>2.75</v>
      </c>
      <c r="L470" s="60">
        <v>0.2</v>
      </c>
      <c r="M470" s="58">
        <v>12</v>
      </c>
      <c r="N470" s="58">
        <v>1</v>
      </c>
      <c r="O470" s="58">
        <v>33</v>
      </c>
      <c r="P470" s="61">
        <v>39.6</v>
      </c>
    </row>
    <row r="471" spans="1:16" ht="15.5" hidden="1" x14ac:dyDescent="0.35">
      <c r="A471" s="3" t="s">
        <v>12</v>
      </c>
      <c r="B471" s="3" t="s">
        <v>35</v>
      </c>
      <c r="C471" s="3" t="s">
        <v>36</v>
      </c>
      <c r="D471" s="3" t="s">
        <v>37</v>
      </c>
      <c r="E471" s="3" t="s">
        <v>38</v>
      </c>
      <c r="F471" s="3" t="s">
        <v>800</v>
      </c>
      <c r="G471" s="3" t="s">
        <v>801</v>
      </c>
      <c r="H471" s="3" t="s">
        <v>2366</v>
      </c>
      <c r="I471" s="3" t="s">
        <v>26</v>
      </c>
      <c r="J471" s="58">
        <v>6111249098360</v>
      </c>
      <c r="K471" s="59">
        <v>16.913636363636364</v>
      </c>
      <c r="L471" s="60">
        <v>0.2</v>
      </c>
      <c r="M471" s="58">
        <v>10</v>
      </c>
      <c r="N471" s="58">
        <v>1</v>
      </c>
      <c r="O471" s="58">
        <v>169.13636363636363</v>
      </c>
      <c r="P471" s="61">
        <v>202.96363636363634</v>
      </c>
    </row>
    <row r="472" spans="1:16" ht="15.5" hidden="1" x14ac:dyDescent="0.35">
      <c r="A472" s="3" t="s">
        <v>12</v>
      </c>
      <c r="B472" s="3" t="s">
        <v>84</v>
      </c>
      <c r="C472" s="3" t="s">
        <v>99</v>
      </c>
      <c r="D472" s="3" t="s">
        <v>3022</v>
      </c>
      <c r="E472" s="3" t="s">
        <v>1953</v>
      </c>
      <c r="F472" s="3" t="s">
        <v>2189</v>
      </c>
      <c r="G472" s="3" t="s">
        <v>962</v>
      </c>
      <c r="H472" s="3" t="s">
        <v>130</v>
      </c>
      <c r="I472" s="3" t="s">
        <v>26</v>
      </c>
      <c r="J472" s="58">
        <v>6111184001531</v>
      </c>
      <c r="K472" s="59">
        <v>18.708372093023257</v>
      </c>
      <c r="L472" s="60">
        <v>0.2</v>
      </c>
      <c r="M472" s="58">
        <v>6</v>
      </c>
      <c r="N472" s="58">
        <v>1</v>
      </c>
      <c r="O472" s="58">
        <v>112.25023255813954</v>
      </c>
      <c r="P472" s="61">
        <v>134.70027906976745</v>
      </c>
    </row>
    <row r="473" spans="1:16" ht="15.5" hidden="1" x14ac:dyDescent="0.35">
      <c r="A473" s="65" t="s">
        <v>12</v>
      </c>
      <c r="B473" s="64" t="s">
        <v>78</v>
      </c>
      <c r="C473" s="64" t="s">
        <v>107</v>
      </c>
      <c r="D473" s="65" t="s">
        <v>276</v>
      </c>
      <c r="E473" s="64"/>
      <c r="F473" s="64" t="s">
        <v>3142</v>
      </c>
      <c r="G473" s="64" t="s">
        <v>885</v>
      </c>
      <c r="H473" s="64" t="s">
        <v>112</v>
      </c>
      <c r="I473" s="64" t="s">
        <v>26</v>
      </c>
      <c r="J473" s="64"/>
      <c r="K473" s="64"/>
      <c r="L473" s="60">
        <v>0.2</v>
      </c>
      <c r="M473" s="58">
        <v>0</v>
      </c>
      <c r="N473" s="58">
        <v>1</v>
      </c>
      <c r="O473" s="58">
        <v>0</v>
      </c>
      <c r="P473" s="61">
        <v>0</v>
      </c>
    </row>
    <row r="474" spans="1:16" ht="15.5" hidden="1" x14ac:dyDescent="0.35">
      <c r="A474" s="65" t="s">
        <v>12</v>
      </c>
      <c r="B474" s="64" t="s">
        <v>78</v>
      </c>
      <c r="C474" s="64" t="s">
        <v>107</v>
      </c>
      <c r="D474" s="65" t="s">
        <v>276</v>
      </c>
      <c r="E474" s="64"/>
      <c r="F474" s="64" t="s">
        <v>3143</v>
      </c>
      <c r="G474" s="64" t="s">
        <v>885</v>
      </c>
      <c r="H474" s="64" t="s">
        <v>112</v>
      </c>
      <c r="I474" s="64" t="s">
        <v>26</v>
      </c>
      <c r="J474" s="64"/>
      <c r="K474" s="64"/>
      <c r="L474" s="60">
        <v>0.2</v>
      </c>
      <c r="M474" s="58">
        <v>0</v>
      </c>
      <c r="N474" s="58">
        <v>1</v>
      </c>
      <c r="O474" s="58">
        <v>0</v>
      </c>
      <c r="P474" s="61">
        <v>0</v>
      </c>
    </row>
    <row r="475" spans="1:16" ht="15.5" hidden="1" x14ac:dyDescent="0.35">
      <c r="A475" s="3" t="s">
        <v>12</v>
      </c>
      <c r="B475" s="4" t="s">
        <v>84</v>
      </c>
      <c r="C475" s="4" t="s">
        <v>85</v>
      </c>
      <c r="D475" s="4" t="s">
        <v>387</v>
      </c>
      <c r="E475" s="4" t="s">
        <v>145</v>
      </c>
      <c r="F475" s="4" t="s">
        <v>3144</v>
      </c>
      <c r="G475" s="4" t="s">
        <v>89</v>
      </c>
      <c r="H475" s="3" t="s">
        <v>90</v>
      </c>
      <c r="I475" s="3" t="s">
        <v>26</v>
      </c>
      <c r="J475" s="58">
        <v>6111018905813</v>
      </c>
      <c r="K475" s="59">
        <v>27.27</v>
      </c>
      <c r="L475" s="60">
        <v>0.2</v>
      </c>
      <c r="M475" s="58">
        <v>20</v>
      </c>
      <c r="N475" s="58">
        <v>1</v>
      </c>
      <c r="O475" s="58">
        <v>545.4</v>
      </c>
      <c r="P475" s="61">
        <v>654.4799999999999</v>
      </c>
    </row>
    <row r="476" spans="1:16" ht="15.5" hidden="1" x14ac:dyDescent="0.35">
      <c r="A476" s="3" t="s">
        <v>12</v>
      </c>
      <c r="B476" s="4" t="s">
        <v>140</v>
      </c>
      <c r="C476" s="4" t="s">
        <v>318</v>
      </c>
      <c r="D476" s="4" t="s">
        <v>1578</v>
      </c>
      <c r="E476" s="4" t="s">
        <v>1579</v>
      </c>
      <c r="F476" s="4" t="s">
        <v>3145</v>
      </c>
      <c r="G476" s="4" t="s">
        <v>2659</v>
      </c>
      <c r="H476" s="3" t="s">
        <v>3138</v>
      </c>
      <c r="I476" s="3" t="s">
        <v>26</v>
      </c>
      <c r="J476" s="58">
        <v>5900852034176</v>
      </c>
      <c r="K476" s="59">
        <v>49.4</v>
      </c>
      <c r="L476" s="60">
        <v>0.2</v>
      </c>
      <c r="M476" s="58">
        <v>12</v>
      </c>
      <c r="N476" s="58">
        <v>1</v>
      </c>
      <c r="O476" s="58">
        <v>592.79999999999995</v>
      </c>
      <c r="P476" s="61">
        <v>711.3599999999999</v>
      </c>
    </row>
    <row r="477" spans="1:16" ht="15.5" hidden="1" x14ac:dyDescent="0.35">
      <c r="A477" s="3" t="s">
        <v>12</v>
      </c>
      <c r="B477" s="3" t="s">
        <v>140</v>
      </c>
      <c r="C477" s="3" t="s">
        <v>318</v>
      </c>
      <c r="D477" s="3" t="s">
        <v>53</v>
      </c>
      <c r="E477" s="3" t="s">
        <v>1771</v>
      </c>
      <c r="F477" s="3" t="s">
        <v>1772</v>
      </c>
      <c r="G477" s="3" t="s">
        <v>1588</v>
      </c>
      <c r="H477" s="3" t="s">
        <v>3138</v>
      </c>
      <c r="I477" s="3" t="s">
        <v>26</v>
      </c>
      <c r="J477" s="58">
        <v>3041091270719</v>
      </c>
      <c r="K477" s="59">
        <v>20.741818181818182</v>
      </c>
      <c r="L477" s="60">
        <v>0.2</v>
      </c>
      <c r="M477" s="58">
        <v>12</v>
      </c>
      <c r="N477" s="58">
        <v>1</v>
      </c>
      <c r="O477" s="58">
        <v>248.90181818181819</v>
      </c>
      <c r="P477" s="61">
        <v>298.68218181818179</v>
      </c>
    </row>
    <row r="478" spans="1:16" ht="15.5" hidden="1" x14ac:dyDescent="0.35">
      <c r="A478" s="3" t="s">
        <v>12</v>
      </c>
      <c r="B478" s="4" t="s">
        <v>140</v>
      </c>
      <c r="C478" s="4" t="s">
        <v>318</v>
      </c>
      <c r="D478" s="4" t="s">
        <v>53</v>
      </c>
      <c r="E478" s="4" t="s">
        <v>689</v>
      </c>
      <c r="F478" s="4" t="s">
        <v>1587</v>
      </c>
      <c r="G478" s="4" t="s">
        <v>1588</v>
      </c>
      <c r="H478" s="3" t="s">
        <v>3138</v>
      </c>
      <c r="I478" s="3" t="s">
        <v>26</v>
      </c>
      <c r="J478" s="58">
        <v>3041091270641</v>
      </c>
      <c r="K478" s="59">
        <v>20.741250000000001</v>
      </c>
      <c r="L478" s="60">
        <v>0.2</v>
      </c>
      <c r="M478" s="58">
        <v>12</v>
      </c>
      <c r="N478" s="58">
        <v>1</v>
      </c>
      <c r="O478" s="58">
        <v>248.89500000000001</v>
      </c>
      <c r="P478" s="61">
        <v>298.67399999999998</v>
      </c>
    </row>
    <row r="479" spans="1:16" ht="15.5" hidden="1" x14ac:dyDescent="0.35">
      <c r="A479" s="3" t="s">
        <v>12</v>
      </c>
      <c r="B479" s="4" t="s">
        <v>140</v>
      </c>
      <c r="C479" s="4" t="s">
        <v>318</v>
      </c>
      <c r="D479" s="4" t="s">
        <v>53</v>
      </c>
      <c r="E479" s="4" t="s">
        <v>896</v>
      </c>
      <c r="F479" s="4" t="s">
        <v>1758</v>
      </c>
      <c r="G479" s="4" t="s">
        <v>1588</v>
      </c>
      <c r="H479" s="3" t="s">
        <v>3138</v>
      </c>
      <c r="I479" s="3" t="s">
        <v>26</v>
      </c>
      <c r="J479" s="58">
        <v>3041091270665</v>
      </c>
      <c r="K479" s="59">
        <v>20.75</v>
      </c>
      <c r="L479" s="60">
        <v>0.2</v>
      </c>
      <c r="M479" s="58">
        <v>12</v>
      </c>
      <c r="N479" s="58">
        <v>1</v>
      </c>
      <c r="O479" s="58">
        <v>249</v>
      </c>
      <c r="P479" s="61">
        <v>298.8</v>
      </c>
    </row>
    <row r="480" spans="1:16" ht="15.5" hidden="1" x14ac:dyDescent="0.35">
      <c r="A480" s="3" t="s">
        <v>12</v>
      </c>
      <c r="B480" s="4" t="s">
        <v>140</v>
      </c>
      <c r="C480" s="4" t="s">
        <v>318</v>
      </c>
      <c r="D480" s="4" t="s">
        <v>1578</v>
      </c>
      <c r="E480" s="4" t="s">
        <v>1579</v>
      </c>
      <c r="F480" s="4" t="s">
        <v>1580</v>
      </c>
      <c r="G480" s="4" t="s">
        <v>1581</v>
      </c>
      <c r="H480" s="3" t="s">
        <v>3138</v>
      </c>
      <c r="I480" s="3" t="s">
        <v>26</v>
      </c>
      <c r="J480" s="58">
        <v>3041093873062</v>
      </c>
      <c r="K480" s="59">
        <v>59.945263157894736</v>
      </c>
      <c r="L480" s="60">
        <v>0.2</v>
      </c>
      <c r="M480" s="58">
        <v>12</v>
      </c>
      <c r="N480" s="58">
        <v>1</v>
      </c>
      <c r="O480" s="58">
        <v>719.34315789473681</v>
      </c>
      <c r="P480" s="61">
        <v>863.21178947368412</v>
      </c>
    </row>
    <row r="481" spans="1:16" ht="15.5" hidden="1" x14ac:dyDescent="0.35">
      <c r="A481" s="3" t="s">
        <v>12</v>
      </c>
      <c r="B481" s="3" t="s">
        <v>35</v>
      </c>
      <c r="C481" s="3" t="s">
        <v>36</v>
      </c>
      <c r="D481" s="3" t="s">
        <v>853</v>
      </c>
      <c r="E481" s="3" t="s">
        <v>3048</v>
      </c>
      <c r="F481" s="3" t="s">
        <v>3146</v>
      </c>
      <c r="G481" s="3" t="s">
        <v>2521</v>
      </c>
      <c r="H481" s="3" t="s">
        <v>3147</v>
      </c>
      <c r="I481" s="3" t="s">
        <v>26</v>
      </c>
      <c r="J481" s="3">
        <v>6111242043268</v>
      </c>
      <c r="K481" s="3">
        <v>2.14</v>
      </c>
      <c r="L481" s="60">
        <v>0.2</v>
      </c>
      <c r="M481" s="3">
        <v>20</v>
      </c>
      <c r="N481" s="3">
        <v>1</v>
      </c>
      <c r="O481" s="3">
        <v>42.800000000000004</v>
      </c>
      <c r="P481" s="3">
        <v>51.360000000000007</v>
      </c>
    </row>
    <row r="482" spans="1:16" ht="15.5" hidden="1" x14ac:dyDescent="0.35">
      <c r="A482" s="3" t="s">
        <v>12</v>
      </c>
      <c r="B482" s="3" t="s">
        <v>35</v>
      </c>
      <c r="C482" s="3" t="s">
        <v>400</v>
      </c>
      <c r="D482" s="3" t="s">
        <v>401</v>
      </c>
      <c r="E482" s="3" t="s">
        <v>277</v>
      </c>
      <c r="F482" s="3" t="s">
        <v>3148</v>
      </c>
      <c r="G482" s="3" t="s">
        <v>993</v>
      </c>
      <c r="H482" s="3" t="s">
        <v>3147</v>
      </c>
      <c r="I482" s="3" t="s">
        <v>26</v>
      </c>
      <c r="J482" s="58">
        <v>6111242041455</v>
      </c>
      <c r="K482" s="59">
        <v>8</v>
      </c>
      <c r="L482" s="60">
        <v>0.2</v>
      </c>
      <c r="M482" s="58">
        <v>12</v>
      </c>
      <c r="N482" s="58">
        <v>1</v>
      </c>
      <c r="O482" s="58">
        <v>96</v>
      </c>
      <c r="P482" s="61">
        <v>115.19999999999999</v>
      </c>
    </row>
    <row r="483" spans="1:16" ht="15.5" hidden="1" x14ac:dyDescent="0.35">
      <c r="A483" s="3" t="s">
        <v>12</v>
      </c>
      <c r="B483" s="4" t="s">
        <v>35</v>
      </c>
      <c r="C483" s="4" t="s">
        <v>400</v>
      </c>
      <c r="D483" s="4" t="s">
        <v>401</v>
      </c>
      <c r="E483" s="4" t="s">
        <v>277</v>
      </c>
      <c r="F483" s="4" t="s">
        <v>3149</v>
      </c>
      <c r="G483" s="4" t="s">
        <v>993</v>
      </c>
      <c r="H483" s="3" t="s">
        <v>3147</v>
      </c>
      <c r="I483" s="3" t="s">
        <v>26</v>
      </c>
      <c r="J483" s="58">
        <v>6111242040779</v>
      </c>
      <c r="K483" s="59">
        <v>8</v>
      </c>
      <c r="L483" s="60">
        <v>0.2</v>
      </c>
      <c r="M483" s="58">
        <v>12</v>
      </c>
      <c r="N483" s="58">
        <v>1</v>
      </c>
      <c r="O483" s="58">
        <v>96</v>
      </c>
      <c r="P483" s="61">
        <v>115.19999999999999</v>
      </c>
    </row>
    <row r="484" spans="1:16" ht="15.5" hidden="1" x14ac:dyDescent="0.35">
      <c r="A484" s="3" t="s">
        <v>12</v>
      </c>
      <c r="B484" s="3" t="s">
        <v>35</v>
      </c>
      <c r="C484" s="3" t="s">
        <v>400</v>
      </c>
      <c r="D484" s="3" t="s">
        <v>401</v>
      </c>
      <c r="E484" s="3" t="s">
        <v>277</v>
      </c>
      <c r="F484" s="3" t="s">
        <v>3150</v>
      </c>
      <c r="G484" s="3" t="s">
        <v>993</v>
      </c>
      <c r="H484" s="3" t="s">
        <v>3147</v>
      </c>
      <c r="I484" s="3" t="s">
        <v>26</v>
      </c>
      <c r="J484" s="58">
        <v>6111242041929</v>
      </c>
      <c r="K484" s="59">
        <v>8</v>
      </c>
      <c r="L484" s="60">
        <v>0.2</v>
      </c>
      <c r="M484" s="58">
        <v>12</v>
      </c>
      <c r="N484" s="58">
        <v>1</v>
      </c>
      <c r="O484" s="58">
        <v>96</v>
      </c>
      <c r="P484" s="61">
        <v>115.19999999999999</v>
      </c>
    </row>
    <row r="485" spans="1:16" ht="15.5" hidden="1" x14ac:dyDescent="0.35">
      <c r="A485" s="3" t="s">
        <v>12</v>
      </c>
      <c r="B485" s="4" t="s">
        <v>35</v>
      </c>
      <c r="C485" s="4" t="s">
        <v>400</v>
      </c>
      <c r="D485" s="4" t="s">
        <v>401</v>
      </c>
      <c r="E485" s="4" t="s">
        <v>277</v>
      </c>
      <c r="F485" s="4" t="s">
        <v>3151</v>
      </c>
      <c r="G485" s="4" t="s">
        <v>993</v>
      </c>
      <c r="H485" s="3" t="s">
        <v>3147</v>
      </c>
      <c r="I485" s="3" t="s">
        <v>26</v>
      </c>
      <c r="J485" s="58">
        <v>6111242040786</v>
      </c>
      <c r="K485" s="59">
        <v>8</v>
      </c>
      <c r="L485" s="60">
        <v>0.2</v>
      </c>
      <c r="M485" s="58">
        <v>12</v>
      </c>
      <c r="N485" s="58">
        <v>1</v>
      </c>
      <c r="O485" s="58">
        <v>96</v>
      </c>
      <c r="P485" s="61">
        <v>115.19999999999999</v>
      </c>
    </row>
    <row r="486" spans="1:16" ht="15.5" hidden="1" x14ac:dyDescent="0.35">
      <c r="A486" s="3" t="s">
        <v>12</v>
      </c>
      <c r="B486" s="3" t="s">
        <v>35</v>
      </c>
      <c r="C486" s="3" t="s">
        <v>400</v>
      </c>
      <c r="D486" s="3" t="s">
        <v>401</v>
      </c>
      <c r="E486" s="3" t="s">
        <v>3052</v>
      </c>
      <c r="F486" s="3" t="s">
        <v>3152</v>
      </c>
      <c r="G486" s="3" t="s">
        <v>993</v>
      </c>
      <c r="H486" s="3" t="s">
        <v>3147</v>
      </c>
      <c r="I486" s="3" t="s">
        <v>26</v>
      </c>
      <c r="J486" s="58">
        <v>6111242040793</v>
      </c>
      <c r="K486" s="59">
        <v>8</v>
      </c>
      <c r="L486" s="60">
        <v>0.2</v>
      </c>
      <c r="M486" s="58">
        <v>12</v>
      </c>
      <c r="N486" s="58">
        <v>1</v>
      </c>
      <c r="O486" s="58">
        <v>96</v>
      </c>
      <c r="P486" s="61">
        <v>115.19999999999999</v>
      </c>
    </row>
    <row r="487" spans="1:16" ht="15.5" hidden="1" x14ac:dyDescent="0.35">
      <c r="A487" s="3" t="s">
        <v>12</v>
      </c>
      <c r="B487" s="4" t="s">
        <v>78</v>
      </c>
      <c r="C487" s="4" t="s">
        <v>107</v>
      </c>
      <c r="D487" s="4" t="s">
        <v>276</v>
      </c>
      <c r="E487" s="4" t="s">
        <v>306</v>
      </c>
      <c r="F487" s="4" t="s">
        <v>2783</v>
      </c>
      <c r="G487" s="4" t="s">
        <v>793</v>
      </c>
      <c r="H487" s="3" t="s">
        <v>112</v>
      </c>
      <c r="I487" s="3" t="s">
        <v>26</v>
      </c>
      <c r="J487" s="58">
        <v>6111259341241</v>
      </c>
      <c r="K487" s="59">
        <v>7.1929775280898873</v>
      </c>
      <c r="L487" s="60">
        <v>0.2</v>
      </c>
      <c r="M487" s="58">
        <v>24</v>
      </c>
      <c r="N487" s="58">
        <v>1</v>
      </c>
      <c r="O487" s="58">
        <v>172.6314606741573</v>
      </c>
      <c r="P487" s="61">
        <v>207.15775280898876</v>
      </c>
    </row>
    <row r="488" spans="1:16" ht="15.5" hidden="1" x14ac:dyDescent="0.35">
      <c r="A488" s="3" t="s">
        <v>12</v>
      </c>
      <c r="B488" s="3" t="s">
        <v>35</v>
      </c>
      <c r="C488" s="3" t="s">
        <v>400</v>
      </c>
      <c r="D488" s="3" t="s">
        <v>401</v>
      </c>
      <c r="E488" s="3" t="s">
        <v>277</v>
      </c>
      <c r="F488" s="3" t="s">
        <v>3153</v>
      </c>
      <c r="G488" s="3" t="s">
        <v>993</v>
      </c>
      <c r="H488" s="3" t="s">
        <v>3147</v>
      </c>
      <c r="I488" s="3" t="s">
        <v>26</v>
      </c>
      <c r="J488" s="58">
        <v>6111242041479</v>
      </c>
      <c r="K488" s="59">
        <v>2.21</v>
      </c>
      <c r="L488" s="60">
        <v>0.2</v>
      </c>
      <c r="M488" s="58">
        <v>24</v>
      </c>
      <c r="N488" s="58">
        <v>1</v>
      </c>
      <c r="O488" s="58">
        <v>53.04</v>
      </c>
      <c r="P488" s="61">
        <v>63.647999999999996</v>
      </c>
    </row>
    <row r="489" spans="1:16" ht="15.5" hidden="1" x14ac:dyDescent="0.35">
      <c r="A489" s="3" t="s">
        <v>12</v>
      </c>
      <c r="B489" s="4" t="s">
        <v>35</v>
      </c>
      <c r="C489" s="4" t="s">
        <v>91</v>
      </c>
      <c r="D489" s="4" t="s">
        <v>92</v>
      </c>
      <c r="E489" s="4" t="s">
        <v>93</v>
      </c>
      <c r="F489" s="3" t="s">
        <v>1343</v>
      </c>
      <c r="G489" s="3" t="s">
        <v>1344</v>
      </c>
      <c r="H489" s="3" t="s">
        <v>3154</v>
      </c>
      <c r="I489" s="3" t="s">
        <v>26</v>
      </c>
      <c r="J489" s="58">
        <v>0</v>
      </c>
      <c r="K489" s="62">
        <v>14.8</v>
      </c>
      <c r="L489" s="60">
        <v>0.2</v>
      </c>
      <c r="M489" s="58">
        <v>12</v>
      </c>
      <c r="N489" s="58">
        <v>1</v>
      </c>
      <c r="O489" s="58">
        <v>177.60000000000002</v>
      </c>
      <c r="P489" s="61">
        <v>213.12000000000003</v>
      </c>
    </row>
    <row r="490" spans="1:16" ht="15.5" hidden="1" x14ac:dyDescent="0.35">
      <c r="A490" s="3" t="s">
        <v>12</v>
      </c>
      <c r="B490" s="3" t="s">
        <v>35</v>
      </c>
      <c r="C490" s="3" t="s">
        <v>400</v>
      </c>
      <c r="D490" s="3" t="s">
        <v>401</v>
      </c>
      <c r="E490" s="3" t="s">
        <v>277</v>
      </c>
      <c r="F490" s="3" t="s">
        <v>992</v>
      </c>
      <c r="G490" s="3" t="s">
        <v>993</v>
      </c>
      <c r="H490" s="3" t="s">
        <v>3147</v>
      </c>
      <c r="I490" s="3" t="s">
        <v>26</v>
      </c>
      <c r="J490" s="58">
        <v>6111242040977</v>
      </c>
      <c r="K490" s="59">
        <v>2.21</v>
      </c>
      <c r="L490" s="60">
        <v>0.2</v>
      </c>
      <c r="M490" s="58">
        <v>24</v>
      </c>
      <c r="N490" s="58">
        <v>1</v>
      </c>
      <c r="O490" s="58">
        <v>53.04</v>
      </c>
      <c r="P490" s="61">
        <v>63.647999999999996</v>
      </c>
    </row>
    <row r="491" spans="1:16" ht="15.5" hidden="1" x14ac:dyDescent="0.35">
      <c r="A491" s="3" t="s">
        <v>12</v>
      </c>
      <c r="B491" s="4" t="s">
        <v>35</v>
      </c>
      <c r="C491" s="4" t="s">
        <v>36</v>
      </c>
      <c r="D491" s="4" t="s">
        <v>853</v>
      </c>
      <c r="E491" s="4" t="s">
        <v>3048</v>
      </c>
      <c r="F491" s="4" t="s">
        <v>2699</v>
      </c>
      <c r="G491" s="4" t="s">
        <v>2521</v>
      </c>
      <c r="H491" s="3" t="s">
        <v>3147</v>
      </c>
      <c r="I491" s="3" t="s">
        <v>26</v>
      </c>
      <c r="J491" s="58">
        <v>6111242042711</v>
      </c>
      <c r="K491" s="59">
        <v>4.9400000000000004</v>
      </c>
      <c r="L491" s="60">
        <v>0.2</v>
      </c>
      <c r="M491" s="58">
        <v>14</v>
      </c>
      <c r="N491" s="58">
        <v>1</v>
      </c>
      <c r="O491" s="58">
        <v>69.160000000000011</v>
      </c>
      <c r="P491" s="61">
        <v>82.992000000000004</v>
      </c>
    </row>
    <row r="492" spans="1:16" ht="15.5" hidden="1" x14ac:dyDescent="0.35">
      <c r="A492" s="3" t="s">
        <v>12</v>
      </c>
      <c r="B492" s="3" t="s">
        <v>35</v>
      </c>
      <c r="C492" s="3" t="s">
        <v>36</v>
      </c>
      <c r="D492" s="3" t="s">
        <v>853</v>
      </c>
      <c r="E492" s="3" t="s">
        <v>3048</v>
      </c>
      <c r="F492" s="3" t="s">
        <v>2549</v>
      </c>
      <c r="G492" s="3" t="s">
        <v>2521</v>
      </c>
      <c r="H492" s="3" t="s">
        <v>3147</v>
      </c>
      <c r="I492" s="3" t="s">
        <v>26</v>
      </c>
      <c r="J492" s="58">
        <v>6111242042735</v>
      </c>
      <c r="K492" s="59">
        <v>4.9950000000000001</v>
      </c>
      <c r="L492" s="60">
        <v>0.2</v>
      </c>
      <c r="M492" s="58">
        <v>14</v>
      </c>
      <c r="N492" s="58">
        <v>1</v>
      </c>
      <c r="O492" s="58">
        <v>69.930000000000007</v>
      </c>
      <c r="P492" s="61">
        <v>83.916000000000011</v>
      </c>
    </row>
    <row r="493" spans="1:16" ht="15.5" hidden="1" x14ac:dyDescent="0.35">
      <c r="A493" s="3" t="s">
        <v>12</v>
      </c>
      <c r="B493" s="4" t="s">
        <v>35</v>
      </c>
      <c r="C493" s="4" t="s">
        <v>36</v>
      </c>
      <c r="D493" s="4" t="s">
        <v>853</v>
      </c>
      <c r="E493" s="4" t="s">
        <v>3048</v>
      </c>
      <c r="F493" s="4" t="s">
        <v>2520</v>
      </c>
      <c r="G493" s="4" t="s">
        <v>2521</v>
      </c>
      <c r="H493" s="3" t="s">
        <v>3147</v>
      </c>
      <c r="I493" s="3" t="s">
        <v>26</v>
      </c>
      <c r="J493" s="58">
        <v>6111242042728</v>
      </c>
      <c r="K493" s="59">
        <v>4.9950000000000001</v>
      </c>
      <c r="L493" s="60">
        <v>0.2</v>
      </c>
      <c r="M493" s="58">
        <v>14</v>
      </c>
      <c r="N493" s="58">
        <v>1</v>
      </c>
      <c r="O493" s="58">
        <v>69.930000000000007</v>
      </c>
      <c r="P493" s="61">
        <v>83.916000000000011</v>
      </c>
    </row>
    <row r="494" spans="1:16" ht="15.5" hidden="1" x14ac:dyDescent="0.35">
      <c r="A494" s="3" t="s">
        <v>12</v>
      </c>
      <c r="B494" s="3" t="s">
        <v>35</v>
      </c>
      <c r="C494" s="3" t="s">
        <v>3133</v>
      </c>
      <c r="D494" s="3" t="s">
        <v>401</v>
      </c>
      <c r="E494" s="3" t="s">
        <v>402</v>
      </c>
      <c r="F494" s="3" t="s">
        <v>3155</v>
      </c>
      <c r="G494" s="3" t="s">
        <v>1395</v>
      </c>
      <c r="H494" s="3" t="s">
        <v>3147</v>
      </c>
      <c r="I494" s="3" t="s">
        <v>26</v>
      </c>
      <c r="J494" s="58">
        <v>6111242041424</v>
      </c>
      <c r="K494" s="59">
        <v>5.9429999999999996</v>
      </c>
      <c r="L494" s="60">
        <v>0.2</v>
      </c>
      <c r="M494" s="58">
        <v>12</v>
      </c>
      <c r="N494" s="58">
        <v>1</v>
      </c>
      <c r="O494" s="58">
        <v>71.316000000000003</v>
      </c>
      <c r="P494" s="61">
        <v>85.5792</v>
      </c>
    </row>
    <row r="495" spans="1:16" ht="15.5" hidden="1" x14ac:dyDescent="0.35">
      <c r="A495" s="3" t="s">
        <v>12</v>
      </c>
      <c r="B495" s="4" t="s">
        <v>35</v>
      </c>
      <c r="C495" s="4" t="s">
        <v>3133</v>
      </c>
      <c r="D495" s="4" t="s">
        <v>401</v>
      </c>
      <c r="E495" s="4" t="s">
        <v>402</v>
      </c>
      <c r="F495" s="4" t="s">
        <v>3156</v>
      </c>
      <c r="G495" s="4" t="s">
        <v>1395</v>
      </c>
      <c r="H495" s="3" t="s">
        <v>3147</v>
      </c>
      <c r="I495" s="3" t="s">
        <v>26</v>
      </c>
      <c r="J495" s="58">
        <v>6111242041448</v>
      </c>
      <c r="K495" s="59">
        <v>5.18</v>
      </c>
      <c r="L495" s="60">
        <v>0.2</v>
      </c>
      <c r="M495" s="58">
        <v>12</v>
      </c>
      <c r="N495" s="58">
        <v>1</v>
      </c>
      <c r="O495" s="58">
        <v>62.16</v>
      </c>
      <c r="P495" s="61">
        <v>74.591999999999999</v>
      </c>
    </row>
    <row r="496" spans="1:16" ht="15.5" hidden="1" x14ac:dyDescent="0.35">
      <c r="A496" s="3" t="s">
        <v>12</v>
      </c>
      <c r="B496" s="3" t="s">
        <v>35</v>
      </c>
      <c r="C496" s="3" t="s">
        <v>3133</v>
      </c>
      <c r="D496" s="3" t="s">
        <v>401</v>
      </c>
      <c r="E496" s="3" t="s">
        <v>402</v>
      </c>
      <c r="F496" s="3" t="s">
        <v>3157</v>
      </c>
      <c r="G496" s="3" t="s">
        <v>1395</v>
      </c>
      <c r="H496" s="3" t="s">
        <v>3147</v>
      </c>
      <c r="I496" s="3" t="s">
        <v>26</v>
      </c>
      <c r="J496" s="58">
        <v>6111242041394</v>
      </c>
      <c r="K496" s="59">
        <v>2.21</v>
      </c>
      <c r="L496" s="60">
        <v>0.2</v>
      </c>
      <c r="M496" s="58">
        <v>6</v>
      </c>
      <c r="N496" s="58">
        <v>2</v>
      </c>
      <c r="O496" s="58">
        <v>26.52</v>
      </c>
      <c r="P496" s="61">
        <v>31.823999999999998</v>
      </c>
    </row>
    <row r="497" spans="1:16" ht="15.5" hidden="1" x14ac:dyDescent="0.35">
      <c r="A497" s="3" t="s">
        <v>12</v>
      </c>
      <c r="B497" s="4" t="s">
        <v>35</v>
      </c>
      <c r="C497" s="4" t="s">
        <v>3133</v>
      </c>
      <c r="D497" s="4" t="s">
        <v>401</v>
      </c>
      <c r="E497" s="4" t="s">
        <v>402</v>
      </c>
      <c r="F497" s="4" t="s">
        <v>1394</v>
      </c>
      <c r="G497" s="4" t="s">
        <v>1395</v>
      </c>
      <c r="H497" s="3" t="s">
        <v>3147</v>
      </c>
      <c r="I497" s="3" t="s">
        <v>26</v>
      </c>
      <c r="J497" s="58">
        <v>6111242041417</v>
      </c>
      <c r="K497" s="59">
        <v>2.21</v>
      </c>
      <c r="L497" s="60">
        <v>0.2</v>
      </c>
      <c r="M497" s="58">
        <v>6</v>
      </c>
      <c r="N497" s="58">
        <v>2</v>
      </c>
      <c r="O497" s="58">
        <v>26.52</v>
      </c>
      <c r="P497" s="61">
        <v>31.823999999999998</v>
      </c>
    </row>
    <row r="498" spans="1:16" ht="15.5" hidden="1" x14ac:dyDescent="0.35">
      <c r="A498" s="3" t="s">
        <v>12</v>
      </c>
      <c r="B498" s="4" t="s">
        <v>35</v>
      </c>
      <c r="C498" s="4" t="s">
        <v>91</v>
      </c>
      <c r="D498" s="4" t="s">
        <v>92</v>
      </c>
      <c r="E498" s="4" t="s">
        <v>93</v>
      </c>
      <c r="F498" s="3" t="s">
        <v>1583</v>
      </c>
      <c r="G498" s="3" t="s">
        <v>1344</v>
      </c>
      <c r="H498" s="3" t="s">
        <v>3154</v>
      </c>
      <c r="I498" s="3" t="s">
        <v>26</v>
      </c>
      <c r="J498" s="58">
        <v>0</v>
      </c>
      <c r="K498" s="62">
        <v>14.8</v>
      </c>
      <c r="L498" s="60">
        <v>0.2</v>
      </c>
      <c r="M498" s="58">
        <v>12</v>
      </c>
      <c r="N498" s="58">
        <v>1</v>
      </c>
      <c r="O498" s="58">
        <v>177.60000000000002</v>
      </c>
      <c r="P498" s="61">
        <v>213.12000000000003</v>
      </c>
    </row>
    <row r="499" spans="1:16" ht="15.5" hidden="1" x14ac:dyDescent="0.35">
      <c r="A499" s="3" t="s">
        <v>12</v>
      </c>
      <c r="B499" s="4" t="s">
        <v>35</v>
      </c>
      <c r="C499" s="4" t="s">
        <v>91</v>
      </c>
      <c r="D499" s="4" t="s">
        <v>92</v>
      </c>
      <c r="E499" s="4" t="s">
        <v>93</v>
      </c>
      <c r="F499" s="3" t="s">
        <v>1390</v>
      </c>
      <c r="G499" s="3" t="s">
        <v>1344</v>
      </c>
      <c r="H499" s="3" t="s">
        <v>3154</v>
      </c>
      <c r="I499" s="3" t="s">
        <v>26</v>
      </c>
      <c r="J499" s="58">
        <v>0</v>
      </c>
      <c r="K499" s="62">
        <v>14.8</v>
      </c>
      <c r="L499" s="60">
        <v>0.2</v>
      </c>
      <c r="M499" s="58">
        <v>12</v>
      </c>
      <c r="N499" s="58">
        <v>1</v>
      </c>
      <c r="O499" s="58">
        <v>177.60000000000002</v>
      </c>
      <c r="P499" s="61">
        <v>213.12000000000003</v>
      </c>
    </row>
    <row r="500" spans="1:16" ht="15.5" hidden="1" x14ac:dyDescent="0.35">
      <c r="A500" s="3" t="s">
        <v>12</v>
      </c>
      <c r="B500" s="3" t="s">
        <v>182</v>
      </c>
      <c r="C500" s="3" t="s">
        <v>1022</v>
      </c>
      <c r="D500" s="3" t="s">
        <v>1023</v>
      </c>
      <c r="E500" s="3" t="s">
        <v>613</v>
      </c>
      <c r="F500" s="3" t="s">
        <v>1103</v>
      </c>
      <c r="G500" s="3" t="s">
        <v>1104</v>
      </c>
      <c r="H500" s="3" t="s">
        <v>130</v>
      </c>
      <c r="I500" s="3" t="s">
        <v>26</v>
      </c>
      <c r="J500" s="58">
        <v>6111180010414</v>
      </c>
      <c r="K500" s="59">
        <v>13.92</v>
      </c>
      <c r="L500" s="60">
        <v>0.2</v>
      </c>
      <c r="M500" s="58">
        <v>24</v>
      </c>
      <c r="N500" s="58">
        <v>1</v>
      </c>
      <c r="O500" s="58">
        <v>334.08</v>
      </c>
      <c r="P500" s="61">
        <v>400.89599999999996</v>
      </c>
    </row>
    <row r="501" spans="1:16" ht="15.5" hidden="1" x14ac:dyDescent="0.35">
      <c r="A501" s="3" t="s">
        <v>12</v>
      </c>
      <c r="B501" s="4" t="s">
        <v>182</v>
      </c>
      <c r="C501" s="4" t="s">
        <v>1022</v>
      </c>
      <c r="D501" s="4" t="s">
        <v>1023</v>
      </c>
      <c r="E501" s="4" t="s">
        <v>613</v>
      </c>
      <c r="F501" s="4" t="s">
        <v>2686</v>
      </c>
      <c r="G501" s="4" t="s">
        <v>1104</v>
      </c>
      <c r="H501" s="3" t="s">
        <v>130</v>
      </c>
      <c r="I501" s="3" t="s">
        <v>26</v>
      </c>
      <c r="J501" s="58">
        <v>6111180007339</v>
      </c>
      <c r="K501" s="59">
        <v>25.28</v>
      </c>
      <c r="L501" s="60">
        <v>0.2</v>
      </c>
      <c r="M501" s="58">
        <v>12</v>
      </c>
      <c r="N501" s="58">
        <v>1</v>
      </c>
      <c r="O501" s="58">
        <v>303.36</v>
      </c>
      <c r="P501" s="61">
        <v>364.03199999999998</v>
      </c>
    </row>
    <row r="502" spans="1:16" ht="15.5" hidden="1" x14ac:dyDescent="0.35">
      <c r="A502" s="3" t="s">
        <v>12</v>
      </c>
      <c r="B502" s="3" t="s">
        <v>84</v>
      </c>
      <c r="C502" s="3" t="s">
        <v>99</v>
      </c>
      <c r="D502" s="3" t="s">
        <v>1867</v>
      </c>
      <c r="E502" s="3" t="s">
        <v>1396</v>
      </c>
      <c r="F502" s="3" t="s">
        <v>2928</v>
      </c>
      <c r="G502" s="3" t="s">
        <v>962</v>
      </c>
      <c r="H502" s="3" t="s">
        <v>130</v>
      </c>
      <c r="I502" s="3" t="s">
        <v>26</v>
      </c>
      <c r="J502" s="58">
        <v>6111184001074</v>
      </c>
      <c r="K502" s="59">
        <v>10.700000000000001</v>
      </c>
      <c r="L502" s="60">
        <v>0.2</v>
      </c>
      <c r="M502" s="58">
        <v>12</v>
      </c>
      <c r="N502" s="58">
        <v>1</v>
      </c>
      <c r="O502" s="58">
        <v>128.4</v>
      </c>
      <c r="P502" s="61">
        <v>154.08000000000001</v>
      </c>
    </row>
    <row r="503" spans="1:16" ht="15.5" hidden="1" x14ac:dyDescent="0.35">
      <c r="A503" s="3" t="s">
        <v>12</v>
      </c>
      <c r="B503" s="3" t="s">
        <v>84</v>
      </c>
      <c r="C503" s="3" t="s">
        <v>99</v>
      </c>
      <c r="D503" s="3" t="s">
        <v>3043</v>
      </c>
      <c r="E503" s="3" t="s">
        <v>960</v>
      </c>
      <c r="F503" s="3" t="s">
        <v>2586</v>
      </c>
      <c r="G503" s="3" t="s">
        <v>962</v>
      </c>
      <c r="H503" s="3" t="s">
        <v>130</v>
      </c>
      <c r="I503" s="3" t="s">
        <v>26</v>
      </c>
      <c r="J503" s="58">
        <v>6111184001098</v>
      </c>
      <c r="K503" s="59">
        <v>9.5500000000000007</v>
      </c>
      <c r="L503" s="60">
        <v>0.2</v>
      </c>
      <c r="M503" s="58">
        <v>12</v>
      </c>
      <c r="N503" s="58">
        <v>1</v>
      </c>
      <c r="O503" s="58">
        <v>114.60000000000001</v>
      </c>
      <c r="P503" s="61">
        <v>137.52000000000001</v>
      </c>
    </row>
    <row r="504" spans="1:16" ht="15.5" hidden="1" x14ac:dyDescent="0.35">
      <c r="A504" s="3" t="s">
        <v>12</v>
      </c>
      <c r="B504" s="4" t="s">
        <v>84</v>
      </c>
      <c r="C504" s="4" t="s">
        <v>99</v>
      </c>
      <c r="D504" s="4" t="s">
        <v>3021</v>
      </c>
      <c r="E504" s="4" t="s">
        <v>101</v>
      </c>
      <c r="F504" s="4" t="s">
        <v>2957</v>
      </c>
      <c r="G504" s="4" t="s">
        <v>962</v>
      </c>
      <c r="H504" s="3" t="s">
        <v>130</v>
      </c>
      <c r="I504" s="3" t="s">
        <v>26</v>
      </c>
      <c r="J504" s="58">
        <v>6111184000213</v>
      </c>
      <c r="K504" s="59">
        <v>8.6999999999999993</v>
      </c>
      <c r="L504" s="60">
        <v>0.2</v>
      </c>
      <c r="M504" s="58">
        <v>12</v>
      </c>
      <c r="N504" s="58">
        <v>1</v>
      </c>
      <c r="O504" s="58">
        <v>104.39999999999999</v>
      </c>
      <c r="P504" s="61">
        <v>125.27999999999999</v>
      </c>
    </row>
    <row r="505" spans="1:16" ht="15.5" hidden="1" x14ac:dyDescent="0.35">
      <c r="A505" s="3" t="s">
        <v>12</v>
      </c>
      <c r="B505" s="3" t="s">
        <v>84</v>
      </c>
      <c r="C505" s="3" t="s">
        <v>99</v>
      </c>
      <c r="D505" s="3" t="s">
        <v>1867</v>
      </c>
      <c r="E505" s="3" t="s">
        <v>1731</v>
      </c>
      <c r="F505" s="3" t="s">
        <v>2868</v>
      </c>
      <c r="G505" s="3" t="s">
        <v>962</v>
      </c>
      <c r="H505" s="3" t="s">
        <v>130</v>
      </c>
      <c r="I505" s="3" t="s">
        <v>26</v>
      </c>
      <c r="J505" s="58">
        <v>6111184001180</v>
      </c>
      <c r="K505" s="59">
        <v>19.066666666666666</v>
      </c>
      <c r="L505" s="60">
        <v>0.2</v>
      </c>
      <c r="M505" s="58">
        <v>6</v>
      </c>
      <c r="N505" s="58">
        <v>1</v>
      </c>
      <c r="O505" s="58">
        <v>114.4</v>
      </c>
      <c r="P505" s="61">
        <v>137.28</v>
      </c>
    </row>
    <row r="506" spans="1:16" ht="15.5" hidden="1" x14ac:dyDescent="0.35">
      <c r="A506" s="3" t="s">
        <v>12</v>
      </c>
      <c r="B506" s="4" t="s">
        <v>84</v>
      </c>
      <c r="C506" s="4" t="s">
        <v>99</v>
      </c>
      <c r="D506" s="4" t="s">
        <v>3021</v>
      </c>
      <c r="E506" s="4" t="s">
        <v>1731</v>
      </c>
      <c r="F506" s="4" t="s">
        <v>2889</v>
      </c>
      <c r="G506" s="4" t="s">
        <v>962</v>
      </c>
      <c r="H506" s="3" t="s">
        <v>130</v>
      </c>
      <c r="I506" s="3" t="s">
        <v>26</v>
      </c>
      <c r="J506" s="58">
        <v>6111184000244</v>
      </c>
      <c r="K506" s="59">
        <v>18.71</v>
      </c>
      <c r="L506" s="60">
        <v>0.2</v>
      </c>
      <c r="M506" s="58">
        <v>6</v>
      </c>
      <c r="N506" s="58">
        <v>1</v>
      </c>
      <c r="O506" s="58">
        <v>112.26</v>
      </c>
      <c r="P506" s="61">
        <v>134.71199999999999</v>
      </c>
    </row>
    <row r="507" spans="1:16" ht="15.5" hidden="1" x14ac:dyDescent="0.35">
      <c r="A507" s="3" t="s">
        <v>12</v>
      </c>
      <c r="B507" s="4" t="s">
        <v>84</v>
      </c>
      <c r="C507" s="4" t="s">
        <v>99</v>
      </c>
      <c r="D507" s="4" t="s">
        <v>3043</v>
      </c>
      <c r="E507" s="4" t="s">
        <v>1731</v>
      </c>
      <c r="F507" s="4" t="s">
        <v>2017</v>
      </c>
      <c r="G507" s="4" t="s">
        <v>962</v>
      </c>
      <c r="H507" s="3" t="s">
        <v>130</v>
      </c>
      <c r="I507" s="3" t="s">
        <v>26</v>
      </c>
      <c r="J507" s="58">
        <v>6111184001265</v>
      </c>
      <c r="K507" s="59">
        <v>16.21</v>
      </c>
      <c r="L507" s="60">
        <v>0.2</v>
      </c>
      <c r="M507" s="58">
        <v>6</v>
      </c>
      <c r="N507" s="58">
        <v>1</v>
      </c>
      <c r="O507" s="58">
        <v>97.26</v>
      </c>
      <c r="P507" s="61">
        <v>116.712</v>
      </c>
    </row>
    <row r="508" spans="1:16" ht="15.5" hidden="1" x14ac:dyDescent="0.35">
      <c r="A508" s="3" t="s">
        <v>12</v>
      </c>
      <c r="B508" s="4" t="s">
        <v>3064</v>
      </c>
      <c r="C508" s="4" t="s">
        <v>1011</v>
      </c>
      <c r="D508" s="4" t="s">
        <v>3158</v>
      </c>
      <c r="E508" s="4" t="s">
        <v>697</v>
      </c>
      <c r="F508" s="4" t="s">
        <v>3159</v>
      </c>
      <c r="G508" s="4" t="s">
        <v>1586</v>
      </c>
      <c r="H508" s="3" t="s">
        <v>3154</v>
      </c>
      <c r="I508" s="4" t="s">
        <v>26</v>
      </c>
      <c r="J508" s="58">
        <v>0</v>
      </c>
      <c r="K508" s="62">
        <v>15.42</v>
      </c>
      <c r="L508" s="60">
        <v>0.2</v>
      </c>
      <c r="M508" s="58">
        <v>12</v>
      </c>
      <c r="N508" s="58">
        <v>1</v>
      </c>
      <c r="O508" s="58">
        <v>185.04</v>
      </c>
      <c r="P508" s="61">
        <v>222.04799999999997</v>
      </c>
    </row>
    <row r="509" spans="1:16" ht="15.5" hidden="1" x14ac:dyDescent="0.35">
      <c r="A509" s="3" t="s">
        <v>12</v>
      </c>
      <c r="B509" s="4" t="s">
        <v>84</v>
      </c>
      <c r="C509" s="4" t="s">
        <v>99</v>
      </c>
      <c r="D509" s="4" t="s">
        <v>1867</v>
      </c>
      <c r="E509" s="4" t="s">
        <v>2399</v>
      </c>
      <c r="F509" s="4" t="s">
        <v>2706</v>
      </c>
      <c r="G509" s="4" t="s">
        <v>962</v>
      </c>
      <c r="H509" s="3" t="s">
        <v>130</v>
      </c>
      <c r="I509" s="3" t="s">
        <v>26</v>
      </c>
      <c r="J509" s="58">
        <v>6111184001548</v>
      </c>
      <c r="K509" s="59">
        <v>18.900000000000002</v>
      </c>
      <c r="L509" s="60">
        <v>0.2</v>
      </c>
      <c r="M509" s="58">
        <v>6</v>
      </c>
      <c r="N509" s="58">
        <v>1</v>
      </c>
      <c r="O509" s="58">
        <v>113.4</v>
      </c>
      <c r="P509" s="61">
        <v>136.08000000000001</v>
      </c>
    </row>
    <row r="510" spans="1:16" ht="15.5" hidden="1" x14ac:dyDescent="0.35">
      <c r="A510" s="3" t="s">
        <v>12</v>
      </c>
      <c r="B510" s="3" t="s">
        <v>84</v>
      </c>
      <c r="C510" s="3" t="s">
        <v>99</v>
      </c>
      <c r="D510" s="3" t="s">
        <v>3043</v>
      </c>
      <c r="E510" s="3" t="s">
        <v>960</v>
      </c>
      <c r="F510" s="3" t="s">
        <v>961</v>
      </c>
      <c r="G510" s="3" t="s">
        <v>962</v>
      </c>
      <c r="H510" s="3" t="s">
        <v>130</v>
      </c>
      <c r="I510" s="3" t="s">
        <v>26</v>
      </c>
      <c r="J510" s="58">
        <v>6111184001258</v>
      </c>
      <c r="K510" s="59">
        <v>5.4</v>
      </c>
      <c r="L510" s="60">
        <v>0.2</v>
      </c>
      <c r="M510" s="58">
        <v>12</v>
      </c>
      <c r="N510" s="58">
        <v>1</v>
      </c>
      <c r="O510" s="58">
        <v>64.800000000000011</v>
      </c>
      <c r="P510" s="61">
        <v>77.760000000000005</v>
      </c>
    </row>
    <row r="511" spans="1:16" ht="15.5" hidden="1" x14ac:dyDescent="0.35">
      <c r="A511" s="3" t="s">
        <v>12</v>
      </c>
      <c r="B511" s="3" t="s">
        <v>84</v>
      </c>
      <c r="C511" s="3" t="s">
        <v>99</v>
      </c>
      <c r="D511" s="3" t="s">
        <v>3042</v>
      </c>
      <c r="E511" s="3" t="s">
        <v>960</v>
      </c>
      <c r="F511" s="3" t="s">
        <v>2249</v>
      </c>
      <c r="G511" s="3" t="s">
        <v>962</v>
      </c>
      <c r="H511" s="3" t="s">
        <v>130</v>
      </c>
      <c r="I511" s="3" t="s">
        <v>26</v>
      </c>
      <c r="J511" s="58">
        <v>6111184001906</v>
      </c>
      <c r="K511" s="59">
        <v>8.1665384615384617</v>
      </c>
      <c r="L511" s="60">
        <v>0.2</v>
      </c>
      <c r="M511" s="58">
        <v>12</v>
      </c>
      <c r="N511" s="58">
        <v>1</v>
      </c>
      <c r="O511" s="58">
        <v>97.998461538461541</v>
      </c>
      <c r="P511" s="61">
        <v>117.59815384615385</v>
      </c>
    </row>
    <row r="512" spans="1:16" ht="15.5" hidden="1" x14ac:dyDescent="0.35">
      <c r="A512" s="3" t="s">
        <v>12</v>
      </c>
      <c r="B512" s="4" t="s">
        <v>84</v>
      </c>
      <c r="C512" s="4" t="s">
        <v>99</v>
      </c>
      <c r="D512" s="4" t="s">
        <v>1867</v>
      </c>
      <c r="E512" s="4" t="s">
        <v>1396</v>
      </c>
      <c r="F512" s="4" t="s">
        <v>2524</v>
      </c>
      <c r="G512" s="4" t="s">
        <v>962</v>
      </c>
      <c r="H512" s="3" t="s">
        <v>130</v>
      </c>
      <c r="I512" s="3" t="s">
        <v>26</v>
      </c>
      <c r="J512" s="58">
        <v>6111184001173</v>
      </c>
      <c r="K512" s="59">
        <v>6.1000000000000005</v>
      </c>
      <c r="L512" s="60">
        <v>0.2</v>
      </c>
      <c r="M512" s="58">
        <v>12</v>
      </c>
      <c r="N512" s="58">
        <v>1</v>
      </c>
      <c r="O512" s="58">
        <v>73.2</v>
      </c>
      <c r="P512" s="61">
        <v>87.84</v>
      </c>
    </row>
    <row r="513" spans="1:16" ht="15.5" hidden="1" x14ac:dyDescent="0.35">
      <c r="A513" s="3" t="s">
        <v>12</v>
      </c>
      <c r="B513" s="3" t="s">
        <v>84</v>
      </c>
      <c r="C513" s="3" t="s">
        <v>99</v>
      </c>
      <c r="D513" s="3" t="s">
        <v>3043</v>
      </c>
      <c r="E513" s="3" t="s">
        <v>960</v>
      </c>
      <c r="F513" s="3" t="s">
        <v>1174</v>
      </c>
      <c r="G513" s="3" t="s">
        <v>962</v>
      </c>
      <c r="H513" s="3" t="s">
        <v>130</v>
      </c>
      <c r="I513" s="3" t="s">
        <v>26</v>
      </c>
      <c r="J513" s="58">
        <v>6111184003184</v>
      </c>
      <c r="K513" s="59">
        <v>12.700000000000001</v>
      </c>
      <c r="L513" s="60">
        <v>0.2</v>
      </c>
      <c r="M513" s="58">
        <v>12</v>
      </c>
      <c r="N513" s="58">
        <v>1</v>
      </c>
      <c r="O513" s="58">
        <v>152.4</v>
      </c>
      <c r="P513" s="61">
        <v>182.88</v>
      </c>
    </row>
    <row r="514" spans="1:16" ht="15.5" hidden="1" x14ac:dyDescent="0.35">
      <c r="A514" s="3" t="s">
        <v>12</v>
      </c>
      <c r="B514" s="4" t="s">
        <v>84</v>
      </c>
      <c r="C514" s="4" t="s">
        <v>99</v>
      </c>
      <c r="D514" s="4" t="s">
        <v>3022</v>
      </c>
      <c r="E514" s="4" t="s">
        <v>101</v>
      </c>
      <c r="F514" s="4" t="s">
        <v>1597</v>
      </c>
      <c r="G514" s="4" t="s">
        <v>962</v>
      </c>
      <c r="H514" s="3" t="s">
        <v>130</v>
      </c>
      <c r="I514" s="3" t="s">
        <v>26</v>
      </c>
      <c r="J514" s="58">
        <v>6111184000190</v>
      </c>
      <c r="K514" s="59">
        <v>5.3</v>
      </c>
      <c r="L514" s="60">
        <v>0.2</v>
      </c>
      <c r="M514" s="58">
        <v>12</v>
      </c>
      <c r="N514" s="58">
        <v>1</v>
      </c>
      <c r="O514" s="58">
        <v>63.599999999999994</v>
      </c>
      <c r="P514" s="61">
        <v>76.319999999999993</v>
      </c>
    </row>
    <row r="515" spans="1:16" ht="15.5" hidden="1" x14ac:dyDescent="0.35">
      <c r="A515" s="3" t="s">
        <v>12</v>
      </c>
      <c r="B515" s="3" t="s">
        <v>78</v>
      </c>
      <c r="C515" s="3" t="s">
        <v>212</v>
      </c>
      <c r="D515" s="3" t="s">
        <v>785</v>
      </c>
      <c r="E515" s="3" t="s">
        <v>786</v>
      </c>
      <c r="F515" s="3" t="s">
        <v>2982</v>
      </c>
      <c r="G515" s="3" t="s">
        <v>373</v>
      </c>
      <c r="H515" s="3" t="s">
        <v>130</v>
      </c>
      <c r="I515" s="3" t="s">
        <v>26</v>
      </c>
      <c r="J515" s="58">
        <v>6111180000231</v>
      </c>
      <c r="K515" s="59">
        <v>3.6429989412387505</v>
      </c>
      <c r="L515" s="60">
        <v>0.2</v>
      </c>
      <c r="M515" s="58">
        <v>15</v>
      </c>
      <c r="N515" s="58">
        <v>1</v>
      </c>
      <c r="O515" s="58">
        <v>54.644984118581256</v>
      </c>
      <c r="P515" s="61">
        <v>65.57398094229751</v>
      </c>
    </row>
    <row r="516" spans="1:16" ht="15.5" hidden="1" x14ac:dyDescent="0.35">
      <c r="A516" s="3" t="s">
        <v>12</v>
      </c>
      <c r="B516" s="4" t="s">
        <v>78</v>
      </c>
      <c r="C516" s="4" t="s">
        <v>212</v>
      </c>
      <c r="D516" s="4" t="s">
        <v>785</v>
      </c>
      <c r="E516" s="4" t="s">
        <v>2759</v>
      </c>
      <c r="F516" s="4" t="s">
        <v>2962</v>
      </c>
      <c r="G516" s="4" t="s">
        <v>373</v>
      </c>
      <c r="H516" s="3" t="s">
        <v>130</v>
      </c>
      <c r="I516" s="3" t="s">
        <v>26</v>
      </c>
      <c r="J516" s="58">
        <v>6111180000392</v>
      </c>
      <c r="K516" s="59">
        <v>3.6430004546143353</v>
      </c>
      <c r="L516" s="60">
        <v>0.2</v>
      </c>
      <c r="M516" s="58">
        <v>15</v>
      </c>
      <c r="N516" s="58">
        <v>1</v>
      </c>
      <c r="O516" s="58">
        <v>54.645006819215027</v>
      </c>
      <c r="P516" s="61">
        <v>65.574008183058027</v>
      </c>
    </row>
    <row r="517" spans="1:16" ht="15.5" hidden="1" x14ac:dyDescent="0.35">
      <c r="A517" s="3" t="s">
        <v>12</v>
      </c>
      <c r="B517" s="3" t="s">
        <v>78</v>
      </c>
      <c r="C517" s="3" t="s">
        <v>212</v>
      </c>
      <c r="D517" s="3" t="s">
        <v>525</v>
      </c>
      <c r="E517" s="3" t="s">
        <v>521</v>
      </c>
      <c r="F517" s="3" t="s">
        <v>2952</v>
      </c>
      <c r="G517" s="3" t="s">
        <v>373</v>
      </c>
      <c r="H517" s="3" t="s">
        <v>130</v>
      </c>
      <c r="I517" s="3" t="s">
        <v>26</v>
      </c>
      <c r="J517" s="58">
        <v>6111180007650</v>
      </c>
      <c r="K517" s="59">
        <v>4.9486350844277673</v>
      </c>
      <c r="L517" s="60">
        <v>0.2</v>
      </c>
      <c r="M517" s="58">
        <v>15</v>
      </c>
      <c r="N517" s="58">
        <v>1</v>
      </c>
      <c r="O517" s="58">
        <v>74.229526266416514</v>
      </c>
      <c r="P517" s="61">
        <v>89.075431519699819</v>
      </c>
    </row>
    <row r="518" spans="1:16" ht="15.5" hidden="1" x14ac:dyDescent="0.35">
      <c r="A518" s="3" t="s">
        <v>12</v>
      </c>
      <c r="B518" s="4" t="s">
        <v>78</v>
      </c>
      <c r="C518" s="4" t="s">
        <v>212</v>
      </c>
      <c r="D518" s="4" t="s">
        <v>604</v>
      </c>
      <c r="E518" s="4" t="s">
        <v>2037</v>
      </c>
      <c r="F518" s="4" t="s">
        <v>2755</v>
      </c>
      <c r="G518" s="4" t="s">
        <v>373</v>
      </c>
      <c r="H518" s="3" t="s">
        <v>130</v>
      </c>
      <c r="I518" s="3" t="s">
        <v>26</v>
      </c>
      <c r="J518" s="58">
        <v>6111180006059</v>
      </c>
      <c r="K518" s="59">
        <v>10.328986486486487</v>
      </c>
      <c r="L518" s="60">
        <v>0.2</v>
      </c>
      <c r="M518" s="58">
        <v>24</v>
      </c>
      <c r="N518" s="58">
        <v>1</v>
      </c>
      <c r="O518" s="58">
        <v>247.8956756756757</v>
      </c>
      <c r="P518" s="61">
        <v>297.47481081081082</v>
      </c>
    </row>
    <row r="519" spans="1:16" ht="15.5" hidden="1" x14ac:dyDescent="0.35">
      <c r="A519" s="3" t="s">
        <v>12</v>
      </c>
      <c r="B519" s="4" t="s">
        <v>78</v>
      </c>
      <c r="C519" s="4" t="s">
        <v>212</v>
      </c>
      <c r="D519" s="4" t="s">
        <v>604</v>
      </c>
      <c r="E519" s="4" t="s">
        <v>605</v>
      </c>
      <c r="F519" s="4" t="s">
        <v>2505</v>
      </c>
      <c r="G519" s="4" t="s">
        <v>373</v>
      </c>
      <c r="H519" s="3" t="s">
        <v>130</v>
      </c>
      <c r="I519" s="3" t="s">
        <v>26</v>
      </c>
      <c r="J519" s="58">
        <v>6111180005342</v>
      </c>
      <c r="K519" s="59">
        <v>5.83</v>
      </c>
      <c r="L519" s="60">
        <v>0.2</v>
      </c>
      <c r="M519" s="58">
        <v>24</v>
      </c>
      <c r="N519" s="58">
        <v>1</v>
      </c>
      <c r="O519" s="58">
        <v>139.92000000000002</v>
      </c>
      <c r="P519" s="61">
        <v>167.90400000000002</v>
      </c>
    </row>
    <row r="520" spans="1:16" ht="15.5" hidden="1" x14ac:dyDescent="0.35">
      <c r="A520" s="3" t="s">
        <v>12</v>
      </c>
      <c r="B520" s="3" t="s">
        <v>78</v>
      </c>
      <c r="C520" s="3" t="s">
        <v>212</v>
      </c>
      <c r="D520" s="3" t="s">
        <v>604</v>
      </c>
      <c r="E520" s="3" t="s">
        <v>2037</v>
      </c>
      <c r="F520" s="3" t="s">
        <v>2038</v>
      </c>
      <c r="G520" s="3" t="s">
        <v>373</v>
      </c>
      <c r="H520" s="3" t="s">
        <v>130</v>
      </c>
      <c r="I520" s="3" t="s">
        <v>26</v>
      </c>
      <c r="J520" s="58">
        <v>6111180006073</v>
      </c>
      <c r="K520" s="59">
        <v>10.329022556390978</v>
      </c>
      <c r="L520" s="60">
        <v>0.2</v>
      </c>
      <c r="M520" s="58">
        <v>24</v>
      </c>
      <c r="N520" s="58">
        <v>1</v>
      </c>
      <c r="O520" s="58">
        <v>247.89654135338347</v>
      </c>
      <c r="P520" s="61">
        <v>297.47584962406017</v>
      </c>
    </row>
    <row r="521" spans="1:16" ht="15.5" hidden="1" x14ac:dyDescent="0.35">
      <c r="A521" s="3" t="s">
        <v>12</v>
      </c>
      <c r="B521" s="4" t="s">
        <v>78</v>
      </c>
      <c r="C521" s="4" t="s">
        <v>212</v>
      </c>
      <c r="D521" s="4" t="s">
        <v>604</v>
      </c>
      <c r="E521" s="4" t="s">
        <v>2037</v>
      </c>
      <c r="F521" s="4" t="s">
        <v>2240</v>
      </c>
      <c r="G521" s="4" t="s">
        <v>373</v>
      </c>
      <c r="H521" s="3" t="s">
        <v>130</v>
      </c>
      <c r="I521" s="3" t="s">
        <v>26</v>
      </c>
      <c r="J521" s="58">
        <v>6111180006080</v>
      </c>
      <c r="K521" s="59">
        <v>10.328999999999999</v>
      </c>
      <c r="L521" s="60">
        <v>0.2</v>
      </c>
      <c r="M521" s="58">
        <v>24</v>
      </c>
      <c r="N521" s="58">
        <v>1</v>
      </c>
      <c r="O521" s="58">
        <v>247.89599999999996</v>
      </c>
      <c r="P521" s="61">
        <v>297.47519999999992</v>
      </c>
    </row>
    <row r="522" spans="1:16" ht="15.5" hidden="1" x14ac:dyDescent="0.35">
      <c r="A522" s="3" t="s">
        <v>12</v>
      </c>
      <c r="B522" s="4" t="s">
        <v>78</v>
      </c>
      <c r="C522" s="4" t="s">
        <v>607</v>
      </c>
      <c r="D522" s="4" t="s">
        <v>608</v>
      </c>
      <c r="E522" s="4" t="s">
        <v>1690</v>
      </c>
      <c r="F522" s="4" t="s">
        <v>2893</v>
      </c>
      <c r="G522" s="4" t="s">
        <v>373</v>
      </c>
      <c r="H522" s="3" t="s">
        <v>130</v>
      </c>
      <c r="I522" s="3" t="s">
        <v>26</v>
      </c>
      <c r="J522" s="58">
        <v>6111180003867</v>
      </c>
      <c r="K522" s="59">
        <v>7.2919947506561682</v>
      </c>
      <c r="L522" s="60">
        <v>0.2</v>
      </c>
      <c r="M522" s="58">
        <v>98</v>
      </c>
      <c r="N522" s="58">
        <v>1</v>
      </c>
      <c r="O522" s="58">
        <v>714.61548556430444</v>
      </c>
      <c r="P522" s="61">
        <v>857.53858267716532</v>
      </c>
    </row>
    <row r="523" spans="1:16" ht="15.5" hidden="1" x14ac:dyDescent="0.35">
      <c r="A523" s="3" t="s">
        <v>12</v>
      </c>
      <c r="B523" s="3" t="s">
        <v>78</v>
      </c>
      <c r="C523" s="3" t="s">
        <v>607</v>
      </c>
      <c r="D523" s="3" t="s">
        <v>608</v>
      </c>
      <c r="E523" s="3" t="s">
        <v>1690</v>
      </c>
      <c r="F523" s="3" t="s">
        <v>2692</v>
      </c>
      <c r="G523" s="3" t="s">
        <v>373</v>
      </c>
      <c r="H523" s="3" t="s">
        <v>130</v>
      </c>
      <c r="I523" s="3" t="s">
        <v>26</v>
      </c>
      <c r="J523" s="58">
        <v>6111180004024</v>
      </c>
      <c r="K523" s="59">
        <v>2.5319991336365604</v>
      </c>
      <c r="L523" s="60">
        <v>0.2</v>
      </c>
      <c r="M523" s="58">
        <v>64</v>
      </c>
      <c r="N523" s="58">
        <v>1</v>
      </c>
      <c r="O523" s="58">
        <v>162.04794455273986</v>
      </c>
      <c r="P523" s="61">
        <v>194.45753346328783</v>
      </c>
    </row>
    <row r="524" spans="1:16" ht="15.5" hidden="1" x14ac:dyDescent="0.35">
      <c r="A524" s="3" t="s">
        <v>12</v>
      </c>
      <c r="B524" s="4" t="s">
        <v>78</v>
      </c>
      <c r="C524" s="4" t="s">
        <v>607</v>
      </c>
      <c r="D524" s="4" t="s">
        <v>608</v>
      </c>
      <c r="E524" s="4" t="s">
        <v>2367</v>
      </c>
      <c r="F524" s="4" t="s">
        <v>2368</v>
      </c>
      <c r="G524" s="4" t="s">
        <v>373</v>
      </c>
      <c r="H524" s="3" t="s">
        <v>130</v>
      </c>
      <c r="I524" s="3" t="s">
        <v>26</v>
      </c>
      <c r="J524" s="58">
        <v>6111180009289</v>
      </c>
      <c r="K524" s="59">
        <v>2.54</v>
      </c>
      <c r="L524" s="60">
        <v>0.2</v>
      </c>
      <c r="M524" s="58">
        <v>64</v>
      </c>
      <c r="N524" s="58">
        <v>1</v>
      </c>
      <c r="O524" s="58">
        <v>162.56</v>
      </c>
      <c r="P524" s="61">
        <v>195.072</v>
      </c>
    </row>
    <row r="525" spans="1:16" ht="15.5" hidden="1" x14ac:dyDescent="0.35">
      <c r="A525" s="3" t="s">
        <v>12</v>
      </c>
      <c r="B525" s="3" t="s">
        <v>78</v>
      </c>
      <c r="C525" s="3" t="s">
        <v>607</v>
      </c>
      <c r="D525" s="3" t="s">
        <v>608</v>
      </c>
      <c r="E525" s="3" t="s">
        <v>1690</v>
      </c>
      <c r="F525" s="3" t="s">
        <v>2715</v>
      </c>
      <c r="G525" s="3" t="s">
        <v>373</v>
      </c>
      <c r="H525" s="3" t="s">
        <v>130</v>
      </c>
      <c r="I525" s="3" t="s">
        <v>26</v>
      </c>
      <c r="J525" s="58">
        <v>6111180000613</v>
      </c>
      <c r="K525" s="59">
        <v>2.7079963898916968</v>
      </c>
      <c r="L525" s="60">
        <v>0.2</v>
      </c>
      <c r="M525" s="58">
        <v>64</v>
      </c>
      <c r="N525" s="58">
        <v>1</v>
      </c>
      <c r="O525" s="58">
        <v>173.31176895306859</v>
      </c>
      <c r="P525" s="61">
        <v>207.9741227436823</v>
      </c>
    </row>
    <row r="526" spans="1:16" ht="15.5" hidden="1" x14ac:dyDescent="0.35">
      <c r="A526" s="3" t="s">
        <v>12</v>
      </c>
      <c r="B526" s="4" t="s">
        <v>78</v>
      </c>
      <c r="C526" s="4" t="s">
        <v>607</v>
      </c>
      <c r="D526" s="4" t="s">
        <v>608</v>
      </c>
      <c r="E526" s="4" t="s">
        <v>1690</v>
      </c>
      <c r="F526" s="4" t="s">
        <v>2582</v>
      </c>
      <c r="G526" s="4" t="s">
        <v>373</v>
      </c>
      <c r="H526" s="3" t="s">
        <v>130</v>
      </c>
      <c r="I526" s="3" t="s">
        <v>26</v>
      </c>
      <c r="J526" s="58">
        <v>6111180000651</v>
      </c>
      <c r="K526" s="59">
        <v>2.7079987550575781</v>
      </c>
      <c r="L526" s="60">
        <v>0.2</v>
      </c>
      <c r="M526" s="58">
        <v>64</v>
      </c>
      <c r="N526" s="58">
        <v>1</v>
      </c>
      <c r="O526" s="58">
        <v>173.311920323685</v>
      </c>
      <c r="P526" s="61">
        <v>207.97430438842198</v>
      </c>
    </row>
    <row r="527" spans="1:16" ht="15.5" hidden="1" x14ac:dyDescent="0.35">
      <c r="A527" s="3" t="s">
        <v>12</v>
      </c>
      <c r="B527" s="3" t="s">
        <v>78</v>
      </c>
      <c r="C527" s="3" t="s">
        <v>607</v>
      </c>
      <c r="D527" s="3" t="s">
        <v>608</v>
      </c>
      <c r="E527" s="3" t="s">
        <v>1690</v>
      </c>
      <c r="F527" s="3" t="s">
        <v>2746</v>
      </c>
      <c r="G527" s="3" t="s">
        <v>373</v>
      </c>
      <c r="H527" s="3" t="s">
        <v>130</v>
      </c>
      <c r="I527" s="3" t="s">
        <v>26</v>
      </c>
      <c r="J527" s="58">
        <v>6111180000668</v>
      </c>
      <c r="K527" s="59">
        <v>2.7079934210526315</v>
      </c>
      <c r="L527" s="60">
        <v>0.2</v>
      </c>
      <c r="M527" s="58">
        <v>64</v>
      </c>
      <c r="N527" s="58">
        <v>1</v>
      </c>
      <c r="O527" s="58">
        <v>173.31157894736842</v>
      </c>
      <c r="P527" s="61">
        <v>207.97389473684208</v>
      </c>
    </row>
    <row r="528" spans="1:16" ht="15.5" hidden="1" x14ac:dyDescent="0.35">
      <c r="A528" s="3" t="s">
        <v>12</v>
      </c>
      <c r="B528" s="4" t="s">
        <v>78</v>
      </c>
      <c r="C528" s="4" t="s">
        <v>607</v>
      </c>
      <c r="D528" s="4" t="s">
        <v>608</v>
      </c>
      <c r="E528" s="4" t="s">
        <v>1690</v>
      </c>
      <c r="F528" s="4" t="s">
        <v>2253</v>
      </c>
      <c r="G528" s="4" t="s">
        <v>373</v>
      </c>
      <c r="H528" s="3" t="s">
        <v>130</v>
      </c>
      <c r="I528" s="3" t="s">
        <v>26</v>
      </c>
      <c r="J528" s="58">
        <v>6111180008824</v>
      </c>
      <c r="K528" s="59">
        <v>7.2920289855072458</v>
      </c>
      <c r="L528" s="60">
        <v>0.2</v>
      </c>
      <c r="M528" s="58">
        <v>98</v>
      </c>
      <c r="N528" s="58">
        <v>1</v>
      </c>
      <c r="O528" s="58">
        <v>714.61884057971008</v>
      </c>
      <c r="P528" s="61">
        <v>857.54260869565212</v>
      </c>
    </row>
    <row r="529" spans="1:16" ht="15.5" hidden="1" x14ac:dyDescent="0.35">
      <c r="A529" s="3" t="s">
        <v>12</v>
      </c>
      <c r="B529" s="3" t="s">
        <v>78</v>
      </c>
      <c r="C529" s="3" t="s">
        <v>607</v>
      </c>
      <c r="D529" s="3" t="s">
        <v>608</v>
      </c>
      <c r="E529" s="3" t="s">
        <v>1690</v>
      </c>
      <c r="F529" s="3" t="s">
        <v>2529</v>
      </c>
      <c r="G529" s="3" t="s">
        <v>373</v>
      </c>
      <c r="H529" s="3" t="s">
        <v>130</v>
      </c>
      <c r="I529" s="3" t="s">
        <v>26</v>
      </c>
      <c r="J529" s="58">
        <v>6111180000644</v>
      </c>
      <c r="K529" s="59">
        <v>2.7080009715812485</v>
      </c>
      <c r="L529" s="60">
        <v>0.2</v>
      </c>
      <c r="M529" s="58">
        <v>64</v>
      </c>
      <c r="N529" s="58">
        <v>1</v>
      </c>
      <c r="O529" s="58">
        <v>173.31206218119991</v>
      </c>
      <c r="P529" s="61">
        <v>207.97447461743988</v>
      </c>
    </row>
    <row r="530" spans="1:16" ht="15.5" hidden="1" x14ac:dyDescent="0.35">
      <c r="A530" s="3" t="s">
        <v>12</v>
      </c>
      <c r="B530" s="4" t="s">
        <v>78</v>
      </c>
      <c r="C530" s="4" t="s">
        <v>607</v>
      </c>
      <c r="D530" s="4" t="s">
        <v>608</v>
      </c>
      <c r="E530" s="4" t="s">
        <v>1690</v>
      </c>
      <c r="F530" s="4" t="s">
        <v>2281</v>
      </c>
      <c r="G530" s="4" t="s">
        <v>373</v>
      </c>
      <c r="H530" s="3" t="s">
        <v>130</v>
      </c>
      <c r="I530" s="3" t="s">
        <v>26</v>
      </c>
      <c r="J530" s="58">
        <v>6111180007117</v>
      </c>
      <c r="K530" s="59">
        <v>2.7080000000000002</v>
      </c>
      <c r="L530" s="60">
        <v>0.2</v>
      </c>
      <c r="M530" s="58">
        <v>64</v>
      </c>
      <c r="N530" s="58">
        <v>1</v>
      </c>
      <c r="O530" s="58">
        <v>173.31200000000001</v>
      </c>
      <c r="P530" s="61">
        <v>207.9744</v>
      </c>
    </row>
    <row r="531" spans="1:16" ht="15.5" hidden="1" x14ac:dyDescent="0.35">
      <c r="A531" s="3" t="s">
        <v>12</v>
      </c>
      <c r="B531" s="4" t="s">
        <v>78</v>
      </c>
      <c r="C531" s="4" t="s">
        <v>607</v>
      </c>
      <c r="D531" s="4" t="s">
        <v>608</v>
      </c>
      <c r="E531" s="4" t="s">
        <v>610</v>
      </c>
      <c r="F531" s="4" t="s">
        <v>1866</v>
      </c>
      <c r="G531" s="4" t="s">
        <v>373</v>
      </c>
      <c r="H531" s="3" t="s">
        <v>130</v>
      </c>
      <c r="I531" s="3" t="s">
        <v>26</v>
      </c>
      <c r="J531" s="58">
        <v>6111180011794</v>
      </c>
      <c r="K531" s="59">
        <v>17</v>
      </c>
      <c r="L531" s="60">
        <v>0.2</v>
      </c>
      <c r="M531" s="58">
        <v>18</v>
      </c>
      <c r="N531" s="58">
        <v>1</v>
      </c>
      <c r="O531" s="58">
        <v>306</v>
      </c>
      <c r="P531" s="61">
        <v>367.2</v>
      </c>
    </row>
    <row r="532" spans="1:16" ht="15.5" hidden="1" x14ac:dyDescent="0.35">
      <c r="A532" s="3" t="s">
        <v>12</v>
      </c>
      <c r="B532" s="4" t="s">
        <v>78</v>
      </c>
      <c r="C532" s="4" t="s">
        <v>607</v>
      </c>
      <c r="D532" s="4" t="s">
        <v>608</v>
      </c>
      <c r="E532" s="4" t="s">
        <v>1690</v>
      </c>
      <c r="F532" s="4" t="s">
        <v>2762</v>
      </c>
      <c r="G532" s="4" t="s">
        <v>373</v>
      </c>
      <c r="H532" s="3" t="s">
        <v>130</v>
      </c>
      <c r="I532" s="3" t="s">
        <v>26</v>
      </c>
      <c r="J532" s="58">
        <v>6111180000491</v>
      </c>
      <c r="K532" s="59">
        <v>5.5419999999999998</v>
      </c>
      <c r="L532" s="60">
        <v>0.2</v>
      </c>
      <c r="M532" s="58">
        <v>98</v>
      </c>
      <c r="N532" s="58">
        <v>1</v>
      </c>
      <c r="O532" s="58">
        <v>543.11599999999999</v>
      </c>
      <c r="P532" s="61">
        <v>651.73919999999998</v>
      </c>
    </row>
    <row r="533" spans="1:16" ht="15.5" hidden="1" x14ac:dyDescent="0.35">
      <c r="A533" s="3" t="s">
        <v>12</v>
      </c>
      <c r="B533" s="3" t="s">
        <v>78</v>
      </c>
      <c r="C533" s="3" t="s">
        <v>607</v>
      </c>
      <c r="D533" s="3" t="s">
        <v>608</v>
      </c>
      <c r="E533" s="3" t="s">
        <v>610</v>
      </c>
      <c r="F533" s="3" t="s">
        <v>968</v>
      </c>
      <c r="G533" s="3" t="s">
        <v>373</v>
      </c>
      <c r="H533" s="3" t="s">
        <v>130</v>
      </c>
      <c r="I533" s="3" t="s">
        <v>26</v>
      </c>
      <c r="J533" s="58">
        <v>6111180011800</v>
      </c>
      <c r="K533" s="59">
        <v>15.64</v>
      </c>
      <c r="L533" s="60">
        <v>0.2</v>
      </c>
      <c r="M533" s="58">
        <v>12</v>
      </c>
      <c r="N533" s="58">
        <v>1</v>
      </c>
      <c r="O533" s="58">
        <v>187.68</v>
      </c>
      <c r="P533" s="61">
        <v>225.21600000000001</v>
      </c>
    </row>
    <row r="534" spans="1:16" ht="15.5" hidden="1" x14ac:dyDescent="0.35">
      <c r="A534" s="3" t="s">
        <v>12</v>
      </c>
      <c r="B534" s="4" t="s">
        <v>78</v>
      </c>
      <c r="C534" s="4" t="s">
        <v>607</v>
      </c>
      <c r="D534" s="4" t="s">
        <v>608</v>
      </c>
      <c r="E534" s="4" t="s">
        <v>610</v>
      </c>
      <c r="F534" s="4" t="s">
        <v>1236</v>
      </c>
      <c r="G534" s="4" t="s">
        <v>373</v>
      </c>
      <c r="H534" s="3" t="s">
        <v>130</v>
      </c>
      <c r="I534" s="3" t="s">
        <v>26</v>
      </c>
      <c r="J534" s="58">
        <v>6111180012623</v>
      </c>
      <c r="K534" s="59">
        <v>18.46</v>
      </c>
      <c r="L534" s="60">
        <v>0.2</v>
      </c>
      <c r="M534" s="58">
        <v>18</v>
      </c>
      <c r="N534" s="58">
        <v>1</v>
      </c>
      <c r="O534" s="58">
        <v>332.28000000000003</v>
      </c>
      <c r="P534" s="61">
        <v>398.73600000000005</v>
      </c>
    </row>
    <row r="535" spans="1:16" ht="15.5" hidden="1" x14ac:dyDescent="0.35">
      <c r="A535" s="3" t="s">
        <v>12</v>
      </c>
      <c r="B535" s="3" t="s">
        <v>78</v>
      </c>
      <c r="C535" s="3" t="s">
        <v>607</v>
      </c>
      <c r="D535" s="3" t="s">
        <v>3160</v>
      </c>
      <c r="E535" s="3" t="s">
        <v>3161</v>
      </c>
      <c r="F535" s="3" t="s">
        <v>810</v>
      </c>
      <c r="G535" s="3" t="s">
        <v>373</v>
      </c>
      <c r="H535" s="3" t="s">
        <v>130</v>
      </c>
      <c r="I535" s="3" t="s">
        <v>26</v>
      </c>
      <c r="J535" s="58">
        <v>6111180011480</v>
      </c>
      <c r="K535" s="59">
        <v>16.355789473684212</v>
      </c>
      <c r="L535" s="60">
        <v>0.2</v>
      </c>
      <c r="M535" s="58">
        <v>18</v>
      </c>
      <c r="N535" s="58">
        <v>1</v>
      </c>
      <c r="O535" s="58">
        <v>294.40421052631581</v>
      </c>
      <c r="P535" s="61">
        <v>353.28505263157894</v>
      </c>
    </row>
    <row r="536" spans="1:16" ht="15.5" hidden="1" x14ac:dyDescent="0.35">
      <c r="A536" s="3" t="s">
        <v>12</v>
      </c>
      <c r="B536" s="4" t="s">
        <v>78</v>
      </c>
      <c r="C536" s="4" t="s">
        <v>607</v>
      </c>
      <c r="D536" s="4" t="s">
        <v>608</v>
      </c>
      <c r="E536" s="4" t="s">
        <v>610</v>
      </c>
      <c r="F536" s="4" t="s">
        <v>1361</v>
      </c>
      <c r="G536" s="4" t="s">
        <v>373</v>
      </c>
      <c r="H536" s="3" t="s">
        <v>130</v>
      </c>
      <c r="I536" s="3" t="s">
        <v>26</v>
      </c>
      <c r="J536" s="58">
        <v>6111180012609</v>
      </c>
      <c r="K536" s="59">
        <v>16.985454545454544</v>
      </c>
      <c r="L536" s="60">
        <v>0.2</v>
      </c>
      <c r="M536" s="58">
        <v>18</v>
      </c>
      <c r="N536" s="58">
        <v>1</v>
      </c>
      <c r="O536" s="58">
        <v>305.73818181818183</v>
      </c>
      <c r="P536" s="61">
        <v>366.88581818181819</v>
      </c>
    </row>
    <row r="537" spans="1:16" ht="15.5" hidden="1" x14ac:dyDescent="0.35">
      <c r="A537" s="3" t="s">
        <v>12</v>
      </c>
      <c r="B537" s="4" t="s">
        <v>78</v>
      </c>
      <c r="C537" s="4" t="s">
        <v>607</v>
      </c>
      <c r="D537" s="4" t="s">
        <v>608</v>
      </c>
      <c r="E537" s="4" t="s">
        <v>610</v>
      </c>
      <c r="F537" s="4" t="s">
        <v>1143</v>
      </c>
      <c r="G537" s="4" t="s">
        <v>373</v>
      </c>
      <c r="H537" s="3" t="s">
        <v>130</v>
      </c>
      <c r="I537" s="3" t="s">
        <v>26</v>
      </c>
      <c r="J537" s="58">
        <v>6111180012616</v>
      </c>
      <c r="K537" s="59">
        <v>16.985555555555557</v>
      </c>
      <c r="L537" s="60">
        <v>0.2</v>
      </c>
      <c r="M537" s="58">
        <v>18</v>
      </c>
      <c r="N537" s="58">
        <v>1</v>
      </c>
      <c r="O537" s="58">
        <v>305.74</v>
      </c>
      <c r="P537" s="61">
        <v>366.88799999999998</v>
      </c>
    </row>
    <row r="538" spans="1:16" ht="15.5" hidden="1" x14ac:dyDescent="0.35">
      <c r="A538" s="3" t="s">
        <v>12</v>
      </c>
      <c r="B538" s="4" t="s">
        <v>78</v>
      </c>
      <c r="C538" s="4" t="s">
        <v>607</v>
      </c>
      <c r="D538" s="4" t="s">
        <v>608</v>
      </c>
      <c r="E538" s="4" t="s">
        <v>1690</v>
      </c>
      <c r="F538" s="4" t="s">
        <v>2882</v>
      </c>
      <c r="G538" s="4" t="s">
        <v>2883</v>
      </c>
      <c r="H538" s="3" t="s">
        <v>130</v>
      </c>
      <c r="I538" s="3" t="s">
        <v>26</v>
      </c>
      <c r="J538" s="58">
        <v>6111180003836</v>
      </c>
      <c r="K538" s="59">
        <v>6.7079945054945052</v>
      </c>
      <c r="L538" s="60">
        <v>0.2</v>
      </c>
      <c r="M538" s="58">
        <v>50</v>
      </c>
      <c r="N538" s="58">
        <v>1</v>
      </c>
      <c r="O538" s="58">
        <v>335.39972527472526</v>
      </c>
      <c r="P538" s="61">
        <v>402.47967032967028</v>
      </c>
    </row>
    <row r="539" spans="1:16" ht="15.5" hidden="1" x14ac:dyDescent="0.35">
      <c r="A539" s="3" t="s">
        <v>12</v>
      </c>
      <c r="B539" s="4" t="s">
        <v>3064</v>
      </c>
      <c r="C539" s="4" t="s">
        <v>1011</v>
      </c>
      <c r="D539" s="4" t="s">
        <v>3158</v>
      </c>
      <c r="E539" s="4" t="s">
        <v>697</v>
      </c>
      <c r="F539" s="4" t="s">
        <v>3162</v>
      </c>
      <c r="G539" s="4" t="s">
        <v>1586</v>
      </c>
      <c r="H539" s="3" t="s">
        <v>3154</v>
      </c>
      <c r="I539" s="4" t="s">
        <v>26</v>
      </c>
      <c r="J539" s="58">
        <v>0</v>
      </c>
      <c r="K539" s="62">
        <v>12.88</v>
      </c>
      <c r="L539" s="60">
        <v>0.2</v>
      </c>
      <c r="M539" s="58">
        <v>12</v>
      </c>
      <c r="N539" s="58">
        <v>1</v>
      </c>
      <c r="O539" s="58">
        <v>154.56</v>
      </c>
      <c r="P539" s="61">
        <v>185.47200000000001</v>
      </c>
    </row>
    <row r="540" spans="1:16" ht="15.5" hidden="1" x14ac:dyDescent="0.35">
      <c r="A540" s="3" t="s">
        <v>12</v>
      </c>
      <c r="B540" s="3" t="s">
        <v>13</v>
      </c>
      <c r="C540" s="3" t="s">
        <v>3163</v>
      </c>
      <c r="D540" s="3" t="s">
        <v>1686</v>
      </c>
      <c r="E540" s="3" t="s">
        <v>613</v>
      </c>
      <c r="F540" s="3" t="s">
        <v>1872</v>
      </c>
      <c r="G540" s="3" t="s">
        <v>966</v>
      </c>
      <c r="H540" s="3" t="s">
        <v>967</v>
      </c>
      <c r="I540" s="3" t="s">
        <v>26</v>
      </c>
      <c r="J540" s="58">
        <v>8691707090122</v>
      </c>
      <c r="K540" s="59">
        <v>4.24</v>
      </c>
      <c r="L540" s="60">
        <v>0.2</v>
      </c>
      <c r="M540" s="58">
        <v>96</v>
      </c>
      <c r="N540" s="58">
        <v>1</v>
      </c>
      <c r="O540" s="58">
        <v>407.04</v>
      </c>
      <c r="P540" s="61">
        <v>488.44799999999998</v>
      </c>
    </row>
    <row r="541" spans="1:16" ht="15.5" hidden="1" x14ac:dyDescent="0.35">
      <c r="A541" s="3" t="s">
        <v>12</v>
      </c>
      <c r="B541" s="3" t="s">
        <v>13</v>
      </c>
      <c r="C541" s="3" t="s">
        <v>963</v>
      </c>
      <c r="D541" s="3" t="s">
        <v>2375</v>
      </c>
      <c r="E541" s="3" t="s">
        <v>613</v>
      </c>
      <c r="F541" s="3" t="s">
        <v>3164</v>
      </c>
      <c r="G541" s="3" t="s">
        <v>966</v>
      </c>
      <c r="H541" s="3" t="s">
        <v>967</v>
      </c>
      <c r="I541" s="3" t="s">
        <v>26</v>
      </c>
      <c r="J541" s="58">
        <v>8691707036014</v>
      </c>
      <c r="K541" s="59">
        <v>7.5343165467625894</v>
      </c>
      <c r="L541" s="60">
        <v>0.2</v>
      </c>
      <c r="M541" s="58">
        <v>24</v>
      </c>
      <c r="N541" s="58">
        <v>1</v>
      </c>
      <c r="O541" s="58">
        <v>180.82359712230215</v>
      </c>
      <c r="P541" s="61">
        <v>216.98831654676258</v>
      </c>
    </row>
    <row r="542" spans="1:16" ht="15.5" hidden="1" x14ac:dyDescent="0.35">
      <c r="A542" s="3" t="s">
        <v>12</v>
      </c>
      <c r="B542" s="4" t="s">
        <v>13</v>
      </c>
      <c r="C542" s="4" t="s">
        <v>3163</v>
      </c>
      <c r="D542" s="4" t="s">
        <v>1686</v>
      </c>
      <c r="E542" s="4" t="s">
        <v>613</v>
      </c>
      <c r="F542" s="4" t="s">
        <v>965</v>
      </c>
      <c r="G542" s="4" t="s">
        <v>966</v>
      </c>
      <c r="H542" s="3" t="s">
        <v>967</v>
      </c>
      <c r="I542" s="3" t="s">
        <v>26</v>
      </c>
      <c r="J542" s="58">
        <v>8691707090160</v>
      </c>
      <c r="K542" s="59">
        <v>4.24</v>
      </c>
      <c r="L542" s="60">
        <v>0.2</v>
      </c>
      <c r="M542" s="58">
        <v>96</v>
      </c>
      <c r="N542" s="58">
        <v>1</v>
      </c>
      <c r="O542" s="58">
        <v>407.04</v>
      </c>
      <c r="P542" s="61">
        <v>488.44799999999998</v>
      </c>
    </row>
    <row r="543" spans="1:16" ht="15.5" hidden="1" x14ac:dyDescent="0.35">
      <c r="A543" s="3" t="s">
        <v>12</v>
      </c>
      <c r="B543" s="4" t="s">
        <v>84</v>
      </c>
      <c r="C543" s="4" t="s">
        <v>689</v>
      </c>
      <c r="D543" s="4" t="s">
        <v>3087</v>
      </c>
      <c r="E543" s="4" t="s">
        <v>2010</v>
      </c>
      <c r="F543" s="4" t="s">
        <v>1746</v>
      </c>
      <c r="G543" s="4" t="s">
        <v>1747</v>
      </c>
      <c r="H543" s="3" t="s">
        <v>1102</v>
      </c>
      <c r="I543" s="3" t="s">
        <v>26</v>
      </c>
      <c r="J543" s="58">
        <v>8906003383060</v>
      </c>
      <c r="K543" s="59">
        <v>143.70733333333334</v>
      </c>
      <c r="L543" s="60">
        <v>0.2</v>
      </c>
      <c r="M543" s="58">
        <v>12</v>
      </c>
      <c r="N543" s="58">
        <v>1</v>
      </c>
      <c r="O543" s="58">
        <v>1724.4880000000001</v>
      </c>
      <c r="P543" s="61">
        <v>2069.3856000000001</v>
      </c>
    </row>
    <row r="544" spans="1:16" ht="15.5" hidden="1" x14ac:dyDescent="0.35">
      <c r="A544" s="3" t="s">
        <v>12</v>
      </c>
      <c r="B544" s="4" t="s">
        <v>13</v>
      </c>
      <c r="C544" s="4" t="s">
        <v>14</v>
      </c>
      <c r="D544" s="4" t="s">
        <v>3069</v>
      </c>
      <c r="E544" s="4" t="s">
        <v>1416</v>
      </c>
      <c r="F544" s="4" t="s">
        <v>3165</v>
      </c>
      <c r="G544" s="4" t="s">
        <v>25</v>
      </c>
      <c r="H544" s="3" t="s">
        <v>25</v>
      </c>
      <c r="I544" s="3" t="s">
        <v>26</v>
      </c>
      <c r="J544" s="58">
        <v>6111195005399</v>
      </c>
      <c r="K544" s="59">
        <v>3.75</v>
      </c>
      <c r="L544" s="60">
        <v>0.2</v>
      </c>
      <c r="M544" s="58">
        <v>40</v>
      </c>
      <c r="N544" s="58">
        <v>1</v>
      </c>
      <c r="O544" s="58">
        <v>150</v>
      </c>
      <c r="P544" s="61">
        <v>180</v>
      </c>
    </row>
    <row r="545" spans="1:16" ht="15.5" hidden="1" x14ac:dyDescent="0.35">
      <c r="A545" s="3" t="s">
        <v>12</v>
      </c>
      <c r="B545" s="4" t="s">
        <v>3064</v>
      </c>
      <c r="C545" s="4" t="s">
        <v>1011</v>
      </c>
      <c r="D545" s="4" t="s">
        <v>3158</v>
      </c>
      <c r="E545" s="4" t="s">
        <v>697</v>
      </c>
      <c r="F545" s="4" t="s">
        <v>3166</v>
      </c>
      <c r="G545" s="4" t="s">
        <v>1586</v>
      </c>
      <c r="H545" s="3" t="s">
        <v>3154</v>
      </c>
      <c r="I545" s="4" t="s">
        <v>26</v>
      </c>
      <c r="J545" s="58">
        <v>0</v>
      </c>
      <c r="K545" s="62">
        <v>12.88</v>
      </c>
      <c r="L545" s="60">
        <v>0.2</v>
      </c>
      <c r="M545" s="58">
        <v>12</v>
      </c>
      <c r="N545" s="58">
        <v>1</v>
      </c>
      <c r="O545" s="58">
        <v>154.56</v>
      </c>
      <c r="P545" s="61">
        <v>185.47200000000001</v>
      </c>
    </row>
    <row r="546" spans="1:16" ht="15.5" hidden="1" x14ac:dyDescent="0.35">
      <c r="A546" s="3" t="s">
        <v>12</v>
      </c>
      <c r="B546" s="3" t="s">
        <v>13</v>
      </c>
      <c r="C546" s="3" t="s">
        <v>14</v>
      </c>
      <c r="D546" s="3" t="s">
        <v>22</v>
      </c>
      <c r="E546" s="3" t="s">
        <v>23</v>
      </c>
      <c r="F546" s="3" t="s">
        <v>24</v>
      </c>
      <c r="G546" s="3" t="s">
        <v>25</v>
      </c>
      <c r="H546" s="3" t="s">
        <v>25</v>
      </c>
      <c r="I546" s="3" t="s">
        <v>26</v>
      </c>
      <c r="J546" s="58">
        <v>6111195020217</v>
      </c>
      <c r="K546" s="59">
        <v>3.75</v>
      </c>
      <c r="L546" s="60">
        <v>0.2</v>
      </c>
      <c r="M546" s="58">
        <v>40</v>
      </c>
      <c r="N546" s="58">
        <v>1</v>
      </c>
      <c r="O546" s="58">
        <v>150</v>
      </c>
      <c r="P546" s="61">
        <v>180</v>
      </c>
    </row>
    <row r="547" spans="1:16" ht="15.5" hidden="1" x14ac:dyDescent="0.35">
      <c r="A547" s="3" t="s">
        <v>12</v>
      </c>
      <c r="B547" s="4" t="s">
        <v>13</v>
      </c>
      <c r="C547" s="4" t="s">
        <v>14</v>
      </c>
      <c r="D547" s="4" t="s">
        <v>22</v>
      </c>
      <c r="E547" s="4" t="s">
        <v>23</v>
      </c>
      <c r="F547" s="4" t="s">
        <v>1274</v>
      </c>
      <c r="G547" s="4" t="s">
        <v>25</v>
      </c>
      <c r="H547" s="3" t="s">
        <v>25</v>
      </c>
      <c r="I547" s="3" t="s">
        <v>26</v>
      </c>
      <c r="J547" s="58">
        <v>6111195020194</v>
      </c>
      <c r="K547" s="59">
        <v>3.75</v>
      </c>
      <c r="L547" s="60">
        <v>0.2</v>
      </c>
      <c r="M547" s="58">
        <v>40</v>
      </c>
      <c r="N547" s="58">
        <v>1</v>
      </c>
      <c r="O547" s="58">
        <v>150</v>
      </c>
      <c r="P547" s="61">
        <v>180</v>
      </c>
    </row>
    <row r="548" spans="1:16" ht="15.5" hidden="1" x14ac:dyDescent="0.35">
      <c r="A548" s="3" t="s">
        <v>12</v>
      </c>
      <c r="B548" s="3" t="s">
        <v>13</v>
      </c>
      <c r="C548" s="3" t="s">
        <v>14</v>
      </c>
      <c r="D548" s="3" t="s">
        <v>22</v>
      </c>
      <c r="E548" s="3" t="s">
        <v>23</v>
      </c>
      <c r="F548" s="3" t="s">
        <v>1065</v>
      </c>
      <c r="G548" s="3" t="s">
        <v>25</v>
      </c>
      <c r="H548" s="3" t="s">
        <v>25</v>
      </c>
      <c r="I548" s="3" t="s">
        <v>26</v>
      </c>
      <c r="J548" s="58">
        <v>6111195020200</v>
      </c>
      <c r="K548" s="59">
        <v>3.75</v>
      </c>
      <c r="L548" s="60">
        <v>0.2</v>
      </c>
      <c r="M548" s="58">
        <v>40</v>
      </c>
      <c r="N548" s="58">
        <v>1</v>
      </c>
      <c r="O548" s="58">
        <v>150</v>
      </c>
      <c r="P548" s="61">
        <v>180</v>
      </c>
    </row>
    <row r="549" spans="1:16" ht="15.5" hidden="1" x14ac:dyDescent="0.35">
      <c r="A549" s="3" t="s">
        <v>12</v>
      </c>
      <c r="B549" s="4" t="s">
        <v>13</v>
      </c>
      <c r="C549" s="4" t="s">
        <v>14</v>
      </c>
      <c r="D549" s="4" t="s">
        <v>22</v>
      </c>
      <c r="E549" s="4" t="s">
        <v>23</v>
      </c>
      <c r="F549" s="4" t="s">
        <v>1131</v>
      </c>
      <c r="G549" s="4" t="s">
        <v>25</v>
      </c>
      <c r="H549" s="3" t="s">
        <v>25</v>
      </c>
      <c r="I549" s="3" t="s">
        <v>26</v>
      </c>
      <c r="J549" s="58">
        <v>6111195020187</v>
      </c>
      <c r="K549" s="59">
        <v>3.75</v>
      </c>
      <c r="L549" s="60">
        <v>0.2</v>
      </c>
      <c r="M549" s="58">
        <v>40</v>
      </c>
      <c r="N549" s="58">
        <v>1</v>
      </c>
      <c r="O549" s="58">
        <v>150</v>
      </c>
      <c r="P549" s="61">
        <v>180</v>
      </c>
    </row>
    <row r="550" spans="1:16" ht="15.5" hidden="1" x14ac:dyDescent="0.35">
      <c r="A550" s="3" t="s">
        <v>12</v>
      </c>
      <c r="B550" s="4" t="s">
        <v>3064</v>
      </c>
      <c r="C550" s="4" t="s">
        <v>1011</v>
      </c>
      <c r="D550" s="4" t="s">
        <v>3158</v>
      </c>
      <c r="E550" s="4" t="s">
        <v>697</v>
      </c>
      <c r="F550" s="4" t="s">
        <v>3167</v>
      </c>
      <c r="G550" s="4" t="s">
        <v>1586</v>
      </c>
      <c r="H550" s="3" t="s">
        <v>3154</v>
      </c>
      <c r="I550" s="4" t="s">
        <v>26</v>
      </c>
      <c r="J550" s="58">
        <v>8410376047028</v>
      </c>
      <c r="K550" s="59">
        <v>16.670000000000002</v>
      </c>
      <c r="L550" s="60">
        <v>0.2</v>
      </c>
      <c r="M550" s="58">
        <v>15</v>
      </c>
      <c r="N550" s="58">
        <v>1</v>
      </c>
      <c r="O550" s="58">
        <v>250.05</v>
      </c>
      <c r="P550" s="61">
        <v>300.06</v>
      </c>
    </row>
    <row r="551" spans="1:16" ht="15.5" hidden="1" x14ac:dyDescent="0.35">
      <c r="A551" s="3" t="s">
        <v>12</v>
      </c>
      <c r="B551" s="4" t="s">
        <v>13</v>
      </c>
      <c r="C551" s="4" t="s">
        <v>14</v>
      </c>
      <c r="D551" s="4" t="s">
        <v>67</v>
      </c>
      <c r="E551" s="4" t="s">
        <v>68</v>
      </c>
      <c r="F551" s="4" t="s">
        <v>2799</v>
      </c>
      <c r="G551" s="4" t="s">
        <v>70</v>
      </c>
      <c r="H551" s="3" t="s">
        <v>71</v>
      </c>
      <c r="I551" s="3" t="s">
        <v>26</v>
      </c>
      <c r="J551" s="58">
        <v>1859451</v>
      </c>
      <c r="K551" s="59">
        <v>2.3000000000000003</v>
      </c>
      <c r="L551" s="60">
        <v>0.2</v>
      </c>
      <c r="M551" s="58">
        <v>20</v>
      </c>
      <c r="N551" s="58">
        <v>1</v>
      </c>
      <c r="O551" s="58">
        <v>46.000000000000007</v>
      </c>
      <c r="P551" s="61">
        <v>55.20000000000001</v>
      </c>
    </row>
    <row r="552" spans="1:16" ht="15.5" hidden="1" x14ac:dyDescent="0.35">
      <c r="A552" s="3" t="s">
        <v>12</v>
      </c>
      <c r="B552" s="4" t="s">
        <v>13</v>
      </c>
      <c r="C552" s="4" t="s">
        <v>14</v>
      </c>
      <c r="D552" s="4" t="s">
        <v>22</v>
      </c>
      <c r="E552" s="4" t="s">
        <v>1764</v>
      </c>
      <c r="F552" s="4" t="s">
        <v>3168</v>
      </c>
      <c r="G552" s="4" t="s">
        <v>2154</v>
      </c>
      <c r="H552" s="3" t="s">
        <v>3130</v>
      </c>
      <c r="I552" s="3" t="s">
        <v>26</v>
      </c>
      <c r="J552" s="58">
        <v>1033177</v>
      </c>
      <c r="K552" s="59">
        <v>16.700000000000003</v>
      </c>
      <c r="L552" s="60">
        <v>0.2</v>
      </c>
      <c r="M552" s="58">
        <v>24</v>
      </c>
      <c r="N552" s="58">
        <v>1</v>
      </c>
      <c r="O552" s="58">
        <v>400.80000000000007</v>
      </c>
      <c r="P552" s="61">
        <v>480.96000000000004</v>
      </c>
    </row>
    <row r="553" spans="1:16" ht="15.5" hidden="1" x14ac:dyDescent="0.35">
      <c r="A553" s="3" t="s">
        <v>12</v>
      </c>
      <c r="B553" s="4" t="s">
        <v>78</v>
      </c>
      <c r="C553" s="4" t="s">
        <v>107</v>
      </c>
      <c r="D553" s="4" t="s">
        <v>324</v>
      </c>
      <c r="E553" s="4" t="s">
        <v>92</v>
      </c>
      <c r="F553" s="4" t="s">
        <v>381</v>
      </c>
      <c r="G553" s="4" t="s">
        <v>327</v>
      </c>
      <c r="H553" s="3" t="s">
        <v>309</v>
      </c>
      <c r="I553" s="3" t="s">
        <v>26</v>
      </c>
      <c r="J553" s="58">
        <v>3362600013628</v>
      </c>
      <c r="K553" s="59">
        <v>1.5041666666666667</v>
      </c>
      <c r="L553" s="60">
        <v>0.2</v>
      </c>
      <c r="M553" s="58">
        <v>30</v>
      </c>
      <c r="N553" s="58">
        <v>1</v>
      </c>
      <c r="O553" s="58">
        <v>45.125</v>
      </c>
      <c r="P553" s="61">
        <v>54.15</v>
      </c>
    </row>
    <row r="554" spans="1:16" ht="15.5" hidden="1" x14ac:dyDescent="0.35">
      <c r="A554" s="3" t="s">
        <v>12</v>
      </c>
      <c r="B554" s="4" t="s">
        <v>78</v>
      </c>
      <c r="C554" s="4" t="s">
        <v>79</v>
      </c>
      <c r="D554" s="4" t="s">
        <v>80</v>
      </c>
      <c r="E554" s="4" t="s">
        <v>393</v>
      </c>
      <c r="F554" s="4" t="s">
        <v>394</v>
      </c>
      <c r="G554" s="4" t="s">
        <v>395</v>
      </c>
      <c r="H554" s="3" t="s">
        <v>41</v>
      </c>
      <c r="I554" s="3" t="s">
        <v>26</v>
      </c>
      <c r="J554" s="58">
        <v>6111168001052</v>
      </c>
      <c r="K554" s="59">
        <v>14.75</v>
      </c>
      <c r="L554" s="60">
        <v>0.2</v>
      </c>
      <c r="M554" s="58">
        <v>12</v>
      </c>
      <c r="N554" s="58">
        <v>1</v>
      </c>
      <c r="O554" s="58">
        <v>177</v>
      </c>
      <c r="P554" s="61">
        <v>212.4</v>
      </c>
    </row>
    <row r="555" spans="1:16" ht="15.5" hidden="1" x14ac:dyDescent="0.35">
      <c r="A555" s="3" t="s">
        <v>12</v>
      </c>
      <c r="B555" s="3" t="s">
        <v>78</v>
      </c>
      <c r="C555" s="3" t="s">
        <v>79</v>
      </c>
      <c r="D555" s="3" t="s">
        <v>80</v>
      </c>
      <c r="E555" s="3" t="s">
        <v>393</v>
      </c>
      <c r="F555" s="3" t="s">
        <v>2191</v>
      </c>
      <c r="G555" s="3" t="s">
        <v>395</v>
      </c>
      <c r="H555" s="3" t="s">
        <v>41</v>
      </c>
      <c r="I555" s="3" t="s">
        <v>26</v>
      </c>
      <c r="J555" s="58">
        <v>8850610412104</v>
      </c>
      <c r="K555" s="62">
        <v>26.022916666666664</v>
      </c>
      <c r="L555" s="60">
        <v>0.2</v>
      </c>
      <c r="M555" s="58">
        <v>12</v>
      </c>
      <c r="N555" s="58">
        <v>1</v>
      </c>
      <c r="O555" s="58">
        <v>312.27499999999998</v>
      </c>
      <c r="P555" s="61">
        <v>374.72999999999996</v>
      </c>
    </row>
    <row r="556" spans="1:16" ht="15.5" hidden="1" x14ac:dyDescent="0.35">
      <c r="A556" s="3" t="s">
        <v>12</v>
      </c>
      <c r="B556" s="3" t="s">
        <v>140</v>
      </c>
      <c r="C556" s="3" t="s">
        <v>318</v>
      </c>
      <c r="D556" s="3" t="s">
        <v>53</v>
      </c>
      <c r="E556" s="3" t="s">
        <v>85</v>
      </c>
      <c r="F556" s="3" t="s">
        <v>2956</v>
      </c>
      <c r="G556" s="3" t="s">
        <v>2675</v>
      </c>
      <c r="H556" s="3" t="s">
        <v>90</v>
      </c>
      <c r="I556" s="3" t="s">
        <v>26</v>
      </c>
      <c r="J556" s="58">
        <v>6111018907480</v>
      </c>
      <c r="K556" s="59">
        <v>35.019999999999996</v>
      </c>
      <c r="L556" s="60">
        <v>0.2</v>
      </c>
      <c r="M556" s="58">
        <v>12</v>
      </c>
      <c r="N556" s="58">
        <v>1</v>
      </c>
      <c r="O556" s="58">
        <v>420.23999999999995</v>
      </c>
      <c r="P556" s="61">
        <v>504.2879999999999</v>
      </c>
    </row>
    <row r="557" spans="1:16" ht="15.5" hidden="1" x14ac:dyDescent="0.35">
      <c r="A557" s="3" t="s">
        <v>12</v>
      </c>
      <c r="B557" s="4" t="s">
        <v>140</v>
      </c>
      <c r="C557" s="4" t="s">
        <v>318</v>
      </c>
      <c r="D557" s="4" t="s">
        <v>53</v>
      </c>
      <c r="E557" s="4" t="s">
        <v>896</v>
      </c>
      <c r="F557" s="4" t="s">
        <v>2676</v>
      </c>
      <c r="G557" s="4" t="s">
        <v>2675</v>
      </c>
      <c r="H557" s="3" t="s">
        <v>90</v>
      </c>
      <c r="I557" s="3" t="s">
        <v>26</v>
      </c>
      <c r="J557" s="58">
        <v>6111018907589</v>
      </c>
      <c r="K557" s="59">
        <v>22.25</v>
      </c>
      <c r="L557" s="60">
        <v>0.2</v>
      </c>
      <c r="M557" s="58">
        <v>36</v>
      </c>
      <c r="N557" s="58">
        <v>1</v>
      </c>
      <c r="O557" s="58">
        <v>801</v>
      </c>
      <c r="P557" s="61">
        <v>961.19999999999993</v>
      </c>
    </row>
    <row r="558" spans="1:16" ht="15.5" hidden="1" x14ac:dyDescent="0.35">
      <c r="A558" s="3" t="s">
        <v>12</v>
      </c>
      <c r="B558" s="3" t="s">
        <v>140</v>
      </c>
      <c r="C558" s="3" t="s">
        <v>318</v>
      </c>
      <c r="D558" s="3" t="s">
        <v>53</v>
      </c>
      <c r="E558" s="3" t="s">
        <v>689</v>
      </c>
      <c r="F558" s="3" t="s">
        <v>2678</v>
      </c>
      <c r="G558" s="3" t="s">
        <v>2675</v>
      </c>
      <c r="H558" s="3" t="s">
        <v>90</v>
      </c>
      <c r="I558" s="3" t="s">
        <v>26</v>
      </c>
      <c r="J558" s="58">
        <v>6111018907602</v>
      </c>
      <c r="K558" s="59">
        <v>22.23</v>
      </c>
      <c r="L558" s="60">
        <v>0.2</v>
      </c>
      <c r="M558" s="58">
        <v>36</v>
      </c>
      <c r="N558" s="58">
        <v>1</v>
      </c>
      <c r="O558" s="58">
        <v>800.28</v>
      </c>
      <c r="P558" s="61">
        <v>960.3359999999999</v>
      </c>
    </row>
    <row r="559" spans="1:16" ht="15.5" hidden="1" x14ac:dyDescent="0.35">
      <c r="A559" s="3" t="s">
        <v>12</v>
      </c>
      <c r="B559" s="4" t="s">
        <v>84</v>
      </c>
      <c r="C559" s="4" t="s">
        <v>85</v>
      </c>
      <c r="D559" s="4" t="s">
        <v>995</v>
      </c>
      <c r="E559" s="4" t="s">
        <v>2310</v>
      </c>
      <c r="F559" s="4" t="s">
        <v>2243</v>
      </c>
      <c r="G559" s="4" t="s">
        <v>2244</v>
      </c>
      <c r="H559" s="3" t="s">
        <v>90</v>
      </c>
      <c r="I559" s="3" t="s">
        <v>26</v>
      </c>
      <c r="J559" s="58">
        <v>7613034389138</v>
      </c>
      <c r="K559" s="59">
        <v>27.916956521739131</v>
      </c>
      <c r="L559" s="60">
        <v>0.2</v>
      </c>
      <c r="M559" s="58">
        <v>12</v>
      </c>
      <c r="N559" s="58">
        <v>1</v>
      </c>
      <c r="O559" s="58">
        <v>335.00347826086954</v>
      </c>
      <c r="P559" s="61">
        <v>402.00417391304342</v>
      </c>
    </row>
    <row r="560" spans="1:16" ht="15.5" hidden="1" x14ac:dyDescent="0.35">
      <c r="A560" s="3" t="s">
        <v>12</v>
      </c>
      <c r="B560" s="4" t="s">
        <v>84</v>
      </c>
      <c r="C560" s="4" t="s">
        <v>85</v>
      </c>
      <c r="D560" s="4" t="s">
        <v>995</v>
      </c>
      <c r="E560" s="4" t="s">
        <v>699</v>
      </c>
      <c r="F560" s="4" t="s">
        <v>2681</v>
      </c>
      <c r="G560" s="4" t="s">
        <v>2682</v>
      </c>
      <c r="H560" s="3" t="s">
        <v>90</v>
      </c>
      <c r="I560" s="3" t="s">
        <v>26</v>
      </c>
      <c r="J560" s="58">
        <v>3033710061983</v>
      </c>
      <c r="K560" s="59">
        <v>34.089999999999996</v>
      </c>
      <c r="L560" s="60">
        <v>0.2</v>
      </c>
      <c r="M560" s="58">
        <v>14</v>
      </c>
      <c r="N560" s="58">
        <v>1</v>
      </c>
      <c r="O560" s="58">
        <v>477.25999999999993</v>
      </c>
      <c r="P560" s="61">
        <v>572.71199999999988</v>
      </c>
    </row>
    <row r="561" spans="1:16" ht="15.5" hidden="1" x14ac:dyDescent="0.35">
      <c r="A561" s="3" t="s">
        <v>12</v>
      </c>
      <c r="B561" s="4" t="s">
        <v>84</v>
      </c>
      <c r="C561" s="4" t="s">
        <v>85</v>
      </c>
      <c r="D561" s="4" t="s">
        <v>995</v>
      </c>
      <c r="E561" s="4" t="s">
        <v>699</v>
      </c>
      <c r="F561" s="4" t="s">
        <v>2462</v>
      </c>
      <c r="G561" s="4" t="s">
        <v>2463</v>
      </c>
      <c r="H561" s="3" t="s">
        <v>90</v>
      </c>
      <c r="I561" s="3" t="s">
        <v>26</v>
      </c>
      <c r="J561" s="58">
        <v>3387390124439</v>
      </c>
      <c r="K561" s="59">
        <v>30.17</v>
      </c>
      <c r="L561" s="60">
        <v>0.2</v>
      </c>
      <c r="M561" s="58">
        <v>14</v>
      </c>
      <c r="N561" s="58">
        <v>1</v>
      </c>
      <c r="O561" s="58">
        <v>422.38</v>
      </c>
      <c r="P561" s="61">
        <v>506.85599999999999</v>
      </c>
    </row>
    <row r="562" spans="1:16" ht="15.5" hidden="1" x14ac:dyDescent="0.35">
      <c r="A562" s="3" t="s">
        <v>12</v>
      </c>
      <c r="B562" s="4" t="s">
        <v>84</v>
      </c>
      <c r="C562" s="4" t="s">
        <v>85</v>
      </c>
      <c r="D562" s="4" t="s">
        <v>3169</v>
      </c>
      <c r="E562" s="4" t="s">
        <v>699</v>
      </c>
      <c r="F562" s="4" t="s">
        <v>2512</v>
      </c>
      <c r="G562" s="4" t="s">
        <v>89</v>
      </c>
      <c r="H562" s="3" t="s">
        <v>90</v>
      </c>
      <c r="I562" s="3" t="s">
        <v>26</v>
      </c>
      <c r="J562" s="58">
        <v>3387390326468</v>
      </c>
      <c r="K562" s="59">
        <v>37.344390243902438</v>
      </c>
      <c r="L562" s="60">
        <v>0.2</v>
      </c>
      <c r="M562" s="58">
        <v>16</v>
      </c>
      <c r="N562" s="58">
        <v>1</v>
      </c>
      <c r="O562" s="58">
        <v>597.51024390243902</v>
      </c>
      <c r="P562" s="61">
        <v>717.01229268292684</v>
      </c>
    </row>
    <row r="563" spans="1:16" ht="15.5" hidden="1" x14ac:dyDescent="0.35">
      <c r="A563" s="3" t="s">
        <v>12</v>
      </c>
      <c r="B563" s="3" t="s">
        <v>84</v>
      </c>
      <c r="C563" s="3" t="s">
        <v>85</v>
      </c>
      <c r="D563" s="3" t="s">
        <v>3169</v>
      </c>
      <c r="E563" s="3" t="s">
        <v>310</v>
      </c>
      <c r="F563" s="3" t="s">
        <v>2148</v>
      </c>
      <c r="G563" s="3" t="s">
        <v>89</v>
      </c>
      <c r="H563" s="3" t="s">
        <v>90</v>
      </c>
      <c r="I563" s="3" t="s">
        <v>26</v>
      </c>
      <c r="J563" s="58">
        <v>3387390339499</v>
      </c>
      <c r="K563" s="59">
        <v>32.563703703703702</v>
      </c>
      <c r="L563" s="60">
        <v>0.2</v>
      </c>
      <c r="M563" s="58">
        <v>14</v>
      </c>
      <c r="N563" s="58">
        <v>1</v>
      </c>
      <c r="O563" s="58">
        <v>455.89185185185181</v>
      </c>
      <c r="P563" s="61">
        <v>547.07022222222213</v>
      </c>
    </row>
    <row r="564" spans="1:16" ht="15.5" hidden="1" x14ac:dyDescent="0.35">
      <c r="A564" s="3" t="s">
        <v>12</v>
      </c>
      <c r="B564" s="4" t="s">
        <v>84</v>
      </c>
      <c r="C564" s="4" t="s">
        <v>85</v>
      </c>
      <c r="D564" s="4" t="s">
        <v>3169</v>
      </c>
      <c r="E564" s="4" t="s">
        <v>699</v>
      </c>
      <c r="F564" s="4" t="s">
        <v>88</v>
      </c>
      <c r="G564" s="4" t="s">
        <v>89</v>
      </c>
      <c r="H564" s="3" t="s">
        <v>90</v>
      </c>
      <c r="I564" s="3" t="s">
        <v>26</v>
      </c>
      <c r="J564" s="58">
        <v>7613035783164</v>
      </c>
      <c r="K564" s="59">
        <v>21.214285714285715</v>
      </c>
      <c r="L564" s="60">
        <v>0.2</v>
      </c>
      <c r="M564" s="58">
        <v>14</v>
      </c>
      <c r="N564" s="58">
        <v>1</v>
      </c>
      <c r="O564" s="58">
        <v>297</v>
      </c>
      <c r="P564" s="61">
        <v>356.4</v>
      </c>
    </row>
    <row r="565" spans="1:16" ht="15.5" hidden="1" x14ac:dyDescent="0.35">
      <c r="A565" s="3" t="s">
        <v>12</v>
      </c>
      <c r="B565" s="3" t="s">
        <v>84</v>
      </c>
      <c r="C565" s="3" t="s">
        <v>85</v>
      </c>
      <c r="D565" s="3" t="s">
        <v>3170</v>
      </c>
      <c r="E565" s="3" t="s">
        <v>689</v>
      </c>
      <c r="F565" s="3" t="s">
        <v>2651</v>
      </c>
      <c r="G565" s="3" t="s">
        <v>89</v>
      </c>
      <c r="H565" s="3" t="s">
        <v>90</v>
      </c>
      <c r="I565" s="3" t="s">
        <v>26</v>
      </c>
      <c r="J565" s="58">
        <v>7613035783171</v>
      </c>
      <c r="K565" s="59">
        <v>21.214285714285715</v>
      </c>
      <c r="L565" s="60">
        <v>0.2</v>
      </c>
      <c r="M565" s="58">
        <v>14</v>
      </c>
      <c r="N565" s="58">
        <v>1</v>
      </c>
      <c r="O565" s="58">
        <v>297</v>
      </c>
      <c r="P565" s="61">
        <v>356.4</v>
      </c>
    </row>
    <row r="566" spans="1:16" ht="15.5" hidden="1" x14ac:dyDescent="0.35">
      <c r="A566" s="3" t="s">
        <v>12</v>
      </c>
      <c r="B566" s="4" t="s">
        <v>84</v>
      </c>
      <c r="C566" s="4" t="s">
        <v>85</v>
      </c>
      <c r="D566" s="4" t="s">
        <v>387</v>
      </c>
      <c r="E566" s="4" t="s">
        <v>145</v>
      </c>
      <c r="F566" s="4" t="s">
        <v>3171</v>
      </c>
      <c r="G566" s="4" t="s">
        <v>89</v>
      </c>
      <c r="H566" s="3" t="s">
        <v>90</v>
      </c>
      <c r="I566" s="3" t="s">
        <v>26</v>
      </c>
      <c r="J566" s="58">
        <v>5900020027405</v>
      </c>
      <c r="K566" s="59">
        <v>27.27</v>
      </c>
      <c r="L566" s="60">
        <v>0.2</v>
      </c>
      <c r="M566" s="58">
        <v>6</v>
      </c>
      <c r="N566" s="58">
        <v>1</v>
      </c>
      <c r="O566" s="58">
        <v>163.62</v>
      </c>
      <c r="P566" s="61">
        <v>196.34399999999999</v>
      </c>
    </row>
    <row r="567" spans="1:16" ht="15.5" hidden="1" x14ac:dyDescent="0.35">
      <c r="A567" s="3" t="s">
        <v>12</v>
      </c>
      <c r="B567" s="3" t="s">
        <v>84</v>
      </c>
      <c r="C567" s="3" t="s">
        <v>85</v>
      </c>
      <c r="D567" s="3" t="s">
        <v>387</v>
      </c>
      <c r="E567" s="3" t="s">
        <v>145</v>
      </c>
      <c r="F567" s="3" t="s">
        <v>1135</v>
      </c>
      <c r="G567" s="3" t="s">
        <v>89</v>
      </c>
      <c r="H567" s="3" t="s">
        <v>90</v>
      </c>
      <c r="I567" s="3" t="s">
        <v>26</v>
      </c>
      <c r="J567" s="58">
        <v>5900020025081</v>
      </c>
      <c r="K567" s="59">
        <v>27.27</v>
      </c>
      <c r="L567" s="60">
        <v>0.2</v>
      </c>
      <c r="M567" s="58">
        <v>8</v>
      </c>
      <c r="N567" s="58">
        <v>1</v>
      </c>
      <c r="O567" s="58">
        <v>218.16</v>
      </c>
      <c r="P567" s="61">
        <v>261.79199999999997</v>
      </c>
    </row>
    <row r="568" spans="1:16" ht="15.5" hidden="1" x14ac:dyDescent="0.35">
      <c r="A568" s="3" t="s">
        <v>12</v>
      </c>
      <c r="B568" s="3" t="s">
        <v>84</v>
      </c>
      <c r="C568" s="3" t="s">
        <v>85</v>
      </c>
      <c r="D568" s="3" t="s">
        <v>387</v>
      </c>
      <c r="E568" s="3" t="s">
        <v>389</v>
      </c>
      <c r="F568" s="3" t="s">
        <v>1845</v>
      </c>
      <c r="G568" s="3" t="s">
        <v>89</v>
      </c>
      <c r="H568" s="3" t="s">
        <v>90</v>
      </c>
      <c r="I568" s="3" t="s">
        <v>26</v>
      </c>
      <c r="J568" s="58">
        <v>5900020025067</v>
      </c>
      <c r="K568" s="59">
        <v>27.27</v>
      </c>
      <c r="L568" s="60">
        <v>0.2</v>
      </c>
      <c r="M568" s="58">
        <v>8</v>
      </c>
      <c r="N568" s="58">
        <v>1</v>
      </c>
      <c r="O568" s="58">
        <v>218.16</v>
      </c>
      <c r="P568" s="61">
        <v>261.79199999999997</v>
      </c>
    </row>
    <row r="569" spans="1:16" ht="15.5" hidden="1" x14ac:dyDescent="0.35">
      <c r="A569" s="3" t="s">
        <v>12</v>
      </c>
      <c r="B569" s="3" t="s">
        <v>13</v>
      </c>
      <c r="C569" s="3" t="s">
        <v>963</v>
      </c>
      <c r="D569" s="3" t="s">
        <v>1904</v>
      </c>
      <c r="E569" s="3" t="s">
        <v>1905</v>
      </c>
      <c r="F569" s="3" t="s">
        <v>1906</v>
      </c>
      <c r="G569" s="3" t="s">
        <v>1907</v>
      </c>
      <c r="H569" s="3" t="s">
        <v>90</v>
      </c>
      <c r="I569" s="3" t="s">
        <v>26</v>
      </c>
      <c r="J569" s="58">
        <v>6294003588274</v>
      </c>
      <c r="K569" s="59">
        <v>5.67</v>
      </c>
      <c r="L569" s="60">
        <v>0.2</v>
      </c>
      <c r="M569" s="58">
        <v>24</v>
      </c>
      <c r="N569" s="58">
        <v>1</v>
      </c>
      <c r="O569" s="58">
        <v>136.07999999999998</v>
      </c>
      <c r="P569" s="61">
        <v>163.29599999999996</v>
      </c>
    </row>
    <row r="570" spans="1:16" ht="15.5" hidden="1" x14ac:dyDescent="0.35">
      <c r="A570" s="3" t="s">
        <v>12</v>
      </c>
      <c r="B570" s="4" t="s">
        <v>13</v>
      </c>
      <c r="C570" s="4" t="s">
        <v>963</v>
      </c>
      <c r="D570" s="4" t="s">
        <v>1904</v>
      </c>
      <c r="E570" s="4" t="s">
        <v>1905</v>
      </c>
      <c r="F570" s="4" t="s">
        <v>2103</v>
      </c>
      <c r="G570" s="4" t="s">
        <v>1907</v>
      </c>
      <c r="H570" s="3" t="s">
        <v>90</v>
      </c>
      <c r="I570" s="3" t="s">
        <v>26</v>
      </c>
      <c r="J570" s="58">
        <v>6294003582678</v>
      </c>
      <c r="K570" s="59">
        <v>4.96</v>
      </c>
      <c r="L570" s="60">
        <v>0.2</v>
      </c>
      <c r="M570" s="58">
        <v>24</v>
      </c>
      <c r="N570" s="58">
        <v>1</v>
      </c>
      <c r="O570" s="58">
        <v>119.03999999999999</v>
      </c>
      <c r="P570" s="61">
        <v>142.84799999999998</v>
      </c>
    </row>
    <row r="571" spans="1:16" ht="15.5" hidden="1" x14ac:dyDescent="0.35">
      <c r="A571" s="3" t="s">
        <v>12</v>
      </c>
      <c r="B571" s="3" t="s">
        <v>84</v>
      </c>
      <c r="C571" s="3" t="s">
        <v>85</v>
      </c>
      <c r="D571" s="3" t="s">
        <v>995</v>
      </c>
      <c r="E571" s="3" t="s">
        <v>699</v>
      </c>
      <c r="F571" s="3" t="s">
        <v>2958</v>
      </c>
      <c r="G571" s="3" t="s">
        <v>2078</v>
      </c>
      <c r="H571" s="3" t="s">
        <v>90</v>
      </c>
      <c r="I571" s="3" t="s">
        <v>26</v>
      </c>
      <c r="J571" s="58">
        <v>7613034215543</v>
      </c>
      <c r="K571" s="59">
        <v>28.837399380804953</v>
      </c>
      <c r="L571" s="60">
        <v>0.2</v>
      </c>
      <c r="M571" s="58">
        <v>16</v>
      </c>
      <c r="N571" s="58">
        <v>1</v>
      </c>
      <c r="O571" s="58">
        <v>461.39839009287925</v>
      </c>
      <c r="P571" s="61">
        <v>553.6780681114551</v>
      </c>
    </row>
    <row r="572" spans="1:16" ht="15.5" hidden="1" x14ac:dyDescent="0.35">
      <c r="A572" s="3" t="s">
        <v>12</v>
      </c>
      <c r="B572" s="4" t="s">
        <v>182</v>
      </c>
      <c r="C572" s="4" t="s">
        <v>183</v>
      </c>
      <c r="D572" s="4" t="s">
        <v>258</v>
      </c>
      <c r="E572" s="4" t="s">
        <v>2116</v>
      </c>
      <c r="F572" s="4" t="s">
        <v>2875</v>
      </c>
      <c r="G572" s="4" t="s">
        <v>2467</v>
      </c>
      <c r="H572" s="3" t="s">
        <v>90</v>
      </c>
      <c r="I572" s="3" t="s">
        <v>26</v>
      </c>
      <c r="J572" s="58">
        <v>6111018903208</v>
      </c>
      <c r="K572" s="59">
        <v>37.487980769230766</v>
      </c>
      <c r="L572" s="60">
        <v>0.2</v>
      </c>
      <c r="M572" s="58">
        <v>6</v>
      </c>
      <c r="N572" s="58">
        <v>1</v>
      </c>
      <c r="O572" s="58">
        <v>224.92788461538458</v>
      </c>
      <c r="P572" s="61">
        <v>269.91346153846149</v>
      </c>
    </row>
    <row r="573" spans="1:16" ht="15.5" hidden="1" x14ac:dyDescent="0.35">
      <c r="A573" s="3" t="s">
        <v>12</v>
      </c>
      <c r="B573" s="3" t="s">
        <v>182</v>
      </c>
      <c r="C573" s="3" t="s">
        <v>183</v>
      </c>
      <c r="D573" s="3" t="s">
        <v>258</v>
      </c>
      <c r="E573" s="4" t="s">
        <v>2116</v>
      </c>
      <c r="F573" s="3" t="s">
        <v>2939</v>
      </c>
      <c r="G573" s="3" t="s">
        <v>2467</v>
      </c>
      <c r="H573" s="3" t="s">
        <v>90</v>
      </c>
      <c r="I573" s="3" t="s">
        <v>26</v>
      </c>
      <c r="J573" s="58">
        <v>6111018903161</v>
      </c>
      <c r="K573" s="59">
        <v>16.850000000000001</v>
      </c>
      <c r="L573" s="60">
        <v>0.2</v>
      </c>
      <c r="M573" s="58">
        <v>24</v>
      </c>
      <c r="N573" s="58">
        <v>1</v>
      </c>
      <c r="O573" s="58">
        <v>404.40000000000003</v>
      </c>
      <c r="P573" s="61">
        <v>485.28000000000003</v>
      </c>
    </row>
    <row r="574" spans="1:16" ht="15.5" hidden="1" x14ac:dyDescent="0.35">
      <c r="A574" s="3" t="s">
        <v>12</v>
      </c>
      <c r="B574" s="4" t="s">
        <v>182</v>
      </c>
      <c r="C574" s="4" t="s">
        <v>183</v>
      </c>
      <c r="D574" s="4" t="s">
        <v>258</v>
      </c>
      <c r="E574" s="4" t="s">
        <v>259</v>
      </c>
      <c r="F574" s="4" t="s">
        <v>3172</v>
      </c>
      <c r="G574" s="4" t="s">
        <v>2467</v>
      </c>
      <c r="H574" s="3" t="s">
        <v>90</v>
      </c>
      <c r="I574" s="3" t="s">
        <v>26</v>
      </c>
      <c r="J574" s="58">
        <v>8445290196842</v>
      </c>
      <c r="K574" s="59">
        <v>46.589999999999996</v>
      </c>
      <c r="L574" s="60">
        <v>0.2</v>
      </c>
      <c r="M574" s="58">
        <v>12</v>
      </c>
      <c r="N574" s="58">
        <v>1</v>
      </c>
      <c r="O574" s="58">
        <v>559.07999999999993</v>
      </c>
      <c r="P574" s="61">
        <v>670.89599999999984</v>
      </c>
    </row>
    <row r="575" spans="1:16" ht="15.5" hidden="1" x14ac:dyDescent="0.35">
      <c r="A575" s="3" t="s">
        <v>12</v>
      </c>
      <c r="B575" s="3" t="s">
        <v>182</v>
      </c>
      <c r="C575" s="3" t="s">
        <v>183</v>
      </c>
      <c r="D575" s="3" t="s">
        <v>258</v>
      </c>
      <c r="E575" s="4" t="s">
        <v>259</v>
      </c>
      <c r="F575" s="3" t="s">
        <v>3173</v>
      </c>
      <c r="G575" s="3" t="s">
        <v>2467</v>
      </c>
      <c r="H575" s="3" t="s">
        <v>90</v>
      </c>
      <c r="I575" s="3" t="s">
        <v>26</v>
      </c>
      <c r="J575" s="58">
        <v>7613036309493</v>
      </c>
      <c r="K575" s="59">
        <v>27.919999999999998</v>
      </c>
      <c r="L575" s="60">
        <v>0.2</v>
      </c>
      <c r="M575" s="58">
        <v>12</v>
      </c>
      <c r="N575" s="58">
        <v>1</v>
      </c>
      <c r="O575" s="58">
        <v>335.03999999999996</v>
      </c>
      <c r="P575" s="61">
        <v>402.04799999999994</v>
      </c>
    </row>
    <row r="576" spans="1:16" ht="15.5" hidden="1" x14ac:dyDescent="0.35">
      <c r="A576" s="3" t="s">
        <v>12</v>
      </c>
      <c r="B576" s="3" t="s">
        <v>182</v>
      </c>
      <c r="C576" s="3" t="s">
        <v>1022</v>
      </c>
      <c r="D576" s="3" t="s">
        <v>1023</v>
      </c>
      <c r="E576" s="3" t="s">
        <v>613</v>
      </c>
      <c r="F576" s="3" t="s">
        <v>2895</v>
      </c>
      <c r="G576" s="3" t="s">
        <v>391</v>
      </c>
      <c r="H576" s="3" t="s">
        <v>90</v>
      </c>
      <c r="I576" s="3" t="s">
        <v>26</v>
      </c>
      <c r="J576" s="58">
        <v>7613287366665</v>
      </c>
      <c r="K576" s="59">
        <v>9.2200000000000006</v>
      </c>
      <c r="L576" s="60">
        <v>0.2</v>
      </c>
      <c r="M576" s="58">
        <v>16</v>
      </c>
      <c r="N576" s="58">
        <v>1</v>
      </c>
      <c r="O576" s="58">
        <v>147.52000000000001</v>
      </c>
      <c r="P576" s="61">
        <v>177.024</v>
      </c>
    </row>
    <row r="577" spans="1:16" ht="15.5" hidden="1" x14ac:dyDescent="0.35">
      <c r="A577" s="3" t="s">
        <v>12</v>
      </c>
      <c r="B577" s="4" t="s">
        <v>182</v>
      </c>
      <c r="C577" s="4" t="s">
        <v>1022</v>
      </c>
      <c r="D577" s="4" t="s">
        <v>1023</v>
      </c>
      <c r="E577" s="4" t="s">
        <v>613</v>
      </c>
      <c r="F577" s="4" t="s">
        <v>2896</v>
      </c>
      <c r="G577" s="4" t="s">
        <v>391</v>
      </c>
      <c r="H577" s="3" t="s">
        <v>90</v>
      </c>
      <c r="I577" s="3" t="s">
        <v>26</v>
      </c>
      <c r="J577" s="58">
        <v>8690632242422</v>
      </c>
      <c r="K577" s="59">
        <v>29.606666666666666</v>
      </c>
      <c r="L577" s="60">
        <v>0.2</v>
      </c>
      <c r="M577" s="58">
        <v>12</v>
      </c>
      <c r="N577" s="58">
        <v>1</v>
      </c>
      <c r="O577" s="58">
        <v>355.28</v>
      </c>
      <c r="P577" s="61">
        <v>426.33599999999996</v>
      </c>
    </row>
    <row r="578" spans="1:16" ht="15.5" hidden="1" x14ac:dyDescent="0.35">
      <c r="A578" s="3" t="s">
        <v>12</v>
      </c>
      <c r="B578" s="3" t="s">
        <v>84</v>
      </c>
      <c r="C578" s="3" t="s">
        <v>85</v>
      </c>
      <c r="D578" s="3" t="s">
        <v>995</v>
      </c>
      <c r="E578" s="3" t="s">
        <v>699</v>
      </c>
      <c r="F578" s="3" t="s">
        <v>3174</v>
      </c>
      <c r="G578" s="3" t="s">
        <v>391</v>
      </c>
      <c r="H578" s="3" t="s">
        <v>90</v>
      </c>
      <c r="I578" s="3" t="s">
        <v>26</v>
      </c>
      <c r="J578" s="58">
        <v>8445290222503</v>
      </c>
      <c r="K578" s="59">
        <v>29.549999999999997</v>
      </c>
      <c r="L578" s="60">
        <v>0.2</v>
      </c>
      <c r="M578" s="58">
        <v>14</v>
      </c>
      <c r="N578" s="58">
        <v>1</v>
      </c>
      <c r="O578" s="58">
        <v>413.69999999999993</v>
      </c>
      <c r="P578" s="61">
        <v>496.43999999999988</v>
      </c>
    </row>
    <row r="579" spans="1:16" ht="15.5" hidden="1" x14ac:dyDescent="0.35">
      <c r="A579" s="3" t="s">
        <v>12</v>
      </c>
      <c r="B579" s="4" t="s">
        <v>84</v>
      </c>
      <c r="C579" s="4" t="s">
        <v>85</v>
      </c>
      <c r="D579" s="4" t="s">
        <v>387</v>
      </c>
      <c r="E579" s="4" t="s">
        <v>389</v>
      </c>
      <c r="F579" s="4" t="s">
        <v>3175</v>
      </c>
      <c r="G579" s="4" t="s">
        <v>391</v>
      </c>
      <c r="H579" s="3" t="s">
        <v>90</v>
      </c>
      <c r="I579" s="3" t="s">
        <v>26</v>
      </c>
      <c r="J579" s="58">
        <v>5900020027443</v>
      </c>
      <c r="K579" s="59">
        <v>22.727857142857143</v>
      </c>
      <c r="L579" s="60">
        <v>0.2</v>
      </c>
      <c r="M579" s="58">
        <v>6</v>
      </c>
      <c r="N579" s="58">
        <v>1</v>
      </c>
      <c r="O579" s="58">
        <v>136.36714285714285</v>
      </c>
      <c r="P579" s="61">
        <v>163.64057142857141</v>
      </c>
    </row>
    <row r="580" spans="1:16" ht="15.5" hidden="1" x14ac:dyDescent="0.35">
      <c r="A580" s="3" t="s">
        <v>12</v>
      </c>
      <c r="B580" s="3" t="s">
        <v>84</v>
      </c>
      <c r="C580" s="3" t="s">
        <v>85</v>
      </c>
      <c r="D580" s="3" t="s">
        <v>387</v>
      </c>
      <c r="E580" s="3" t="s">
        <v>389</v>
      </c>
      <c r="F580" s="3" t="s">
        <v>1738</v>
      </c>
      <c r="G580" s="3" t="s">
        <v>391</v>
      </c>
      <c r="H580" s="3" t="s">
        <v>90</v>
      </c>
      <c r="I580" s="3" t="s">
        <v>26</v>
      </c>
      <c r="J580" s="58">
        <v>5900020025104</v>
      </c>
      <c r="K580" s="59">
        <v>27.27</v>
      </c>
      <c r="L580" s="60">
        <v>0.2</v>
      </c>
      <c r="M580" s="58">
        <v>8</v>
      </c>
      <c r="N580" s="58">
        <v>1</v>
      </c>
      <c r="O580" s="58">
        <v>218.16</v>
      </c>
      <c r="P580" s="61">
        <v>261.79199999999997</v>
      </c>
    </row>
    <row r="581" spans="1:16" ht="15.5" hidden="1" x14ac:dyDescent="0.35">
      <c r="A581" s="3" t="s">
        <v>12</v>
      </c>
      <c r="B581" s="3" t="s">
        <v>182</v>
      </c>
      <c r="C581" s="3" t="s">
        <v>735</v>
      </c>
      <c r="D581" s="3" t="s">
        <v>736</v>
      </c>
      <c r="E581" s="3" t="s">
        <v>1781</v>
      </c>
      <c r="F581" s="3" t="s">
        <v>3176</v>
      </c>
      <c r="G581" s="3" t="s">
        <v>1202</v>
      </c>
      <c r="H581" s="3" t="s">
        <v>90</v>
      </c>
      <c r="I581" s="3" t="s">
        <v>26</v>
      </c>
      <c r="J581" s="58">
        <v>7613038323701</v>
      </c>
      <c r="K581" s="59">
        <v>24.3</v>
      </c>
      <c r="L581" s="60">
        <v>0.2</v>
      </c>
      <c r="M581" s="58">
        <v>12</v>
      </c>
      <c r="N581" s="58">
        <v>1</v>
      </c>
      <c r="O581" s="58">
        <v>291.60000000000002</v>
      </c>
      <c r="P581" s="61">
        <v>349.92</v>
      </c>
    </row>
    <row r="582" spans="1:16" ht="15.5" hidden="1" x14ac:dyDescent="0.35">
      <c r="A582" s="3" t="s">
        <v>12</v>
      </c>
      <c r="B582" s="4" t="s">
        <v>182</v>
      </c>
      <c r="C582" s="4" t="s">
        <v>735</v>
      </c>
      <c r="D582" s="4" t="s">
        <v>736</v>
      </c>
      <c r="E582" s="4" t="s">
        <v>1781</v>
      </c>
      <c r="F582" s="4" t="s">
        <v>2700</v>
      </c>
      <c r="G582" s="4" t="s">
        <v>1202</v>
      </c>
      <c r="H582" s="3" t="s">
        <v>90</v>
      </c>
      <c r="I582" s="3" t="s">
        <v>26</v>
      </c>
      <c r="J582" s="58">
        <v>5601001016301</v>
      </c>
      <c r="K582" s="59">
        <v>27</v>
      </c>
      <c r="L582" s="60">
        <v>0.2</v>
      </c>
      <c r="M582" s="58">
        <v>12</v>
      </c>
      <c r="N582" s="58">
        <v>1</v>
      </c>
      <c r="O582" s="58">
        <v>324</v>
      </c>
      <c r="P582" s="61">
        <v>388.8</v>
      </c>
    </row>
    <row r="583" spans="1:16" ht="15.5" hidden="1" x14ac:dyDescent="0.35">
      <c r="A583" s="3" t="s">
        <v>12</v>
      </c>
      <c r="B583" s="4" t="s">
        <v>182</v>
      </c>
      <c r="C583" s="4" t="s">
        <v>735</v>
      </c>
      <c r="D583" s="4" t="s">
        <v>1721</v>
      </c>
      <c r="E583" s="4" t="s">
        <v>1722</v>
      </c>
      <c r="F583" s="4" t="s">
        <v>1723</v>
      </c>
      <c r="G583" s="4" t="s">
        <v>1724</v>
      </c>
      <c r="H583" s="3" t="s">
        <v>90</v>
      </c>
      <c r="I583" s="3" t="s">
        <v>26</v>
      </c>
      <c r="J583" s="58">
        <v>6111018908227</v>
      </c>
      <c r="K583" s="59">
        <v>118.11</v>
      </c>
      <c r="L583" s="60">
        <v>0.2</v>
      </c>
      <c r="M583" s="58">
        <v>6</v>
      </c>
      <c r="N583" s="58">
        <v>1</v>
      </c>
      <c r="O583" s="58">
        <v>708.66</v>
      </c>
      <c r="P583" s="61">
        <v>850.39199999999994</v>
      </c>
    </row>
    <row r="584" spans="1:16" ht="15.5" hidden="1" x14ac:dyDescent="0.35">
      <c r="A584" s="3" t="s">
        <v>12</v>
      </c>
      <c r="B584" s="4" t="s">
        <v>182</v>
      </c>
      <c r="C584" s="4" t="s">
        <v>735</v>
      </c>
      <c r="D584" s="4" t="s">
        <v>1721</v>
      </c>
      <c r="E584" s="4" t="s">
        <v>1722</v>
      </c>
      <c r="F584" s="4" t="s">
        <v>2788</v>
      </c>
      <c r="G584" s="4" t="s">
        <v>1724</v>
      </c>
      <c r="H584" s="3" t="s">
        <v>90</v>
      </c>
      <c r="I584" s="3" t="s">
        <v>26</v>
      </c>
      <c r="J584" s="58">
        <v>6111018100423</v>
      </c>
      <c r="K584" s="59">
        <v>26.8</v>
      </c>
      <c r="L584" s="60">
        <v>0.2</v>
      </c>
      <c r="M584" s="58">
        <v>28</v>
      </c>
      <c r="N584" s="58">
        <v>1</v>
      </c>
      <c r="O584" s="58">
        <v>750.4</v>
      </c>
      <c r="P584" s="61">
        <v>900.4799999999999</v>
      </c>
    </row>
    <row r="585" spans="1:16" ht="15.5" hidden="1" x14ac:dyDescent="0.35">
      <c r="A585" s="3" t="s">
        <v>12</v>
      </c>
      <c r="B585" s="4" t="s">
        <v>140</v>
      </c>
      <c r="C585" s="4" t="s">
        <v>318</v>
      </c>
      <c r="D585" s="4" t="s">
        <v>1578</v>
      </c>
      <c r="E585" s="4" t="s">
        <v>1579</v>
      </c>
      <c r="F585" s="4" t="s">
        <v>2947</v>
      </c>
      <c r="G585" s="4" t="s">
        <v>1724</v>
      </c>
      <c r="H585" s="3" t="s">
        <v>90</v>
      </c>
      <c r="I585" s="3" t="s">
        <v>26</v>
      </c>
      <c r="J585" s="58">
        <v>6111018907824</v>
      </c>
      <c r="K585" s="59">
        <v>66.05</v>
      </c>
      <c r="L585" s="60">
        <v>0.2</v>
      </c>
      <c r="M585" s="58">
        <v>12</v>
      </c>
      <c r="N585" s="58">
        <v>1</v>
      </c>
      <c r="O585" s="58">
        <v>792.59999999999991</v>
      </c>
      <c r="P585" s="61">
        <v>951.11999999999989</v>
      </c>
    </row>
    <row r="586" spans="1:16" ht="15.5" hidden="1" x14ac:dyDescent="0.35">
      <c r="A586" s="3" t="s">
        <v>12</v>
      </c>
      <c r="B586" s="3" t="s">
        <v>140</v>
      </c>
      <c r="C586" s="3" t="s">
        <v>318</v>
      </c>
      <c r="D586" s="3" t="s">
        <v>1578</v>
      </c>
      <c r="E586" s="3" t="s">
        <v>1579</v>
      </c>
      <c r="F586" s="3" t="s">
        <v>2544</v>
      </c>
      <c r="G586" s="3" t="s">
        <v>1724</v>
      </c>
      <c r="H586" s="3" t="s">
        <v>90</v>
      </c>
      <c r="I586" s="3" t="s">
        <v>26</v>
      </c>
      <c r="J586" s="58">
        <v>6111018907800</v>
      </c>
      <c r="K586" s="59">
        <v>33.690000000000005</v>
      </c>
      <c r="L586" s="60">
        <v>0.2</v>
      </c>
      <c r="M586" s="58">
        <v>12</v>
      </c>
      <c r="N586" s="58">
        <v>1</v>
      </c>
      <c r="O586" s="58">
        <v>404.28000000000009</v>
      </c>
      <c r="P586" s="61">
        <v>485.13600000000008</v>
      </c>
    </row>
    <row r="587" spans="1:16" ht="15.5" hidden="1" x14ac:dyDescent="0.35">
      <c r="A587" s="3" t="s">
        <v>12</v>
      </c>
      <c r="B587" s="4" t="s">
        <v>13</v>
      </c>
      <c r="C587" s="4" t="s">
        <v>963</v>
      </c>
      <c r="D587" s="4" t="s">
        <v>1904</v>
      </c>
      <c r="E587" s="4" t="s">
        <v>1905</v>
      </c>
      <c r="F587" s="4" t="s">
        <v>2192</v>
      </c>
      <c r="G587" s="4" t="s">
        <v>1907</v>
      </c>
      <c r="H587" s="3" t="s">
        <v>90</v>
      </c>
      <c r="I587" s="3" t="s">
        <v>26</v>
      </c>
      <c r="J587" s="58">
        <v>6294003582678</v>
      </c>
      <c r="K587" s="59">
        <v>5.68</v>
      </c>
      <c r="L587" s="60">
        <v>0.2</v>
      </c>
      <c r="M587" s="58">
        <v>24</v>
      </c>
      <c r="N587" s="58">
        <v>1</v>
      </c>
      <c r="O587" s="58">
        <v>136.32</v>
      </c>
      <c r="P587" s="61">
        <v>163.58399999999997</v>
      </c>
    </row>
    <row r="588" spans="1:16" ht="15.5" hidden="1" x14ac:dyDescent="0.35">
      <c r="A588" s="3" t="s">
        <v>12</v>
      </c>
      <c r="B588" s="3" t="s">
        <v>13</v>
      </c>
      <c r="C588" s="3" t="s">
        <v>963</v>
      </c>
      <c r="D588" s="3" t="s">
        <v>1904</v>
      </c>
      <c r="E588" s="3" t="s">
        <v>1905</v>
      </c>
      <c r="F588" s="3" t="s">
        <v>2193</v>
      </c>
      <c r="G588" s="3" t="s">
        <v>1907</v>
      </c>
      <c r="H588" s="3" t="s">
        <v>90</v>
      </c>
      <c r="I588" s="3" t="s">
        <v>26</v>
      </c>
      <c r="J588" s="58">
        <v>6294003550196</v>
      </c>
      <c r="K588" s="59">
        <v>1.39</v>
      </c>
      <c r="L588" s="60">
        <v>0.2</v>
      </c>
      <c r="M588" s="58">
        <v>30</v>
      </c>
      <c r="N588" s="58">
        <v>1</v>
      </c>
      <c r="O588" s="58">
        <v>41.699999999999996</v>
      </c>
      <c r="P588" s="61">
        <v>50.039999999999992</v>
      </c>
    </row>
    <row r="589" spans="1:16" ht="15.5" hidden="1" x14ac:dyDescent="0.35">
      <c r="A589" s="3" t="s">
        <v>12</v>
      </c>
      <c r="B589" s="4" t="s">
        <v>13</v>
      </c>
      <c r="C589" s="4" t="s">
        <v>963</v>
      </c>
      <c r="D589" s="4" t="s">
        <v>1904</v>
      </c>
      <c r="E589" s="4" t="s">
        <v>1905</v>
      </c>
      <c r="F589" s="4" t="s">
        <v>2194</v>
      </c>
      <c r="G589" s="4" t="s">
        <v>1907</v>
      </c>
      <c r="H589" s="3" t="s">
        <v>90</v>
      </c>
      <c r="I589" s="3" t="s">
        <v>26</v>
      </c>
      <c r="J589" s="58">
        <v>6294003539054</v>
      </c>
      <c r="K589" s="59">
        <v>5.0199999999999996</v>
      </c>
      <c r="L589" s="60">
        <v>0.2</v>
      </c>
      <c r="M589" s="58">
        <v>24</v>
      </c>
      <c r="N589" s="58">
        <v>1</v>
      </c>
      <c r="O589" s="58">
        <v>120.47999999999999</v>
      </c>
      <c r="P589" s="61">
        <v>144.57599999999999</v>
      </c>
    </row>
    <row r="590" spans="1:16" ht="15.5" hidden="1" x14ac:dyDescent="0.35">
      <c r="A590" s="3" t="s">
        <v>12</v>
      </c>
      <c r="B590" s="4" t="s">
        <v>84</v>
      </c>
      <c r="C590" s="4" t="s">
        <v>543</v>
      </c>
      <c r="D590" s="4" t="s">
        <v>544</v>
      </c>
      <c r="E590" s="4" t="s">
        <v>545</v>
      </c>
      <c r="F590" s="4" t="s">
        <v>3177</v>
      </c>
      <c r="G590" s="4" t="s">
        <v>1533</v>
      </c>
      <c r="H590" s="3" t="s">
        <v>597</v>
      </c>
      <c r="I590" s="3" t="s">
        <v>26</v>
      </c>
      <c r="J590" s="58">
        <v>6111017045404</v>
      </c>
      <c r="K590" s="59">
        <v>20.83</v>
      </c>
      <c r="L590" s="60">
        <v>0.2</v>
      </c>
      <c r="M590" s="58">
        <v>24</v>
      </c>
      <c r="N590" s="58">
        <v>1</v>
      </c>
      <c r="O590" s="58">
        <v>499.91999999999996</v>
      </c>
      <c r="P590" s="61">
        <v>599.90399999999988</v>
      </c>
    </row>
    <row r="591" spans="1:16" ht="15.5" hidden="1" x14ac:dyDescent="0.35">
      <c r="A591" s="3" t="s">
        <v>12</v>
      </c>
      <c r="B591" s="3" t="s">
        <v>78</v>
      </c>
      <c r="C591" s="3" t="s">
        <v>212</v>
      </c>
      <c r="D591" s="3" t="s">
        <v>525</v>
      </c>
      <c r="E591" s="3" t="s">
        <v>521</v>
      </c>
      <c r="F591" s="3" t="s">
        <v>2754</v>
      </c>
      <c r="G591" s="3" t="s">
        <v>1533</v>
      </c>
      <c r="H591" s="3" t="s">
        <v>597</v>
      </c>
      <c r="I591" s="3" t="s">
        <v>26</v>
      </c>
      <c r="J591" s="58">
        <v>6111017045152</v>
      </c>
      <c r="K591" s="59">
        <v>4.444</v>
      </c>
      <c r="L591" s="60">
        <v>0.2</v>
      </c>
      <c r="M591" s="58">
        <v>15</v>
      </c>
      <c r="N591" s="58">
        <v>1</v>
      </c>
      <c r="O591" s="58">
        <v>66.66</v>
      </c>
      <c r="P591" s="61">
        <v>79.99199999999999</v>
      </c>
    </row>
    <row r="592" spans="1:16" ht="15.5" hidden="1" x14ac:dyDescent="0.35">
      <c r="A592" s="3" t="s">
        <v>12</v>
      </c>
      <c r="B592" s="3" t="s">
        <v>78</v>
      </c>
      <c r="C592" s="3" t="s">
        <v>212</v>
      </c>
      <c r="D592" s="3" t="s">
        <v>525</v>
      </c>
      <c r="E592" s="3" t="s">
        <v>2190</v>
      </c>
      <c r="F592" s="3" t="s">
        <v>3178</v>
      </c>
      <c r="G592" s="3" t="s">
        <v>1533</v>
      </c>
      <c r="H592" s="3" t="s">
        <v>597</v>
      </c>
      <c r="I592" s="3" t="s">
        <v>26</v>
      </c>
      <c r="J592" s="58">
        <v>6111017004456</v>
      </c>
      <c r="K592" s="59">
        <v>10.734999999999999</v>
      </c>
      <c r="L592" s="60">
        <v>0.2</v>
      </c>
      <c r="M592" s="58">
        <v>27</v>
      </c>
      <c r="N592" s="58">
        <v>1</v>
      </c>
      <c r="O592" s="58">
        <v>289.84499999999997</v>
      </c>
      <c r="P592" s="61">
        <v>347.81399999999996</v>
      </c>
    </row>
    <row r="593" spans="1:16" ht="15.5" hidden="1" x14ac:dyDescent="0.35">
      <c r="A593" s="3" t="s">
        <v>12</v>
      </c>
      <c r="B593" s="3" t="s">
        <v>78</v>
      </c>
      <c r="C593" s="3" t="s">
        <v>212</v>
      </c>
      <c r="D593" s="3" t="s">
        <v>3179</v>
      </c>
      <c r="E593" s="3" t="s">
        <v>3180</v>
      </c>
      <c r="F593" s="3" t="s">
        <v>3181</v>
      </c>
      <c r="G593" s="3" t="s">
        <v>1533</v>
      </c>
      <c r="H593" s="3" t="s">
        <v>597</v>
      </c>
      <c r="I593" s="3" t="s">
        <v>26</v>
      </c>
      <c r="J593" s="58">
        <v>6111017045497</v>
      </c>
      <c r="K593" s="59">
        <v>22.68</v>
      </c>
      <c r="L593" s="60">
        <v>0.2</v>
      </c>
      <c r="M593" s="58">
        <v>100</v>
      </c>
      <c r="N593" s="58">
        <v>1</v>
      </c>
      <c r="O593" s="58">
        <v>2268</v>
      </c>
      <c r="P593" s="61">
        <v>2721.6</v>
      </c>
    </row>
    <row r="594" spans="1:16" ht="15.5" hidden="1" x14ac:dyDescent="0.35">
      <c r="A594" s="3" t="s">
        <v>12</v>
      </c>
      <c r="B594" s="4" t="s">
        <v>78</v>
      </c>
      <c r="C594" s="4" t="s">
        <v>212</v>
      </c>
      <c r="D594" s="4" t="s">
        <v>3179</v>
      </c>
      <c r="E594" s="4" t="s">
        <v>3180</v>
      </c>
      <c r="F594" s="4" t="s">
        <v>3182</v>
      </c>
      <c r="G594" s="4" t="s">
        <v>1533</v>
      </c>
      <c r="H594" s="3" t="s">
        <v>597</v>
      </c>
      <c r="I594" s="3" t="s">
        <v>26</v>
      </c>
      <c r="J594" s="58">
        <v>6111017000038</v>
      </c>
      <c r="K594" s="59">
        <v>19.13</v>
      </c>
      <c r="L594" s="60">
        <v>0.2</v>
      </c>
      <c r="M594" s="58">
        <v>10</v>
      </c>
      <c r="N594" s="58">
        <v>1</v>
      </c>
      <c r="O594" s="58">
        <v>191.29999999999998</v>
      </c>
      <c r="P594" s="61">
        <v>229.55999999999997</v>
      </c>
    </row>
    <row r="595" spans="1:16" ht="15.5" hidden="1" x14ac:dyDescent="0.35">
      <c r="A595" s="3" t="s">
        <v>12</v>
      </c>
      <c r="B595" s="3" t="s">
        <v>78</v>
      </c>
      <c r="C595" s="3" t="s">
        <v>212</v>
      </c>
      <c r="D595" s="3" t="s">
        <v>525</v>
      </c>
      <c r="E595" s="3" t="s">
        <v>526</v>
      </c>
      <c r="F595" s="3" t="s">
        <v>3183</v>
      </c>
      <c r="G595" s="3" t="s">
        <v>1533</v>
      </c>
      <c r="H595" s="3" t="s">
        <v>597</v>
      </c>
      <c r="I595" s="3" t="s">
        <v>26</v>
      </c>
      <c r="J595" s="58">
        <v>6111017045589</v>
      </c>
      <c r="K595" s="59">
        <v>10.92</v>
      </c>
      <c r="L595" s="60">
        <v>0.2</v>
      </c>
      <c r="M595" s="58">
        <v>36</v>
      </c>
      <c r="N595" s="58">
        <v>1</v>
      </c>
      <c r="O595" s="58">
        <v>393.12</v>
      </c>
      <c r="P595" s="61">
        <v>471.74399999999997</v>
      </c>
    </row>
    <row r="596" spans="1:16" ht="15.5" hidden="1" x14ac:dyDescent="0.35">
      <c r="A596" s="3" t="s">
        <v>12</v>
      </c>
      <c r="B596" s="3" t="s">
        <v>78</v>
      </c>
      <c r="C596" s="3" t="s">
        <v>212</v>
      </c>
      <c r="D596" s="3" t="s">
        <v>213</v>
      </c>
      <c r="E596" s="3" t="s">
        <v>531</v>
      </c>
      <c r="F596" s="3" t="s">
        <v>3184</v>
      </c>
      <c r="G596" s="3" t="s">
        <v>1533</v>
      </c>
      <c r="H596" s="3" t="s">
        <v>597</v>
      </c>
      <c r="I596" s="3" t="s">
        <v>26</v>
      </c>
      <c r="J596" s="58">
        <v>6111017045602</v>
      </c>
      <c r="K596" s="59">
        <v>10.92</v>
      </c>
      <c r="L596" s="60">
        <v>0.2</v>
      </c>
      <c r="M596" s="58">
        <v>36</v>
      </c>
      <c r="N596" s="58">
        <v>1</v>
      </c>
      <c r="O596" s="58">
        <v>393.12</v>
      </c>
      <c r="P596" s="61">
        <v>471.74399999999997</v>
      </c>
    </row>
    <row r="597" spans="1:16" ht="15.5" hidden="1" x14ac:dyDescent="0.35">
      <c r="A597" s="3" t="s">
        <v>12</v>
      </c>
      <c r="B597" s="4" t="s">
        <v>78</v>
      </c>
      <c r="C597" s="4" t="s">
        <v>212</v>
      </c>
      <c r="D597" s="4" t="s">
        <v>271</v>
      </c>
      <c r="E597" s="4" t="s">
        <v>272</v>
      </c>
      <c r="F597" s="4" t="s">
        <v>1543</v>
      </c>
      <c r="G597" s="4" t="s">
        <v>1533</v>
      </c>
      <c r="H597" s="3" t="s">
        <v>597</v>
      </c>
      <c r="I597" s="3" t="s">
        <v>26</v>
      </c>
      <c r="J597" s="58">
        <v>6111017045831</v>
      </c>
      <c r="K597" s="59">
        <v>15.2</v>
      </c>
      <c r="L597" s="60">
        <v>0.2</v>
      </c>
      <c r="M597" s="58">
        <v>36</v>
      </c>
      <c r="N597" s="58">
        <v>1</v>
      </c>
      <c r="O597" s="58">
        <v>547.19999999999993</v>
      </c>
      <c r="P597" s="61">
        <v>656.63999999999987</v>
      </c>
    </row>
    <row r="598" spans="1:16" ht="15.5" hidden="1" x14ac:dyDescent="0.35">
      <c r="A598" s="3" t="s">
        <v>12</v>
      </c>
      <c r="B598" s="3" t="s">
        <v>78</v>
      </c>
      <c r="C598" s="3" t="s">
        <v>212</v>
      </c>
      <c r="D598" s="3" t="s">
        <v>525</v>
      </c>
      <c r="E598" s="3" t="s">
        <v>3098</v>
      </c>
      <c r="F598" s="3" t="s">
        <v>3185</v>
      </c>
      <c r="G598" s="3" t="s">
        <v>1533</v>
      </c>
      <c r="H598" s="3" t="s">
        <v>597</v>
      </c>
      <c r="I598" s="3" t="s">
        <v>26</v>
      </c>
      <c r="J598" s="58">
        <v>6111017045510</v>
      </c>
      <c r="K598" s="59">
        <v>14.5</v>
      </c>
      <c r="L598" s="60">
        <v>0.2</v>
      </c>
      <c r="M598" s="58">
        <v>36</v>
      </c>
      <c r="N598" s="58">
        <v>1</v>
      </c>
      <c r="O598" s="58">
        <v>522</v>
      </c>
      <c r="P598" s="61">
        <v>626.4</v>
      </c>
    </row>
    <row r="599" spans="1:16" ht="15.5" hidden="1" x14ac:dyDescent="0.35">
      <c r="A599" s="3" t="s">
        <v>12</v>
      </c>
      <c r="B599" s="4" t="s">
        <v>78</v>
      </c>
      <c r="C599" s="4" t="s">
        <v>212</v>
      </c>
      <c r="D599" s="4" t="s">
        <v>525</v>
      </c>
      <c r="E599" s="4" t="s">
        <v>1531</v>
      </c>
      <c r="F599" s="4" t="s">
        <v>1532</v>
      </c>
      <c r="G599" s="4" t="s">
        <v>1533</v>
      </c>
      <c r="H599" s="3" t="s">
        <v>597</v>
      </c>
      <c r="I599" s="3" t="s">
        <v>26</v>
      </c>
      <c r="J599" s="58">
        <v>6111017005736</v>
      </c>
      <c r="K599" s="59">
        <v>11.08</v>
      </c>
      <c r="L599" s="60">
        <v>0.2</v>
      </c>
      <c r="M599" s="58">
        <v>28</v>
      </c>
      <c r="N599" s="58">
        <v>1</v>
      </c>
      <c r="O599" s="58">
        <v>310.24</v>
      </c>
      <c r="P599" s="61">
        <v>372.28800000000001</v>
      </c>
    </row>
    <row r="600" spans="1:16" ht="15.5" hidden="1" x14ac:dyDescent="0.35">
      <c r="A600" s="3" t="s">
        <v>12</v>
      </c>
      <c r="B600" s="3" t="s">
        <v>78</v>
      </c>
      <c r="C600" s="3" t="s">
        <v>212</v>
      </c>
      <c r="D600" s="3" t="s">
        <v>271</v>
      </c>
      <c r="E600" s="3" t="s">
        <v>272</v>
      </c>
      <c r="F600" s="3" t="s">
        <v>1766</v>
      </c>
      <c r="G600" s="3" t="s">
        <v>1533</v>
      </c>
      <c r="H600" s="3" t="s">
        <v>597</v>
      </c>
      <c r="I600" s="3" t="s">
        <v>26</v>
      </c>
      <c r="J600" s="58">
        <v>6111017045848</v>
      </c>
      <c r="K600" s="59">
        <v>14.44</v>
      </c>
      <c r="L600" s="60">
        <v>0.2</v>
      </c>
      <c r="M600" s="58">
        <v>36</v>
      </c>
      <c r="N600" s="58">
        <v>1</v>
      </c>
      <c r="O600" s="58">
        <v>519.84</v>
      </c>
      <c r="P600" s="61">
        <v>623.80799999999999</v>
      </c>
    </row>
    <row r="601" spans="1:16" ht="15.5" hidden="1" x14ac:dyDescent="0.35">
      <c r="A601" s="3" t="s">
        <v>12</v>
      </c>
      <c r="B601" s="4" t="s">
        <v>13</v>
      </c>
      <c r="C601" s="4" t="s">
        <v>706</v>
      </c>
      <c r="D601" s="4" t="s">
        <v>895</v>
      </c>
      <c r="E601" s="4" t="s">
        <v>511</v>
      </c>
      <c r="F601" s="4" t="s">
        <v>3186</v>
      </c>
      <c r="G601" s="4" t="s">
        <v>1533</v>
      </c>
      <c r="H601" s="3" t="s">
        <v>597</v>
      </c>
      <c r="I601" s="3" t="s">
        <v>26</v>
      </c>
      <c r="J601" s="58">
        <v>6111017042427</v>
      </c>
      <c r="K601" s="59">
        <v>16.25</v>
      </c>
      <c r="L601" s="60">
        <v>0.2</v>
      </c>
      <c r="M601" s="58">
        <v>12</v>
      </c>
      <c r="N601" s="58">
        <v>1</v>
      </c>
      <c r="O601" s="58">
        <v>195</v>
      </c>
      <c r="P601" s="61">
        <v>234</v>
      </c>
    </row>
    <row r="602" spans="1:16" ht="15.5" hidden="1" x14ac:dyDescent="0.35">
      <c r="A602" s="3" t="s">
        <v>12</v>
      </c>
      <c r="B602" s="3" t="s">
        <v>13</v>
      </c>
      <c r="C602" s="3" t="s">
        <v>706</v>
      </c>
      <c r="D602" s="3" t="s">
        <v>707</v>
      </c>
      <c r="E602" s="3" t="s">
        <v>2853</v>
      </c>
      <c r="F602" s="3" t="s">
        <v>2886</v>
      </c>
      <c r="G602" s="3" t="s">
        <v>1533</v>
      </c>
      <c r="H602" s="3" t="s">
        <v>597</v>
      </c>
      <c r="I602" s="3" t="s">
        <v>26</v>
      </c>
      <c r="J602" s="58">
        <v>6111017000014</v>
      </c>
      <c r="K602" s="59">
        <v>12.65</v>
      </c>
      <c r="L602" s="60">
        <v>0.2</v>
      </c>
      <c r="M602" s="58">
        <v>10</v>
      </c>
      <c r="N602" s="58">
        <v>1</v>
      </c>
      <c r="O602" s="58">
        <v>126.5</v>
      </c>
      <c r="P602" s="61">
        <v>151.79999999999998</v>
      </c>
    </row>
    <row r="603" spans="1:16" ht="15.5" hidden="1" x14ac:dyDescent="0.35">
      <c r="A603" s="3" t="s">
        <v>12</v>
      </c>
      <c r="B603" s="4" t="s">
        <v>13</v>
      </c>
      <c r="C603" s="4" t="s">
        <v>706</v>
      </c>
      <c r="D603" s="4" t="s">
        <v>707</v>
      </c>
      <c r="E603" s="4" t="s">
        <v>2853</v>
      </c>
      <c r="F603" s="4" t="s">
        <v>2852</v>
      </c>
      <c r="G603" s="4" t="s">
        <v>1533</v>
      </c>
      <c r="H603" s="3" t="s">
        <v>597</v>
      </c>
      <c r="I603" s="3" t="s">
        <v>26</v>
      </c>
      <c r="J603" s="58">
        <v>6111017042236</v>
      </c>
      <c r="K603" s="59">
        <v>15.317857142857141</v>
      </c>
      <c r="L603" s="60">
        <v>0.2</v>
      </c>
      <c r="M603" s="58">
        <v>10</v>
      </c>
      <c r="N603" s="58">
        <v>1</v>
      </c>
      <c r="O603" s="58">
        <v>153.17857142857142</v>
      </c>
      <c r="P603" s="61">
        <v>183.81428571428569</v>
      </c>
    </row>
    <row r="604" spans="1:16" ht="15.5" hidden="1" x14ac:dyDescent="0.35">
      <c r="A604" s="3" t="s">
        <v>12</v>
      </c>
      <c r="B604" s="3" t="s">
        <v>13</v>
      </c>
      <c r="C604" s="3" t="s">
        <v>706</v>
      </c>
      <c r="D604" s="3" t="s">
        <v>895</v>
      </c>
      <c r="E604" s="3" t="s">
        <v>2780</v>
      </c>
      <c r="F604" s="3" t="s">
        <v>3187</v>
      </c>
      <c r="G604" s="3" t="s">
        <v>1533</v>
      </c>
      <c r="H604" s="3" t="s">
        <v>597</v>
      </c>
      <c r="I604" s="3" t="s">
        <v>26</v>
      </c>
      <c r="J604" s="58">
        <v>6111017042403</v>
      </c>
      <c r="K604" s="59">
        <v>12.25</v>
      </c>
      <c r="L604" s="60">
        <v>0.2</v>
      </c>
      <c r="M604" s="58">
        <v>12</v>
      </c>
      <c r="N604" s="58">
        <v>1</v>
      </c>
      <c r="O604" s="58">
        <v>147</v>
      </c>
      <c r="P604" s="61">
        <v>176.4</v>
      </c>
    </row>
    <row r="605" spans="1:16" ht="15.5" hidden="1" x14ac:dyDescent="0.35">
      <c r="A605" s="3" t="s">
        <v>12</v>
      </c>
      <c r="B605" s="4" t="s">
        <v>13</v>
      </c>
      <c r="C605" s="4" t="s">
        <v>706</v>
      </c>
      <c r="D605" s="4" t="s">
        <v>707</v>
      </c>
      <c r="E605" s="4" t="s">
        <v>708</v>
      </c>
      <c r="F605" s="4" t="s">
        <v>3188</v>
      </c>
      <c r="G605" s="4" t="s">
        <v>1533</v>
      </c>
      <c r="H605" s="3" t="s">
        <v>597</v>
      </c>
      <c r="I605" s="3" t="s">
        <v>26</v>
      </c>
      <c r="J605" s="58">
        <v>6111017000410</v>
      </c>
      <c r="K605" s="59">
        <v>7.28</v>
      </c>
      <c r="L605" s="60">
        <v>0.2</v>
      </c>
      <c r="M605" s="58">
        <v>24</v>
      </c>
      <c r="N605" s="58">
        <v>1</v>
      </c>
      <c r="O605" s="58">
        <v>174.72</v>
      </c>
      <c r="P605" s="61">
        <v>209.66399999999999</v>
      </c>
    </row>
    <row r="606" spans="1:16" ht="15.5" hidden="1" x14ac:dyDescent="0.35">
      <c r="A606" s="3" t="s">
        <v>12</v>
      </c>
      <c r="B606" s="3" t="s">
        <v>13</v>
      </c>
      <c r="C606" s="3" t="s">
        <v>706</v>
      </c>
      <c r="D606" s="3" t="s">
        <v>707</v>
      </c>
      <c r="E606" s="3" t="s">
        <v>1769</v>
      </c>
      <c r="F606" s="3" t="s">
        <v>3189</v>
      </c>
      <c r="G606" s="3" t="s">
        <v>1533</v>
      </c>
      <c r="H606" s="3" t="s">
        <v>597</v>
      </c>
      <c r="I606" s="3" t="s">
        <v>26</v>
      </c>
      <c r="J606" s="58">
        <v>6111017000243</v>
      </c>
      <c r="K606" s="59">
        <v>3.99</v>
      </c>
      <c r="L606" s="60">
        <v>0.2</v>
      </c>
      <c r="M606" s="58">
        <v>30</v>
      </c>
      <c r="N606" s="58">
        <v>1</v>
      </c>
      <c r="O606" s="58">
        <v>119.7</v>
      </c>
      <c r="P606" s="61">
        <v>143.63999999999999</v>
      </c>
    </row>
    <row r="607" spans="1:16" ht="15.5" hidden="1" x14ac:dyDescent="0.35">
      <c r="A607" s="3" t="s">
        <v>12</v>
      </c>
      <c r="B607" s="4" t="s">
        <v>13</v>
      </c>
      <c r="C607" s="4" t="s">
        <v>706</v>
      </c>
      <c r="D607" s="4" t="s">
        <v>849</v>
      </c>
      <c r="E607" s="4" t="s">
        <v>850</v>
      </c>
      <c r="F607" s="4" t="s">
        <v>3190</v>
      </c>
      <c r="G607" s="4" t="s">
        <v>1533</v>
      </c>
      <c r="H607" s="3" t="s">
        <v>597</v>
      </c>
      <c r="I607" s="3" t="s">
        <v>26</v>
      </c>
      <c r="J607" s="58">
        <v>6111017042441</v>
      </c>
      <c r="K607" s="59">
        <v>14.860000000000001</v>
      </c>
      <c r="L607" s="60">
        <v>0.2</v>
      </c>
      <c r="M607" s="58">
        <v>24</v>
      </c>
      <c r="N607" s="58">
        <v>1</v>
      </c>
      <c r="O607" s="58">
        <v>356.64000000000004</v>
      </c>
      <c r="P607" s="61">
        <v>427.96800000000002</v>
      </c>
    </row>
    <row r="608" spans="1:16" ht="15.5" hidden="1" x14ac:dyDescent="0.35">
      <c r="A608" s="3" t="s">
        <v>12</v>
      </c>
      <c r="B608" s="3" t="s">
        <v>13</v>
      </c>
      <c r="C608" s="3" t="s">
        <v>706</v>
      </c>
      <c r="D608" s="3" t="s">
        <v>707</v>
      </c>
      <c r="E608" s="3" t="s">
        <v>1769</v>
      </c>
      <c r="F608" s="3" t="s">
        <v>3191</v>
      </c>
      <c r="G608" s="3" t="s">
        <v>1533</v>
      </c>
      <c r="H608" s="3" t="s">
        <v>597</v>
      </c>
      <c r="I608" s="3" t="s">
        <v>26</v>
      </c>
      <c r="J608" s="58">
        <v>6111017000311</v>
      </c>
      <c r="K608" s="59">
        <v>21.522051282051283</v>
      </c>
      <c r="L608" s="60">
        <v>0.2</v>
      </c>
      <c r="M608" s="58">
        <v>20</v>
      </c>
      <c r="N608" s="58">
        <v>1</v>
      </c>
      <c r="O608" s="58">
        <v>430.44102564102565</v>
      </c>
      <c r="P608" s="61">
        <v>516.52923076923071</v>
      </c>
    </row>
    <row r="609" spans="1:16" ht="15.5" hidden="1" x14ac:dyDescent="0.35">
      <c r="A609" s="3" t="s">
        <v>12</v>
      </c>
      <c r="B609" s="4" t="s">
        <v>13</v>
      </c>
      <c r="C609" s="4" t="s">
        <v>706</v>
      </c>
      <c r="D609" s="4" t="s">
        <v>1444</v>
      </c>
      <c r="E609" s="4" t="s">
        <v>310</v>
      </c>
      <c r="F609" s="4" t="s">
        <v>3192</v>
      </c>
      <c r="G609" s="4" t="s">
        <v>1533</v>
      </c>
      <c r="H609" s="3" t="s">
        <v>597</v>
      </c>
      <c r="I609" s="3" t="s">
        <v>26</v>
      </c>
      <c r="J609" s="58">
        <v>6111017000755</v>
      </c>
      <c r="K609" s="62">
        <v>5.2560000000000002</v>
      </c>
      <c r="L609" s="60">
        <v>0.2</v>
      </c>
      <c r="M609" s="58">
        <v>25</v>
      </c>
      <c r="N609" s="58">
        <v>1</v>
      </c>
      <c r="O609" s="58">
        <v>131.4</v>
      </c>
      <c r="P609" s="61">
        <v>157.68</v>
      </c>
    </row>
    <row r="610" spans="1:16" ht="15.5" hidden="1" x14ac:dyDescent="0.35">
      <c r="A610" s="3" t="s">
        <v>12</v>
      </c>
      <c r="B610" s="3" t="s">
        <v>13</v>
      </c>
      <c r="C610" s="3" t="s">
        <v>706</v>
      </c>
      <c r="D610" s="3" t="s">
        <v>849</v>
      </c>
      <c r="E610" s="3" t="s">
        <v>511</v>
      </c>
      <c r="F610" s="3" t="s">
        <v>3193</v>
      </c>
      <c r="G610" s="3" t="s">
        <v>1533</v>
      </c>
      <c r="H610" s="3" t="s">
        <v>597</v>
      </c>
      <c r="I610" s="3" t="s">
        <v>26</v>
      </c>
      <c r="J610" s="58">
        <v>6111017040850</v>
      </c>
      <c r="K610" s="62">
        <v>5.2560000000000002</v>
      </c>
      <c r="L610" s="60">
        <v>0.2</v>
      </c>
      <c r="M610" s="58">
        <v>20</v>
      </c>
      <c r="N610" s="58">
        <v>1</v>
      </c>
      <c r="O610" s="58">
        <v>105.12</v>
      </c>
      <c r="P610" s="61">
        <v>126.14400000000001</v>
      </c>
    </row>
    <row r="611" spans="1:16" ht="15.5" hidden="1" x14ac:dyDescent="0.35">
      <c r="A611" s="3" t="s">
        <v>12</v>
      </c>
      <c r="B611" s="3" t="s">
        <v>13</v>
      </c>
      <c r="C611" s="3" t="s">
        <v>706</v>
      </c>
      <c r="D611" s="3" t="s">
        <v>1444</v>
      </c>
      <c r="E611" s="3" t="s">
        <v>310</v>
      </c>
      <c r="F611" s="3" t="s">
        <v>3194</v>
      </c>
      <c r="G611" s="3" t="s">
        <v>1533</v>
      </c>
      <c r="H611" s="3" t="s">
        <v>597</v>
      </c>
      <c r="I611" s="3" t="s">
        <v>26</v>
      </c>
      <c r="J611" s="58">
        <v>6111017042489</v>
      </c>
      <c r="K611" s="59">
        <v>12.25</v>
      </c>
      <c r="L611" s="60">
        <v>0.2</v>
      </c>
      <c r="M611" s="58">
        <v>30</v>
      </c>
      <c r="N611" s="58">
        <v>1</v>
      </c>
      <c r="O611" s="58">
        <v>367.5</v>
      </c>
      <c r="P611" s="61">
        <v>441</v>
      </c>
    </row>
    <row r="612" spans="1:16" ht="15.5" hidden="1" x14ac:dyDescent="0.35">
      <c r="A612" s="3" t="s">
        <v>12</v>
      </c>
      <c r="B612" s="4" t="s">
        <v>13</v>
      </c>
      <c r="C612" s="4" t="s">
        <v>706</v>
      </c>
      <c r="D612" s="4" t="s">
        <v>849</v>
      </c>
      <c r="E612" s="4" t="s">
        <v>511</v>
      </c>
      <c r="F612" s="4" t="s">
        <v>3195</v>
      </c>
      <c r="G612" s="4" t="s">
        <v>2930</v>
      </c>
      <c r="H612" s="3" t="s">
        <v>597</v>
      </c>
      <c r="I612" s="3" t="s">
        <v>26</v>
      </c>
      <c r="J612" s="58">
        <v>6111017041598</v>
      </c>
      <c r="K612" s="59">
        <v>5.8299999999999992</v>
      </c>
      <c r="L612" s="60">
        <v>0.2</v>
      </c>
      <c r="M612" s="58">
        <v>100</v>
      </c>
      <c r="N612" s="58">
        <v>1</v>
      </c>
      <c r="O612" s="58">
        <v>582.99999999999989</v>
      </c>
      <c r="P612" s="61">
        <v>699.5999999999998</v>
      </c>
    </row>
    <row r="613" spans="1:16" ht="15.5" hidden="1" x14ac:dyDescent="0.35">
      <c r="A613" s="3" t="s">
        <v>12</v>
      </c>
      <c r="B613" s="4" t="s">
        <v>13</v>
      </c>
      <c r="C613" s="4" t="s">
        <v>706</v>
      </c>
      <c r="D613" s="4" t="s">
        <v>707</v>
      </c>
      <c r="E613" s="4" t="s">
        <v>708</v>
      </c>
      <c r="F613" s="4" t="s">
        <v>3196</v>
      </c>
      <c r="G613" s="4" t="s">
        <v>2911</v>
      </c>
      <c r="H613" s="3" t="s">
        <v>597</v>
      </c>
      <c r="I613" s="3" t="s">
        <v>26</v>
      </c>
      <c r="J613" s="58">
        <v>6111017040881</v>
      </c>
      <c r="K613" s="59">
        <v>13.5</v>
      </c>
      <c r="L613" s="60">
        <v>0.2</v>
      </c>
      <c r="M613" s="58">
        <v>30</v>
      </c>
      <c r="N613" s="58">
        <v>1</v>
      </c>
      <c r="O613" s="58">
        <v>405</v>
      </c>
      <c r="P613" s="61">
        <v>486</v>
      </c>
    </row>
    <row r="614" spans="1:16" ht="15.5" hidden="1" x14ac:dyDescent="0.35">
      <c r="A614" s="3" t="s">
        <v>12</v>
      </c>
      <c r="B614" s="4" t="s">
        <v>13</v>
      </c>
      <c r="C614" s="4" t="s">
        <v>706</v>
      </c>
      <c r="D614" s="4" t="s">
        <v>1477</v>
      </c>
      <c r="E614" s="4" t="s">
        <v>850</v>
      </c>
      <c r="F614" s="3" t="s">
        <v>3197</v>
      </c>
      <c r="G614" s="3" t="s">
        <v>1533</v>
      </c>
      <c r="H614" s="3" t="s">
        <v>597</v>
      </c>
      <c r="I614" s="3" t="s">
        <v>26</v>
      </c>
      <c r="J614" s="58">
        <v>6111017046616</v>
      </c>
      <c r="K614" s="59">
        <v>6.53</v>
      </c>
      <c r="L614" s="60">
        <v>0.2</v>
      </c>
      <c r="M614" s="58">
        <v>30</v>
      </c>
      <c r="N614" s="58">
        <v>1</v>
      </c>
      <c r="O614" s="58">
        <v>195.9</v>
      </c>
      <c r="P614" s="61">
        <v>235.07999999999998</v>
      </c>
    </row>
    <row r="615" spans="1:16" ht="15.5" hidden="1" x14ac:dyDescent="0.35">
      <c r="A615" s="3" t="s">
        <v>12</v>
      </c>
      <c r="B615" s="4" t="s">
        <v>13</v>
      </c>
      <c r="C615" s="4" t="s">
        <v>963</v>
      </c>
      <c r="D615" s="4" t="s">
        <v>2061</v>
      </c>
      <c r="E615" s="4" t="s">
        <v>2434</v>
      </c>
      <c r="F615" s="4" t="s">
        <v>2063</v>
      </c>
      <c r="G615" s="4" t="s">
        <v>1533</v>
      </c>
      <c r="H615" s="3" t="s">
        <v>597</v>
      </c>
      <c r="I615" s="3" t="s">
        <v>26</v>
      </c>
      <c r="J615" s="58">
        <v>6111017041642</v>
      </c>
      <c r="K615" s="59">
        <v>3.54</v>
      </c>
      <c r="L615" s="60">
        <v>0.2</v>
      </c>
      <c r="M615" s="58">
        <v>18</v>
      </c>
      <c r="N615" s="58">
        <v>1</v>
      </c>
      <c r="O615" s="58">
        <v>63.72</v>
      </c>
      <c r="P615" s="61">
        <v>76.463999999999999</v>
      </c>
    </row>
    <row r="616" spans="1:16" ht="15.5" hidden="1" x14ac:dyDescent="0.35">
      <c r="A616" s="3" t="s">
        <v>12</v>
      </c>
      <c r="B616" s="3" t="s">
        <v>13</v>
      </c>
      <c r="C616" s="3" t="s">
        <v>963</v>
      </c>
      <c r="D616" s="3" t="s">
        <v>2061</v>
      </c>
      <c r="E616" s="3" t="s">
        <v>2434</v>
      </c>
      <c r="F616" s="3" t="s">
        <v>2390</v>
      </c>
      <c r="G616" s="3" t="s">
        <v>1533</v>
      </c>
      <c r="H616" s="3" t="s">
        <v>597</v>
      </c>
      <c r="I616" s="3" t="s">
        <v>26</v>
      </c>
      <c r="J616" s="58">
        <v>6111017041697</v>
      </c>
      <c r="K616" s="59">
        <v>3</v>
      </c>
      <c r="L616" s="60">
        <v>0.2</v>
      </c>
      <c r="M616" s="58">
        <v>14</v>
      </c>
      <c r="N616" s="58">
        <v>1</v>
      </c>
      <c r="O616" s="58">
        <v>42</v>
      </c>
      <c r="P616" s="61">
        <v>50.4</v>
      </c>
    </row>
    <row r="617" spans="1:16" ht="15.5" hidden="1" x14ac:dyDescent="0.35">
      <c r="A617" s="3" t="s">
        <v>12</v>
      </c>
      <c r="B617" s="4" t="s">
        <v>13</v>
      </c>
      <c r="C617" s="4" t="s">
        <v>963</v>
      </c>
      <c r="D617" s="4" t="s">
        <v>2061</v>
      </c>
      <c r="E617" s="4" t="s">
        <v>2434</v>
      </c>
      <c r="F617" s="4" t="s">
        <v>3198</v>
      </c>
      <c r="G617" s="4" t="s">
        <v>1533</v>
      </c>
      <c r="H617" s="3" t="s">
        <v>597</v>
      </c>
      <c r="I617" s="3" t="s">
        <v>26</v>
      </c>
      <c r="J617" s="58">
        <v>6111017041642</v>
      </c>
      <c r="K617" s="59">
        <v>3</v>
      </c>
      <c r="L617" s="60">
        <v>0.2</v>
      </c>
      <c r="M617" s="58">
        <v>18</v>
      </c>
      <c r="N617" s="58">
        <v>1</v>
      </c>
      <c r="O617" s="58">
        <v>54</v>
      </c>
      <c r="P617" s="61">
        <v>64.8</v>
      </c>
    </row>
    <row r="618" spans="1:16" ht="15.5" hidden="1" x14ac:dyDescent="0.35">
      <c r="A618" s="3" t="s">
        <v>12</v>
      </c>
      <c r="B618" s="3" t="s">
        <v>13</v>
      </c>
      <c r="C618" s="3" t="s">
        <v>963</v>
      </c>
      <c r="D618" s="3" t="s">
        <v>1471</v>
      </c>
      <c r="E618" s="3" t="s">
        <v>3199</v>
      </c>
      <c r="F618" s="3" t="s">
        <v>3200</v>
      </c>
      <c r="G618" s="3" t="s">
        <v>1533</v>
      </c>
      <c r="H618" s="3" t="s">
        <v>597</v>
      </c>
      <c r="I618" s="3" t="s">
        <v>26</v>
      </c>
      <c r="J618" s="58">
        <v>6111017030509</v>
      </c>
      <c r="K618" s="59">
        <v>2.25</v>
      </c>
      <c r="L618" s="60">
        <v>0.2</v>
      </c>
      <c r="M618" s="58">
        <v>24</v>
      </c>
      <c r="N618" s="58">
        <v>1</v>
      </c>
      <c r="O618" s="58">
        <v>54</v>
      </c>
      <c r="P618" s="61">
        <v>64.8</v>
      </c>
    </row>
    <row r="619" spans="1:16" ht="15.5" hidden="1" x14ac:dyDescent="0.35">
      <c r="A619" s="3" t="s">
        <v>12</v>
      </c>
      <c r="B619" s="3" t="s">
        <v>84</v>
      </c>
      <c r="C619" s="3" t="s">
        <v>85</v>
      </c>
      <c r="D619" s="3" t="s">
        <v>2316</v>
      </c>
      <c r="E619" s="3" t="s">
        <v>699</v>
      </c>
      <c r="F619" s="3" t="s">
        <v>3201</v>
      </c>
      <c r="G619" s="3" t="s">
        <v>1590</v>
      </c>
      <c r="H619" s="3" t="s">
        <v>1590</v>
      </c>
      <c r="I619" s="3" t="s">
        <v>26</v>
      </c>
      <c r="J619" s="58">
        <v>6111266750708</v>
      </c>
      <c r="K619" s="59">
        <v>26.95</v>
      </c>
      <c r="L619" s="60">
        <v>0.2</v>
      </c>
      <c r="M619" s="58">
        <v>12</v>
      </c>
      <c r="N619" s="58">
        <v>1</v>
      </c>
      <c r="O619" s="58">
        <v>323.39999999999998</v>
      </c>
      <c r="P619" s="61">
        <v>388.08</v>
      </c>
    </row>
    <row r="620" spans="1:16" ht="15.5" hidden="1" x14ac:dyDescent="0.35">
      <c r="A620" s="3" t="s">
        <v>12</v>
      </c>
      <c r="B620" s="3" t="s">
        <v>84</v>
      </c>
      <c r="C620" s="3" t="s">
        <v>85</v>
      </c>
      <c r="D620" s="3" t="s">
        <v>2316</v>
      </c>
      <c r="E620" s="3" t="s">
        <v>1306</v>
      </c>
      <c r="F620" s="3" t="s">
        <v>3202</v>
      </c>
      <c r="G620" s="3" t="s">
        <v>1590</v>
      </c>
      <c r="H620" s="3" t="s">
        <v>1590</v>
      </c>
      <c r="I620" s="3" t="s">
        <v>26</v>
      </c>
      <c r="J620" s="58">
        <v>6111266751897</v>
      </c>
      <c r="K620" s="59">
        <v>27.3</v>
      </c>
      <c r="L620" s="60">
        <v>0.2</v>
      </c>
      <c r="M620" s="58">
        <v>12</v>
      </c>
      <c r="N620" s="58">
        <v>1</v>
      </c>
      <c r="O620" s="58">
        <v>327.60000000000002</v>
      </c>
      <c r="P620" s="61">
        <v>393.12</v>
      </c>
    </row>
    <row r="621" spans="1:16" ht="15.5" hidden="1" x14ac:dyDescent="0.35">
      <c r="A621" s="3" t="s">
        <v>12</v>
      </c>
      <c r="B621" s="3" t="s">
        <v>84</v>
      </c>
      <c r="C621" s="3" t="s">
        <v>85</v>
      </c>
      <c r="D621" s="3" t="s">
        <v>995</v>
      </c>
      <c r="E621" s="3" t="s">
        <v>699</v>
      </c>
      <c r="F621" s="3" t="s">
        <v>2382</v>
      </c>
      <c r="G621" s="3" t="s">
        <v>1590</v>
      </c>
      <c r="H621" s="3" t="s">
        <v>1590</v>
      </c>
      <c r="I621" s="3" t="s">
        <v>26</v>
      </c>
      <c r="J621" s="58">
        <v>6111266751415</v>
      </c>
      <c r="K621" s="59">
        <v>19.599999999999998</v>
      </c>
      <c r="L621" s="60">
        <v>0.2</v>
      </c>
      <c r="M621" s="58">
        <v>12</v>
      </c>
      <c r="N621" s="58">
        <v>1</v>
      </c>
      <c r="O621" s="58">
        <v>235.2</v>
      </c>
      <c r="P621" s="61">
        <v>282.23999999999995</v>
      </c>
    </row>
    <row r="622" spans="1:16" ht="15.5" hidden="1" x14ac:dyDescent="0.35">
      <c r="A622" s="3" t="s">
        <v>12</v>
      </c>
      <c r="B622" s="3" t="s">
        <v>84</v>
      </c>
      <c r="C622" s="3" t="s">
        <v>85</v>
      </c>
      <c r="D622" s="3" t="s">
        <v>2316</v>
      </c>
      <c r="E622" s="3" t="s">
        <v>699</v>
      </c>
      <c r="F622" s="3" t="s">
        <v>3203</v>
      </c>
      <c r="G622" s="3" t="s">
        <v>1590</v>
      </c>
      <c r="H622" s="3" t="s">
        <v>1590</v>
      </c>
      <c r="I622" s="3" t="s">
        <v>26</v>
      </c>
      <c r="J622" s="58">
        <v>6111266750043</v>
      </c>
      <c r="K622" s="59">
        <v>21.56</v>
      </c>
      <c r="L622" s="60">
        <v>0.2</v>
      </c>
      <c r="M622" s="58">
        <v>12</v>
      </c>
      <c r="N622" s="58">
        <v>1</v>
      </c>
      <c r="O622" s="58">
        <v>258.71999999999997</v>
      </c>
      <c r="P622" s="61">
        <v>310.46399999999994</v>
      </c>
    </row>
    <row r="623" spans="1:16" ht="15.5" hidden="1" x14ac:dyDescent="0.35">
      <c r="A623" s="3" t="s">
        <v>12</v>
      </c>
      <c r="B623" s="3" t="s">
        <v>84</v>
      </c>
      <c r="C623" s="3" t="s">
        <v>85</v>
      </c>
      <c r="D623" s="3" t="s">
        <v>2423</v>
      </c>
      <c r="E623" s="3" t="s">
        <v>699</v>
      </c>
      <c r="F623" s="3" t="s">
        <v>3204</v>
      </c>
      <c r="G623" s="3" t="s">
        <v>1590</v>
      </c>
      <c r="H623" s="3" t="s">
        <v>1590</v>
      </c>
      <c r="I623" s="3" t="s">
        <v>26</v>
      </c>
      <c r="J623" s="58">
        <v>6111266750050</v>
      </c>
      <c r="K623" s="59">
        <v>21.56</v>
      </c>
      <c r="L623" s="60">
        <v>0.2</v>
      </c>
      <c r="M623" s="58">
        <v>12</v>
      </c>
      <c r="N623" s="58">
        <v>1</v>
      </c>
      <c r="O623" s="58">
        <v>258.71999999999997</v>
      </c>
      <c r="P623" s="61">
        <v>310.46399999999994</v>
      </c>
    </row>
    <row r="624" spans="1:16" ht="15.5" hidden="1" x14ac:dyDescent="0.35">
      <c r="A624" s="64" t="s">
        <v>12</v>
      </c>
      <c r="B624" s="64" t="s">
        <v>13</v>
      </c>
      <c r="C624" s="64" t="s">
        <v>963</v>
      </c>
      <c r="D624" s="4" t="s">
        <v>2375</v>
      </c>
      <c r="E624" s="4" t="s">
        <v>2376</v>
      </c>
      <c r="F624" s="4" t="s">
        <v>3205</v>
      </c>
      <c r="G624" s="4" t="s">
        <v>2378</v>
      </c>
      <c r="H624" s="3" t="s">
        <v>298</v>
      </c>
      <c r="I624" s="3" t="s">
        <v>26</v>
      </c>
      <c r="J624" s="58">
        <v>0</v>
      </c>
      <c r="K624" s="62">
        <v>9.1999999999999993</v>
      </c>
      <c r="L624" s="60">
        <v>0.2</v>
      </c>
      <c r="M624" s="58">
        <v>30</v>
      </c>
      <c r="N624" s="58">
        <v>1</v>
      </c>
      <c r="O624" s="58">
        <v>276</v>
      </c>
      <c r="P624" s="61">
        <v>331.2</v>
      </c>
    </row>
    <row r="625" spans="1:16" ht="15.5" hidden="1" x14ac:dyDescent="0.35">
      <c r="A625" s="64" t="s">
        <v>12</v>
      </c>
      <c r="B625" s="64" t="s">
        <v>13</v>
      </c>
      <c r="C625" s="64" t="s">
        <v>963</v>
      </c>
      <c r="D625" s="3" t="s">
        <v>2375</v>
      </c>
      <c r="E625" s="3" t="s">
        <v>2931</v>
      </c>
      <c r="F625" s="3" t="s">
        <v>3206</v>
      </c>
      <c r="G625" s="3" t="s">
        <v>2378</v>
      </c>
      <c r="H625" s="3" t="s">
        <v>298</v>
      </c>
      <c r="I625" s="3" t="s">
        <v>26</v>
      </c>
      <c r="J625" s="58">
        <v>256398</v>
      </c>
      <c r="K625" s="62">
        <v>10.98</v>
      </c>
      <c r="L625" s="60">
        <v>0.2</v>
      </c>
      <c r="M625" s="58">
        <v>36</v>
      </c>
      <c r="N625" s="58">
        <v>1</v>
      </c>
      <c r="O625" s="58">
        <v>395.28000000000003</v>
      </c>
      <c r="P625" s="61">
        <v>474.33600000000001</v>
      </c>
    </row>
    <row r="626" spans="1:16" ht="15.5" hidden="1" x14ac:dyDescent="0.35">
      <c r="A626" s="64" t="s">
        <v>12</v>
      </c>
      <c r="B626" s="64" t="s">
        <v>84</v>
      </c>
      <c r="C626" s="64" t="s">
        <v>689</v>
      </c>
      <c r="D626" s="3" t="s">
        <v>3207</v>
      </c>
      <c r="E626" s="3" t="s">
        <v>3208</v>
      </c>
      <c r="F626" s="3" t="s">
        <v>3209</v>
      </c>
      <c r="G626" s="3" t="s">
        <v>1045</v>
      </c>
      <c r="H626" s="3" t="s">
        <v>1046</v>
      </c>
      <c r="I626" s="3" t="s">
        <v>26</v>
      </c>
      <c r="J626" s="58">
        <v>6111243381192</v>
      </c>
      <c r="K626" s="59">
        <v>78.41</v>
      </c>
      <c r="L626" s="60">
        <v>0.2</v>
      </c>
      <c r="M626" s="58">
        <v>6</v>
      </c>
      <c r="N626" s="58">
        <v>1</v>
      </c>
      <c r="O626" s="58">
        <v>470.46</v>
      </c>
      <c r="P626" s="61">
        <v>564.55199999999991</v>
      </c>
    </row>
    <row r="627" spans="1:16" ht="15.5" hidden="1" x14ac:dyDescent="0.35">
      <c r="A627" s="64" t="s">
        <v>12</v>
      </c>
      <c r="B627" s="64" t="s">
        <v>78</v>
      </c>
      <c r="C627" s="64" t="s">
        <v>212</v>
      </c>
      <c r="D627" s="4" t="s">
        <v>3210</v>
      </c>
      <c r="E627" s="4" t="s">
        <v>1043</v>
      </c>
      <c r="F627" s="4" t="s">
        <v>1044</v>
      </c>
      <c r="G627" s="4" t="s">
        <v>1045</v>
      </c>
      <c r="H627" s="3" t="s">
        <v>1046</v>
      </c>
      <c r="I627" s="3" t="s">
        <v>26</v>
      </c>
      <c r="J627" s="58">
        <v>6111243383646</v>
      </c>
      <c r="K627" s="59">
        <v>20.900000000000002</v>
      </c>
      <c r="L627" s="60">
        <v>0.2</v>
      </c>
      <c r="M627" s="58">
        <v>12</v>
      </c>
      <c r="N627" s="58">
        <v>1</v>
      </c>
      <c r="O627" s="58">
        <v>250.8</v>
      </c>
      <c r="P627" s="61">
        <v>300.95999999999998</v>
      </c>
    </row>
    <row r="628" spans="1:16" ht="15.5" hidden="1" x14ac:dyDescent="0.35">
      <c r="A628" s="3" t="s">
        <v>12</v>
      </c>
      <c r="B628" s="66" t="s">
        <v>78</v>
      </c>
      <c r="C628" s="3" t="s">
        <v>212</v>
      </c>
      <c r="D628" s="4" t="s">
        <v>3210</v>
      </c>
      <c r="E628" s="4" t="s">
        <v>1576</v>
      </c>
      <c r="F628" s="4" t="s">
        <v>1577</v>
      </c>
      <c r="G628" s="4" t="s">
        <v>1045</v>
      </c>
      <c r="H628" s="3" t="s">
        <v>1046</v>
      </c>
      <c r="I628" s="3" t="s">
        <v>26</v>
      </c>
      <c r="J628" s="58">
        <v>6111243383639</v>
      </c>
      <c r="K628" s="59">
        <v>13</v>
      </c>
      <c r="L628" s="60">
        <v>0.2</v>
      </c>
      <c r="M628" s="58">
        <v>12</v>
      </c>
      <c r="N628" s="58">
        <v>1</v>
      </c>
      <c r="O628" s="58">
        <v>156</v>
      </c>
      <c r="P628" s="61">
        <v>187.2</v>
      </c>
    </row>
    <row r="629" spans="1:16" ht="15.5" hidden="1" x14ac:dyDescent="0.35">
      <c r="A629" s="64" t="s">
        <v>12</v>
      </c>
      <c r="B629" s="64" t="s">
        <v>35</v>
      </c>
      <c r="C629" s="64" t="s">
        <v>36</v>
      </c>
      <c r="D629" s="3" t="s">
        <v>3211</v>
      </c>
      <c r="E629" s="3" t="s">
        <v>853</v>
      </c>
      <c r="F629" s="3" t="s">
        <v>3212</v>
      </c>
      <c r="G629" s="3" t="s">
        <v>687</v>
      </c>
      <c r="H629" s="3" t="s">
        <v>3213</v>
      </c>
      <c r="I629" s="3" t="s">
        <v>26</v>
      </c>
      <c r="J629" s="58">
        <v>6111255566648</v>
      </c>
      <c r="K629" s="59">
        <v>3.75</v>
      </c>
      <c r="L629" s="60">
        <v>0.2</v>
      </c>
      <c r="M629" s="58">
        <v>24</v>
      </c>
      <c r="N629" s="58">
        <v>1</v>
      </c>
      <c r="O629" s="58">
        <v>90</v>
      </c>
      <c r="P629" s="61">
        <v>108</v>
      </c>
    </row>
    <row r="630" spans="1:16" ht="15.5" hidden="1" x14ac:dyDescent="0.35">
      <c r="A630" s="64" t="s">
        <v>12</v>
      </c>
      <c r="B630" s="64" t="s">
        <v>35</v>
      </c>
      <c r="C630" s="64" t="s">
        <v>36</v>
      </c>
      <c r="D630" s="3" t="s">
        <v>3211</v>
      </c>
      <c r="E630" s="3" t="s">
        <v>853</v>
      </c>
      <c r="F630" s="3" t="s">
        <v>3214</v>
      </c>
      <c r="G630" s="3" t="s">
        <v>687</v>
      </c>
      <c r="H630" s="3" t="s">
        <v>3213</v>
      </c>
      <c r="I630" s="3" t="s">
        <v>26</v>
      </c>
      <c r="J630" s="58">
        <v>6111255566631</v>
      </c>
      <c r="K630" s="59">
        <v>3.75</v>
      </c>
      <c r="L630" s="60">
        <v>0.2</v>
      </c>
      <c r="M630" s="58">
        <v>24</v>
      </c>
      <c r="N630" s="58">
        <v>1</v>
      </c>
      <c r="O630" s="58">
        <v>90</v>
      </c>
      <c r="P630" s="61">
        <v>108</v>
      </c>
    </row>
    <row r="631" spans="1:16" ht="15.5" hidden="1" x14ac:dyDescent="0.35">
      <c r="A631" s="64" t="s">
        <v>12</v>
      </c>
      <c r="B631" s="64" t="s">
        <v>35</v>
      </c>
      <c r="C631" s="64" t="s">
        <v>36</v>
      </c>
      <c r="D631" s="3" t="s">
        <v>3211</v>
      </c>
      <c r="E631" s="3" t="s">
        <v>853</v>
      </c>
      <c r="F631" s="3" t="s">
        <v>3215</v>
      </c>
      <c r="G631" s="3" t="s">
        <v>687</v>
      </c>
      <c r="H631" s="3" t="s">
        <v>3213</v>
      </c>
      <c r="I631" s="3" t="s">
        <v>26</v>
      </c>
      <c r="J631" s="58">
        <v>6111255566921</v>
      </c>
      <c r="K631" s="59">
        <v>4.5</v>
      </c>
      <c r="L631" s="60">
        <v>0.2</v>
      </c>
      <c r="M631" s="58">
        <v>18</v>
      </c>
      <c r="N631" s="58">
        <v>1</v>
      </c>
      <c r="O631" s="58">
        <v>81</v>
      </c>
      <c r="P631" s="61">
        <v>97.2</v>
      </c>
    </row>
    <row r="632" spans="1:16" ht="15.5" hidden="1" x14ac:dyDescent="0.35">
      <c r="A632" s="64" t="s">
        <v>12</v>
      </c>
      <c r="B632" s="64" t="s">
        <v>35</v>
      </c>
      <c r="C632" s="64" t="s">
        <v>36</v>
      </c>
      <c r="D632" s="3" t="s">
        <v>3211</v>
      </c>
      <c r="E632" s="3" t="s">
        <v>853</v>
      </c>
      <c r="F632" s="3" t="s">
        <v>3216</v>
      </c>
      <c r="G632" s="3" t="s">
        <v>687</v>
      </c>
      <c r="H632" s="3" t="s">
        <v>3213</v>
      </c>
      <c r="I632" s="3" t="s">
        <v>26</v>
      </c>
      <c r="J632" s="58">
        <v>6111255560837</v>
      </c>
      <c r="K632" s="59">
        <v>6.67</v>
      </c>
      <c r="L632" s="60">
        <v>0.2</v>
      </c>
      <c r="M632" s="58">
        <v>12</v>
      </c>
      <c r="N632" s="58">
        <v>1</v>
      </c>
      <c r="O632" s="58">
        <v>80.039999999999992</v>
      </c>
      <c r="P632" s="61">
        <v>96.047999999999988</v>
      </c>
    </row>
    <row r="633" spans="1:16" ht="15.5" hidden="1" x14ac:dyDescent="0.35">
      <c r="A633" s="64" t="s">
        <v>12</v>
      </c>
      <c r="B633" s="64" t="s">
        <v>35</v>
      </c>
      <c r="C633" s="64" t="s">
        <v>36</v>
      </c>
      <c r="D633" s="3" t="s">
        <v>3211</v>
      </c>
      <c r="E633" s="3" t="s">
        <v>853</v>
      </c>
      <c r="F633" s="3" t="s">
        <v>3217</v>
      </c>
      <c r="G633" s="3" t="s">
        <v>687</v>
      </c>
      <c r="H633" s="3" t="s">
        <v>3213</v>
      </c>
      <c r="I633" s="3" t="s">
        <v>26</v>
      </c>
      <c r="J633" s="58">
        <v>6111255562251</v>
      </c>
      <c r="K633" s="59">
        <v>5.21</v>
      </c>
      <c r="L633" s="60">
        <v>0.2</v>
      </c>
      <c r="M633" s="58">
        <v>14</v>
      </c>
      <c r="N633" s="58">
        <v>1</v>
      </c>
      <c r="O633" s="58">
        <v>72.94</v>
      </c>
      <c r="P633" s="61">
        <v>87.527999999999992</v>
      </c>
    </row>
    <row r="634" spans="1:16" ht="15.5" hidden="1" x14ac:dyDescent="0.35">
      <c r="A634" s="64" t="s">
        <v>12</v>
      </c>
      <c r="B634" s="64" t="s">
        <v>35</v>
      </c>
      <c r="C634" s="64" t="s">
        <v>400</v>
      </c>
      <c r="D634" s="3" t="s">
        <v>401</v>
      </c>
      <c r="E634" s="3" t="s">
        <v>277</v>
      </c>
      <c r="F634" s="3" t="s">
        <v>581</v>
      </c>
      <c r="G634" s="3" t="s">
        <v>582</v>
      </c>
      <c r="H634" s="3" t="s">
        <v>583</v>
      </c>
      <c r="I634" s="3" t="s">
        <v>26</v>
      </c>
      <c r="J634" s="58">
        <v>5601363007146</v>
      </c>
      <c r="K634" s="59">
        <v>12.45</v>
      </c>
      <c r="L634" s="60">
        <v>0.2</v>
      </c>
      <c r="M634" s="58">
        <v>10</v>
      </c>
      <c r="N634" s="58">
        <v>1</v>
      </c>
      <c r="O634" s="58">
        <v>124.5</v>
      </c>
      <c r="P634" s="61">
        <v>149.4</v>
      </c>
    </row>
    <row r="635" spans="1:16" ht="15.5" hidden="1" x14ac:dyDescent="0.35">
      <c r="A635" s="64" t="s">
        <v>12</v>
      </c>
      <c r="B635" s="64" t="s">
        <v>35</v>
      </c>
      <c r="C635" s="64" t="s">
        <v>400</v>
      </c>
      <c r="D635" s="4" t="s">
        <v>401</v>
      </c>
      <c r="E635" s="4" t="s">
        <v>277</v>
      </c>
      <c r="F635" s="4" t="s">
        <v>584</v>
      </c>
      <c r="G635" s="4" t="s">
        <v>582</v>
      </c>
      <c r="H635" s="3" t="s">
        <v>583</v>
      </c>
      <c r="I635" s="3" t="s">
        <v>26</v>
      </c>
      <c r="J635" s="58">
        <v>5601363007139</v>
      </c>
      <c r="K635" s="59">
        <v>9.4500000000000011</v>
      </c>
      <c r="L635" s="60">
        <v>0.2</v>
      </c>
      <c r="M635" s="58">
        <v>10</v>
      </c>
      <c r="N635" s="58">
        <v>1</v>
      </c>
      <c r="O635" s="58">
        <v>94.500000000000014</v>
      </c>
      <c r="P635" s="61">
        <v>113.40000000000002</v>
      </c>
    </row>
    <row r="636" spans="1:16" ht="15.5" hidden="1" x14ac:dyDescent="0.35">
      <c r="A636" s="64" t="s">
        <v>12</v>
      </c>
      <c r="B636" s="64" t="s">
        <v>35</v>
      </c>
      <c r="C636" s="64" t="s">
        <v>36</v>
      </c>
      <c r="D636" s="3" t="s">
        <v>3211</v>
      </c>
      <c r="E636" s="3" t="s">
        <v>853</v>
      </c>
      <c r="F636" s="3" t="s">
        <v>3218</v>
      </c>
      <c r="G636" s="3" t="s">
        <v>687</v>
      </c>
      <c r="H636" s="3" t="s">
        <v>3213</v>
      </c>
      <c r="I636" s="3" t="s">
        <v>26</v>
      </c>
      <c r="J636" s="58">
        <v>6111255564170</v>
      </c>
      <c r="K636" s="59">
        <v>4</v>
      </c>
      <c r="L636" s="60">
        <v>0.2</v>
      </c>
      <c r="M636" s="58">
        <v>20</v>
      </c>
      <c r="N636" s="58">
        <v>1</v>
      </c>
      <c r="O636" s="58">
        <v>80</v>
      </c>
      <c r="P636" s="61">
        <v>96</v>
      </c>
    </row>
    <row r="637" spans="1:16" ht="15.5" hidden="1" x14ac:dyDescent="0.35">
      <c r="A637" s="64" t="s">
        <v>12</v>
      </c>
      <c r="B637" s="64" t="s">
        <v>35</v>
      </c>
      <c r="C637" s="64" t="s">
        <v>36</v>
      </c>
      <c r="D637" s="3" t="s">
        <v>3211</v>
      </c>
      <c r="E637" s="3" t="s">
        <v>853</v>
      </c>
      <c r="F637" s="3" t="s">
        <v>3219</v>
      </c>
      <c r="G637" s="3" t="s">
        <v>687</v>
      </c>
      <c r="H637" s="3" t="s">
        <v>3213</v>
      </c>
      <c r="I637" s="3" t="s">
        <v>26</v>
      </c>
      <c r="J637" s="58">
        <v>6111255563470</v>
      </c>
      <c r="K637" s="59">
        <v>4</v>
      </c>
      <c r="L637" s="60">
        <v>0.2</v>
      </c>
      <c r="M637" s="58">
        <v>20</v>
      </c>
      <c r="N637" s="58">
        <v>1</v>
      </c>
      <c r="O637" s="58">
        <v>80</v>
      </c>
      <c r="P637" s="61">
        <v>96</v>
      </c>
    </row>
    <row r="638" spans="1:16" ht="15.5" hidden="1" x14ac:dyDescent="0.35">
      <c r="A638" s="64" t="s">
        <v>12</v>
      </c>
      <c r="B638" s="64" t="s">
        <v>35</v>
      </c>
      <c r="C638" s="64" t="s">
        <v>36</v>
      </c>
      <c r="D638" s="3" t="s">
        <v>3211</v>
      </c>
      <c r="E638" s="3" t="s">
        <v>853</v>
      </c>
      <c r="F638" s="3" t="s">
        <v>3220</v>
      </c>
      <c r="G638" s="3" t="s">
        <v>687</v>
      </c>
      <c r="H638" s="3" t="s">
        <v>3213</v>
      </c>
      <c r="I638" s="3" t="s">
        <v>26</v>
      </c>
      <c r="J638" s="58">
        <v>6111255562435</v>
      </c>
      <c r="K638" s="59">
        <v>5.21</v>
      </c>
      <c r="L638" s="60">
        <v>0.2</v>
      </c>
      <c r="M638" s="58">
        <v>14</v>
      </c>
      <c r="N638" s="58">
        <v>1</v>
      </c>
      <c r="O638" s="58">
        <v>72.94</v>
      </c>
      <c r="P638" s="61">
        <v>87.527999999999992</v>
      </c>
    </row>
    <row r="639" spans="1:16" ht="15.5" hidden="1" x14ac:dyDescent="0.35">
      <c r="A639" s="64" t="s">
        <v>12</v>
      </c>
      <c r="B639" s="64" t="s">
        <v>35</v>
      </c>
      <c r="C639" s="64" t="s">
        <v>36</v>
      </c>
      <c r="D639" s="3" t="s">
        <v>3211</v>
      </c>
      <c r="E639" s="3" t="s">
        <v>853</v>
      </c>
      <c r="F639" s="3" t="s">
        <v>3221</v>
      </c>
      <c r="G639" s="3" t="s">
        <v>687</v>
      </c>
      <c r="H639" s="3" t="s">
        <v>3213</v>
      </c>
      <c r="I639" s="3" t="s">
        <v>26</v>
      </c>
      <c r="J639" s="58">
        <v>6111255567232</v>
      </c>
      <c r="K639" s="59">
        <v>17.669999999999998</v>
      </c>
      <c r="L639" s="60">
        <v>0.2</v>
      </c>
      <c r="M639" s="58">
        <v>20</v>
      </c>
      <c r="N639" s="58">
        <v>1</v>
      </c>
      <c r="O639" s="58">
        <v>353.4</v>
      </c>
      <c r="P639" s="61">
        <v>424.08</v>
      </c>
    </row>
    <row r="640" spans="1:16" ht="15.5" hidden="1" x14ac:dyDescent="0.35">
      <c r="A640" s="64" t="s">
        <v>12</v>
      </c>
      <c r="B640" s="64" t="s">
        <v>35</v>
      </c>
      <c r="C640" s="64" t="s">
        <v>36</v>
      </c>
      <c r="D640" s="3" t="s">
        <v>3211</v>
      </c>
      <c r="E640" s="3" t="s">
        <v>853</v>
      </c>
      <c r="F640" s="3" t="s">
        <v>3222</v>
      </c>
      <c r="G640" s="3" t="s">
        <v>687</v>
      </c>
      <c r="H640" s="3" t="s">
        <v>3213</v>
      </c>
      <c r="I640" s="3" t="s">
        <v>26</v>
      </c>
      <c r="J640" s="58">
        <v>6111255567249</v>
      </c>
      <c r="K640" s="59">
        <v>17.670000000000002</v>
      </c>
      <c r="L640" s="60">
        <v>0.2</v>
      </c>
      <c r="M640" s="58">
        <v>20</v>
      </c>
      <c r="N640" s="58">
        <v>1</v>
      </c>
      <c r="O640" s="58">
        <v>353.40000000000003</v>
      </c>
      <c r="P640" s="61">
        <v>424.08000000000004</v>
      </c>
    </row>
    <row r="641" spans="1:16" ht="15.5" hidden="1" x14ac:dyDescent="0.35">
      <c r="A641" s="64" t="s">
        <v>12</v>
      </c>
      <c r="B641" s="64" t="s">
        <v>35</v>
      </c>
      <c r="C641" s="64" t="s">
        <v>36</v>
      </c>
      <c r="D641" s="3" t="s">
        <v>3211</v>
      </c>
      <c r="E641" s="3" t="s">
        <v>853</v>
      </c>
      <c r="F641" s="3" t="s">
        <v>3223</v>
      </c>
      <c r="G641" s="3" t="s">
        <v>687</v>
      </c>
      <c r="H641" s="3" t="s">
        <v>3213</v>
      </c>
      <c r="I641" s="3" t="s">
        <v>26</v>
      </c>
      <c r="J641" s="58">
        <v>6111255564972</v>
      </c>
      <c r="K641" s="59">
        <v>15</v>
      </c>
      <c r="L641" s="60">
        <v>0.2</v>
      </c>
      <c r="M641" s="58">
        <v>20</v>
      </c>
      <c r="N641" s="58">
        <v>1</v>
      </c>
      <c r="O641" s="58">
        <v>300</v>
      </c>
      <c r="P641" s="61">
        <v>360</v>
      </c>
    </row>
    <row r="642" spans="1:16" ht="15.5" hidden="1" x14ac:dyDescent="0.35">
      <c r="A642" s="64" t="s">
        <v>12</v>
      </c>
      <c r="B642" s="64" t="s">
        <v>35</v>
      </c>
      <c r="C642" s="64" t="s">
        <v>36</v>
      </c>
      <c r="D642" s="3" t="s">
        <v>3211</v>
      </c>
      <c r="E642" s="3" t="s">
        <v>853</v>
      </c>
      <c r="F642" s="3" t="s">
        <v>3224</v>
      </c>
      <c r="G642" s="3" t="s">
        <v>687</v>
      </c>
      <c r="H642" s="3" t="s">
        <v>3213</v>
      </c>
      <c r="I642" s="3" t="s">
        <v>26</v>
      </c>
      <c r="J642" s="58">
        <v>6111255562183</v>
      </c>
      <c r="K642" s="59">
        <v>2</v>
      </c>
      <c r="L642" s="60">
        <v>0.2</v>
      </c>
      <c r="M642" s="58">
        <v>36</v>
      </c>
      <c r="N642" s="58">
        <v>1</v>
      </c>
      <c r="O642" s="58">
        <v>72</v>
      </c>
      <c r="P642" s="61">
        <v>86.399999999999991</v>
      </c>
    </row>
    <row r="643" spans="1:16" ht="15.5" hidden="1" x14ac:dyDescent="0.35">
      <c r="A643" s="64" t="s">
        <v>12</v>
      </c>
      <c r="B643" s="64" t="s">
        <v>35</v>
      </c>
      <c r="C643" s="64" t="s">
        <v>36</v>
      </c>
      <c r="D643" s="3" t="s">
        <v>3211</v>
      </c>
      <c r="E643" s="3" t="s">
        <v>853</v>
      </c>
      <c r="F643" s="3" t="s">
        <v>3225</v>
      </c>
      <c r="G643" s="3" t="s">
        <v>687</v>
      </c>
      <c r="H643" s="3" t="s">
        <v>3213</v>
      </c>
      <c r="I643" s="3" t="s">
        <v>26</v>
      </c>
      <c r="J643" s="58">
        <v>6111255563456</v>
      </c>
      <c r="K643" s="59">
        <v>4</v>
      </c>
      <c r="L643" s="60">
        <v>0.2</v>
      </c>
      <c r="M643" s="58">
        <v>20</v>
      </c>
      <c r="N643" s="58">
        <v>1</v>
      </c>
      <c r="O643" s="58">
        <v>80</v>
      </c>
      <c r="P643" s="61">
        <v>96</v>
      </c>
    </row>
    <row r="644" spans="1:16" ht="15.5" hidden="1" x14ac:dyDescent="0.35">
      <c r="A644" s="64" t="s">
        <v>12</v>
      </c>
      <c r="B644" s="64" t="s">
        <v>35</v>
      </c>
      <c r="C644" s="64" t="s">
        <v>36</v>
      </c>
      <c r="D644" s="3" t="s">
        <v>3211</v>
      </c>
      <c r="E644" s="3" t="s">
        <v>853</v>
      </c>
      <c r="F644" s="3" t="s">
        <v>3226</v>
      </c>
      <c r="G644" s="3" t="s">
        <v>687</v>
      </c>
      <c r="H644" s="3" t="s">
        <v>3213</v>
      </c>
      <c r="I644" s="3" t="s">
        <v>26</v>
      </c>
      <c r="J644" s="58">
        <v>6111255563005</v>
      </c>
      <c r="K644" s="59">
        <v>43.4</v>
      </c>
      <c r="L644" s="60">
        <v>0.2</v>
      </c>
      <c r="M644" s="58">
        <v>24</v>
      </c>
      <c r="N644" s="58">
        <v>1</v>
      </c>
      <c r="O644" s="58">
        <v>1041.5999999999999</v>
      </c>
      <c r="P644" s="61">
        <v>1249.9199999999998</v>
      </c>
    </row>
    <row r="645" spans="1:16" ht="15.5" hidden="1" x14ac:dyDescent="0.35">
      <c r="A645" s="64" t="s">
        <v>12</v>
      </c>
      <c r="B645" s="64" t="s">
        <v>35</v>
      </c>
      <c r="C645" s="64" t="s">
        <v>36</v>
      </c>
      <c r="D645" s="3" t="s">
        <v>3211</v>
      </c>
      <c r="E645" s="3" t="s">
        <v>853</v>
      </c>
      <c r="F645" s="3" t="s">
        <v>3227</v>
      </c>
      <c r="G645" s="3" t="s">
        <v>687</v>
      </c>
      <c r="H645" s="3" t="s">
        <v>3213</v>
      </c>
      <c r="I645" s="3" t="s">
        <v>26</v>
      </c>
      <c r="J645" s="58">
        <v>6111255565054</v>
      </c>
      <c r="K645" s="59">
        <v>12.5</v>
      </c>
      <c r="L645" s="60">
        <v>0.2</v>
      </c>
      <c r="M645" s="58">
        <v>20</v>
      </c>
      <c r="N645" s="58">
        <v>1</v>
      </c>
      <c r="O645" s="58">
        <v>250</v>
      </c>
      <c r="P645" s="61">
        <v>300</v>
      </c>
    </row>
    <row r="646" spans="1:16" ht="15.5" hidden="1" x14ac:dyDescent="0.35">
      <c r="A646" s="64" t="s">
        <v>12</v>
      </c>
      <c r="B646" s="64" t="s">
        <v>182</v>
      </c>
      <c r="C646" s="64" t="s">
        <v>344</v>
      </c>
      <c r="D646" s="4" t="s">
        <v>345</v>
      </c>
      <c r="E646" s="4" t="s">
        <v>346</v>
      </c>
      <c r="F646" s="4" t="s">
        <v>2364</v>
      </c>
      <c r="G646" s="4" t="s">
        <v>2365</v>
      </c>
      <c r="H646" s="3" t="s">
        <v>2366</v>
      </c>
      <c r="I646" s="3" t="s">
        <v>26</v>
      </c>
      <c r="J646" s="58">
        <v>6111175000536</v>
      </c>
      <c r="K646" s="59">
        <v>13.166999999999998</v>
      </c>
      <c r="L646" s="60">
        <v>0.2</v>
      </c>
      <c r="M646" s="58">
        <v>50</v>
      </c>
      <c r="N646" s="58">
        <v>1</v>
      </c>
      <c r="O646" s="58">
        <v>658.34999999999991</v>
      </c>
      <c r="P646" s="61">
        <v>790.01999999999987</v>
      </c>
    </row>
    <row r="647" spans="1:16" ht="15.5" hidden="1" x14ac:dyDescent="0.35">
      <c r="A647" s="64" t="s">
        <v>12</v>
      </c>
      <c r="B647" s="64" t="s">
        <v>182</v>
      </c>
      <c r="C647" s="64" t="s">
        <v>344</v>
      </c>
      <c r="D647" s="12" t="s">
        <v>345</v>
      </c>
      <c r="E647" s="12" t="s">
        <v>1641</v>
      </c>
      <c r="F647" s="12" t="s">
        <v>2967</v>
      </c>
      <c r="G647" s="12" t="s">
        <v>2968</v>
      </c>
      <c r="H647" s="3" t="s">
        <v>2366</v>
      </c>
      <c r="I647" s="3" t="s">
        <v>26</v>
      </c>
      <c r="J647" s="58">
        <v>6111175000741</v>
      </c>
      <c r="K647" s="59">
        <v>16.666935483870965</v>
      </c>
      <c r="L647" s="60">
        <v>0.2</v>
      </c>
      <c r="M647" s="58">
        <v>50</v>
      </c>
      <c r="N647" s="58">
        <v>1</v>
      </c>
      <c r="O647" s="58">
        <v>833.3467741935483</v>
      </c>
      <c r="P647" s="61">
        <v>1000.0161290322579</v>
      </c>
    </row>
    <row r="648" spans="1:16" ht="15.5" hidden="1" x14ac:dyDescent="0.35">
      <c r="A648" s="64" t="s">
        <v>12</v>
      </c>
      <c r="B648" s="64" t="s">
        <v>35</v>
      </c>
      <c r="C648" s="64" t="s">
        <v>36</v>
      </c>
      <c r="D648" s="4" t="s">
        <v>37</v>
      </c>
      <c r="E648" s="4" t="s">
        <v>105</v>
      </c>
      <c r="F648" s="4" t="s">
        <v>1546</v>
      </c>
      <c r="G648" s="4" t="s">
        <v>801</v>
      </c>
      <c r="H648" s="3" t="s">
        <v>2366</v>
      </c>
      <c r="I648" s="3" t="s">
        <v>26</v>
      </c>
      <c r="J648" s="58">
        <v>6111249091453</v>
      </c>
      <c r="K648" s="59">
        <v>14</v>
      </c>
      <c r="L648" s="60">
        <v>0.2</v>
      </c>
      <c r="M648" s="58">
        <v>10</v>
      </c>
      <c r="N648" s="58">
        <v>1</v>
      </c>
      <c r="O648" s="58">
        <v>140</v>
      </c>
      <c r="P648" s="61">
        <v>168</v>
      </c>
    </row>
    <row r="649" spans="1:16" ht="15.5" hidden="1" x14ac:dyDescent="0.35">
      <c r="A649" s="64" t="s">
        <v>12</v>
      </c>
      <c r="B649" s="64" t="s">
        <v>35</v>
      </c>
      <c r="C649" s="64" t="s">
        <v>3133</v>
      </c>
      <c r="D649" s="3" t="s">
        <v>3211</v>
      </c>
      <c r="E649" s="3" t="s">
        <v>875</v>
      </c>
      <c r="F649" s="3" t="s">
        <v>1518</v>
      </c>
      <c r="G649" s="3" t="s">
        <v>801</v>
      </c>
      <c r="H649" s="3" t="s">
        <v>2366</v>
      </c>
      <c r="I649" s="3" t="s">
        <v>26</v>
      </c>
      <c r="J649" s="58">
        <v>6111249097349</v>
      </c>
      <c r="K649" s="59">
        <v>17.100000000000001</v>
      </c>
      <c r="L649" s="60">
        <v>0.2</v>
      </c>
      <c r="M649" s="58">
        <v>10</v>
      </c>
      <c r="N649" s="58">
        <v>1</v>
      </c>
      <c r="O649" s="58">
        <v>171</v>
      </c>
      <c r="P649" s="61">
        <v>205.2</v>
      </c>
    </row>
    <row r="650" spans="1:16" ht="15.5" hidden="1" x14ac:dyDescent="0.35">
      <c r="A650" s="64" t="s">
        <v>12</v>
      </c>
      <c r="B650" s="64" t="s">
        <v>35</v>
      </c>
      <c r="C650" s="64" t="s">
        <v>36</v>
      </c>
      <c r="D650" s="4" t="s">
        <v>37</v>
      </c>
      <c r="E650" s="4" t="s">
        <v>850</v>
      </c>
      <c r="F650" s="4" t="s">
        <v>923</v>
      </c>
      <c r="G650" s="4" t="s">
        <v>801</v>
      </c>
      <c r="H650" s="3" t="s">
        <v>2366</v>
      </c>
      <c r="I650" s="3" t="s">
        <v>26</v>
      </c>
      <c r="J650" s="58">
        <v>6111249090968</v>
      </c>
      <c r="K650" s="59">
        <v>12.272727272727273</v>
      </c>
      <c r="L650" s="60">
        <v>0.2</v>
      </c>
      <c r="M650" s="58">
        <v>10</v>
      </c>
      <c r="N650" s="58">
        <v>1</v>
      </c>
      <c r="O650" s="58">
        <v>122.72727272727273</v>
      </c>
      <c r="P650" s="61">
        <v>147.27272727272728</v>
      </c>
    </row>
    <row r="651" spans="1:16" ht="15.5" hidden="1" x14ac:dyDescent="0.35">
      <c r="A651" s="64" t="s">
        <v>12</v>
      </c>
      <c r="B651" s="64" t="s">
        <v>35</v>
      </c>
      <c r="C651" s="64" t="s">
        <v>36</v>
      </c>
      <c r="D651" s="3" t="s">
        <v>37</v>
      </c>
      <c r="E651" s="3" t="s">
        <v>511</v>
      </c>
      <c r="F651" s="3" t="s">
        <v>912</v>
      </c>
      <c r="G651" s="3" t="s">
        <v>801</v>
      </c>
      <c r="H651" s="3" t="s">
        <v>2366</v>
      </c>
      <c r="I651" s="3" t="s">
        <v>26</v>
      </c>
      <c r="J651" s="58">
        <v>6111249091033</v>
      </c>
      <c r="K651" s="59">
        <v>14</v>
      </c>
      <c r="L651" s="60">
        <v>0.2</v>
      </c>
      <c r="M651" s="58">
        <v>10</v>
      </c>
      <c r="N651" s="58">
        <v>1</v>
      </c>
      <c r="O651" s="58">
        <v>140</v>
      </c>
      <c r="P651" s="61">
        <v>168</v>
      </c>
    </row>
    <row r="652" spans="1:16" ht="15.5" hidden="1" x14ac:dyDescent="0.35">
      <c r="A652" s="64" t="s">
        <v>12</v>
      </c>
      <c r="B652" s="64" t="s">
        <v>35</v>
      </c>
      <c r="C652" s="64" t="s">
        <v>36</v>
      </c>
      <c r="D652" s="4" t="s">
        <v>37</v>
      </c>
      <c r="E652" s="4" t="s">
        <v>38</v>
      </c>
      <c r="F652" s="4" t="s">
        <v>941</v>
      </c>
      <c r="G652" s="4" t="s">
        <v>801</v>
      </c>
      <c r="H652" s="3" t="s">
        <v>2366</v>
      </c>
      <c r="I652" s="3" t="s">
        <v>26</v>
      </c>
      <c r="J652" s="58">
        <v>6111249098407</v>
      </c>
      <c r="K652" s="59">
        <v>17.100000000000001</v>
      </c>
      <c r="L652" s="60">
        <v>0.2</v>
      </c>
      <c r="M652" s="58">
        <v>10</v>
      </c>
      <c r="N652" s="58">
        <v>1</v>
      </c>
      <c r="O652" s="58">
        <v>171</v>
      </c>
      <c r="P652" s="61">
        <v>205.2</v>
      </c>
    </row>
    <row r="653" spans="1:16" ht="15.5" hidden="1" x14ac:dyDescent="0.35">
      <c r="A653" s="64" t="s">
        <v>12</v>
      </c>
      <c r="B653" s="64" t="s">
        <v>35</v>
      </c>
      <c r="C653" s="64" t="s">
        <v>400</v>
      </c>
      <c r="D653" s="4" t="s">
        <v>401</v>
      </c>
      <c r="E653" s="4" t="s">
        <v>277</v>
      </c>
      <c r="F653" s="4" t="s">
        <v>3228</v>
      </c>
      <c r="G653" s="4" t="s">
        <v>993</v>
      </c>
      <c r="H653" s="3" t="s">
        <v>3147</v>
      </c>
      <c r="I653" s="3" t="s">
        <v>26</v>
      </c>
      <c r="J653" s="58"/>
      <c r="K653" s="59">
        <v>8</v>
      </c>
      <c r="L653" s="60">
        <v>0.2</v>
      </c>
      <c r="M653" s="58">
        <v>60</v>
      </c>
      <c r="N653" s="58">
        <v>1</v>
      </c>
      <c r="O653" s="58">
        <v>480</v>
      </c>
      <c r="P653" s="61">
        <v>576</v>
      </c>
    </row>
    <row r="654" spans="1:16" ht="15.5" hidden="1" x14ac:dyDescent="0.35">
      <c r="A654" s="64" t="s">
        <v>12</v>
      </c>
      <c r="B654" s="64" t="s">
        <v>35</v>
      </c>
      <c r="C654" s="64" t="s">
        <v>400</v>
      </c>
      <c r="D654" s="4" t="s">
        <v>401</v>
      </c>
      <c r="E654" s="4" t="s">
        <v>277</v>
      </c>
      <c r="F654" s="4" t="s">
        <v>3229</v>
      </c>
      <c r="G654" s="4" t="s">
        <v>993</v>
      </c>
      <c r="H654" s="3" t="s">
        <v>3147</v>
      </c>
      <c r="I654" s="3" t="s">
        <v>26</v>
      </c>
      <c r="J654" s="58"/>
      <c r="K654" s="59">
        <v>2.21</v>
      </c>
      <c r="L654" s="60">
        <v>0.2</v>
      </c>
      <c r="M654" s="58">
        <v>28</v>
      </c>
      <c r="N654" s="58">
        <v>1</v>
      </c>
      <c r="O654" s="58">
        <v>61.879999999999995</v>
      </c>
      <c r="P654" s="61">
        <v>74.255999999999986</v>
      </c>
    </row>
    <row r="655" spans="1:16" ht="15.5" hidden="1" x14ac:dyDescent="0.35">
      <c r="A655" s="64" t="s">
        <v>12</v>
      </c>
      <c r="B655" s="64" t="s">
        <v>460</v>
      </c>
      <c r="C655" s="64" t="s">
        <v>1781</v>
      </c>
      <c r="D655" s="3" t="s">
        <v>1630</v>
      </c>
      <c r="E655" s="3" t="s">
        <v>1783</v>
      </c>
      <c r="F655" s="3" t="s">
        <v>2850</v>
      </c>
      <c r="G655" s="3" t="s">
        <v>1838</v>
      </c>
      <c r="H655" s="3" t="s">
        <v>1839</v>
      </c>
      <c r="I655" s="3" t="s">
        <v>26</v>
      </c>
      <c r="J655" s="58">
        <v>6111248930357</v>
      </c>
      <c r="K655" s="59">
        <v>7.1899999999999995</v>
      </c>
      <c r="L655" s="60">
        <v>0.09</v>
      </c>
      <c r="M655" s="58">
        <v>5</v>
      </c>
      <c r="N655" s="58">
        <v>1</v>
      </c>
      <c r="O655" s="58">
        <v>35.949999999999996</v>
      </c>
      <c r="P655" s="61">
        <v>39.185499999999998</v>
      </c>
    </row>
    <row r="656" spans="1:16" ht="15.5" hidden="1" x14ac:dyDescent="0.35">
      <c r="A656" s="64" t="s">
        <v>12</v>
      </c>
      <c r="B656" s="64" t="s">
        <v>460</v>
      </c>
      <c r="C656" s="64" t="s">
        <v>1781</v>
      </c>
      <c r="D656" s="4" t="s">
        <v>1630</v>
      </c>
      <c r="E656" s="4" t="s">
        <v>2053</v>
      </c>
      <c r="F656" s="4" t="s">
        <v>2887</v>
      </c>
      <c r="G656" s="4" t="s">
        <v>1838</v>
      </c>
      <c r="H656" s="3" t="s">
        <v>1839</v>
      </c>
      <c r="I656" s="3" t="s">
        <v>26</v>
      </c>
      <c r="J656" s="58">
        <v>6111248930067</v>
      </c>
      <c r="K656" s="59">
        <v>6.8109999999999999</v>
      </c>
      <c r="L656" s="60">
        <v>0.09</v>
      </c>
      <c r="M656" s="58">
        <v>5</v>
      </c>
      <c r="N656" s="58">
        <v>2</v>
      </c>
      <c r="O656" s="58">
        <v>68.11</v>
      </c>
      <c r="P656" s="61">
        <v>74.239900000000006</v>
      </c>
    </row>
    <row r="657" spans="1:16" ht="15.5" hidden="1" x14ac:dyDescent="0.35">
      <c r="A657" s="64" t="s">
        <v>12</v>
      </c>
      <c r="B657" s="64" t="s">
        <v>460</v>
      </c>
      <c r="C657" s="64" t="s">
        <v>1781</v>
      </c>
      <c r="D657" s="3" t="s">
        <v>1630</v>
      </c>
      <c r="E657" s="3" t="s">
        <v>1915</v>
      </c>
      <c r="F657" s="3" t="s">
        <v>1916</v>
      </c>
      <c r="G657" s="3" t="s">
        <v>1838</v>
      </c>
      <c r="H657" s="3" t="s">
        <v>1839</v>
      </c>
      <c r="I657" s="3" t="s">
        <v>26</v>
      </c>
      <c r="J657" s="58">
        <v>6111248930128</v>
      </c>
      <c r="K657" s="59">
        <v>15.93</v>
      </c>
      <c r="L657" s="60">
        <v>0.09</v>
      </c>
      <c r="M657" s="58">
        <v>12</v>
      </c>
      <c r="N657" s="58">
        <v>1</v>
      </c>
      <c r="O657" s="58">
        <v>191.16</v>
      </c>
      <c r="P657" s="61">
        <v>208.36440000000002</v>
      </c>
    </row>
    <row r="658" spans="1:16" ht="15.5" hidden="1" x14ac:dyDescent="0.35">
      <c r="A658" s="64" t="s">
        <v>12</v>
      </c>
      <c r="B658" s="64" t="s">
        <v>460</v>
      </c>
      <c r="C658" s="64" t="s">
        <v>461</v>
      </c>
      <c r="D658" s="3" t="s">
        <v>1835</v>
      </c>
      <c r="E658" s="3" t="s">
        <v>1836</v>
      </c>
      <c r="F658" s="3" t="s">
        <v>2503</v>
      </c>
      <c r="G658" s="3" t="s">
        <v>2357</v>
      </c>
      <c r="H658" s="3" t="s">
        <v>1839</v>
      </c>
      <c r="I658" s="3" t="s">
        <v>26</v>
      </c>
      <c r="J658" s="58">
        <v>6111248930289</v>
      </c>
      <c r="K658" s="59">
        <v>65</v>
      </c>
      <c r="L658" s="60">
        <v>0.2</v>
      </c>
      <c r="M658" s="58">
        <v>20</v>
      </c>
      <c r="N658" s="58">
        <v>1</v>
      </c>
      <c r="O658" s="58">
        <v>1300</v>
      </c>
      <c r="P658" s="61">
        <v>1560</v>
      </c>
    </row>
    <row r="659" spans="1:16" ht="15.5" hidden="1" x14ac:dyDescent="0.35">
      <c r="A659" s="64" t="s">
        <v>12</v>
      </c>
      <c r="B659" s="64" t="s">
        <v>35</v>
      </c>
      <c r="C659" s="64" t="s">
        <v>400</v>
      </c>
      <c r="D659" s="3" t="s">
        <v>401</v>
      </c>
      <c r="E659" s="3" t="s">
        <v>277</v>
      </c>
      <c r="F659" s="3" t="s">
        <v>3230</v>
      </c>
      <c r="G659" s="3" t="s">
        <v>993</v>
      </c>
      <c r="H659" s="3" t="s">
        <v>3147</v>
      </c>
      <c r="I659" s="3" t="s">
        <v>26</v>
      </c>
      <c r="J659" s="58"/>
      <c r="K659" s="59">
        <v>2.21</v>
      </c>
      <c r="L659" s="60">
        <v>0.2</v>
      </c>
      <c r="M659" s="58">
        <v>28</v>
      </c>
      <c r="N659" s="58">
        <v>1</v>
      </c>
      <c r="O659" s="58">
        <v>61.879999999999995</v>
      </c>
      <c r="P659" s="61">
        <v>74.255999999999986</v>
      </c>
    </row>
    <row r="660" spans="1:16" ht="15.5" hidden="1" x14ac:dyDescent="0.35">
      <c r="A660" s="64" t="s">
        <v>12</v>
      </c>
      <c r="B660" s="64" t="s">
        <v>35</v>
      </c>
      <c r="C660" s="64" t="s">
        <v>400</v>
      </c>
      <c r="D660" s="4" t="s">
        <v>401</v>
      </c>
      <c r="E660" s="4" t="s">
        <v>3052</v>
      </c>
      <c r="F660" s="4" t="s">
        <v>3231</v>
      </c>
      <c r="G660" s="4" t="s">
        <v>993</v>
      </c>
      <c r="H660" s="3" t="s">
        <v>3147</v>
      </c>
      <c r="I660" s="3" t="s">
        <v>26</v>
      </c>
      <c r="J660" s="58"/>
      <c r="K660" s="59">
        <v>2.21</v>
      </c>
      <c r="L660" s="60">
        <v>0.2</v>
      </c>
      <c r="M660" s="58">
        <v>28</v>
      </c>
      <c r="N660" s="58">
        <v>1</v>
      </c>
      <c r="O660" s="58">
        <v>61.879999999999995</v>
      </c>
      <c r="P660" s="61">
        <v>74.255999999999986</v>
      </c>
    </row>
    <row r="661" spans="1:16" ht="15.5" hidden="1" x14ac:dyDescent="0.35">
      <c r="A661" s="64" t="s">
        <v>12</v>
      </c>
      <c r="B661" s="64" t="s">
        <v>84</v>
      </c>
      <c r="C661" s="64" t="s">
        <v>689</v>
      </c>
      <c r="D661" s="3" t="s">
        <v>3087</v>
      </c>
      <c r="E661" s="3" t="s">
        <v>691</v>
      </c>
      <c r="F661" s="3" t="s">
        <v>3232</v>
      </c>
      <c r="G661" s="3" t="s">
        <v>1045</v>
      </c>
      <c r="H661" s="3" t="s">
        <v>1046</v>
      </c>
      <c r="I661" s="3" t="s">
        <v>26</v>
      </c>
      <c r="J661" s="58">
        <v>6111243381161</v>
      </c>
      <c r="K661" s="59">
        <v>41.58</v>
      </c>
      <c r="L661" s="60">
        <v>0.2</v>
      </c>
      <c r="M661" s="58">
        <v>12</v>
      </c>
      <c r="N661" s="58">
        <v>1</v>
      </c>
      <c r="O661" s="58">
        <v>498.96</v>
      </c>
      <c r="P661" s="61">
        <v>598.75199999999995</v>
      </c>
    </row>
    <row r="662" spans="1:16" ht="15.5" hidden="1" x14ac:dyDescent="0.35">
      <c r="A662" s="64" t="s">
        <v>12</v>
      </c>
      <c r="B662" s="64" t="s">
        <v>84</v>
      </c>
      <c r="C662" s="64" t="s">
        <v>689</v>
      </c>
      <c r="D662" s="3" t="s">
        <v>3087</v>
      </c>
      <c r="E662" s="3" t="s">
        <v>691</v>
      </c>
      <c r="F662" s="3" t="s">
        <v>3233</v>
      </c>
      <c r="G662" s="3" t="s">
        <v>1045</v>
      </c>
      <c r="H662" s="3" t="s">
        <v>1046</v>
      </c>
      <c r="I662" s="3" t="s">
        <v>26</v>
      </c>
      <c r="J662" s="58">
        <v>6111243381246</v>
      </c>
      <c r="K662" s="59">
        <v>90.549166666666665</v>
      </c>
      <c r="L662" s="60">
        <v>0.2</v>
      </c>
      <c r="M662" s="58">
        <v>12</v>
      </c>
      <c r="N662" s="58">
        <v>1</v>
      </c>
      <c r="O662" s="58">
        <v>1086.5899999999999</v>
      </c>
      <c r="P662" s="61">
        <v>1303.9079999999999</v>
      </c>
    </row>
    <row r="663" spans="1:16" ht="15.5" hidden="1" x14ac:dyDescent="0.35">
      <c r="A663" s="64" t="s">
        <v>12</v>
      </c>
      <c r="B663" s="64" t="s">
        <v>84</v>
      </c>
      <c r="C663" s="64" t="s">
        <v>689</v>
      </c>
      <c r="D663" s="4" t="s">
        <v>1105</v>
      </c>
      <c r="E663" s="4" t="s">
        <v>691</v>
      </c>
      <c r="F663" s="4" t="s">
        <v>3234</v>
      </c>
      <c r="G663" s="4" t="s">
        <v>1045</v>
      </c>
      <c r="H663" s="3" t="s">
        <v>1046</v>
      </c>
      <c r="I663" s="3" t="s">
        <v>26</v>
      </c>
      <c r="J663" s="58">
        <v>6111243381307</v>
      </c>
      <c r="K663" s="59">
        <v>62.500624999999999</v>
      </c>
      <c r="L663" s="60">
        <v>0.2</v>
      </c>
      <c r="M663" s="58">
        <v>6</v>
      </c>
      <c r="N663" s="58">
        <v>1</v>
      </c>
      <c r="O663" s="58">
        <v>375.00374999999997</v>
      </c>
      <c r="P663" s="61">
        <v>450.00449999999995</v>
      </c>
    </row>
    <row r="664" spans="1:16" ht="15.5" x14ac:dyDescent="0.35">
      <c r="A664" s="3" t="s">
        <v>12</v>
      </c>
      <c r="B664" s="3" t="s">
        <v>35</v>
      </c>
      <c r="C664" s="3" t="s">
        <v>400</v>
      </c>
      <c r="D664" s="3" t="s">
        <v>401</v>
      </c>
      <c r="E664" s="3" t="s">
        <v>277</v>
      </c>
      <c r="F664" s="3" t="s">
        <v>2671</v>
      </c>
      <c r="G664" s="3" t="s">
        <v>40</v>
      </c>
      <c r="H664" s="3" t="s">
        <v>41</v>
      </c>
      <c r="I664" s="3" t="s">
        <v>26</v>
      </c>
      <c r="J664" s="58">
        <v>4018077675607</v>
      </c>
      <c r="K664" s="59">
        <v>20.25</v>
      </c>
      <c r="L664" s="60">
        <v>0.2</v>
      </c>
      <c r="M664" s="58">
        <v>12</v>
      </c>
      <c r="N664" s="58">
        <v>1</v>
      </c>
      <c r="O664" s="58">
        <v>243</v>
      </c>
      <c r="P664" s="61">
        <v>291.59999999999997</v>
      </c>
    </row>
    <row r="665" spans="1:16" ht="15.5" x14ac:dyDescent="0.35">
      <c r="A665" s="3" t="s">
        <v>12</v>
      </c>
      <c r="B665" s="3" t="s">
        <v>35</v>
      </c>
      <c r="C665" s="3" t="s">
        <v>91</v>
      </c>
      <c r="D665" s="4" t="s">
        <v>92</v>
      </c>
      <c r="E665" s="4" t="s">
        <v>93</v>
      </c>
      <c r="F665" s="4" t="s">
        <v>336</v>
      </c>
      <c r="G665" s="4" t="s">
        <v>40</v>
      </c>
      <c r="H665" s="3" t="s">
        <v>41</v>
      </c>
      <c r="I665" s="3" t="s">
        <v>26</v>
      </c>
      <c r="J665" s="58">
        <v>4017100648007</v>
      </c>
      <c r="K665" s="59">
        <v>15.95</v>
      </c>
      <c r="L665" s="60">
        <v>0.2</v>
      </c>
      <c r="M665" s="58">
        <v>12</v>
      </c>
      <c r="N665" s="58">
        <v>1</v>
      </c>
      <c r="O665" s="58">
        <v>191.39999999999998</v>
      </c>
      <c r="P665" s="61">
        <v>229.67999999999998</v>
      </c>
    </row>
    <row r="666" spans="1:16" ht="15.5" hidden="1" x14ac:dyDescent="0.35">
      <c r="A666" s="3" t="s">
        <v>12</v>
      </c>
      <c r="B666" s="3" t="s">
        <v>182</v>
      </c>
      <c r="C666" s="3" t="s">
        <v>344</v>
      </c>
      <c r="D666" s="3" t="s">
        <v>3235</v>
      </c>
      <c r="E666" s="3" t="s">
        <v>2434</v>
      </c>
      <c r="F666" s="3" t="s">
        <v>2563</v>
      </c>
      <c r="G666" s="3" t="s">
        <v>2564</v>
      </c>
      <c r="H666" s="3" t="s">
        <v>3236</v>
      </c>
      <c r="I666" s="3" t="s">
        <v>26</v>
      </c>
      <c r="J666" s="58">
        <v>6221048700736</v>
      </c>
      <c r="K666" s="59">
        <v>41.88</v>
      </c>
      <c r="L666" s="60">
        <v>0.2</v>
      </c>
      <c r="M666" s="58">
        <v>36</v>
      </c>
      <c r="N666" s="58">
        <v>1</v>
      </c>
      <c r="O666" s="58">
        <v>1507.68</v>
      </c>
      <c r="P666" s="61">
        <v>1809.2160000000001</v>
      </c>
    </row>
    <row r="667" spans="1:16" ht="15.5" hidden="1" x14ac:dyDescent="0.35">
      <c r="A667" s="3" t="s">
        <v>12</v>
      </c>
      <c r="B667" s="3" t="s">
        <v>182</v>
      </c>
      <c r="C667" s="3" t="s">
        <v>344</v>
      </c>
      <c r="D667" s="4" t="s">
        <v>3235</v>
      </c>
      <c r="E667" s="4" t="s">
        <v>2434</v>
      </c>
      <c r="F667" s="4" t="s">
        <v>2643</v>
      </c>
      <c r="G667" s="4" t="s">
        <v>2564</v>
      </c>
      <c r="H667" s="3" t="s">
        <v>3236</v>
      </c>
      <c r="I667" s="3" t="s">
        <v>26</v>
      </c>
      <c r="J667" s="58">
        <v>6221048700705</v>
      </c>
      <c r="K667" s="59">
        <v>11.18</v>
      </c>
      <c r="L667" s="60">
        <v>0.2</v>
      </c>
      <c r="M667" s="58">
        <v>24</v>
      </c>
      <c r="N667" s="58">
        <v>1</v>
      </c>
      <c r="O667" s="58">
        <v>268.32</v>
      </c>
      <c r="P667" s="61">
        <v>321.98399999999998</v>
      </c>
    </row>
    <row r="668" spans="1:16" ht="15.5" x14ac:dyDescent="0.35">
      <c r="A668" s="3" t="s">
        <v>12</v>
      </c>
      <c r="B668" s="3" t="s">
        <v>35</v>
      </c>
      <c r="C668" s="3" t="s">
        <v>502</v>
      </c>
      <c r="D668" s="4" t="s">
        <v>503</v>
      </c>
      <c r="E668" s="4" t="s">
        <v>310</v>
      </c>
      <c r="F668" s="4" t="s">
        <v>3237</v>
      </c>
      <c r="G668" s="4" t="s">
        <v>40</v>
      </c>
      <c r="H668" s="3" t="s">
        <v>41</v>
      </c>
      <c r="I668" s="3" t="s">
        <v>26</v>
      </c>
      <c r="J668" s="58">
        <v>4017100798009</v>
      </c>
      <c r="K668" s="59">
        <v>14.6</v>
      </c>
      <c r="L668" s="60">
        <v>0.2</v>
      </c>
      <c r="M668" s="58">
        <v>12</v>
      </c>
      <c r="N668" s="58">
        <v>1</v>
      </c>
      <c r="O668" s="58">
        <v>175.2</v>
      </c>
      <c r="P668" s="61">
        <v>210.23999999999998</v>
      </c>
    </row>
    <row r="669" spans="1:16" ht="15.5" hidden="1" x14ac:dyDescent="0.35">
      <c r="A669" s="64" t="s">
        <v>12</v>
      </c>
      <c r="B669" s="64" t="s">
        <v>13</v>
      </c>
      <c r="C669" s="64" t="s">
        <v>14</v>
      </c>
      <c r="D669" s="4" t="s">
        <v>3069</v>
      </c>
      <c r="E669" s="4" t="s">
        <v>1416</v>
      </c>
      <c r="F669" s="4" t="s">
        <v>1417</v>
      </c>
      <c r="G669" s="4" t="s">
        <v>25</v>
      </c>
      <c r="H669" s="3" t="s">
        <v>25</v>
      </c>
      <c r="I669" s="3" t="s">
        <v>26</v>
      </c>
      <c r="J669" s="58">
        <v>6111195007317</v>
      </c>
      <c r="K669" s="59">
        <v>5.4167857142857141</v>
      </c>
      <c r="L669" s="60">
        <v>0.2</v>
      </c>
      <c r="M669" s="58">
        <v>40</v>
      </c>
      <c r="N669" s="58">
        <v>1</v>
      </c>
      <c r="O669" s="58">
        <v>216.67142857142858</v>
      </c>
      <c r="P669" s="61">
        <v>260.0057142857143</v>
      </c>
    </row>
    <row r="670" spans="1:16" ht="15.5" hidden="1" x14ac:dyDescent="0.35">
      <c r="A670" s="64" t="s">
        <v>12</v>
      </c>
      <c r="B670" s="3" t="s">
        <v>35</v>
      </c>
      <c r="C670" s="3" t="s">
        <v>400</v>
      </c>
      <c r="D670" s="4" t="s">
        <v>401</v>
      </c>
      <c r="E670" s="4" t="s">
        <v>277</v>
      </c>
      <c r="F670" s="4" t="s">
        <v>2639</v>
      </c>
      <c r="G670" s="4" t="s">
        <v>582</v>
      </c>
      <c r="H670" s="3" t="s">
        <v>583</v>
      </c>
      <c r="I670" s="3" t="s">
        <v>26</v>
      </c>
      <c r="J670" s="58">
        <v>6221031497933</v>
      </c>
      <c r="K670" s="59">
        <v>12.173043478260871</v>
      </c>
      <c r="L670" s="60">
        <v>0.2</v>
      </c>
      <c r="M670" s="58">
        <v>10</v>
      </c>
      <c r="N670" s="58">
        <v>1</v>
      </c>
      <c r="O670" s="58">
        <v>121.73043478260871</v>
      </c>
      <c r="P670" s="61">
        <v>146.07652173913044</v>
      </c>
    </row>
    <row r="671" spans="1:16" ht="15.5" hidden="1" x14ac:dyDescent="0.35">
      <c r="A671" s="64" t="s">
        <v>12</v>
      </c>
      <c r="B671" s="3" t="s">
        <v>35</v>
      </c>
      <c r="C671" s="3" t="s">
        <v>400</v>
      </c>
      <c r="D671" s="3" t="s">
        <v>401</v>
      </c>
      <c r="E671" s="3" t="s">
        <v>277</v>
      </c>
      <c r="F671" s="3" t="s">
        <v>2779</v>
      </c>
      <c r="G671" s="3" t="s">
        <v>582</v>
      </c>
      <c r="H671" s="3" t="s">
        <v>583</v>
      </c>
      <c r="I671" s="3" t="s">
        <v>26</v>
      </c>
      <c r="J671" s="58">
        <v>6221031497926</v>
      </c>
      <c r="K671" s="59">
        <v>11</v>
      </c>
      <c r="L671" s="60">
        <v>0.2</v>
      </c>
      <c r="M671" s="58">
        <v>10</v>
      </c>
      <c r="N671" s="58">
        <v>1</v>
      </c>
      <c r="O671" s="58">
        <v>110</v>
      </c>
      <c r="P671" s="61">
        <v>132</v>
      </c>
    </row>
    <row r="672" spans="1:16" ht="15.5" hidden="1" x14ac:dyDescent="0.35">
      <c r="A672" s="64" t="s">
        <v>12</v>
      </c>
      <c r="B672" s="3" t="s">
        <v>35</v>
      </c>
      <c r="C672" s="3" t="s">
        <v>400</v>
      </c>
      <c r="D672" s="4" t="s">
        <v>401</v>
      </c>
      <c r="E672" s="4" t="s">
        <v>277</v>
      </c>
      <c r="F672" s="4" t="s">
        <v>2775</v>
      </c>
      <c r="G672" s="4" t="s">
        <v>582</v>
      </c>
      <c r="H672" s="3" t="s">
        <v>583</v>
      </c>
      <c r="I672" s="3" t="s">
        <v>26</v>
      </c>
      <c r="J672" s="58">
        <v>6221031497919</v>
      </c>
      <c r="K672" s="59">
        <v>11</v>
      </c>
      <c r="L672" s="60">
        <v>0.2</v>
      </c>
      <c r="M672" s="58">
        <v>10</v>
      </c>
      <c r="N672" s="58">
        <v>1</v>
      </c>
      <c r="O672" s="58">
        <v>110</v>
      </c>
      <c r="P672" s="61">
        <v>132</v>
      </c>
    </row>
    <row r="673" spans="1:16" ht="15.5" hidden="1" x14ac:dyDescent="0.35">
      <c r="A673" s="64" t="s">
        <v>12</v>
      </c>
      <c r="B673" s="3" t="s">
        <v>35</v>
      </c>
      <c r="C673" s="3" t="s">
        <v>400</v>
      </c>
      <c r="D673" s="4" t="s">
        <v>401</v>
      </c>
      <c r="E673" s="4" t="s">
        <v>277</v>
      </c>
      <c r="F673" s="4" t="s">
        <v>2751</v>
      </c>
      <c r="G673" s="4" t="s">
        <v>582</v>
      </c>
      <c r="H673" s="3" t="s">
        <v>583</v>
      </c>
      <c r="I673" s="3" t="s">
        <v>26</v>
      </c>
      <c r="J673" s="58">
        <v>6221031498114</v>
      </c>
      <c r="K673" s="59">
        <v>11</v>
      </c>
      <c r="L673" s="60">
        <v>0.2</v>
      </c>
      <c r="M673" s="58">
        <v>10</v>
      </c>
      <c r="N673" s="58">
        <v>1</v>
      </c>
      <c r="O673" s="58">
        <v>110</v>
      </c>
      <c r="P673" s="61">
        <v>132</v>
      </c>
    </row>
    <row r="674" spans="1:16" ht="15.5" hidden="1" x14ac:dyDescent="0.35">
      <c r="A674" s="64" t="s">
        <v>12</v>
      </c>
      <c r="B674" s="3" t="s">
        <v>35</v>
      </c>
      <c r="C674" s="3" t="s">
        <v>400</v>
      </c>
      <c r="D674" s="3" t="s">
        <v>3083</v>
      </c>
      <c r="E674" s="3" t="s">
        <v>277</v>
      </c>
      <c r="F674" s="3" t="s">
        <v>2909</v>
      </c>
      <c r="G674" s="3" t="s">
        <v>1389</v>
      </c>
      <c r="H674" s="3" t="s">
        <v>583</v>
      </c>
      <c r="I674" s="3" t="s">
        <v>26</v>
      </c>
      <c r="J674" s="58">
        <v>5601363001168</v>
      </c>
      <c r="K674" s="59">
        <v>14.58</v>
      </c>
      <c r="L674" s="60">
        <v>0.2</v>
      </c>
      <c r="M674" s="58">
        <v>12</v>
      </c>
      <c r="N674" s="58">
        <v>1</v>
      </c>
      <c r="O674" s="58">
        <v>174.96</v>
      </c>
      <c r="P674" s="61">
        <v>209.952</v>
      </c>
    </row>
    <row r="675" spans="1:16" ht="15.5" hidden="1" x14ac:dyDescent="0.35">
      <c r="A675" s="64" t="s">
        <v>12</v>
      </c>
      <c r="B675" s="3" t="s">
        <v>35</v>
      </c>
      <c r="C675" s="3" t="s">
        <v>400</v>
      </c>
      <c r="D675" s="4" t="s">
        <v>401</v>
      </c>
      <c r="E675" s="4" t="s">
        <v>277</v>
      </c>
      <c r="F675" s="4" t="s">
        <v>2535</v>
      </c>
      <c r="G675" s="4" t="s">
        <v>1389</v>
      </c>
      <c r="H675" s="3" t="s">
        <v>583</v>
      </c>
      <c r="I675" s="3" t="s">
        <v>26</v>
      </c>
      <c r="J675" s="58">
        <v>6221031492105</v>
      </c>
      <c r="K675" s="59">
        <v>9.870000000000001</v>
      </c>
      <c r="L675" s="60">
        <v>0.2</v>
      </c>
      <c r="M675" s="58">
        <v>10</v>
      </c>
      <c r="N675" s="58">
        <v>1</v>
      </c>
      <c r="O675" s="58">
        <v>98.700000000000017</v>
      </c>
      <c r="P675" s="61">
        <v>118.44000000000001</v>
      </c>
    </row>
    <row r="676" spans="1:16" ht="15.5" hidden="1" x14ac:dyDescent="0.35">
      <c r="A676" s="64" t="s">
        <v>12</v>
      </c>
      <c r="B676" s="3" t="s">
        <v>35</v>
      </c>
      <c r="C676" s="3" t="s">
        <v>400</v>
      </c>
      <c r="D676" s="3" t="s">
        <v>401</v>
      </c>
      <c r="E676" s="3" t="s">
        <v>277</v>
      </c>
      <c r="F676" s="3" t="s">
        <v>2771</v>
      </c>
      <c r="G676" s="3" t="s">
        <v>1389</v>
      </c>
      <c r="H676" s="3" t="s">
        <v>583</v>
      </c>
      <c r="I676" s="3" t="s">
        <v>26</v>
      </c>
      <c r="J676" s="58">
        <v>6221031497995</v>
      </c>
      <c r="K676" s="59">
        <v>11.51</v>
      </c>
      <c r="L676" s="60">
        <v>0.2</v>
      </c>
      <c r="M676" s="58">
        <v>10</v>
      </c>
      <c r="N676" s="58">
        <v>1</v>
      </c>
      <c r="O676" s="58">
        <v>115.1</v>
      </c>
      <c r="P676" s="61">
        <v>138.11999999999998</v>
      </c>
    </row>
    <row r="677" spans="1:16" ht="15.5" hidden="1" x14ac:dyDescent="0.35">
      <c r="A677" s="64" t="s">
        <v>12</v>
      </c>
      <c r="B677" s="3" t="s">
        <v>35</v>
      </c>
      <c r="C677" s="3" t="s">
        <v>400</v>
      </c>
      <c r="D677" s="4" t="s">
        <v>3083</v>
      </c>
      <c r="E677" s="4" t="s">
        <v>277</v>
      </c>
      <c r="F677" s="4" t="s">
        <v>3238</v>
      </c>
      <c r="G677" s="4" t="s">
        <v>1389</v>
      </c>
      <c r="H677" s="3" t="s">
        <v>583</v>
      </c>
      <c r="I677" s="3" t="s">
        <v>26</v>
      </c>
      <c r="J677" s="58">
        <v>8410199021168</v>
      </c>
      <c r="K677" s="59">
        <v>14.58</v>
      </c>
      <c r="L677" s="60">
        <v>0.2</v>
      </c>
      <c r="M677" s="58">
        <v>10</v>
      </c>
      <c r="N677" s="58">
        <v>1</v>
      </c>
      <c r="O677" s="58">
        <v>145.80000000000001</v>
      </c>
      <c r="P677" s="61">
        <v>174.96</v>
      </c>
    </row>
    <row r="678" spans="1:16" ht="15.5" hidden="1" x14ac:dyDescent="0.35">
      <c r="A678" s="64" t="s">
        <v>12</v>
      </c>
      <c r="B678" s="3" t="s">
        <v>35</v>
      </c>
      <c r="C678" s="3" t="s">
        <v>400</v>
      </c>
      <c r="D678" s="3" t="s">
        <v>401</v>
      </c>
      <c r="E678" s="3" t="s">
        <v>277</v>
      </c>
      <c r="F678" s="3" t="s">
        <v>1388</v>
      </c>
      <c r="G678" s="3" t="s">
        <v>1389</v>
      </c>
      <c r="H678" s="3" t="s">
        <v>583</v>
      </c>
      <c r="I678" s="3" t="s">
        <v>26</v>
      </c>
      <c r="J678" s="58">
        <v>6221031492099</v>
      </c>
      <c r="K678" s="59">
        <v>4.58</v>
      </c>
      <c r="L678" s="60">
        <v>0.2</v>
      </c>
      <c r="M678" s="58">
        <v>12</v>
      </c>
      <c r="N678" s="58">
        <v>1</v>
      </c>
      <c r="O678" s="58">
        <v>54.96</v>
      </c>
      <c r="P678" s="61">
        <v>65.951999999999998</v>
      </c>
    </row>
    <row r="679" spans="1:16" ht="15.5" hidden="1" x14ac:dyDescent="0.35">
      <c r="A679" s="64" t="s">
        <v>12</v>
      </c>
      <c r="B679" s="3" t="s">
        <v>35</v>
      </c>
      <c r="C679" s="3" t="s">
        <v>400</v>
      </c>
      <c r="D679" s="4" t="s">
        <v>401</v>
      </c>
      <c r="E679" s="4" t="s">
        <v>277</v>
      </c>
      <c r="F679" s="4" t="s">
        <v>3239</v>
      </c>
      <c r="G679" s="4" t="s">
        <v>1389</v>
      </c>
      <c r="H679" s="3" t="s">
        <v>583</v>
      </c>
      <c r="I679" s="3" t="s">
        <v>26</v>
      </c>
      <c r="J679" s="58">
        <v>6221031497957</v>
      </c>
      <c r="K679" s="59">
        <v>4.49</v>
      </c>
      <c r="L679" s="60">
        <v>0.2</v>
      </c>
      <c r="M679" s="58">
        <v>12</v>
      </c>
      <c r="N679" s="58">
        <v>1</v>
      </c>
      <c r="O679" s="58">
        <v>53.88</v>
      </c>
      <c r="P679" s="61">
        <v>64.656000000000006</v>
      </c>
    </row>
    <row r="680" spans="1:16" ht="15.5" hidden="1" x14ac:dyDescent="0.35">
      <c r="A680" s="64" t="s">
        <v>12</v>
      </c>
      <c r="B680" s="3" t="s">
        <v>35</v>
      </c>
      <c r="C680" s="3" t="s">
        <v>400</v>
      </c>
      <c r="D680" s="4" t="s">
        <v>3083</v>
      </c>
      <c r="E680" s="4" t="s">
        <v>277</v>
      </c>
      <c r="F680" s="4" t="s">
        <v>2983</v>
      </c>
      <c r="G680" s="4" t="s">
        <v>1392</v>
      </c>
      <c r="H680" s="3" t="s">
        <v>583</v>
      </c>
      <c r="I680" s="3" t="s">
        <v>26</v>
      </c>
      <c r="J680" s="58">
        <v>8410199790958</v>
      </c>
      <c r="K680" s="59">
        <v>11.5</v>
      </c>
      <c r="L680" s="60">
        <v>0.2</v>
      </c>
      <c r="M680" s="58">
        <v>12</v>
      </c>
      <c r="N680" s="58">
        <v>1</v>
      </c>
      <c r="O680" s="58">
        <v>138</v>
      </c>
      <c r="P680" s="61">
        <v>165.6</v>
      </c>
    </row>
    <row r="681" spans="1:16" ht="15.5" hidden="1" x14ac:dyDescent="0.35">
      <c r="A681" s="64" t="s">
        <v>12</v>
      </c>
      <c r="B681" s="3" t="s">
        <v>35</v>
      </c>
      <c r="C681" s="3" t="s">
        <v>400</v>
      </c>
      <c r="D681" s="3" t="s">
        <v>401</v>
      </c>
      <c r="E681" s="3" t="s">
        <v>277</v>
      </c>
      <c r="F681" s="3" t="s">
        <v>2855</v>
      </c>
      <c r="G681" s="3" t="s">
        <v>1392</v>
      </c>
      <c r="H681" s="3" t="s">
        <v>583</v>
      </c>
      <c r="I681" s="3" t="s">
        <v>26</v>
      </c>
      <c r="J681" s="58">
        <v>8410199001153</v>
      </c>
      <c r="K681" s="59">
        <v>11</v>
      </c>
      <c r="L681" s="60">
        <v>0.2</v>
      </c>
      <c r="M681" s="58">
        <v>9</v>
      </c>
      <c r="N681" s="58">
        <v>1</v>
      </c>
      <c r="O681" s="58">
        <v>99</v>
      </c>
      <c r="P681" s="61">
        <v>118.8</v>
      </c>
    </row>
    <row r="682" spans="1:16" ht="15.5" hidden="1" x14ac:dyDescent="0.35">
      <c r="A682" s="64" t="s">
        <v>12</v>
      </c>
      <c r="B682" s="3" t="s">
        <v>35</v>
      </c>
      <c r="C682" s="3" t="s">
        <v>400</v>
      </c>
      <c r="D682" s="4" t="s">
        <v>3083</v>
      </c>
      <c r="E682" s="4" t="s">
        <v>277</v>
      </c>
      <c r="F682" s="4" t="s">
        <v>2923</v>
      </c>
      <c r="G682" s="4" t="s">
        <v>1392</v>
      </c>
      <c r="H682" s="3" t="s">
        <v>583</v>
      </c>
      <c r="I682" s="3" t="s">
        <v>26</v>
      </c>
      <c r="J682" s="58">
        <v>8410199002303</v>
      </c>
      <c r="K682" s="59">
        <v>12.375151515151515</v>
      </c>
      <c r="L682" s="60">
        <v>0.2</v>
      </c>
      <c r="M682" s="58">
        <v>9</v>
      </c>
      <c r="N682" s="58">
        <v>1</v>
      </c>
      <c r="O682" s="58">
        <v>111.37636363636364</v>
      </c>
      <c r="P682" s="61">
        <v>133.65163636363636</v>
      </c>
    </row>
    <row r="683" spans="1:16" ht="15.5" hidden="1" x14ac:dyDescent="0.35">
      <c r="A683" s="64" t="s">
        <v>12</v>
      </c>
      <c r="B683" s="3" t="s">
        <v>35</v>
      </c>
      <c r="C683" s="3" t="s">
        <v>400</v>
      </c>
      <c r="D683" s="3" t="s">
        <v>3083</v>
      </c>
      <c r="E683" s="3" t="s">
        <v>277</v>
      </c>
      <c r="F683" s="3" t="s">
        <v>2921</v>
      </c>
      <c r="G683" s="3" t="s">
        <v>1392</v>
      </c>
      <c r="H683" s="3" t="s">
        <v>583</v>
      </c>
      <c r="I683" s="3" t="s">
        <v>26</v>
      </c>
      <c r="J683" s="58">
        <v>8410199150905</v>
      </c>
      <c r="K683" s="59">
        <v>11</v>
      </c>
      <c r="L683" s="60">
        <v>0.2</v>
      </c>
      <c r="M683" s="58">
        <v>9</v>
      </c>
      <c r="N683" s="58">
        <v>1</v>
      </c>
      <c r="O683" s="58">
        <v>99</v>
      </c>
      <c r="P683" s="61">
        <v>118.8</v>
      </c>
    </row>
    <row r="684" spans="1:16" ht="15.5" hidden="1" x14ac:dyDescent="0.35">
      <c r="A684" s="64" t="s">
        <v>12</v>
      </c>
      <c r="B684" s="3" t="s">
        <v>13</v>
      </c>
      <c r="C684" s="3" t="s">
        <v>706</v>
      </c>
      <c r="D684" s="4" t="s">
        <v>1444</v>
      </c>
      <c r="E684" s="4" t="s">
        <v>1725</v>
      </c>
      <c r="F684" s="4" t="s">
        <v>3240</v>
      </c>
      <c r="G684" s="4" t="s">
        <v>2312</v>
      </c>
      <c r="H684" s="3" t="s">
        <v>71</v>
      </c>
      <c r="I684" s="3" t="s">
        <v>26</v>
      </c>
      <c r="J684" s="58">
        <v>7622210834676</v>
      </c>
      <c r="K684" s="59">
        <v>3.88</v>
      </c>
      <c r="L684" s="60">
        <v>0.2</v>
      </c>
      <c r="M684" s="58">
        <v>12</v>
      </c>
      <c r="N684" s="58">
        <v>1</v>
      </c>
      <c r="O684" s="58">
        <v>46.56</v>
      </c>
      <c r="P684" s="61">
        <v>55.872</v>
      </c>
    </row>
    <row r="685" spans="1:16" ht="15.5" hidden="1" x14ac:dyDescent="0.35">
      <c r="A685" s="64" t="s">
        <v>12</v>
      </c>
      <c r="B685" s="3" t="s">
        <v>13</v>
      </c>
      <c r="C685" s="3" t="s">
        <v>706</v>
      </c>
      <c r="D685" s="4" t="s">
        <v>849</v>
      </c>
      <c r="E685" s="4" t="s">
        <v>850</v>
      </c>
      <c r="F685" s="4" t="s">
        <v>3241</v>
      </c>
      <c r="G685" s="4" t="s">
        <v>2312</v>
      </c>
      <c r="H685" s="3" t="s">
        <v>71</v>
      </c>
      <c r="I685" s="3" t="s">
        <v>26</v>
      </c>
      <c r="J685" s="58">
        <v>7622210834430</v>
      </c>
      <c r="K685" s="59">
        <v>8.75</v>
      </c>
      <c r="L685" s="60">
        <v>0.2</v>
      </c>
      <c r="M685" s="58">
        <v>24</v>
      </c>
      <c r="N685" s="58">
        <v>1</v>
      </c>
      <c r="O685" s="58">
        <v>210</v>
      </c>
      <c r="P685" s="61">
        <v>252</v>
      </c>
    </row>
    <row r="686" spans="1:16" ht="15.5" hidden="1" x14ac:dyDescent="0.35">
      <c r="A686" s="64" t="s">
        <v>12</v>
      </c>
      <c r="B686" s="3" t="s">
        <v>13</v>
      </c>
      <c r="C686" s="3" t="s">
        <v>706</v>
      </c>
      <c r="D686" s="3" t="s">
        <v>1444</v>
      </c>
      <c r="E686" s="3" t="s">
        <v>1725</v>
      </c>
      <c r="F686" s="3" t="s">
        <v>2538</v>
      </c>
      <c r="G686" s="3" t="s">
        <v>2312</v>
      </c>
      <c r="H686" s="3" t="s">
        <v>71</v>
      </c>
      <c r="I686" s="3" t="s">
        <v>26</v>
      </c>
      <c r="J686" s="58">
        <v>7622210834522</v>
      </c>
      <c r="K686" s="59">
        <v>3.88</v>
      </c>
      <c r="L686" s="60">
        <v>0.2</v>
      </c>
      <c r="M686" s="58">
        <v>12</v>
      </c>
      <c r="N686" s="58">
        <v>1</v>
      </c>
      <c r="O686" s="58">
        <v>46.56</v>
      </c>
      <c r="P686" s="61">
        <v>55.872</v>
      </c>
    </row>
    <row r="687" spans="1:16" ht="15.5" hidden="1" x14ac:dyDescent="0.35">
      <c r="A687" s="64" t="s">
        <v>12</v>
      </c>
      <c r="B687" s="3" t="s">
        <v>84</v>
      </c>
      <c r="C687" s="3" t="s">
        <v>689</v>
      </c>
      <c r="D687" s="3" t="s">
        <v>1105</v>
      </c>
      <c r="E687" s="3" t="s">
        <v>691</v>
      </c>
      <c r="F687" s="3" t="s">
        <v>3242</v>
      </c>
      <c r="G687" s="3" t="s">
        <v>1367</v>
      </c>
      <c r="H687" s="3" t="s">
        <v>3243</v>
      </c>
      <c r="I687" s="3" t="s">
        <v>26</v>
      </c>
      <c r="J687" s="58">
        <v>6111267140065</v>
      </c>
      <c r="K687" s="59">
        <v>38.25</v>
      </c>
      <c r="L687" s="60">
        <v>0.2</v>
      </c>
      <c r="M687" s="58">
        <v>6</v>
      </c>
      <c r="N687" s="58">
        <v>1</v>
      </c>
      <c r="O687" s="58">
        <v>229.5</v>
      </c>
      <c r="P687" s="61">
        <v>275.39999999999998</v>
      </c>
    </row>
    <row r="688" spans="1:16" ht="15.5" hidden="1" x14ac:dyDescent="0.35">
      <c r="A688" s="64" t="s">
        <v>12</v>
      </c>
      <c r="B688" s="3" t="s">
        <v>84</v>
      </c>
      <c r="C688" s="3" t="s">
        <v>689</v>
      </c>
      <c r="D688" s="4" t="s">
        <v>1105</v>
      </c>
      <c r="E688" s="4" t="s">
        <v>691</v>
      </c>
      <c r="F688" s="4" t="s">
        <v>3244</v>
      </c>
      <c r="G688" s="3" t="s">
        <v>1367</v>
      </c>
      <c r="H688" s="3" t="s">
        <v>3243</v>
      </c>
      <c r="I688" s="3" t="s">
        <v>26</v>
      </c>
      <c r="J688" s="58">
        <v>6111243883566</v>
      </c>
      <c r="K688" s="59">
        <v>66.769230769230774</v>
      </c>
      <c r="L688" s="60">
        <v>0.2</v>
      </c>
      <c r="M688" s="58">
        <v>12</v>
      </c>
      <c r="N688" s="58">
        <v>1</v>
      </c>
      <c r="O688" s="58">
        <v>801.23076923076928</v>
      </c>
      <c r="P688" s="61">
        <v>961.47692307692307</v>
      </c>
    </row>
    <row r="689" spans="1:16" ht="15.5" hidden="1" x14ac:dyDescent="0.35">
      <c r="A689" s="64" t="s">
        <v>12</v>
      </c>
      <c r="B689" s="3" t="s">
        <v>84</v>
      </c>
      <c r="C689" s="3" t="s">
        <v>689</v>
      </c>
      <c r="D689" s="3" t="s">
        <v>3245</v>
      </c>
      <c r="E689" s="3" t="s">
        <v>3246</v>
      </c>
      <c r="F689" s="3" t="s">
        <v>3247</v>
      </c>
      <c r="G689" s="3" t="s">
        <v>1367</v>
      </c>
      <c r="H689" s="3" t="s">
        <v>3243</v>
      </c>
      <c r="I689" s="3" t="s">
        <v>26</v>
      </c>
      <c r="J689" s="58">
        <v>6111243384254</v>
      </c>
      <c r="K689" s="59">
        <v>22.95</v>
      </c>
      <c r="L689" s="60">
        <v>0.2</v>
      </c>
      <c r="M689" s="58">
        <v>12</v>
      </c>
      <c r="N689" s="58">
        <v>1</v>
      </c>
      <c r="O689" s="58">
        <v>275.39999999999998</v>
      </c>
      <c r="P689" s="61">
        <v>330.47999999999996</v>
      </c>
    </row>
    <row r="690" spans="1:16" ht="15.5" hidden="1" x14ac:dyDescent="0.35">
      <c r="A690" s="64" t="s">
        <v>12</v>
      </c>
      <c r="B690" s="3" t="s">
        <v>84</v>
      </c>
      <c r="C690" s="3" t="s">
        <v>689</v>
      </c>
      <c r="D690" s="4" t="s">
        <v>3207</v>
      </c>
      <c r="E690" s="4" t="s">
        <v>3248</v>
      </c>
      <c r="F690" s="4" t="s">
        <v>3249</v>
      </c>
      <c r="G690" s="3" t="s">
        <v>1367</v>
      </c>
      <c r="H690" s="3" t="s">
        <v>3243</v>
      </c>
      <c r="I690" s="3" t="s">
        <v>26</v>
      </c>
      <c r="J690" s="58">
        <v>6111243384827</v>
      </c>
      <c r="K690" s="59">
        <v>40</v>
      </c>
      <c r="L690" s="60">
        <v>0.2</v>
      </c>
      <c r="M690" s="58">
        <v>6</v>
      </c>
      <c r="N690" s="58">
        <v>1</v>
      </c>
      <c r="O690" s="58">
        <v>240</v>
      </c>
      <c r="P690" s="61">
        <v>288</v>
      </c>
    </row>
    <row r="691" spans="1:16" ht="15.5" hidden="1" x14ac:dyDescent="0.35">
      <c r="A691" s="64" t="s">
        <v>12</v>
      </c>
      <c r="B691" s="3" t="s">
        <v>84</v>
      </c>
      <c r="C691" s="3" t="s">
        <v>689</v>
      </c>
      <c r="D691" s="3" t="s">
        <v>1105</v>
      </c>
      <c r="E691" s="3" t="s">
        <v>691</v>
      </c>
      <c r="F691" s="3" t="s">
        <v>3250</v>
      </c>
      <c r="G691" s="3" t="s">
        <v>1367</v>
      </c>
      <c r="H691" s="3" t="s">
        <v>3243</v>
      </c>
      <c r="I691" s="3" t="s">
        <v>26</v>
      </c>
      <c r="J691" s="58">
        <v>6111243380027</v>
      </c>
      <c r="K691" s="59">
        <v>25</v>
      </c>
      <c r="L691" s="60">
        <v>0.2</v>
      </c>
      <c r="M691" s="58">
        <v>12</v>
      </c>
      <c r="N691" s="58">
        <v>1</v>
      </c>
      <c r="O691" s="58">
        <v>300</v>
      </c>
      <c r="P691" s="61">
        <v>360</v>
      </c>
    </row>
    <row r="692" spans="1:16" ht="15.5" hidden="1" x14ac:dyDescent="0.35">
      <c r="A692" s="64" t="s">
        <v>12</v>
      </c>
      <c r="B692" s="3" t="s">
        <v>140</v>
      </c>
      <c r="C692" s="3" t="s">
        <v>318</v>
      </c>
      <c r="D692" s="3" t="s">
        <v>1578</v>
      </c>
      <c r="E692" s="3" t="s">
        <v>1579</v>
      </c>
      <c r="F692" s="3" t="s">
        <v>2587</v>
      </c>
      <c r="G692" s="3" t="s">
        <v>2588</v>
      </c>
      <c r="H692" s="3" t="s">
        <v>90</v>
      </c>
      <c r="I692" s="3" t="s">
        <v>26</v>
      </c>
      <c r="J692" s="58">
        <v>6111018907466</v>
      </c>
      <c r="K692" s="59">
        <v>72.28</v>
      </c>
      <c r="L692" s="60">
        <v>0.2</v>
      </c>
      <c r="M692" s="58">
        <v>12</v>
      </c>
      <c r="N692" s="58">
        <v>1</v>
      </c>
      <c r="O692" s="58">
        <v>867.36</v>
      </c>
      <c r="P692" s="61">
        <v>1040.8319999999999</v>
      </c>
    </row>
    <row r="693" spans="1:16" ht="15.5" hidden="1" x14ac:dyDescent="0.35">
      <c r="A693" s="64" t="s">
        <v>12</v>
      </c>
      <c r="B693" s="3" t="s">
        <v>84</v>
      </c>
      <c r="C693" s="3" t="s">
        <v>85</v>
      </c>
      <c r="D693" s="4" t="s">
        <v>387</v>
      </c>
      <c r="E693" s="4" t="s">
        <v>389</v>
      </c>
      <c r="F693" s="4" t="s">
        <v>3251</v>
      </c>
      <c r="G693" s="4" t="s">
        <v>391</v>
      </c>
      <c r="H693" s="3" t="s">
        <v>90</v>
      </c>
      <c r="I693" s="3" t="s">
        <v>26</v>
      </c>
      <c r="J693" s="58">
        <v>6111018905790</v>
      </c>
      <c r="K693" s="62">
        <v>20</v>
      </c>
      <c r="L693" s="60">
        <v>0.2</v>
      </c>
      <c r="M693" s="58">
        <v>12</v>
      </c>
      <c r="N693" s="58">
        <v>1</v>
      </c>
      <c r="O693" s="58">
        <v>240</v>
      </c>
      <c r="P693" s="61">
        <v>288</v>
      </c>
    </row>
    <row r="694" spans="1:16" ht="15.5" hidden="1" x14ac:dyDescent="0.35">
      <c r="A694" s="64" t="s">
        <v>12</v>
      </c>
      <c r="B694" s="3" t="s">
        <v>140</v>
      </c>
      <c r="C694" s="3" t="s">
        <v>318</v>
      </c>
      <c r="D694" s="4" t="s">
        <v>1578</v>
      </c>
      <c r="E694" s="4" t="s">
        <v>1579</v>
      </c>
      <c r="F694" s="4" t="s">
        <v>3252</v>
      </c>
      <c r="G694" s="4" t="s">
        <v>1724</v>
      </c>
      <c r="H694" s="3" t="s">
        <v>90</v>
      </c>
      <c r="I694" s="3" t="s">
        <v>26</v>
      </c>
      <c r="J694" s="58">
        <v>6111018300960</v>
      </c>
      <c r="K694" s="59">
        <v>33.69</v>
      </c>
      <c r="L694" s="60">
        <v>0.2</v>
      </c>
      <c r="M694" s="58">
        <v>12</v>
      </c>
      <c r="N694" s="58">
        <v>1</v>
      </c>
      <c r="O694" s="58">
        <v>404.28</v>
      </c>
      <c r="P694" s="61">
        <v>485.13599999999997</v>
      </c>
    </row>
    <row r="695" spans="1:16" ht="15.5" hidden="1" x14ac:dyDescent="0.35">
      <c r="A695" s="3" t="s">
        <v>12</v>
      </c>
      <c r="B695" s="66" t="s">
        <v>460</v>
      </c>
      <c r="C695" s="3" t="s">
        <v>1781</v>
      </c>
      <c r="D695" s="3" t="s">
        <v>1782</v>
      </c>
      <c r="E695" s="3" t="s">
        <v>1783</v>
      </c>
      <c r="F695" s="3" t="s">
        <v>1784</v>
      </c>
      <c r="G695" s="3" t="s">
        <v>1785</v>
      </c>
      <c r="H695" s="3" t="s">
        <v>3130</v>
      </c>
      <c r="I695" s="3" t="s">
        <v>26</v>
      </c>
      <c r="J695" s="58">
        <v>3370931210005</v>
      </c>
      <c r="K695" s="59">
        <v>35</v>
      </c>
      <c r="L695" s="60">
        <v>0.09</v>
      </c>
      <c r="M695" s="58">
        <v>12</v>
      </c>
      <c r="N695" s="58">
        <v>1</v>
      </c>
      <c r="O695" s="58">
        <v>420</v>
      </c>
      <c r="P695" s="61">
        <v>457.8</v>
      </c>
    </row>
    <row r="696" spans="1:16" ht="15.5" hidden="1" x14ac:dyDescent="0.35">
      <c r="A696" s="3" t="s">
        <v>12</v>
      </c>
      <c r="B696" s="67" t="s">
        <v>84</v>
      </c>
      <c r="C696" s="4" t="s">
        <v>689</v>
      </c>
      <c r="D696" s="4" t="s">
        <v>1744</v>
      </c>
      <c r="E696" s="4" t="s">
        <v>1745</v>
      </c>
      <c r="F696" s="4" t="s">
        <v>1998</v>
      </c>
      <c r="G696" s="4" t="s">
        <v>1999</v>
      </c>
      <c r="H696" s="3" t="s">
        <v>146</v>
      </c>
      <c r="I696" s="3" t="s">
        <v>26</v>
      </c>
      <c r="J696" s="58">
        <v>8434164470706</v>
      </c>
      <c r="K696" s="59">
        <v>41.4</v>
      </c>
      <c r="L696" s="60">
        <v>0.2</v>
      </c>
      <c r="M696" s="58">
        <v>6</v>
      </c>
      <c r="N696" s="58">
        <v>1</v>
      </c>
      <c r="O696" s="58">
        <v>248.39999999999998</v>
      </c>
      <c r="P696" s="61">
        <v>298.08</v>
      </c>
    </row>
    <row r="697" spans="1:16" ht="15.5" hidden="1" x14ac:dyDescent="0.35">
      <c r="A697" s="3" t="s">
        <v>12</v>
      </c>
      <c r="B697" s="66" t="s">
        <v>35</v>
      </c>
      <c r="C697" s="3" t="s">
        <v>36</v>
      </c>
      <c r="D697" s="3" t="s">
        <v>3211</v>
      </c>
      <c r="E697" s="3" t="s">
        <v>853</v>
      </c>
      <c r="F697" s="3" t="s">
        <v>3253</v>
      </c>
      <c r="G697" s="3" t="s">
        <v>687</v>
      </c>
      <c r="H697" s="3" t="s">
        <v>3213</v>
      </c>
      <c r="I697" s="3" t="s">
        <v>26</v>
      </c>
      <c r="J697" s="58">
        <v>0</v>
      </c>
      <c r="K697" s="62">
        <v>7.7</v>
      </c>
      <c r="L697" s="60">
        <v>0.2</v>
      </c>
      <c r="M697" s="58">
        <v>12</v>
      </c>
      <c r="N697" s="58">
        <v>1</v>
      </c>
      <c r="O697" s="58">
        <v>92.4</v>
      </c>
      <c r="P697" s="61">
        <v>110.88000000000001</v>
      </c>
    </row>
    <row r="698" spans="1:16" ht="15.5" hidden="1" x14ac:dyDescent="0.35">
      <c r="A698" s="3" t="s">
        <v>12</v>
      </c>
      <c r="B698" s="66" t="s">
        <v>35</v>
      </c>
      <c r="C698" s="3" t="s">
        <v>36</v>
      </c>
      <c r="D698" s="3" t="s">
        <v>3211</v>
      </c>
      <c r="E698" s="3" t="s">
        <v>853</v>
      </c>
      <c r="F698" s="3" t="s">
        <v>3254</v>
      </c>
      <c r="G698" s="3" t="s">
        <v>687</v>
      </c>
      <c r="H698" s="3" t="s">
        <v>3213</v>
      </c>
      <c r="I698" s="3" t="s">
        <v>26</v>
      </c>
      <c r="J698" s="58">
        <v>6111255562534</v>
      </c>
      <c r="K698" s="59">
        <v>7.7925925925925927</v>
      </c>
      <c r="L698" s="60">
        <v>0.2</v>
      </c>
      <c r="M698" s="58">
        <v>12</v>
      </c>
      <c r="N698" s="58">
        <v>1</v>
      </c>
      <c r="O698" s="58">
        <v>93.51111111111112</v>
      </c>
      <c r="P698" s="61">
        <v>112.21333333333334</v>
      </c>
    </row>
    <row r="699" spans="1:16" ht="15.5" hidden="1" x14ac:dyDescent="0.35">
      <c r="A699" s="3" t="s">
        <v>12</v>
      </c>
      <c r="B699" s="66" t="s">
        <v>35</v>
      </c>
      <c r="C699" s="3" t="s">
        <v>36</v>
      </c>
      <c r="D699" s="3" t="s">
        <v>3211</v>
      </c>
      <c r="E699" s="3" t="s">
        <v>853</v>
      </c>
      <c r="F699" s="3" t="s">
        <v>3255</v>
      </c>
      <c r="G699" s="3" t="s">
        <v>687</v>
      </c>
      <c r="H699" s="3" t="s">
        <v>3213</v>
      </c>
      <c r="I699" s="3" t="s">
        <v>26</v>
      </c>
      <c r="J699" s="58">
        <v>0</v>
      </c>
      <c r="K699" s="62">
        <v>7.7</v>
      </c>
      <c r="L699" s="60">
        <v>0.2</v>
      </c>
      <c r="M699" s="58">
        <v>24</v>
      </c>
      <c r="N699" s="58">
        <v>1</v>
      </c>
      <c r="O699" s="58">
        <v>184.8</v>
      </c>
      <c r="P699" s="61">
        <v>221.76000000000002</v>
      </c>
    </row>
    <row r="700" spans="1:16" ht="15.5" hidden="1" x14ac:dyDescent="0.35">
      <c r="A700" s="3" t="s">
        <v>12</v>
      </c>
      <c r="B700" s="68" t="s">
        <v>78</v>
      </c>
      <c r="C700" s="12" t="s">
        <v>107</v>
      </c>
      <c r="D700" s="12" t="s">
        <v>108</v>
      </c>
      <c r="E700" s="12" t="s">
        <v>310</v>
      </c>
      <c r="F700" s="12" t="s">
        <v>3256</v>
      </c>
      <c r="G700" s="12" t="s">
        <v>308</v>
      </c>
      <c r="H700" s="3" t="s">
        <v>309</v>
      </c>
      <c r="I700" s="3" t="s">
        <v>26</v>
      </c>
      <c r="J700" s="58" t="s">
        <v>3257</v>
      </c>
      <c r="K700" s="59">
        <v>1.25</v>
      </c>
      <c r="L700" s="60">
        <v>0.2</v>
      </c>
      <c r="M700" s="58">
        <v>24</v>
      </c>
      <c r="N700" s="58">
        <v>1</v>
      </c>
      <c r="O700" s="58">
        <v>30</v>
      </c>
      <c r="P700" s="61">
        <v>36</v>
      </c>
    </row>
    <row r="701" spans="1:16" ht="15.5" hidden="1" x14ac:dyDescent="0.35">
      <c r="A701" s="3" t="s">
        <v>12</v>
      </c>
      <c r="B701" s="66" t="s">
        <v>78</v>
      </c>
      <c r="C701" s="3" t="s">
        <v>107</v>
      </c>
      <c r="D701" s="3" t="s">
        <v>189</v>
      </c>
      <c r="E701" s="3" t="s">
        <v>190</v>
      </c>
      <c r="F701" s="3" t="s">
        <v>2789</v>
      </c>
      <c r="G701" s="3" t="s">
        <v>2737</v>
      </c>
      <c r="H701" s="3" t="s">
        <v>71</v>
      </c>
      <c r="I701" s="3" t="s">
        <v>26</v>
      </c>
      <c r="J701" s="58">
        <v>2005421</v>
      </c>
      <c r="K701" s="59">
        <v>7.2618045112781955</v>
      </c>
      <c r="L701" s="60">
        <v>0.2</v>
      </c>
      <c r="M701" s="58">
        <v>36</v>
      </c>
      <c r="N701" s="58">
        <v>1</v>
      </c>
      <c r="O701" s="58">
        <v>261.42496240601503</v>
      </c>
      <c r="P701" s="61">
        <v>313.70995488721803</v>
      </c>
    </row>
    <row r="702" spans="1:16" ht="15.5" hidden="1" x14ac:dyDescent="0.35">
      <c r="A702" s="3" t="s">
        <v>12</v>
      </c>
      <c r="B702" s="66" t="s">
        <v>13</v>
      </c>
      <c r="C702" s="3" t="s">
        <v>14</v>
      </c>
      <c r="D702" s="3" t="s">
        <v>1775</v>
      </c>
      <c r="E702" s="3" t="s">
        <v>1776</v>
      </c>
      <c r="F702" s="3" t="s">
        <v>2792</v>
      </c>
      <c r="G702" s="3" t="s">
        <v>2764</v>
      </c>
      <c r="H702" s="3" t="s">
        <v>71</v>
      </c>
      <c r="I702" s="3" t="s">
        <v>26</v>
      </c>
      <c r="J702" s="58">
        <v>1335209</v>
      </c>
      <c r="K702" s="59">
        <v>2.75</v>
      </c>
      <c r="L702" s="60">
        <v>0.2</v>
      </c>
      <c r="M702" s="58">
        <v>12</v>
      </c>
      <c r="N702" s="58">
        <v>1</v>
      </c>
      <c r="O702" s="58">
        <v>33</v>
      </c>
      <c r="P702" s="61">
        <v>39.6</v>
      </c>
    </row>
    <row r="703" spans="1:16" ht="15.5" hidden="1" x14ac:dyDescent="0.35">
      <c r="A703" s="3" t="s">
        <v>12</v>
      </c>
      <c r="B703" s="66" t="s">
        <v>35</v>
      </c>
      <c r="C703" s="3" t="s">
        <v>400</v>
      </c>
      <c r="D703" s="3" t="s">
        <v>401</v>
      </c>
      <c r="E703" s="3" t="s">
        <v>277</v>
      </c>
      <c r="F703" s="3" t="s">
        <v>2471</v>
      </c>
      <c r="G703" s="3" t="s">
        <v>2285</v>
      </c>
      <c r="H703" s="3" t="s">
        <v>41</v>
      </c>
      <c r="I703" s="3" t="s">
        <v>26</v>
      </c>
      <c r="J703" s="58">
        <v>5905187105263</v>
      </c>
      <c r="K703" s="59">
        <v>14.25</v>
      </c>
      <c r="L703" s="60">
        <v>0.2</v>
      </c>
      <c r="M703" s="58">
        <v>12</v>
      </c>
      <c r="N703" s="58">
        <v>1</v>
      </c>
      <c r="O703" s="58">
        <v>171</v>
      </c>
      <c r="P703" s="61">
        <v>205.2</v>
      </c>
    </row>
  </sheetData>
  <autoFilter ref="A1:P703" xr:uid="{E8CD0606-CF54-400B-92DF-250F1005CA13}">
    <filterColumn colId="6">
      <filters>
        <filter val="LORENZ"/>
      </filters>
    </filterColumn>
    <filterColumn colId="7">
      <filters>
        <filter val="JESSY DIFFUSION S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ALL</vt:lpstr>
      <vt:lpstr>Biscuiterie</vt:lpstr>
      <vt:lpstr>MARGE ARRIERE</vt:lpstr>
      <vt:lpstr>CODE EAN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NEHAL CHOUA</dc:creator>
  <cp:lastModifiedBy>Aymane BOUFATMA</cp:lastModifiedBy>
  <dcterms:created xsi:type="dcterms:W3CDTF">2025-10-05T15:33:46Z</dcterms:created>
  <dcterms:modified xsi:type="dcterms:W3CDTF">2025-10-17T09:44:29Z</dcterms:modified>
</cp:coreProperties>
</file>