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roject Aymen\Les TP\Activités Pratiques en Python et Excel\"/>
    </mc:Choice>
  </mc:AlternateContent>
  <bookViews>
    <workbookView xWindow="0" yWindow="0" windowWidth="25130" windowHeight="12330" activeTab="2"/>
  </bookViews>
  <sheets>
    <sheet name="Feuil1" sheetId="1" r:id="rId1"/>
    <sheet name="Feuil2" sheetId="2" r:id="rId2"/>
    <sheet name="Feuil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H7" i="2"/>
  <c r="G7" i="2"/>
  <c r="F7" i="2"/>
  <c r="H3" i="3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I3" i="2" l="1"/>
  <c r="H3" i="2"/>
  <c r="G3" i="2"/>
  <c r="F3" i="2" l="1"/>
  <c r="G2" i="1"/>
  <c r="F2" i="1"/>
  <c r="B2" i="1"/>
</calcChain>
</file>

<file path=xl/sharedStrings.xml><?xml version="1.0" encoding="utf-8"?>
<sst xmlns="http://schemas.openxmlformats.org/spreadsheetml/2006/main" count="143" uniqueCount="134">
  <si>
    <t>List</t>
  </si>
  <si>
    <t>Etendue</t>
  </si>
  <si>
    <t>DEV103</t>
  </si>
  <si>
    <t>Variance(DEV103)</t>
  </si>
  <si>
    <t>Variance(DEV105)</t>
  </si>
  <si>
    <t>DEV105</t>
  </si>
  <si>
    <t>Poste</t>
  </si>
  <si>
    <t>Salaire Mensuel (en MAD)</t>
  </si>
  <si>
    <t>Ingénieur Senior</t>
  </si>
  <si>
    <t>Ingénieur Confirmé</t>
  </si>
  <si>
    <t>Ingénieur Junior</t>
  </si>
  <si>
    <t>Ingénieur Débutant</t>
  </si>
  <si>
    <t>Ingénieur en Formation</t>
  </si>
  <si>
    <t>Technicien Expert</t>
  </si>
  <si>
    <t>Technicien Senior</t>
  </si>
  <si>
    <t>Technicien Confirmé</t>
  </si>
  <si>
    <t>Technicien Junior</t>
  </si>
  <si>
    <t>Technicien Débutant</t>
  </si>
  <si>
    <t>Technicien en Formation</t>
  </si>
  <si>
    <t>Assistant Technique</t>
  </si>
  <si>
    <t>Apprenti Technicien</t>
  </si>
  <si>
    <t>Stagiaire Technique</t>
  </si>
  <si>
    <t>Ecart-Type</t>
  </si>
  <si>
    <t>Q1</t>
  </si>
  <si>
    <t>Q2</t>
  </si>
  <si>
    <t>Q3</t>
  </si>
  <si>
    <t>Profession</t>
  </si>
  <si>
    <t>revenu mensuel min</t>
  </si>
  <si>
    <t>revenu mensuel max</t>
  </si>
  <si>
    <t>Salarié dans le secteur public (fonctionnaire)</t>
  </si>
  <si>
    <t>Employé dans le secteur privé (niveau débutant)</t>
  </si>
  <si>
    <t>Employé dans le secteur privé (niveau intermédiaire)</t>
  </si>
  <si>
    <t>Employé dans le secteur privé (niveau senior)</t>
  </si>
  <si>
    <t>Médecin généraliste</t>
  </si>
  <si>
    <t>Médecin spécialiste</t>
  </si>
  <si>
    <t>Enseignant au secondaire</t>
  </si>
  <si>
    <t>Professeur universitaire</t>
  </si>
  <si>
    <t>Ingénieur (selon spécialité)</t>
  </si>
  <si>
    <t>Développeur web</t>
  </si>
  <si>
    <t>Designer graphique</t>
  </si>
  <si>
    <t>Chargé de marketing</t>
  </si>
  <si>
    <t>Responsable RH</t>
  </si>
  <si>
    <t>Directeur commercial</t>
  </si>
  <si>
    <t>Chef de projet</t>
  </si>
  <si>
    <t>Comptable</t>
  </si>
  <si>
    <t>Contrôleur de gestion</t>
  </si>
  <si>
    <t>Avocat</t>
  </si>
  <si>
    <t>Notaire</t>
  </si>
  <si>
    <t>Journaliste</t>
  </si>
  <si>
    <t>Architecte</t>
  </si>
  <si>
    <t>Pharmacien</t>
  </si>
  <si>
    <t>Vétérinaire</t>
  </si>
  <si>
    <t>Responsable IT</t>
  </si>
  <si>
    <t>Technicien en électronique</t>
  </si>
  <si>
    <t>Mécanicien</t>
  </si>
  <si>
    <t>Cuisinier dans un restaurant haut de gamme</t>
  </si>
  <si>
    <t>Serveur dans un restaurant</t>
  </si>
  <si>
    <t>Guide touristique</t>
  </si>
  <si>
    <t>Agent immobilier</t>
  </si>
  <si>
    <t>Responsable de la qualité</t>
  </si>
  <si>
    <t>Gestionnaire de projet</t>
  </si>
  <si>
    <t>Spécialiste en e-commerce</t>
  </si>
  <si>
    <t>Consultant en stratégie</t>
  </si>
  <si>
    <t>Courtier en assurances</t>
  </si>
  <si>
    <t>Chargé de clientèle</t>
  </si>
  <si>
    <t>Assistant administratif</t>
  </si>
  <si>
    <t>Opérateur de saisie</t>
  </si>
  <si>
    <t>Responsable des achats</t>
  </si>
  <si>
    <t>Responsable de la communication</t>
  </si>
  <si>
    <t>Rédacteur technique</t>
  </si>
  <si>
    <t>Technicien de maintenance</t>
  </si>
  <si>
    <t>Chef de produit</t>
  </si>
  <si>
    <t>Analyste financier</t>
  </si>
  <si>
    <t>Développeur mobile</t>
  </si>
  <si>
    <t>Spécialiste en cybersécurité</t>
  </si>
  <si>
    <t>Chef de cuisine</t>
  </si>
  <si>
    <t>Responsable de la logistique</t>
  </si>
  <si>
    <t>Responsable de la sécurité</t>
  </si>
  <si>
    <t>Gestionnaire de la chaîne d'approvisionnement</t>
  </si>
  <si>
    <t>Chargé de formation</t>
  </si>
  <si>
    <t>Responsable des relations publiques</t>
  </si>
  <si>
    <t>Ingénieur en informatique</t>
  </si>
  <si>
    <t>Responsable de la production</t>
  </si>
  <si>
    <t>Gestionnaire de la qualité</t>
  </si>
  <si>
    <t>Planificateur financier</t>
  </si>
  <si>
    <t>Directeur des opérations</t>
  </si>
  <si>
    <t>Responsable de la recherche et développement</t>
  </si>
  <si>
    <t>Analyste de données</t>
  </si>
  <si>
    <t>Expert en marketing digital</t>
  </si>
  <si>
    <t>Spécialiste en gestion de projets</t>
  </si>
  <si>
    <t>Responsable des ventes</t>
  </si>
  <si>
    <t>Responsable des investissements</t>
  </si>
  <si>
    <t>Chef de la technologie (CTO)</t>
  </si>
  <si>
    <t>Responsable du service client</t>
  </si>
  <si>
    <t>Directeur de la technologie</t>
  </si>
  <si>
    <t>Responsable de la conformité</t>
  </si>
  <si>
    <t>Conseiller en gestion de patrimoine</t>
  </si>
  <si>
    <t>Responsable des affaires juridiques</t>
  </si>
  <si>
    <t>Expert en stratégie de marque</t>
  </si>
  <si>
    <t>Responsable de la performance</t>
  </si>
  <si>
    <t>Analyste en intelligence économique</t>
  </si>
  <si>
    <t>Responsable du développement durable</t>
  </si>
  <si>
    <t>Conseiller en investissement</t>
  </si>
  <si>
    <t>Responsable de l'expérience utilisateur (UX)</t>
  </si>
  <si>
    <t>Consultant en management</t>
  </si>
  <si>
    <t>Responsable des opérations internationales</t>
  </si>
  <si>
    <t>Chef de produit marketing</t>
  </si>
  <si>
    <t>Responsable de la stratégie numérique</t>
  </si>
  <si>
    <t>Ingénieur en énergie renouvelable</t>
  </si>
  <si>
    <t>Responsable de l'innovation</t>
  </si>
  <si>
    <t>Consultant en ressources humaines</t>
  </si>
  <si>
    <t>Responsable de la chaîne d'approvisionnement</t>
  </si>
  <si>
    <t>Directeur de la stratégie</t>
  </si>
  <si>
    <t>Gestionnaire de portefeuille</t>
  </si>
  <si>
    <t>Expert en transformation digitale</t>
  </si>
  <si>
    <t>Responsable des affaires publiques</t>
  </si>
  <si>
    <t>Directeur des ventes</t>
  </si>
  <si>
    <t>Responsable de la conformité réglementaire</t>
  </si>
  <si>
    <t>Responsable de la recherche clinique</t>
  </si>
  <si>
    <t>Responsable de l'engagement communautaire</t>
  </si>
  <si>
    <t>Consultant en développement organisationnel</t>
  </si>
  <si>
    <t>Responsable de la communication interne</t>
  </si>
  <si>
    <t>Expert en analyse de marché</t>
  </si>
  <si>
    <t>Decile 10%</t>
  </si>
  <si>
    <t>Decile 20%</t>
  </si>
  <si>
    <t>Decile 30%</t>
  </si>
  <si>
    <t>Decile 40%</t>
  </si>
  <si>
    <t>Decile 50%</t>
  </si>
  <si>
    <t>Decile 60%</t>
  </si>
  <si>
    <t>Decile 70%</t>
  </si>
  <si>
    <t>Decile 80%</t>
  </si>
  <si>
    <t>Decile 90%</t>
  </si>
  <si>
    <t>Decile 100%</t>
  </si>
  <si>
    <t>Decile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</si>
</sst>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wrapText="1"/>
    </xf>
    <xf numFmtId="3" fontId="4" fillId="3" borderId="4" xfId="0" applyNumberFormat="1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3" fontId="4" fillId="0" borderId="4" xfId="0" applyNumberFormat="1" applyFont="1" applyBorder="1" applyAlignment="1">
      <alignment horizontal="right"/>
    </xf>
    <xf numFmtId="0" fontId="0" fillId="9" borderId="6" xfId="0" applyFill="1" applyBorder="1" applyAlignment="1">
      <alignment wrapText="1"/>
    </xf>
    <xf numFmtId="0" fontId="0" fillId="9" borderId="6" xfId="0" applyFill="1" applyBorder="1"/>
    <xf numFmtId="0" fontId="0" fillId="9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2" xfId="0" applyFont="1" applyFill="1" applyBorder="1" applyAlignment="1"/>
    <xf numFmtId="0" fontId="5" fillId="4" borderId="6" xfId="0" applyFont="1" applyFill="1" applyBorder="1"/>
    <xf numFmtId="0" fontId="5" fillId="5" borderId="6" xfId="0" applyFont="1" applyFill="1" applyBorder="1"/>
    <xf numFmtId="0" fontId="1" fillId="0" borderId="0" xfId="0" applyFont="1" applyAlignment="1">
      <alignment vertical="center"/>
    </xf>
    <xf numFmtId="0" fontId="0" fillId="0" borderId="0" xfId="0" applyBorder="1"/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95B3D7"/>
        </right>
        <top/>
        <bottom style="medium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/>
        <right style="medium">
          <color rgb="FF95B3D7"/>
        </right>
        <top/>
        <bottom style="medium">
          <color rgb="FF95B3D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95B3D7"/>
        </left>
        <right style="medium">
          <color rgb="FF95B3D7"/>
        </right>
        <top/>
        <bottom style="medium">
          <color rgb="FF95B3D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C95" totalsRowShown="0" headerRowDxfId="0">
  <autoFilter ref="A1:C95"/>
  <tableColumns count="3">
    <tableColumn id="1" name="Profession" dataDxfId="3"/>
    <tableColumn id="2" name="revenu mensuel min" dataDxfId="2"/>
    <tableColumn id="3" name="revenu mensuel max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1" sqref="E1:E21"/>
    </sheetView>
  </sheetViews>
  <sheetFormatPr baseColWidth="10" defaultRowHeight="14.5" x14ac:dyDescent="0.35"/>
  <cols>
    <col min="6" max="7" width="15.6328125" bestFit="1" customWidth="1"/>
    <col min="8" max="8" width="14.6328125" bestFit="1" customWidth="1"/>
    <col min="9" max="9" width="15.6328125" bestFit="1" customWidth="1"/>
    <col min="11" max="11" width="1.7265625" customWidth="1"/>
    <col min="12" max="12" width="24.1796875" customWidth="1"/>
    <col min="13" max="13" width="18.81640625" customWidth="1"/>
  </cols>
  <sheetData>
    <row r="1" spans="1:7" x14ac:dyDescent="0.35">
      <c r="A1" s="11" t="s">
        <v>0</v>
      </c>
      <c r="B1" s="12" t="s">
        <v>1</v>
      </c>
      <c r="C1" s="1"/>
      <c r="D1" s="11" t="s">
        <v>2</v>
      </c>
      <c r="E1" s="11" t="s">
        <v>5</v>
      </c>
      <c r="F1" s="12" t="s">
        <v>3</v>
      </c>
      <c r="G1" s="12" t="s">
        <v>4</v>
      </c>
    </row>
    <row r="2" spans="1:7" x14ac:dyDescent="0.35">
      <c r="A2" s="10">
        <v>12</v>
      </c>
      <c r="B2" s="13">
        <f>MAX(A1:A13) -MIN(A2:A13)</f>
        <v>16</v>
      </c>
      <c r="C2" s="1"/>
      <c r="D2" s="13">
        <v>18</v>
      </c>
      <c r="E2" s="13">
        <v>12</v>
      </c>
      <c r="F2" s="10">
        <f>VARP(D2:D21)</f>
        <v>1.3400000000000005</v>
      </c>
      <c r="G2" s="10">
        <f>VARP(E2:E21)</f>
        <v>1.6475000000000004</v>
      </c>
    </row>
    <row r="3" spans="1:7" x14ac:dyDescent="0.35">
      <c r="A3" s="10">
        <v>15</v>
      </c>
      <c r="B3" s="1"/>
      <c r="C3" s="1"/>
      <c r="D3" s="13">
        <v>19</v>
      </c>
      <c r="E3" s="13">
        <v>14</v>
      </c>
      <c r="F3" s="1"/>
      <c r="G3" s="1"/>
    </row>
    <row r="4" spans="1:7" x14ac:dyDescent="0.35">
      <c r="A4" s="10">
        <v>14</v>
      </c>
      <c r="B4" s="1"/>
      <c r="C4" s="1"/>
      <c r="D4" s="13">
        <v>17</v>
      </c>
      <c r="E4" s="13">
        <v>13</v>
      </c>
      <c r="F4" s="1"/>
      <c r="G4" s="1"/>
    </row>
    <row r="5" spans="1:7" x14ac:dyDescent="0.35">
      <c r="A5" s="10">
        <v>17</v>
      </c>
      <c r="B5" s="1"/>
      <c r="C5" s="1"/>
      <c r="D5" s="13">
        <v>20</v>
      </c>
      <c r="E5" s="13">
        <v>15</v>
      </c>
      <c r="F5" s="1"/>
      <c r="G5" s="1"/>
    </row>
    <row r="6" spans="1:7" x14ac:dyDescent="0.35">
      <c r="A6" s="10">
        <v>21</v>
      </c>
      <c r="B6" s="1"/>
      <c r="C6" s="1"/>
      <c r="D6" s="13">
        <v>18</v>
      </c>
      <c r="E6" s="13">
        <v>11</v>
      </c>
      <c r="F6" s="1"/>
      <c r="G6" s="1"/>
    </row>
    <row r="7" spans="1:7" x14ac:dyDescent="0.35">
      <c r="A7" s="10">
        <v>24</v>
      </c>
      <c r="B7" s="1"/>
      <c r="C7" s="1"/>
      <c r="D7" s="13">
        <v>19</v>
      </c>
      <c r="E7" s="13">
        <v>13</v>
      </c>
      <c r="F7" s="1"/>
      <c r="G7" s="1"/>
    </row>
    <row r="8" spans="1:7" x14ac:dyDescent="0.35">
      <c r="A8" s="10">
        <v>28</v>
      </c>
      <c r="B8" s="1"/>
      <c r="C8" s="1"/>
      <c r="D8" s="13">
        <v>17</v>
      </c>
      <c r="E8" s="13">
        <v>14</v>
      </c>
      <c r="F8" s="1"/>
      <c r="G8" s="1"/>
    </row>
    <row r="9" spans="1:7" x14ac:dyDescent="0.35">
      <c r="A9" s="10">
        <v>26</v>
      </c>
      <c r="B9" s="1"/>
      <c r="C9" s="1"/>
      <c r="D9" s="13">
        <v>18</v>
      </c>
      <c r="E9" s="13">
        <v>12</v>
      </c>
      <c r="F9" s="1"/>
      <c r="G9" s="1"/>
    </row>
    <row r="10" spans="1:7" x14ac:dyDescent="0.35">
      <c r="A10" s="10">
        <v>22</v>
      </c>
      <c r="B10" s="1"/>
      <c r="C10" s="1"/>
      <c r="D10" s="13">
        <v>20</v>
      </c>
      <c r="E10" s="13">
        <v>15</v>
      </c>
      <c r="F10" s="1"/>
      <c r="G10" s="1"/>
    </row>
    <row r="11" spans="1:7" x14ac:dyDescent="0.35">
      <c r="A11" s="10">
        <v>19</v>
      </c>
      <c r="B11" s="1"/>
      <c r="C11" s="1"/>
      <c r="D11" s="13">
        <v>19</v>
      </c>
      <c r="E11" s="13">
        <v>13</v>
      </c>
      <c r="F11" s="1"/>
      <c r="G11" s="1"/>
    </row>
    <row r="12" spans="1:7" x14ac:dyDescent="0.35">
      <c r="A12" s="10">
        <v>16</v>
      </c>
      <c r="B12" s="1"/>
      <c r="C12" s="1"/>
      <c r="D12" s="13">
        <v>16</v>
      </c>
      <c r="E12" s="13">
        <v>11</v>
      </c>
      <c r="F12" s="1"/>
      <c r="G12" s="1"/>
    </row>
    <row r="13" spans="1:7" x14ac:dyDescent="0.35">
      <c r="A13" s="10">
        <v>13</v>
      </c>
      <c r="B13" s="1"/>
      <c r="C13" s="1"/>
      <c r="D13" s="13">
        <v>20</v>
      </c>
      <c r="E13" s="13">
        <v>12</v>
      </c>
      <c r="F13" s="1"/>
      <c r="G13" s="1"/>
    </row>
    <row r="14" spans="1:7" x14ac:dyDescent="0.35">
      <c r="A14" s="1"/>
      <c r="B14" s="1"/>
      <c r="C14" s="1"/>
      <c r="D14" s="13">
        <v>17</v>
      </c>
      <c r="E14" s="13">
        <v>14</v>
      </c>
      <c r="F14" s="1"/>
      <c r="G14" s="1"/>
    </row>
    <row r="15" spans="1:7" x14ac:dyDescent="0.35">
      <c r="A15" s="1"/>
      <c r="B15" s="1"/>
      <c r="C15" s="1"/>
      <c r="D15" s="13">
        <v>19</v>
      </c>
      <c r="E15" s="13">
        <v>13</v>
      </c>
      <c r="F15" s="1"/>
      <c r="G15" s="1"/>
    </row>
    <row r="16" spans="1:7" x14ac:dyDescent="0.35">
      <c r="A16" s="1"/>
      <c r="B16" s="1"/>
      <c r="C16" s="1"/>
      <c r="D16" s="13">
        <v>18</v>
      </c>
      <c r="E16" s="13">
        <v>12</v>
      </c>
      <c r="F16" s="1"/>
      <c r="G16" s="1"/>
    </row>
    <row r="17" spans="1:7" x14ac:dyDescent="0.35">
      <c r="A17" s="1"/>
      <c r="B17" s="1"/>
      <c r="C17" s="1"/>
      <c r="D17" s="13">
        <v>20</v>
      </c>
      <c r="E17" s="13">
        <v>11</v>
      </c>
      <c r="F17" s="1"/>
      <c r="G17" s="1"/>
    </row>
    <row r="18" spans="1:7" x14ac:dyDescent="0.35">
      <c r="A18" s="1"/>
      <c r="B18" s="1"/>
      <c r="C18" s="1"/>
      <c r="D18" s="13">
        <v>19</v>
      </c>
      <c r="E18" s="13">
        <v>15</v>
      </c>
      <c r="F18" s="1"/>
      <c r="G18" s="1"/>
    </row>
    <row r="19" spans="1:7" x14ac:dyDescent="0.35">
      <c r="A19" s="1"/>
      <c r="B19" s="1"/>
      <c r="C19" s="1"/>
      <c r="D19" s="13">
        <v>17</v>
      </c>
      <c r="E19" s="13">
        <v>13</v>
      </c>
      <c r="F19" s="1"/>
      <c r="G19" s="1"/>
    </row>
    <row r="20" spans="1:7" x14ac:dyDescent="0.35">
      <c r="A20" s="1"/>
      <c r="B20" s="1"/>
      <c r="C20" s="1"/>
      <c r="D20" s="13">
        <v>19</v>
      </c>
      <c r="E20" s="13">
        <v>14</v>
      </c>
      <c r="F20" s="1"/>
      <c r="G20" s="1"/>
    </row>
    <row r="21" spans="1:7" x14ac:dyDescent="0.35">
      <c r="A21" s="1"/>
      <c r="B21" s="1"/>
      <c r="C21" s="1"/>
      <c r="D21" s="13">
        <v>18</v>
      </c>
      <c r="E21" s="13">
        <v>12</v>
      </c>
      <c r="F21" s="1"/>
      <c r="G21" s="1"/>
    </row>
    <row r="22" spans="1:7" x14ac:dyDescent="0.35">
      <c r="A22" s="1"/>
      <c r="B22" s="1"/>
      <c r="C22" s="1"/>
      <c r="D22" s="1"/>
      <c r="E22" s="1"/>
      <c r="F22" s="1"/>
      <c r="G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L8" sqref="L8"/>
    </sheetView>
  </sheetViews>
  <sheetFormatPr baseColWidth="10" defaultRowHeight="14.5" x14ac:dyDescent="0.35"/>
  <cols>
    <col min="1" max="1" width="22.54296875" customWidth="1"/>
    <col min="2" max="2" width="23.54296875" customWidth="1"/>
  </cols>
  <sheetData>
    <row r="1" spans="1:9" ht="15" thickBot="1" x14ac:dyDescent="0.4">
      <c r="A1" s="2" t="s">
        <v>6</v>
      </c>
      <c r="B1" s="3" t="s">
        <v>7</v>
      </c>
      <c r="D1" s="11" t="s">
        <v>5</v>
      </c>
      <c r="F1" s="28" t="s">
        <v>7</v>
      </c>
      <c r="G1" s="28"/>
      <c r="H1" s="28"/>
      <c r="I1" s="28"/>
    </row>
    <row r="2" spans="1:9" ht="15" thickBot="1" x14ac:dyDescent="0.4">
      <c r="A2" s="14" t="s">
        <v>8</v>
      </c>
      <c r="B2" s="15">
        <v>12986</v>
      </c>
      <c r="D2" s="13">
        <v>12</v>
      </c>
      <c r="F2" s="31" t="s">
        <v>22</v>
      </c>
      <c r="G2" s="31" t="s">
        <v>23</v>
      </c>
      <c r="H2" s="31" t="s">
        <v>24</v>
      </c>
      <c r="I2" s="31" t="s">
        <v>25</v>
      </c>
    </row>
    <row r="3" spans="1:9" ht="15" thickBot="1" x14ac:dyDescent="0.4">
      <c r="A3" s="16" t="s">
        <v>9</v>
      </c>
      <c r="B3" s="17">
        <v>11458</v>
      </c>
      <c r="D3" s="13">
        <v>14</v>
      </c>
      <c r="F3" s="30">
        <f>STDEVP(B2:B15)</f>
        <v>3341.8064320950484</v>
      </c>
      <c r="G3" s="30">
        <f>QUARTILE(B2:B15,1)</f>
        <v>3132.25</v>
      </c>
      <c r="H3" s="30">
        <f>QUARTILE(B2:B15,2)</f>
        <v>4965</v>
      </c>
      <c r="I3" s="30">
        <f>QUARTILE(B2:B15, 3)</f>
        <v>7448</v>
      </c>
    </row>
    <row r="4" spans="1:9" ht="15" thickBot="1" x14ac:dyDescent="0.4">
      <c r="A4" s="14" t="s">
        <v>10</v>
      </c>
      <c r="B4" s="15">
        <v>9167</v>
      </c>
      <c r="D4" s="13">
        <v>13</v>
      </c>
    </row>
    <row r="5" spans="1:9" ht="15.5" thickTop="1" thickBot="1" x14ac:dyDescent="0.4">
      <c r="A5" s="16" t="s">
        <v>11</v>
      </c>
      <c r="B5" s="17">
        <v>7639</v>
      </c>
      <c r="D5" s="13">
        <v>15</v>
      </c>
      <c r="F5" s="25" t="s">
        <v>5</v>
      </c>
      <c r="G5" s="26"/>
      <c r="H5" s="26"/>
      <c r="I5" s="27"/>
    </row>
    <row r="6" spans="1:9" ht="15" thickBot="1" x14ac:dyDescent="0.4">
      <c r="A6" s="14" t="s">
        <v>12</v>
      </c>
      <c r="B6" s="15">
        <v>6875</v>
      </c>
      <c r="D6" s="13">
        <v>11</v>
      </c>
      <c r="F6" s="29" t="s">
        <v>22</v>
      </c>
      <c r="G6" s="29" t="s">
        <v>23</v>
      </c>
      <c r="H6" s="29" t="s">
        <v>24</v>
      </c>
      <c r="I6" s="29" t="s">
        <v>25</v>
      </c>
    </row>
    <row r="7" spans="1:9" ht="15" thickBot="1" x14ac:dyDescent="0.4">
      <c r="A7" s="16" t="s">
        <v>13</v>
      </c>
      <c r="B7" s="17">
        <v>6111</v>
      </c>
      <c r="C7" s="23"/>
      <c r="D7" s="13">
        <v>13</v>
      </c>
      <c r="F7" s="13">
        <f>STDEVP(D2:D21)</f>
        <v>1.2835497652993437</v>
      </c>
      <c r="G7" s="13">
        <f>QUARTILE(D2:D21,1)</f>
        <v>12</v>
      </c>
      <c r="H7" s="13">
        <f>QUARTILE(D2:D21,2)</f>
        <v>13</v>
      </c>
      <c r="I7" s="13">
        <f>QUARTILE(D2:D21, 3)</f>
        <v>14</v>
      </c>
    </row>
    <row r="8" spans="1:9" ht="15" thickBot="1" x14ac:dyDescent="0.4">
      <c r="A8" s="14" t="s">
        <v>14</v>
      </c>
      <c r="B8" s="15">
        <v>5347</v>
      </c>
      <c r="D8" s="13">
        <v>14</v>
      </c>
    </row>
    <row r="9" spans="1:9" ht="15" thickBot="1" x14ac:dyDescent="0.4">
      <c r="A9" s="16" t="s">
        <v>15</v>
      </c>
      <c r="B9" s="17">
        <v>4583</v>
      </c>
      <c r="D9" s="13">
        <v>12</v>
      </c>
    </row>
    <row r="10" spans="1:9" ht="15" thickBot="1" x14ac:dyDescent="0.4">
      <c r="A10" s="14" t="s">
        <v>16</v>
      </c>
      <c r="B10" s="15">
        <v>3820</v>
      </c>
      <c r="D10" s="13">
        <v>15</v>
      </c>
    </row>
    <row r="11" spans="1:9" ht="15" thickBot="1" x14ac:dyDescent="0.4">
      <c r="A11" s="16" t="s">
        <v>17</v>
      </c>
      <c r="B11" s="17">
        <v>3361</v>
      </c>
      <c r="D11" s="13">
        <v>13</v>
      </c>
    </row>
    <row r="12" spans="1:9" ht="15" thickBot="1" x14ac:dyDescent="0.4">
      <c r="A12" s="14" t="s">
        <v>18</v>
      </c>
      <c r="B12" s="15">
        <v>3056</v>
      </c>
      <c r="D12" s="13">
        <v>11</v>
      </c>
    </row>
    <row r="13" spans="1:9" ht="15" thickBot="1" x14ac:dyDescent="0.4">
      <c r="A13" s="16" t="s">
        <v>19</v>
      </c>
      <c r="B13" s="17">
        <v>2750</v>
      </c>
      <c r="D13" s="13">
        <v>12</v>
      </c>
    </row>
    <row r="14" spans="1:9" ht="15" thickBot="1" x14ac:dyDescent="0.4">
      <c r="A14" s="14" t="s">
        <v>20</v>
      </c>
      <c r="B14" s="15">
        <v>2445</v>
      </c>
      <c r="D14" s="13">
        <v>14</v>
      </c>
      <c r="H14" s="24"/>
    </row>
    <row r="15" spans="1:9" ht="15" thickBot="1" x14ac:dyDescent="0.4">
      <c r="A15" s="16" t="s">
        <v>21</v>
      </c>
      <c r="B15" s="17">
        <v>1667</v>
      </c>
      <c r="D15" s="13">
        <v>13</v>
      </c>
    </row>
    <row r="16" spans="1:9" x14ac:dyDescent="0.35">
      <c r="D16" s="13">
        <v>12</v>
      </c>
    </row>
    <row r="17" spans="4:4" x14ac:dyDescent="0.35">
      <c r="D17" s="13">
        <v>11</v>
      </c>
    </row>
    <row r="18" spans="4:4" x14ac:dyDescent="0.35">
      <c r="D18" s="13">
        <v>15</v>
      </c>
    </row>
    <row r="19" spans="4:4" x14ac:dyDescent="0.35">
      <c r="D19" s="13">
        <v>13</v>
      </c>
    </row>
    <row r="20" spans="4:4" x14ac:dyDescent="0.35">
      <c r="D20" s="13">
        <v>14</v>
      </c>
    </row>
    <row r="21" spans="4:4" x14ac:dyDescent="0.35">
      <c r="D21" s="13">
        <v>12</v>
      </c>
    </row>
  </sheetData>
  <mergeCells count="2">
    <mergeCell ref="F5:I5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workbookViewId="0">
      <selection activeCell="F14" sqref="F14"/>
    </sheetView>
  </sheetViews>
  <sheetFormatPr baseColWidth="10" defaultRowHeight="14.5" x14ac:dyDescent="0.35"/>
  <cols>
    <col min="1" max="1" width="45.26953125" bestFit="1" customWidth="1"/>
    <col min="2" max="2" width="19.81640625" customWidth="1"/>
    <col min="3" max="3" width="20.1796875" customWidth="1"/>
    <col min="6" max="6" width="10.7265625" bestFit="1" customWidth="1"/>
    <col min="7" max="8" width="18.26953125" bestFit="1" customWidth="1"/>
  </cols>
  <sheetData>
    <row r="1" spans="1:8" ht="15" thickBot="1" x14ac:dyDescent="0.4">
      <c r="A1" s="18" t="s">
        <v>26</v>
      </c>
      <c r="B1" s="19" t="s">
        <v>27</v>
      </c>
      <c r="C1" s="20" t="s">
        <v>28</v>
      </c>
      <c r="G1" s="21" t="s">
        <v>27</v>
      </c>
      <c r="H1" s="21" t="s">
        <v>28</v>
      </c>
    </row>
    <row r="2" spans="1:8" ht="16.5" customHeight="1" thickBot="1" x14ac:dyDescent="0.4">
      <c r="A2" s="4" t="s">
        <v>29</v>
      </c>
      <c r="B2" s="5">
        <v>4000</v>
      </c>
      <c r="C2" s="5">
        <v>12000</v>
      </c>
      <c r="E2" s="21" t="s">
        <v>133</v>
      </c>
      <c r="F2" s="22">
        <v>0</v>
      </c>
      <c r="G2" s="8">
        <f>_xlfn.PERCENTILE.INC(Tableau1[revenu mensuel min], F2/10)</f>
        <v>3000</v>
      </c>
      <c r="H2" s="9">
        <f>_xlfn.PERCENTILE.INC(Tableau1[revenu mensuel max],F2/10)</f>
        <v>8000</v>
      </c>
    </row>
    <row r="3" spans="1:8" ht="15" thickBot="1" x14ac:dyDescent="0.4">
      <c r="A3" s="6" t="s">
        <v>30</v>
      </c>
      <c r="B3" s="7">
        <v>5000</v>
      </c>
      <c r="C3" s="7">
        <v>8000</v>
      </c>
      <c r="E3" s="21" t="s">
        <v>123</v>
      </c>
      <c r="F3" s="22">
        <v>1</v>
      </c>
      <c r="G3" s="8">
        <f>_xlfn.PERCENTILE.INC(Tableau1[revenu mensuel min], F3/10)</f>
        <v>6000</v>
      </c>
      <c r="H3" s="9">
        <f>_xlfn.PERCENTILE.INC(Tableau1[revenu mensuel max],F3/10)</f>
        <v>12000</v>
      </c>
    </row>
    <row r="4" spans="1:8" ht="15" thickBot="1" x14ac:dyDescent="0.4">
      <c r="A4" s="4" t="s">
        <v>31</v>
      </c>
      <c r="B4" s="5">
        <v>8000</v>
      </c>
      <c r="C4" s="5">
        <v>15000</v>
      </c>
      <c r="E4" s="21" t="s">
        <v>124</v>
      </c>
      <c r="F4" s="22">
        <v>2</v>
      </c>
      <c r="G4" s="8">
        <f>_xlfn.PERCENTILE.INC(Tableau1[revenu mensuel min], F4/10)</f>
        <v>8000</v>
      </c>
      <c r="H4" s="9">
        <f>_xlfn.PERCENTILE.INC(Tableau1[revenu mensuel max],F4/10)</f>
        <v>19200.000000000004</v>
      </c>
    </row>
    <row r="5" spans="1:8" ht="15" thickBot="1" x14ac:dyDescent="0.4">
      <c r="A5" s="6" t="s">
        <v>32</v>
      </c>
      <c r="B5" s="7">
        <v>15000</v>
      </c>
      <c r="C5" s="7">
        <v>30000</v>
      </c>
      <c r="E5" s="21" t="s">
        <v>125</v>
      </c>
      <c r="F5" s="22">
        <v>3</v>
      </c>
      <c r="G5" s="8">
        <f>_xlfn.PERCENTILE.INC(Tableau1[revenu mensuel min], F5/10)</f>
        <v>10000</v>
      </c>
      <c r="H5" s="9">
        <f>_xlfn.PERCENTILE.INC(Tableau1[revenu mensuel max],F5/10)</f>
        <v>20000</v>
      </c>
    </row>
    <row r="6" spans="1:8" ht="15" thickBot="1" x14ac:dyDescent="0.4">
      <c r="A6" s="4" t="s">
        <v>33</v>
      </c>
      <c r="B6" s="5">
        <v>20000</v>
      </c>
      <c r="C6" s="5">
        <v>50000</v>
      </c>
      <c r="E6" s="21" t="s">
        <v>126</v>
      </c>
      <c r="F6" s="22">
        <v>4</v>
      </c>
      <c r="G6" s="8">
        <f>_xlfn.PERCENTILE.INC(Tableau1[revenu mensuel min], F6/10)</f>
        <v>10000</v>
      </c>
      <c r="H6" s="9">
        <f>_xlfn.PERCENTILE.INC(Tableau1[revenu mensuel max],F6/10)</f>
        <v>25000</v>
      </c>
    </row>
    <row r="7" spans="1:8" ht="15" thickBot="1" x14ac:dyDescent="0.4">
      <c r="A7" s="6" t="s">
        <v>34</v>
      </c>
      <c r="B7" s="7">
        <v>30000</v>
      </c>
      <c r="C7" s="7">
        <v>80000</v>
      </c>
      <c r="E7" s="21" t="s">
        <v>127</v>
      </c>
      <c r="F7" s="22">
        <v>5</v>
      </c>
      <c r="G7" s="8">
        <f>_xlfn.PERCENTILE.INC(Tableau1[revenu mensuel min], F7/10)</f>
        <v>12000</v>
      </c>
      <c r="H7" s="9">
        <f>_xlfn.PERCENTILE.INC(Tableau1[revenu mensuel max],F7/10)</f>
        <v>25000</v>
      </c>
    </row>
    <row r="8" spans="1:8" ht="15" thickBot="1" x14ac:dyDescent="0.4">
      <c r="A8" s="4" t="s">
        <v>35</v>
      </c>
      <c r="B8" s="5">
        <v>6000</v>
      </c>
      <c r="C8" s="5">
        <v>12000</v>
      </c>
      <c r="E8" s="21" t="s">
        <v>128</v>
      </c>
      <c r="F8" s="22">
        <v>6</v>
      </c>
      <c r="G8" s="8">
        <f>_xlfn.PERCENTILE.INC(Tableau1[revenu mensuel min], F8/10)</f>
        <v>12000</v>
      </c>
      <c r="H8" s="9">
        <f>_xlfn.PERCENTILE.INC(Tableau1[revenu mensuel max],F8/10)</f>
        <v>25000</v>
      </c>
    </row>
    <row r="9" spans="1:8" ht="15" thickBot="1" x14ac:dyDescent="0.4">
      <c r="A9" s="6" t="s">
        <v>36</v>
      </c>
      <c r="B9" s="7">
        <v>15000</v>
      </c>
      <c r="C9" s="7">
        <v>30000</v>
      </c>
      <c r="E9" s="21" t="s">
        <v>129</v>
      </c>
      <c r="F9" s="22">
        <v>7</v>
      </c>
      <c r="G9" s="8">
        <f>_xlfn.PERCENTILE.INC(Tableau1[revenu mensuel min], F9/10)</f>
        <v>15000</v>
      </c>
      <c r="H9" s="9">
        <f>_xlfn.PERCENTILE.INC(Tableau1[revenu mensuel max],F9/10)</f>
        <v>30000</v>
      </c>
    </row>
    <row r="10" spans="1:8" ht="15" thickBot="1" x14ac:dyDescent="0.4">
      <c r="A10" s="4" t="s">
        <v>37</v>
      </c>
      <c r="B10" s="5">
        <v>10000</v>
      </c>
      <c r="C10" s="5">
        <v>25000</v>
      </c>
      <c r="E10" s="21" t="s">
        <v>130</v>
      </c>
      <c r="F10" s="22">
        <v>8</v>
      </c>
      <c r="G10" s="8">
        <f>_xlfn.PERCENTILE.INC(Tableau1[revenu mensuel min], F10/10)</f>
        <v>15000</v>
      </c>
      <c r="H10" s="9">
        <f>_xlfn.PERCENTILE.INC(Tableau1[revenu mensuel max],F10/10)</f>
        <v>30000</v>
      </c>
    </row>
    <row r="11" spans="1:8" ht="15" thickBot="1" x14ac:dyDescent="0.4">
      <c r="A11" s="6" t="s">
        <v>38</v>
      </c>
      <c r="B11" s="7">
        <v>8000</v>
      </c>
      <c r="C11" s="7">
        <v>20000</v>
      </c>
      <c r="E11" s="21" t="s">
        <v>131</v>
      </c>
      <c r="F11" s="22">
        <v>9</v>
      </c>
      <c r="G11" s="8">
        <f>_xlfn.PERCENTILE.INC(Tableau1[revenu mensuel min], F11/10)</f>
        <v>20000</v>
      </c>
      <c r="H11" s="9">
        <f>_xlfn.PERCENTILE.INC(Tableau1[revenu mensuel max],F11/10)</f>
        <v>40000</v>
      </c>
    </row>
    <row r="12" spans="1:8" ht="15" thickBot="1" x14ac:dyDescent="0.4">
      <c r="A12" s="4" t="s">
        <v>39</v>
      </c>
      <c r="B12" s="5">
        <v>7000</v>
      </c>
      <c r="C12" s="5">
        <v>15000</v>
      </c>
      <c r="E12" s="21" t="s">
        <v>132</v>
      </c>
      <c r="F12" s="22">
        <v>10</v>
      </c>
      <c r="G12" s="8">
        <f>_xlfn.PERCENTILE.INC(Tableau1[revenu mensuel min], F12/10)</f>
        <v>30000</v>
      </c>
      <c r="H12" s="9">
        <f>_xlfn.PERCENTILE.INC(Tableau1[revenu mensuel max],F12/10)</f>
        <v>80000</v>
      </c>
    </row>
    <row r="13" spans="1:8" ht="15" thickBot="1" x14ac:dyDescent="0.4">
      <c r="A13" s="6" t="s">
        <v>40</v>
      </c>
      <c r="B13" s="7">
        <v>8000</v>
      </c>
      <c r="C13" s="7">
        <v>18000</v>
      </c>
    </row>
    <row r="14" spans="1:8" ht="15" thickBot="1" x14ac:dyDescent="0.4">
      <c r="A14" s="4" t="s">
        <v>41</v>
      </c>
      <c r="B14" s="5">
        <v>12000</v>
      </c>
      <c r="C14" s="5">
        <v>25000</v>
      </c>
    </row>
    <row r="15" spans="1:8" ht="15" thickBot="1" x14ac:dyDescent="0.4">
      <c r="A15" s="6" t="s">
        <v>42</v>
      </c>
      <c r="B15" s="7">
        <v>20000</v>
      </c>
      <c r="C15" s="7">
        <v>40000</v>
      </c>
    </row>
    <row r="16" spans="1:8" ht="15" thickBot="1" x14ac:dyDescent="0.4">
      <c r="A16" s="4" t="s">
        <v>43</v>
      </c>
      <c r="B16" s="5">
        <v>15000</v>
      </c>
      <c r="C16" s="5">
        <v>30000</v>
      </c>
    </row>
    <row r="17" spans="1:3" ht="15" thickBot="1" x14ac:dyDescent="0.4">
      <c r="A17" s="6" t="s">
        <v>44</v>
      </c>
      <c r="B17" s="7">
        <v>6000</v>
      </c>
      <c r="C17" s="7">
        <v>12000</v>
      </c>
    </row>
    <row r="18" spans="1:3" ht="15" thickBot="1" x14ac:dyDescent="0.4">
      <c r="A18" s="4" t="s">
        <v>45</v>
      </c>
      <c r="B18" s="5">
        <v>10000</v>
      </c>
      <c r="C18" s="5">
        <v>20000</v>
      </c>
    </row>
    <row r="19" spans="1:3" ht="15" thickBot="1" x14ac:dyDescent="0.4">
      <c r="A19" s="6" t="s">
        <v>46</v>
      </c>
      <c r="B19" s="7">
        <v>15000</v>
      </c>
      <c r="C19" s="7">
        <v>50000</v>
      </c>
    </row>
    <row r="20" spans="1:3" ht="15" thickBot="1" x14ac:dyDescent="0.4">
      <c r="A20" s="4" t="s">
        <v>47</v>
      </c>
      <c r="B20" s="5">
        <v>20000</v>
      </c>
      <c r="C20" s="5">
        <v>60000</v>
      </c>
    </row>
    <row r="21" spans="1:3" ht="15" thickBot="1" x14ac:dyDescent="0.4">
      <c r="A21" s="6" t="s">
        <v>48</v>
      </c>
      <c r="B21" s="7">
        <v>7000</v>
      </c>
      <c r="C21" s="7">
        <v>15000</v>
      </c>
    </row>
    <row r="22" spans="1:3" ht="15" thickBot="1" x14ac:dyDescent="0.4">
      <c r="A22" s="4" t="s">
        <v>49</v>
      </c>
      <c r="B22" s="5">
        <v>12000</v>
      </c>
      <c r="C22" s="5">
        <v>30000</v>
      </c>
    </row>
    <row r="23" spans="1:3" ht="15" thickBot="1" x14ac:dyDescent="0.4">
      <c r="A23" s="6" t="s">
        <v>50</v>
      </c>
      <c r="B23" s="7">
        <v>10000</v>
      </c>
      <c r="C23" s="7">
        <v>20000</v>
      </c>
    </row>
    <row r="24" spans="1:3" ht="15" thickBot="1" x14ac:dyDescent="0.4">
      <c r="A24" s="4" t="s">
        <v>51</v>
      </c>
      <c r="B24" s="5">
        <v>10000</v>
      </c>
      <c r="C24" s="5">
        <v>25000</v>
      </c>
    </row>
    <row r="25" spans="1:3" ht="15" thickBot="1" x14ac:dyDescent="0.4">
      <c r="A25" s="6" t="s">
        <v>52</v>
      </c>
      <c r="B25" s="7">
        <v>15000</v>
      </c>
      <c r="C25" s="7">
        <v>35000</v>
      </c>
    </row>
    <row r="26" spans="1:3" ht="15" thickBot="1" x14ac:dyDescent="0.4">
      <c r="A26" s="4" t="s">
        <v>53</v>
      </c>
      <c r="B26" s="5">
        <v>6000</v>
      </c>
      <c r="C26" s="5">
        <v>12000</v>
      </c>
    </row>
    <row r="27" spans="1:3" ht="15" thickBot="1" x14ac:dyDescent="0.4">
      <c r="A27" s="6" t="s">
        <v>54</v>
      </c>
      <c r="B27" s="7">
        <v>5000</v>
      </c>
      <c r="C27" s="7">
        <v>10000</v>
      </c>
    </row>
    <row r="28" spans="1:3" ht="15" thickBot="1" x14ac:dyDescent="0.4">
      <c r="A28" s="4" t="s">
        <v>55</v>
      </c>
      <c r="B28" s="5">
        <v>8000</v>
      </c>
      <c r="C28" s="5">
        <v>20000</v>
      </c>
    </row>
    <row r="29" spans="1:3" ht="15" thickBot="1" x14ac:dyDescent="0.4">
      <c r="A29" s="6" t="s">
        <v>56</v>
      </c>
      <c r="B29" s="7">
        <v>3000</v>
      </c>
      <c r="C29" s="7">
        <v>8000</v>
      </c>
    </row>
    <row r="30" spans="1:3" ht="15" thickBot="1" x14ac:dyDescent="0.4">
      <c r="A30" s="4" t="s">
        <v>57</v>
      </c>
      <c r="B30" s="5">
        <v>5000</v>
      </c>
      <c r="C30" s="5">
        <v>12000</v>
      </c>
    </row>
    <row r="31" spans="1:3" ht="15" thickBot="1" x14ac:dyDescent="0.4">
      <c r="A31" s="6" t="s">
        <v>58</v>
      </c>
      <c r="B31" s="7">
        <v>8000</v>
      </c>
      <c r="C31" s="7">
        <v>20000</v>
      </c>
    </row>
    <row r="32" spans="1:3" ht="15" thickBot="1" x14ac:dyDescent="0.4">
      <c r="A32" s="4" t="s">
        <v>59</v>
      </c>
      <c r="B32" s="5">
        <v>10000</v>
      </c>
      <c r="C32" s="5">
        <v>20000</v>
      </c>
    </row>
    <row r="33" spans="1:3" ht="15" thickBot="1" x14ac:dyDescent="0.4">
      <c r="A33" s="6" t="s">
        <v>60</v>
      </c>
      <c r="B33" s="7">
        <v>15000</v>
      </c>
      <c r="C33" s="7">
        <v>30000</v>
      </c>
    </row>
    <row r="34" spans="1:3" ht="15" thickBot="1" x14ac:dyDescent="0.4">
      <c r="A34" s="4" t="s">
        <v>61</v>
      </c>
      <c r="B34" s="5">
        <v>10000</v>
      </c>
      <c r="C34" s="5">
        <v>20000</v>
      </c>
    </row>
    <row r="35" spans="1:3" ht="15" thickBot="1" x14ac:dyDescent="0.4">
      <c r="A35" s="6" t="s">
        <v>62</v>
      </c>
      <c r="B35" s="7">
        <v>20000</v>
      </c>
      <c r="C35" s="7">
        <v>50000</v>
      </c>
    </row>
    <row r="36" spans="1:3" ht="15" thickBot="1" x14ac:dyDescent="0.4">
      <c r="A36" s="4" t="s">
        <v>63</v>
      </c>
      <c r="B36" s="5">
        <v>8000</v>
      </c>
      <c r="C36" s="5">
        <v>15000</v>
      </c>
    </row>
    <row r="37" spans="1:3" ht="15" thickBot="1" x14ac:dyDescent="0.4">
      <c r="A37" s="6" t="s">
        <v>64</v>
      </c>
      <c r="B37" s="7">
        <v>6000</v>
      </c>
      <c r="C37" s="7">
        <v>12000</v>
      </c>
    </row>
    <row r="38" spans="1:3" ht="15" thickBot="1" x14ac:dyDescent="0.4">
      <c r="A38" s="4" t="s">
        <v>65</v>
      </c>
      <c r="B38" s="5">
        <v>5000</v>
      </c>
      <c r="C38" s="5">
        <v>10000</v>
      </c>
    </row>
    <row r="39" spans="1:3" ht="15" thickBot="1" x14ac:dyDescent="0.4">
      <c r="A39" s="6" t="s">
        <v>66</v>
      </c>
      <c r="B39" s="7">
        <v>4000</v>
      </c>
      <c r="C39" s="7">
        <v>8000</v>
      </c>
    </row>
    <row r="40" spans="1:3" ht="15" thickBot="1" x14ac:dyDescent="0.4">
      <c r="A40" s="4" t="s">
        <v>67</v>
      </c>
      <c r="B40" s="5">
        <v>12000</v>
      </c>
      <c r="C40" s="5">
        <v>25000</v>
      </c>
    </row>
    <row r="41" spans="1:3" ht="15" thickBot="1" x14ac:dyDescent="0.4">
      <c r="A41" s="6" t="s">
        <v>68</v>
      </c>
      <c r="B41" s="7">
        <v>10000</v>
      </c>
      <c r="C41" s="7">
        <v>20000</v>
      </c>
    </row>
    <row r="42" spans="1:3" ht="15" thickBot="1" x14ac:dyDescent="0.4">
      <c r="A42" s="4" t="s">
        <v>69</v>
      </c>
      <c r="B42" s="5">
        <v>8000</v>
      </c>
      <c r="C42" s="5">
        <v>15000</v>
      </c>
    </row>
    <row r="43" spans="1:3" ht="15" thickBot="1" x14ac:dyDescent="0.4">
      <c r="A43" s="6" t="s">
        <v>70</v>
      </c>
      <c r="B43" s="7">
        <v>6000</v>
      </c>
      <c r="C43" s="7">
        <v>12000</v>
      </c>
    </row>
    <row r="44" spans="1:3" ht="15" thickBot="1" x14ac:dyDescent="0.4">
      <c r="A44" s="4" t="s">
        <v>71</v>
      </c>
      <c r="B44" s="5">
        <v>12000</v>
      </c>
      <c r="C44" s="5">
        <v>25000</v>
      </c>
    </row>
    <row r="45" spans="1:3" ht="15" thickBot="1" x14ac:dyDescent="0.4">
      <c r="A45" s="6" t="s">
        <v>72</v>
      </c>
      <c r="B45" s="7">
        <v>10000</v>
      </c>
      <c r="C45" s="7">
        <v>20000</v>
      </c>
    </row>
    <row r="46" spans="1:3" ht="15" thickBot="1" x14ac:dyDescent="0.4">
      <c r="A46" s="4" t="s">
        <v>73</v>
      </c>
      <c r="B46" s="5">
        <v>10000</v>
      </c>
      <c r="C46" s="5">
        <v>25000</v>
      </c>
    </row>
    <row r="47" spans="1:3" ht="15" thickBot="1" x14ac:dyDescent="0.4">
      <c r="A47" s="6" t="s">
        <v>74</v>
      </c>
      <c r="B47" s="7">
        <v>15000</v>
      </c>
      <c r="C47" s="7">
        <v>30000</v>
      </c>
    </row>
    <row r="48" spans="1:3" ht="15" thickBot="1" x14ac:dyDescent="0.4">
      <c r="A48" s="4" t="s">
        <v>75</v>
      </c>
      <c r="B48" s="5">
        <v>10000</v>
      </c>
      <c r="C48" s="5">
        <v>25000</v>
      </c>
    </row>
    <row r="49" spans="1:3" ht="15" thickBot="1" x14ac:dyDescent="0.4">
      <c r="A49" s="6" t="s">
        <v>76</v>
      </c>
      <c r="B49" s="7">
        <v>12000</v>
      </c>
      <c r="C49" s="7">
        <v>25000</v>
      </c>
    </row>
    <row r="50" spans="1:3" ht="15" thickBot="1" x14ac:dyDescent="0.4">
      <c r="A50" s="4" t="s">
        <v>77</v>
      </c>
      <c r="B50" s="5">
        <v>10000</v>
      </c>
      <c r="C50" s="5">
        <v>20000</v>
      </c>
    </row>
    <row r="51" spans="1:3" ht="15" thickBot="1" x14ac:dyDescent="0.4">
      <c r="A51" s="6" t="s">
        <v>78</v>
      </c>
      <c r="B51" s="7">
        <v>12000</v>
      </c>
      <c r="C51" s="7">
        <v>25000</v>
      </c>
    </row>
    <row r="52" spans="1:3" ht="15" thickBot="1" x14ac:dyDescent="0.4">
      <c r="A52" s="4" t="s">
        <v>79</v>
      </c>
      <c r="B52" s="5">
        <v>8000</v>
      </c>
      <c r="C52" s="5">
        <v>15000</v>
      </c>
    </row>
    <row r="53" spans="1:3" ht="15" thickBot="1" x14ac:dyDescent="0.4">
      <c r="A53" s="6" t="s">
        <v>80</v>
      </c>
      <c r="B53" s="7">
        <v>12000</v>
      </c>
      <c r="C53" s="7">
        <v>25000</v>
      </c>
    </row>
    <row r="54" spans="1:3" ht="15" thickBot="1" x14ac:dyDescent="0.4">
      <c r="A54" s="4" t="s">
        <v>81</v>
      </c>
      <c r="B54" s="5">
        <v>15000</v>
      </c>
      <c r="C54" s="5">
        <v>30000</v>
      </c>
    </row>
    <row r="55" spans="1:3" ht="15" thickBot="1" x14ac:dyDescent="0.4">
      <c r="A55" s="6" t="s">
        <v>82</v>
      </c>
      <c r="B55" s="7">
        <v>15000</v>
      </c>
      <c r="C55" s="7">
        <v>30000</v>
      </c>
    </row>
    <row r="56" spans="1:3" ht="15" thickBot="1" x14ac:dyDescent="0.4">
      <c r="A56" s="4" t="s">
        <v>83</v>
      </c>
      <c r="B56" s="5">
        <v>12000</v>
      </c>
      <c r="C56" s="5">
        <v>25000</v>
      </c>
    </row>
    <row r="57" spans="1:3" ht="15" thickBot="1" x14ac:dyDescent="0.4">
      <c r="A57" s="6" t="s">
        <v>84</v>
      </c>
      <c r="B57" s="7">
        <v>10000</v>
      </c>
      <c r="C57" s="7">
        <v>20000</v>
      </c>
    </row>
    <row r="58" spans="1:3" ht="15" thickBot="1" x14ac:dyDescent="0.4">
      <c r="A58" s="4" t="s">
        <v>85</v>
      </c>
      <c r="B58" s="5">
        <v>20000</v>
      </c>
      <c r="C58" s="5">
        <v>40000</v>
      </c>
    </row>
    <row r="59" spans="1:3" ht="15" thickBot="1" x14ac:dyDescent="0.4">
      <c r="A59" s="6" t="s">
        <v>86</v>
      </c>
      <c r="B59" s="7">
        <v>15000</v>
      </c>
      <c r="C59" s="7">
        <v>30000</v>
      </c>
    </row>
    <row r="60" spans="1:3" ht="15" thickBot="1" x14ac:dyDescent="0.4">
      <c r="A60" s="4" t="s">
        <v>87</v>
      </c>
      <c r="B60" s="5">
        <v>10000</v>
      </c>
      <c r="C60" s="5">
        <v>20000</v>
      </c>
    </row>
    <row r="61" spans="1:3" ht="15" thickBot="1" x14ac:dyDescent="0.4">
      <c r="A61" s="6" t="s">
        <v>88</v>
      </c>
      <c r="B61" s="7">
        <v>10000</v>
      </c>
      <c r="C61" s="7">
        <v>25000</v>
      </c>
    </row>
    <row r="62" spans="1:3" ht="15" thickBot="1" x14ac:dyDescent="0.4">
      <c r="A62" s="4" t="s">
        <v>89</v>
      </c>
      <c r="B62" s="5">
        <v>15000</v>
      </c>
      <c r="C62" s="5">
        <v>30000</v>
      </c>
    </row>
    <row r="63" spans="1:3" ht="15" thickBot="1" x14ac:dyDescent="0.4">
      <c r="A63" s="6" t="s">
        <v>90</v>
      </c>
      <c r="B63" s="7">
        <v>15000</v>
      </c>
      <c r="C63" s="7">
        <v>30000</v>
      </c>
    </row>
    <row r="64" spans="1:3" ht="15" thickBot="1" x14ac:dyDescent="0.4">
      <c r="A64" s="4" t="s">
        <v>91</v>
      </c>
      <c r="B64" s="5">
        <v>20000</v>
      </c>
      <c r="C64" s="5">
        <v>40000</v>
      </c>
    </row>
    <row r="65" spans="1:3" ht="15" thickBot="1" x14ac:dyDescent="0.4">
      <c r="A65" s="6" t="s">
        <v>92</v>
      </c>
      <c r="B65" s="7">
        <v>20000</v>
      </c>
      <c r="C65" s="7">
        <v>50000</v>
      </c>
    </row>
    <row r="66" spans="1:3" ht="15" thickBot="1" x14ac:dyDescent="0.4">
      <c r="A66" s="4" t="s">
        <v>93</v>
      </c>
      <c r="B66" s="5">
        <v>10000</v>
      </c>
      <c r="C66" s="5">
        <v>20000</v>
      </c>
    </row>
    <row r="67" spans="1:3" ht="15" thickBot="1" x14ac:dyDescent="0.4">
      <c r="A67" s="6" t="s">
        <v>94</v>
      </c>
      <c r="B67" s="7">
        <v>20000</v>
      </c>
      <c r="C67" s="7">
        <v>40000</v>
      </c>
    </row>
    <row r="68" spans="1:3" ht="15" thickBot="1" x14ac:dyDescent="0.4">
      <c r="A68" s="4" t="s">
        <v>95</v>
      </c>
      <c r="B68" s="5">
        <v>12000</v>
      </c>
      <c r="C68" s="5">
        <v>25000</v>
      </c>
    </row>
    <row r="69" spans="1:3" ht="15" thickBot="1" x14ac:dyDescent="0.4">
      <c r="A69" s="6" t="s">
        <v>96</v>
      </c>
      <c r="B69" s="7">
        <v>15000</v>
      </c>
      <c r="C69" s="7">
        <v>30000</v>
      </c>
    </row>
    <row r="70" spans="1:3" ht="15" thickBot="1" x14ac:dyDescent="0.4">
      <c r="A70" s="4" t="s">
        <v>97</v>
      </c>
      <c r="B70" s="5">
        <v>15000</v>
      </c>
      <c r="C70" s="5">
        <v>30000</v>
      </c>
    </row>
    <row r="71" spans="1:3" ht="15" thickBot="1" x14ac:dyDescent="0.4">
      <c r="A71" s="6" t="s">
        <v>98</v>
      </c>
      <c r="B71" s="7">
        <v>12000</v>
      </c>
      <c r="C71" s="7">
        <v>25000</v>
      </c>
    </row>
    <row r="72" spans="1:3" ht="15" thickBot="1" x14ac:dyDescent="0.4">
      <c r="A72" s="4" t="s">
        <v>99</v>
      </c>
      <c r="B72" s="5">
        <v>15000</v>
      </c>
      <c r="C72" s="5">
        <v>30000</v>
      </c>
    </row>
    <row r="73" spans="1:3" ht="15" thickBot="1" x14ac:dyDescent="0.4">
      <c r="A73" s="6" t="s">
        <v>100</v>
      </c>
      <c r="B73" s="7">
        <v>12000</v>
      </c>
      <c r="C73" s="7">
        <v>25000</v>
      </c>
    </row>
    <row r="74" spans="1:3" ht="15" thickBot="1" x14ac:dyDescent="0.4">
      <c r="A74" s="4" t="s">
        <v>101</v>
      </c>
      <c r="B74" s="5">
        <v>10000</v>
      </c>
      <c r="C74" s="5">
        <v>20000</v>
      </c>
    </row>
    <row r="75" spans="1:3" ht="15" thickBot="1" x14ac:dyDescent="0.4">
      <c r="A75" s="6" t="s">
        <v>102</v>
      </c>
      <c r="B75" s="7">
        <v>15000</v>
      </c>
      <c r="C75" s="7">
        <v>30000</v>
      </c>
    </row>
    <row r="76" spans="1:3" ht="15" thickBot="1" x14ac:dyDescent="0.4">
      <c r="A76" s="4" t="s">
        <v>103</v>
      </c>
      <c r="B76" s="5">
        <v>12000</v>
      </c>
      <c r="C76" s="5">
        <v>25000</v>
      </c>
    </row>
    <row r="77" spans="1:3" ht="15" thickBot="1" x14ac:dyDescent="0.4">
      <c r="A77" s="6" t="s">
        <v>104</v>
      </c>
      <c r="B77" s="7">
        <v>15000</v>
      </c>
      <c r="C77" s="7">
        <v>35000</v>
      </c>
    </row>
    <row r="78" spans="1:3" ht="15" thickBot="1" x14ac:dyDescent="0.4">
      <c r="A78" s="4" t="s">
        <v>105</v>
      </c>
      <c r="B78" s="5">
        <v>20000</v>
      </c>
      <c r="C78" s="5">
        <v>40000</v>
      </c>
    </row>
    <row r="79" spans="1:3" ht="15" thickBot="1" x14ac:dyDescent="0.4">
      <c r="A79" s="6" t="s">
        <v>106</v>
      </c>
      <c r="B79" s="7">
        <v>12000</v>
      </c>
      <c r="C79" s="7">
        <v>25000</v>
      </c>
    </row>
    <row r="80" spans="1:3" ht="15" thickBot="1" x14ac:dyDescent="0.4">
      <c r="A80" s="4" t="s">
        <v>107</v>
      </c>
      <c r="B80" s="5">
        <v>15000</v>
      </c>
      <c r="C80" s="5">
        <v>30000</v>
      </c>
    </row>
    <row r="81" spans="1:3" ht="15" thickBot="1" x14ac:dyDescent="0.4">
      <c r="A81" s="6" t="s">
        <v>108</v>
      </c>
      <c r="B81" s="7">
        <v>12000</v>
      </c>
      <c r="C81" s="7">
        <v>25000</v>
      </c>
    </row>
    <row r="82" spans="1:3" ht="15" thickBot="1" x14ac:dyDescent="0.4">
      <c r="A82" s="4" t="s">
        <v>109</v>
      </c>
      <c r="B82" s="5">
        <v>15000</v>
      </c>
      <c r="C82" s="5">
        <v>30000</v>
      </c>
    </row>
    <row r="83" spans="1:3" ht="15" thickBot="1" x14ac:dyDescent="0.4">
      <c r="A83" s="6" t="s">
        <v>110</v>
      </c>
      <c r="B83" s="7">
        <v>15000</v>
      </c>
      <c r="C83" s="7">
        <v>30000</v>
      </c>
    </row>
    <row r="84" spans="1:3" ht="15" thickBot="1" x14ac:dyDescent="0.4">
      <c r="A84" s="4" t="s">
        <v>111</v>
      </c>
      <c r="B84" s="5">
        <v>12000</v>
      </c>
      <c r="C84" s="5">
        <v>25000</v>
      </c>
    </row>
    <row r="85" spans="1:3" ht="15" thickBot="1" x14ac:dyDescent="0.4">
      <c r="A85" s="6" t="s">
        <v>112</v>
      </c>
      <c r="B85" s="7">
        <v>20000</v>
      </c>
      <c r="C85" s="7">
        <v>40000</v>
      </c>
    </row>
    <row r="86" spans="1:3" ht="15" thickBot="1" x14ac:dyDescent="0.4">
      <c r="A86" s="4" t="s">
        <v>113</v>
      </c>
      <c r="B86" s="5">
        <v>15000</v>
      </c>
      <c r="C86" s="5">
        <v>30000</v>
      </c>
    </row>
    <row r="87" spans="1:3" ht="15" thickBot="1" x14ac:dyDescent="0.4">
      <c r="A87" s="6" t="s">
        <v>114</v>
      </c>
      <c r="B87" s="7">
        <v>15000</v>
      </c>
      <c r="C87" s="7">
        <v>30000</v>
      </c>
    </row>
    <row r="88" spans="1:3" ht="15" thickBot="1" x14ac:dyDescent="0.4">
      <c r="A88" s="4" t="s">
        <v>115</v>
      </c>
      <c r="B88" s="5">
        <v>10000</v>
      </c>
      <c r="C88" s="5">
        <v>20000</v>
      </c>
    </row>
    <row r="89" spans="1:3" ht="15" thickBot="1" x14ac:dyDescent="0.4">
      <c r="A89" s="6" t="s">
        <v>116</v>
      </c>
      <c r="B89" s="7">
        <v>20000</v>
      </c>
      <c r="C89" s="7">
        <v>40000</v>
      </c>
    </row>
    <row r="90" spans="1:3" ht="15" thickBot="1" x14ac:dyDescent="0.4">
      <c r="A90" s="4" t="s">
        <v>117</v>
      </c>
      <c r="B90" s="5">
        <v>12000</v>
      </c>
      <c r="C90" s="5">
        <v>25000</v>
      </c>
    </row>
    <row r="91" spans="1:3" ht="15" thickBot="1" x14ac:dyDescent="0.4">
      <c r="A91" s="6" t="s">
        <v>118</v>
      </c>
      <c r="B91" s="7">
        <v>15000</v>
      </c>
      <c r="C91" s="7">
        <v>30000</v>
      </c>
    </row>
    <row r="92" spans="1:3" ht="15" thickBot="1" x14ac:dyDescent="0.4">
      <c r="A92" s="4" t="s">
        <v>119</v>
      </c>
      <c r="B92" s="5">
        <v>10000</v>
      </c>
      <c r="C92" s="5">
        <v>20000</v>
      </c>
    </row>
    <row r="93" spans="1:3" ht="15" thickBot="1" x14ac:dyDescent="0.4">
      <c r="A93" s="6" t="s">
        <v>120</v>
      </c>
      <c r="B93" s="7">
        <v>15000</v>
      </c>
      <c r="C93" s="7">
        <v>30000</v>
      </c>
    </row>
    <row r="94" spans="1:3" ht="15" thickBot="1" x14ac:dyDescent="0.4">
      <c r="A94" s="4" t="s">
        <v>121</v>
      </c>
      <c r="B94" s="5">
        <v>12000</v>
      </c>
      <c r="C94" s="5">
        <v>25000</v>
      </c>
    </row>
    <row r="95" spans="1:3" ht="15" thickBot="1" x14ac:dyDescent="0.4">
      <c r="A95" s="6" t="s">
        <v>122</v>
      </c>
      <c r="B95" s="7">
        <v>12000</v>
      </c>
      <c r="C95" s="7">
        <v>25000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2024-09-11T15:38:27Z</dcterms:created>
  <dcterms:modified xsi:type="dcterms:W3CDTF">2024-09-11T19:59:46Z</dcterms:modified>
</cp:coreProperties>
</file>