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ctorogundele-my.sharepoint.com/personal/victorogundele_victorogundele_onmicrosoft_com/Documents/02. My Office Space II/Nestle/"/>
    </mc:Choice>
  </mc:AlternateContent>
  <xr:revisionPtr revIDLastSave="66" documentId="8_{B87FCD35-2F40-481A-B1F7-88B8B2FA1C37}" xr6:coauthVersionLast="47" xr6:coauthVersionMax="47" xr10:uidLastSave="{B0BDDCD4-9BF5-4594-85D0-4A23DD74D0B6}"/>
  <bookViews>
    <workbookView xWindow="-108" yWindow="-108" windowWidth="23256" windowHeight="12576" xr2:uid="{66F05D79-2DF5-4022-9B08-638C5EDB49E2}"/>
  </bookViews>
  <sheets>
    <sheet name="Work_File" sheetId="1" r:id="rId1"/>
    <sheet name="Blank" sheetId="2" r:id="rId2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"01/17/2023 18:21:18"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29" i="1"/>
  <c r="D29" i="1"/>
  <c r="E29" i="1"/>
  <c r="F29" i="1"/>
  <c r="G29" i="1"/>
  <c r="C33" i="1"/>
  <c r="D33" i="1"/>
  <c r="E33" i="1"/>
  <c r="F33" i="1"/>
  <c r="G33" i="1"/>
</calcChain>
</file>

<file path=xl/sharedStrings.xml><?xml version="1.0" encoding="utf-8"?>
<sst xmlns="http://schemas.openxmlformats.org/spreadsheetml/2006/main" count="31" uniqueCount="25">
  <si>
    <t>Revenue</t>
  </si>
  <si>
    <t>Profit for the year</t>
  </si>
  <si>
    <t>₦'m</t>
  </si>
  <si>
    <t>Jan-Dec</t>
  </si>
  <si>
    <t>EV/LTM EBITDA</t>
  </si>
  <si>
    <t>Enterprise value EV</t>
  </si>
  <si>
    <t>Enterprise value EV (₦'m)</t>
  </si>
  <si>
    <t>EV/EBITDA</t>
  </si>
  <si>
    <t>EBITDA</t>
  </si>
  <si>
    <t>EBITDA (₦'m)</t>
  </si>
  <si>
    <t>Enterprise value EV (USD'm)</t>
  </si>
  <si>
    <t>EBITDA (USD'm)</t>
  </si>
  <si>
    <t>Nestle Nigeria Plc (NGSE: Nestle)</t>
  </si>
  <si>
    <t>Revenue (₦'m)</t>
  </si>
  <si>
    <t>Profit for the year (₦'m)</t>
  </si>
  <si>
    <t>Revenue growth</t>
  </si>
  <si>
    <t>EBITDA margin</t>
  </si>
  <si>
    <t>Net profit margin</t>
  </si>
  <si>
    <t>values in USD'm except multiple</t>
  </si>
  <si>
    <t>EV growth</t>
  </si>
  <si>
    <t>FY'19</t>
  </si>
  <si>
    <t>FY'20</t>
  </si>
  <si>
    <t>FY'21</t>
  </si>
  <si>
    <t>FY'22</t>
  </si>
  <si>
    <t>FY'2018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</si>
</sst>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"/>
    <numFmt numFmtId="166" formatCode="0.00&quot;x&quot;"/>
    <numFmt numFmtId="167" formatCode="0.0%_);\(0.0%\);0.0%_);@_)"/>
  </numFmts>
  <fonts count="3" x14ac:knownFonts="1">
    <font>
      <sz val="9"/>
      <color theme="1"/>
      <name val="Calibri"/>
      <family val="2"/>
    </font>
    <font>
      <b/>
      <sz val="11"/>
      <color theme="4"/>
      <name val="Calibri"/>
      <family val="2"/>
    </font>
    <font>
      <i/>
      <sz val="8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3" fontId="0" fillId="0" borderId="0" xfId="0" applyNumberFormat="1"/>
    <xf numFmtId="4" fontId="0" fillId="0" borderId="0" xfId="0" applyNumberFormat="1"/>
    <xf numFmtId="165" fontId="0" fillId="0" borderId="0" xfId="0" applyNumberFormat="1"/>
    <xf numFmtId="164" fontId="0" fillId="0" borderId="0" xfId="0" applyNumberFormat="1"/>
    <xf numFmtId="2" fontId="0" fillId="0" borderId="0" xfId="0" applyNumberFormat="1"/>
    <xf numFmtId="167" fontId="0" fillId="0" borderId="0" xfId="0" applyNumberFormat="1"/>
    <xf numFmtId="0" fontId="0" fillId="0" borderId="2" xfId="0" applyBorder="1"/>
    <xf numFmtId="164" fontId="0" fillId="0" borderId="1" xfId="0" applyNumberFormat="1" applyBorder="1"/>
    <xf numFmtId="164" fontId="0" fillId="0" borderId="3" xfId="0" applyNumberFormat="1" applyBorder="1"/>
    <xf numFmtId="0" fontId="0" fillId="0" borderId="4" xfId="0" applyBorder="1"/>
    <xf numFmtId="166" fontId="0" fillId="0" borderId="5" xfId="0" applyNumberFormat="1" applyBorder="1"/>
    <xf numFmtId="166" fontId="0" fillId="0" borderId="6" xfId="0" applyNumberFormat="1" applyBorder="1"/>
    <xf numFmtId="167" fontId="0" fillId="0" borderId="1" xfId="0" applyNumberFormat="1" applyBorder="1"/>
    <xf numFmtId="167" fontId="0" fillId="0" borderId="3" xfId="0" applyNumberFormat="1" applyBorder="1"/>
    <xf numFmtId="0" fontId="0" fillId="0" borderId="7" xfId="0" applyBorder="1"/>
    <xf numFmtId="167" fontId="0" fillId="0" borderId="8" xfId="0" applyNumberFormat="1" applyBorder="1"/>
    <xf numFmtId="167" fontId="0" fillId="0" borderId="5" xfId="0" applyNumberFormat="1" applyBorder="1"/>
    <xf numFmtId="167" fontId="0" fillId="0" borderId="6" xfId="0" applyNumberFormat="1" applyBorder="1"/>
    <xf numFmtId="165" fontId="0" fillId="0" borderId="1" xfId="0" applyNumberFormat="1" applyBorder="1"/>
    <xf numFmtId="165" fontId="0" fillId="0" borderId="3" xfId="0" applyNumberFormat="1" applyBorder="1"/>
    <xf numFmtId="165" fontId="0" fillId="0" borderId="8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0" fontId="0" fillId="2" borderId="0" xfId="0" applyFill="1"/>
    <xf numFmtId="0" fontId="0" fillId="2" borderId="0" xfId="0" applyFill="1" applyAlignment="1">
      <alignment horizontal="righ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3518867876296671E-2"/>
          <c:y val="6.7142727993177876E-3"/>
          <c:w val="0.98648113212370336"/>
          <c:h val="0.972512132832745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Work_File!$B$6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Work_File!$C$4:$G$4</c:f>
              <c:strCache>
                <c:ptCount val="5"/>
                <c:pt idx="0">
                  <c:v>FY'2018</c:v>
                </c:pt>
                <c:pt idx="1">
                  <c:v>FY'19</c:v>
                </c:pt>
                <c:pt idx="2">
                  <c:v>FY'20</c:v>
                </c:pt>
                <c:pt idx="3">
                  <c:v>FY'21</c:v>
                </c:pt>
                <c:pt idx="4">
                  <c:v>FY'22</c:v>
                </c:pt>
              </c:strCache>
            </c:strRef>
          </c:cat>
          <c:val>
            <c:numRef>
              <c:f>Work_File!$C$6:$G$6</c:f>
              <c:numCache>
                <c:formatCode>0.0</c:formatCode>
                <c:ptCount val="5"/>
                <c:pt idx="0">
                  <c:v>730.2</c:v>
                </c:pt>
                <c:pt idx="1">
                  <c:v>784.6</c:v>
                </c:pt>
                <c:pt idx="2">
                  <c:v>752.5</c:v>
                </c:pt>
                <c:pt idx="3">
                  <c:v>852.5</c:v>
                </c:pt>
                <c:pt idx="4">
                  <c:v>997.2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3-455E-BA77-33F8C2B8C9CF}"/>
            </c:ext>
          </c:extLst>
        </c:ser>
        <c:ser>
          <c:idx val="1"/>
          <c:order val="1"/>
          <c:tx>
            <c:strRef>
              <c:f>Work_File!$B$8</c:f>
              <c:strCache>
                <c:ptCount val="1"/>
                <c:pt idx="0">
                  <c:v>Profit for the year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Work_File!$C$4:$G$4</c:f>
              <c:strCache>
                <c:ptCount val="5"/>
                <c:pt idx="0">
                  <c:v>FY'2018</c:v>
                </c:pt>
                <c:pt idx="1">
                  <c:v>FY'19</c:v>
                </c:pt>
                <c:pt idx="2">
                  <c:v>FY'20</c:v>
                </c:pt>
                <c:pt idx="3">
                  <c:v>FY'21</c:v>
                </c:pt>
                <c:pt idx="4">
                  <c:v>FY'22</c:v>
                </c:pt>
              </c:strCache>
            </c:strRef>
          </c:cat>
          <c:val>
            <c:numRef>
              <c:f>Work_File!$C$8:$G$8</c:f>
              <c:numCache>
                <c:formatCode>0.0</c:formatCode>
                <c:ptCount val="5"/>
                <c:pt idx="0">
                  <c:v>117.9</c:v>
                </c:pt>
                <c:pt idx="1">
                  <c:v>126.2</c:v>
                </c:pt>
                <c:pt idx="2">
                  <c:v>102.8</c:v>
                </c:pt>
                <c:pt idx="3">
                  <c:v>97</c:v>
                </c:pt>
                <c:pt idx="4">
                  <c:v>109.3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23-455E-BA77-33F8C2B8C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1"/>
        <c:overlap val="100"/>
        <c:axId val="123794192"/>
        <c:axId val="123792112"/>
      </c:barChart>
      <c:catAx>
        <c:axId val="12379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92112"/>
        <c:crosses val="autoZero"/>
        <c:auto val="1"/>
        <c:lblAlgn val="ctr"/>
        <c:lblOffset val="100"/>
        <c:noMultiLvlLbl val="0"/>
      </c:catAx>
      <c:valAx>
        <c:axId val="123792112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2379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52597050053951E-3"/>
          <c:y val="6.065405126079236E-2"/>
          <c:w val="0.99174740294994601"/>
          <c:h val="0.93934594873920763"/>
        </c:manualLayout>
      </c:layout>
      <c:lineChart>
        <c:grouping val="standard"/>
        <c:varyColors val="0"/>
        <c:ser>
          <c:idx val="0"/>
          <c:order val="0"/>
          <c:tx>
            <c:strRef>
              <c:f>Work_File!$B$13</c:f>
              <c:strCache>
                <c:ptCount val="1"/>
                <c:pt idx="0">
                  <c:v>Revenue growth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5.087484868187666E-2"/>
                  <c:y val="-6.11278214879632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828-4815-A20B-E3A7B27A36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Work_File!$C$13:$G$13</c:f>
              <c:numCache>
                <c:formatCode>0.0%_);\(0.0%\);0.0%_);@_)</c:formatCode>
                <c:ptCount val="5"/>
                <c:pt idx="0">
                  <c:v>7.6673547626068927E-2</c:v>
                </c:pt>
                <c:pt idx="1">
                  <c:v>7.4500136948781215E-2</c:v>
                </c:pt>
                <c:pt idx="2">
                  <c:v>-4.0912566913076764E-2</c:v>
                </c:pt>
                <c:pt idx="3">
                  <c:v>0.13289036544850497</c:v>
                </c:pt>
                <c:pt idx="4">
                  <c:v>0.16973607038123162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828-4815-A20B-E3A7B27A3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673504"/>
        <c:axId val="1214667264"/>
      </c:lineChart>
      <c:catAx>
        <c:axId val="1214673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4667264"/>
        <c:crosses val="autoZero"/>
        <c:auto val="1"/>
        <c:lblAlgn val="ctr"/>
        <c:lblOffset val="100"/>
        <c:noMultiLvlLbl val="0"/>
      </c:catAx>
      <c:valAx>
        <c:axId val="1214667264"/>
        <c:scaling>
          <c:orientation val="minMax"/>
        </c:scaling>
        <c:delete val="1"/>
        <c:axPos val="l"/>
        <c:numFmt formatCode="0.0%_);\(0.0%\);0.0%_);@_)" sourceLinked="1"/>
        <c:majorTickMark val="none"/>
        <c:minorTickMark val="none"/>
        <c:tickLblPos val="nextTo"/>
        <c:crossAx val="121467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Work_File!$B$10</c:f>
              <c:strCache>
                <c:ptCount val="1"/>
                <c:pt idx="0">
                  <c:v>Enterprise value 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Work_File!$C$4:$G$4</c:f>
              <c:strCache>
                <c:ptCount val="5"/>
                <c:pt idx="0">
                  <c:v>FY'2018</c:v>
                </c:pt>
                <c:pt idx="1">
                  <c:v>FY'19</c:v>
                </c:pt>
                <c:pt idx="2">
                  <c:v>FY'20</c:v>
                </c:pt>
                <c:pt idx="3">
                  <c:v>FY'21</c:v>
                </c:pt>
                <c:pt idx="4">
                  <c:v>FY'22</c:v>
                </c:pt>
              </c:strCache>
            </c:strRef>
          </c:cat>
          <c:val>
            <c:numRef>
              <c:f>Work_File!$C$10:$G$10</c:f>
              <c:numCache>
                <c:formatCode>#,##0.0</c:formatCode>
                <c:ptCount val="5"/>
                <c:pt idx="0">
                  <c:v>3304.4</c:v>
                </c:pt>
                <c:pt idx="1">
                  <c:v>2222.8000000000002</c:v>
                </c:pt>
                <c:pt idx="2">
                  <c:v>2818.9</c:v>
                </c:pt>
                <c:pt idx="3">
                  <c:v>2678.2</c:v>
                </c:pt>
                <c:pt idx="4">
                  <c:v>1943.5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4-4F26-BDE1-CFFBA93E3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overlap val="-27"/>
        <c:axId val="1214672256"/>
        <c:axId val="1214672672"/>
      </c:barChart>
      <c:catAx>
        <c:axId val="121467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72672"/>
        <c:crosses val="autoZero"/>
        <c:auto val="1"/>
        <c:lblAlgn val="ctr"/>
        <c:lblOffset val="100"/>
        <c:noMultiLvlLbl val="0"/>
      </c:catAx>
      <c:valAx>
        <c:axId val="1214672672"/>
        <c:scaling>
          <c:orientation val="minMax"/>
        </c:scaling>
        <c:delete val="1"/>
        <c:axPos val="l"/>
        <c:numFmt formatCode="#,##0.0" sourceLinked="1"/>
        <c:majorTickMark val="none"/>
        <c:minorTickMark val="none"/>
        <c:tickLblPos val="nextTo"/>
        <c:crossAx val="121467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301421121827332E-3"/>
          <c:y val="1.1867227647749721E-2"/>
          <c:w val="0.99174740294994601"/>
          <c:h val="0.93934594873920763"/>
        </c:manualLayout>
      </c:layout>
      <c:lineChart>
        <c:grouping val="standard"/>
        <c:varyColors val="0"/>
        <c:ser>
          <c:idx val="1"/>
          <c:order val="0"/>
          <c:tx>
            <c:strRef>
              <c:f>Work_File!$B$16</c:f>
              <c:strCache>
                <c:ptCount val="1"/>
                <c:pt idx="0">
                  <c:v>EV growth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Work_File!$C$16:$G$16</c:f>
              <c:numCache>
                <c:formatCode>0.0%_);\(0.0%\);0.0%_);@_)</c:formatCode>
                <c:ptCount val="5"/>
                <c:pt idx="0">
                  <c:v>6.4733365555018629E-2</c:v>
                </c:pt>
                <c:pt idx="1">
                  <c:v>-0.32732114756082797</c:v>
                </c:pt>
                <c:pt idx="2">
                  <c:v>0.26817527442864852</c:v>
                </c:pt>
                <c:pt idx="3">
                  <c:v>-4.9913086665011264E-2</c:v>
                </c:pt>
                <c:pt idx="4">
                  <c:v>-0.27432603987752968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F1D-44EB-BEFB-0CC482F8F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673504"/>
        <c:axId val="1214667264"/>
      </c:lineChart>
      <c:catAx>
        <c:axId val="1214673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4667264"/>
        <c:crosses val="autoZero"/>
        <c:auto val="1"/>
        <c:lblAlgn val="ctr"/>
        <c:lblOffset val="100"/>
        <c:noMultiLvlLbl val="0"/>
      </c:catAx>
      <c:valAx>
        <c:axId val="1214667264"/>
        <c:scaling>
          <c:orientation val="minMax"/>
        </c:scaling>
        <c:delete val="1"/>
        <c:axPos val="l"/>
        <c:numFmt formatCode="0.0%_);\(0.0%\);0.0%_);@_)" sourceLinked="1"/>
        <c:majorTickMark val="none"/>
        <c:minorTickMark val="none"/>
        <c:tickLblPos val="nextTo"/>
        <c:crossAx val="121467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398889</xdr:colOff>
      <xdr:row>7</xdr:row>
      <xdr:rowOff>58429</xdr:rowOff>
    </xdr:from>
    <xdr:to>
      <xdr:col>16</xdr:col>
      <xdr:colOff>67585</xdr:colOff>
      <xdr:row>23</xdr:row>
      <xdr:rowOff>46382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AC8E5B73-99FB-4962-AB16-6DB5514C2EDF}"/>
            </a:ext>
          </a:extLst>
        </xdr:cNvPr>
        <xdr:cNvGrpSpPr/>
      </xdr:nvGrpSpPr>
      <xdr:grpSpPr>
        <a:xfrm>
          <a:off x="4826109" y="1056649"/>
          <a:ext cx="4057816" cy="2212993"/>
          <a:chOff x="4929808" y="204202"/>
          <a:chExt cx="4260574" cy="2210344"/>
        </a:xfrm>
      </xdr:grpSpPr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4D3292F0-581C-03F0-106B-D67B64A3D192}"/>
              </a:ext>
            </a:extLst>
          </xdr:cNvPr>
          <xdr:cNvGraphicFramePr/>
        </xdr:nvGraphicFramePr>
        <xdr:xfrm>
          <a:off x="4958657" y="492676"/>
          <a:ext cx="2743505" cy="192187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27C937C6-8C8A-E22D-2431-F3D44F26BBA8}"/>
              </a:ext>
            </a:extLst>
          </xdr:cNvPr>
          <xdr:cNvGraphicFramePr/>
        </xdr:nvGraphicFramePr>
        <xdr:xfrm>
          <a:off x="4929808" y="231915"/>
          <a:ext cx="2816087" cy="104692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F03415EC-6348-A09B-E6BE-CE088D623822}"/>
              </a:ext>
            </a:extLst>
          </xdr:cNvPr>
          <xdr:cNvCxnSpPr>
            <a:cxnSpLocks/>
          </xdr:cNvCxnSpPr>
        </xdr:nvCxnSpPr>
        <xdr:spPr>
          <a:xfrm flipV="1">
            <a:off x="7533861" y="394252"/>
            <a:ext cx="390939" cy="3313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5" name="Group 14">
            <a:extLst>
              <a:ext uri="{FF2B5EF4-FFF2-40B4-BE49-F238E27FC236}">
                <a16:creationId xmlns:a16="http://schemas.microsoft.com/office/drawing/2014/main" id="{B4A70168-0345-1642-FE66-6FB55C5A6470}"/>
              </a:ext>
            </a:extLst>
          </xdr:cNvPr>
          <xdr:cNvGrpSpPr/>
        </xdr:nvGrpSpPr>
        <xdr:grpSpPr>
          <a:xfrm>
            <a:off x="7606748" y="1190545"/>
            <a:ext cx="1583634" cy="295850"/>
            <a:chOff x="7487479" y="368911"/>
            <a:chExt cx="1583634" cy="295850"/>
          </a:xfrm>
        </xdr:grpSpPr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111EDD59-F16B-AB94-0B92-451A36DEF9C4}"/>
                </a:ext>
              </a:extLst>
            </xdr:cNvPr>
            <xdr:cNvSpPr txBox="1"/>
          </xdr:nvSpPr>
          <xdr:spPr>
            <a:xfrm>
              <a:off x="7838661" y="368911"/>
              <a:ext cx="1232452" cy="295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r>
                <a:rPr lang="en-US" sz="700" b="1"/>
                <a:t>Revenue (USD'm)</a:t>
              </a:r>
            </a:p>
            <a:p>
              <a:r>
                <a:rPr lang="en-US" sz="600" i="1"/>
                <a:t>-</a:t>
              </a:r>
              <a:r>
                <a:rPr lang="en-US" sz="600" i="1" baseline="0"/>
                <a:t> CAGR of 8.0% from FY17 - FY22 </a:t>
              </a:r>
              <a:endParaRPr lang="en-US" sz="600" i="1"/>
            </a:p>
          </xdr:txBody>
        </xdr:sp>
        <xdr:cxnSp macro="">
          <xdr:nvCxnSpPr>
            <xdr:cNvPr id="17" name="Straight Arrow Connector 16">
              <a:extLst>
                <a:ext uri="{FF2B5EF4-FFF2-40B4-BE49-F238E27FC236}">
                  <a16:creationId xmlns:a16="http://schemas.microsoft.com/office/drawing/2014/main" id="{AEE0E8D1-A317-CFAC-040E-6FD6711E5079}"/>
                </a:ext>
              </a:extLst>
            </xdr:cNvPr>
            <xdr:cNvCxnSpPr>
              <a:endCxn id="16" idx="1"/>
            </xdr:cNvCxnSpPr>
          </xdr:nvCxnSpPr>
          <xdr:spPr>
            <a:xfrm>
              <a:off x="7487479" y="510208"/>
              <a:ext cx="351182" cy="6628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BCCBA397-5CFB-D969-ABE1-E0373441371A}"/>
              </a:ext>
            </a:extLst>
          </xdr:cNvPr>
          <xdr:cNvGrpSpPr/>
        </xdr:nvGrpSpPr>
        <xdr:grpSpPr>
          <a:xfrm>
            <a:off x="7600122" y="204202"/>
            <a:ext cx="1497495" cy="2149263"/>
            <a:chOff x="7480853" y="-1505328"/>
            <a:chExt cx="1497495" cy="2149263"/>
          </a:xfrm>
        </xdr:grpSpPr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4F08DB8F-3C08-D54A-AA21-AFA62130F639}"/>
                </a:ext>
              </a:extLst>
            </xdr:cNvPr>
            <xdr:cNvSpPr txBox="1"/>
          </xdr:nvSpPr>
          <xdr:spPr>
            <a:xfrm>
              <a:off x="7871791" y="144568"/>
              <a:ext cx="1106557" cy="49936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r>
                <a:rPr lang="en-US" sz="700" b="1"/>
                <a:t>Net profit (USD'm)</a:t>
              </a:r>
            </a:p>
            <a:p>
              <a:r>
                <a:rPr lang="en-US" sz="600" i="1"/>
                <a:t>- Average net</a:t>
              </a:r>
              <a:r>
                <a:rPr lang="en-US" sz="600" i="1" baseline="0"/>
                <a:t> profit margin</a:t>
              </a:r>
              <a:r>
                <a:rPr lang="en-US" sz="600" i="1"/>
                <a:t> of 13.6% from FY18 - FY22 </a:t>
              </a:r>
            </a:p>
            <a:p>
              <a:endParaRPr lang="en-US" sz="700"/>
            </a:p>
          </xdr:txBody>
        </xdr:sp>
        <xdr:cxnSp macro="">
          <xdr:nvCxnSpPr>
            <xdr:cNvPr id="20" name="Straight Arrow Connector 19">
              <a:extLst>
                <a:ext uri="{FF2B5EF4-FFF2-40B4-BE49-F238E27FC236}">
                  <a16:creationId xmlns:a16="http://schemas.microsoft.com/office/drawing/2014/main" id="{58642051-7652-D294-DCBE-B3FEA51C1172}"/>
                </a:ext>
              </a:extLst>
            </xdr:cNvPr>
            <xdr:cNvCxnSpPr>
              <a:endCxn id="19" idx="1"/>
            </xdr:cNvCxnSpPr>
          </xdr:nvCxnSpPr>
          <xdr:spPr>
            <a:xfrm flipV="1">
              <a:off x="7480853" y="394252"/>
              <a:ext cx="390938" cy="3313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E1875A82-0568-5DCC-E435-72D3C64808BF}"/>
                </a:ext>
              </a:extLst>
            </xdr:cNvPr>
            <xdr:cNvSpPr txBox="1"/>
          </xdr:nvSpPr>
          <xdr:spPr>
            <a:xfrm>
              <a:off x="7765773" y="-1505328"/>
              <a:ext cx="1205949" cy="49936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r>
                <a:rPr lang="en-US" sz="700" b="1"/>
                <a:t>Revenue growth</a:t>
              </a:r>
            </a:p>
            <a:p>
              <a:r>
                <a:rPr lang="en-US" sz="600" i="1"/>
                <a:t>- Average revenue growth</a:t>
              </a:r>
              <a:r>
                <a:rPr lang="en-US" sz="600" i="1" baseline="0"/>
                <a:t> margin</a:t>
              </a:r>
              <a:r>
                <a:rPr lang="en-US" sz="600" i="1"/>
                <a:t> of 8.3% from FY18 - FY22 </a:t>
              </a:r>
            </a:p>
            <a:p>
              <a:endParaRPr lang="en-US" sz="700"/>
            </a:p>
          </xdr:txBody>
        </xdr:sp>
      </xdr:grpSp>
    </xdr:grpSp>
    <xdr:clientData/>
  </xdr:twoCellAnchor>
  <xdr:twoCellAnchor>
    <xdr:from>
      <xdr:col>16</xdr:col>
      <xdr:colOff>143122</xdr:colOff>
      <xdr:row>7</xdr:row>
      <xdr:rowOff>88784</xdr:rowOff>
    </xdr:from>
    <xdr:to>
      <xdr:col>26</xdr:col>
      <xdr:colOff>60964</xdr:colOff>
      <xdr:row>23</xdr:row>
      <xdr:rowOff>143115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DE2DF4E6-2362-8B18-C2A6-F20D4FF8B4AC}"/>
            </a:ext>
          </a:extLst>
        </xdr:cNvPr>
        <xdr:cNvGrpSpPr/>
      </xdr:nvGrpSpPr>
      <xdr:grpSpPr>
        <a:xfrm>
          <a:off x="8959462" y="1087004"/>
          <a:ext cx="4794642" cy="2279371"/>
          <a:chOff x="4993418" y="2561669"/>
          <a:chExt cx="5006641" cy="2264764"/>
        </a:xfrm>
      </xdr:grpSpPr>
      <xdr:grpSp>
        <xdr:nvGrpSpPr>
          <xdr:cNvPr id="40" name="Group 39">
            <a:extLst>
              <a:ext uri="{FF2B5EF4-FFF2-40B4-BE49-F238E27FC236}">
                <a16:creationId xmlns:a16="http://schemas.microsoft.com/office/drawing/2014/main" id="{BF391870-AD00-D0CC-8460-637AD66D033E}"/>
              </a:ext>
            </a:extLst>
          </xdr:cNvPr>
          <xdr:cNvGrpSpPr/>
        </xdr:nvGrpSpPr>
        <xdr:grpSpPr>
          <a:xfrm>
            <a:off x="4993418" y="2561669"/>
            <a:ext cx="3554234" cy="2264764"/>
            <a:chOff x="4993418" y="2561669"/>
            <a:chExt cx="3554234" cy="2264764"/>
          </a:xfrm>
        </xdr:grpSpPr>
        <xdr:graphicFrame macro="">
          <xdr:nvGraphicFramePr>
            <xdr:cNvPr id="30" name="Chart 29">
              <a:extLst>
                <a:ext uri="{FF2B5EF4-FFF2-40B4-BE49-F238E27FC236}">
                  <a16:creationId xmlns:a16="http://schemas.microsoft.com/office/drawing/2014/main" id="{2E76E0F5-C936-6811-2867-07B12CBFA988}"/>
                </a:ext>
              </a:extLst>
            </xdr:cNvPr>
            <xdr:cNvGraphicFramePr/>
          </xdr:nvGraphicFramePr>
          <xdr:xfrm>
            <a:off x="4993418" y="2973569"/>
            <a:ext cx="3554234" cy="185286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31" name="Chart 30">
              <a:extLst>
                <a:ext uri="{FF2B5EF4-FFF2-40B4-BE49-F238E27FC236}">
                  <a16:creationId xmlns:a16="http://schemas.microsoft.com/office/drawing/2014/main" id="{0643C7A3-3AB0-4738-A94D-C598CB617041}"/>
                </a:ext>
              </a:extLst>
            </xdr:cNvPr>
            <xdr:cNvGraphicFramePr>
              <a:graphicFrameLocks/>
            </xdr:cNvGraphicFramePr>
          </xdr:nvGraphicFramePr>
          <xdr:xfrm>
            <a:off x="5194781" y="2561669"/>
            <a:ext cx="3307744" cy="10412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  <xdr:grpSp>
        <xdr:nvGrpSpPr>
          <xdr:cNvPr id="38" name="Group 37">
            <a:extLst>
              <a:ext uri="{FF2B5EF4-FFF2-40B4-BE49-F238E27FC236}">
                <a16:creationId xmlns:a16="http://schemas.microsoft.com/office/drawing/2014/main" id="{E4A51B18-E442-F01F-6258-A590EBAC2BAA}"/>
              </a:ext>
            </a:extLst>
          </xdr:cNvPr>
          <xdr:cNvGrpSpPr/>
        </xdr:nvGrpSpPr>
        <xdr:grpSpPr>
          <a:xfrm>
            <a:off x="8203062" y="3133042"/>
            <a:ext cx="1796997" cy="389787"/>
            <a:chOff x="8203062" y="3133042"/>
            <a:chExt cx="1796997" cy="389787"/>
          </a:xfrm>
        </xdr:grpSpPr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9A429E89-F013-4375-B536-9283049430CE}"/>
                </a:ext>
              </a:extLst>
            </xdr:cNvPr>
            <xdr:cNvSpPr txBox="1"/>
          </xdr:nvSpPr>
          <xdr:spPr>
            <a:xfrm>
              <a:off x="8592908" y="3133042"/>
              <a:ext cx="1407151" cy="3897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r>
                <a:rPr lang="en-US" sz="700" b="1"/>
                <a:t>Enterprise value growth</a:t>
              </a:r>
              <a:r>
                <a:rPr lang="en-US" sz="700" b="1" baseline="0"/>
                <a:t> </a:t>
              </a:r>
              <a:r>
                <a:rPr lang="en-US" sz="700" b="1"/>
                <a:t>(USD'm)</a:t>
              </a:r>
            </a:p>
            <a:p>
              <a:r>
                <a:rPr lang="en-US" sz="600" i="1"/>
                <a:t>- Average growth</a:t>
              </a:r>
              <a:r>
                <a:rPr lang="en-US" sz="600" i="1" baseline="0"/>
                <a:t> margin</a:t>
              </a:r>
              <a:r>
                <a:rPr lang="en-US" sz="600" i="1"/>
                <a:t> of (6.4%) from FY18 - FY22 </a:t>
              </a:r>
            </a:p>
          </xdr:txBody>
        </xdr:sp>
        <xdr:cxnSp macro="">
          <xdr:nvCxnSpPr>
            <xdr:cNvPr id="33" name="Straight Arrow Connector 32">
              <a:extLst>
                <a:ext uri="{FF2B5EF4-FFF2-40B4-BE49-F238E27FC236}">
                  <a16:creationId xmlns:a16="http://schemas.microsoft.com/office/drawing/2014/main" id="{5B841148-B70D-48F7-ABF7-C906E52962AD}"/>
                </a:ext>
              </a:extLst>
            </xdr:cNvPr>
            <xdr:cNvCxnSpPr>
              <a:endCxn id="32" idx="1"/>
            </xdr:cNvCxnSpPr>
          </xdr:nvCxnSpPr>
          <xdr:spPr>
            <a:xfrm flipV="1">
              <a:off x="8203062" y="3327936"/>
              <a:ext cx="389844" cy="3294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9" name="Group 38">
            <a:extLst>
              <a:ext uri="{FF2B5EF4-FFF2-40B4-BE49-F238E27FC236}">
                <a16:creationId xmlns:a16="http://schemas.microsoft.com/office/drawing/2014/main" id="{6288802C-3A2F-2191-E097-4453425C880D}"/>
              </a:ext>
            </a:extLst>
          </xdr:cNvPr>
          <xdr:cNvGrpSpPr/>
        </xdr:nvGrpSpPr>
        <xdr:grpSpPr>
          <a:xfrm>
            <a:off x="8237552" y="3840480"/>
            <a:ext cx="1579201" cy="294253"/>
            <a:chOff x="8237552" y="3840480"/>
            <a:chExt cx="1579201" cy="294253"/>
          </a:xfrm>
        </xdr:grpSpPr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A14A3B2D-805F-42F0-A4C6-338ACB1570D5}"/>
                </a:ext>
              </a:extLst>
            </xdr:cNvPr>
            <xdr:cNvSpPr txBox="1"/>
          </xdr:nvSpPr>
          <xdr:spPr>
            <a:xfrm>
              <a:off x="8587751" y="3840480"/>
              <a:ext cx="1229002" cy="29425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r>
                <a:rPr lang="en-US" sz="700" b="1"/>
                <a:t>Enterprise value (USD'm)</a:t>
              </a:r>
            </a:p>
            <a:p>
              <a:r>
                <a:rPr lang="en-US" sz="600" i="1"/>
                <a:t>-</a:t>
              </a:r>
              <a:r>
                <a:rPr lang="en-US" sz="600" i="1" baseline="0"/>
                <a:t> CAGR of 8.9% from FY17 - FY22 </a:t>
              </a:r>
              <a:endParaRPr lang="en-US" sz="600" i="1"/>
            </a:p>
          </xdr:txBody>
        </xdr:sp>
        <xdr:cxnSp macro="">
          <xdr:nvCxnSpPr>
            <xdr:cNvPr id="37" name="Straight Arrow Connector 36">
              <a:extLst>
                <a:ext uri="{FF2B5EF4-FFF2-40B4-BE49-F238E27FC236}">
                  <a16:creationId xmlns:a16="http://schemas.microsoft.com/office/drawing/2014/main" id="{2E27681D-CD2F-4C82-9B66-A0E409607581}"/>
                </a:ext>
              </a:extLst>
            </xdr:cNvPr>
            <xdr:cNvCxnSpPr>
              <a:endCxn id="36" idx="1"/>
            </xdr:cNvCxnSpPr>
          </xdr:nvCxnSpPr>
          <xdr:spPr>
            <a:xfrm>
              <a:off x="8237552" y="3981014"/>
              <a:ext cx="350199" cy="6592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7</xdr:col>
      <xdr:colOff>477078</xdr:colOff>
      <xdr:row>5</xdr:row>
      <xdr:rowOff>53009</xdr:rowOff>
    </xdr:from>
    <xdr:to>
      <xdr:col>12</xdr:col>
      <xdr:colOff>243938</xdr:colOff>
      <xdr:row>9</xdr:row>
      <xdr:rowOff>42104</xdr:rowOff>
    </xdr:to>
    <xdr:sp macro="" textlink="">
      <xdr:nvSpPr>
        <xdr:cNvPr id="42" name="TextBox 21">
          <a:extLst>
            <a:ext uri="{FF2B5EF4-FFF2-40B4-BE49-F238E27FC236}">
              <a16:creationId xmlns:a16="http://schemas.microsoft.com/office/drawing/2014/main" id="{EB679612-B26C-9555-15C5-6BFE5B066244}"/>
            </a:ext>
          </a:extLst>
        </xdr:cNvPr>
        <xdr:cNvSpPr txBox="1"/>
      </xdr:nvSpPr>
      <xdr:spPr>
        <a:xfrm>
          <a:off x="5062331" y="755374"/>
          <a:ext cx="2317903" cy="49930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900" b="1"/>
            <a:t>Nestlé Nigeria Plc (NGSE:NESTLE)</a:t>
          </a:r>
        </a:p>
        <a:p>
          <a:r>
            <a:rPr lang="en-US" sz="900" b="0"/>
            <a:t>Revenue and Profit historical performance</a:t>
          </a:r>
        </a:p>
        <a:p>
          <a:r>
            <a:rPr lang="en-US" sz="800" b="0"/>
            <a:t>FY'2018 - FY'22</a:t>
          </a:r>
        </a:p>
      </xdr:txBody>
    </xdr:sp>
    <xdr:clientData/>
  </xdr:twoCellAnchor>
  <xdr:twoCellAnchor>
    <xdr:from>
      <xdr:col>16</xdr:col>
      <xdr:colOff>357808</xdr:colOff>
      <xdr:row>3</xdr:row>
      <xdr:rowOff>132522</xdr:rowOff>
    </xdr:from>
    <xdr:to>
      <xdr:col>21</xdr:col>
      <xdr:colOff>124668</xdr:colOff>
      <xdr:row>7</xdr:row>
      <xdr:rowOff>22226</xdr:rowOff>
    </xdr:to>
    <xdr:sp macro="" textlink="">
      <xdr:nvSpPr>
        <xdr:cNvPr id="43" name="TextBox 45">
          <a:extLst>
            <a:ext uri="{FF2B5EF4-FFF2-40B4-BE49-F238E27FC236}">
              <a16:creationId xmlns:a16="http://schemas.microsoft.com/office/drawing/2014/main" id="{BEDF0273-60CC-4DC8-A33B-3CB9B5834313}"/>
            </a:ext>
          </a:extLst>
        </xdr:cNvPr>
        <xdr:cNvSpPr txBox="1"/>
      </xdr:nvSpPr>
      <xdr:spPr>
        <a:xfrm>
          <a:off x="9534939" y="530087"/>
          <a:ext cx="2317903" cy="49930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900" b="1"/>
            <a:t>Nestlé Nigeria Plc (NGSE:NESTLE)</a:t>
          </a:r>
        </a:p>
        <a:p>
          <a:r>
            <a:rPr lang="en-US" sz="900" b="0"/>
            <a:t>Enterprise value</a:t>
          </a:r>
        </a:p>
        <a:p>
          <a:r>
            <a:rPr lang="en-US" sz="800" b="0"/>
            <a:t>FY’2018 to FY’22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FF1E9-0BB3-4FA0-8D7C-9FA5BCD170D2}">
  <dimension ref="B2:K33"/>
  <sheetViews>
    <sheetView showGridLines="0" tabSelected="1" zoomScaleNormal="100" workbookViewId="0">
      <selection activeCell="I26" sqref="I26"/>
    </sheetView>
  </sheetViews>
  <sheetFormatPr defaultRowHeight="12" x14ac:dyDescent="0.25"/>
  <cols>
    <col min="1" max="1" width="2.140625" customWidth="1"/>
    <col min="2" max="2" width="25.42578125" customWidth="1"/>
    <col min="3" max="3" width="11.7109375" bestFit="1" customWidth="1"/>
    <col min="4" max="4" width="10.140625" bestFit="1" customWidth="1"/>
    <col min="5" max="6" width="11.7109375" bestFit="1" customWidth="1"/>
    <col min="7" max="7" width="10.140625" bestFit="1" customWidth="1"/>
  </cols>
  <sheetData>
    <row r="2" spans="2:9" ht="14.4" x14ac:dyDescent="0.3">
      <c r="B2" s="26" t="s">
        <v>12</v>
      </c>
      <c r="I2" s="6"/>
    </row>
    <row r="3" spans="2:9" ht="4.3499999999999996" customHeight="1" x14ac:dyDescent="0.25"/>
    <row r="4" spans="2:9" x14ac:dyDescent="0.25">
      <c r="B4" s="27" t="s">
        <v>18</v>
      </c>
      <c r="C4" s="25" t="s">
        <v>24</v>
      </c>
      <c r="D4" s="25" t="s">
        <v>20</v>
      </c>
      <c r="E4" s="25" t="s">
        <v>21</v>
      </c>
      <c r="F4" s="25" t="s">
        <v>22</v>
      </c>
      <c r="G4" s="25" t="s">
        <v>23</v>
      </c>
    </row>
    <row r="5" spans="2:9" x14ac:dyDescent="0.25">
      <c r="B5" s="24"/>
      <c r="C5" s="25" t="s">
        <v>3</v>
      </c>
      <c r="D5" s="25" t="s">
        <v>3</v>
      </c>
      <c r="E5" s="25" t="s">
        <v>3</v>
      </c>
      <c r="F5" s="25" t="s">
        <v>3</v>
      </c>
      <c r="G5" s="25" t="s">
        <v>3</v>
      </c>
    </row>
    <row r="6" spans="2:9" x14ac:dyDescent="0.25">
      <c r="B6" s="7" t="s">
        <v>0</v>
      </c>
      <c r="C6" s="19">
        <v>730.2</v>
      </c>
      <c r="D6" s="19">
        <v>784.6</v>
      </c>
      <c r="E6" s="19">
        <v>752.5</v>
      </c>
      <c r="F6" s="19">
        <v>852.5</v>
      </c>
      <c r="G6" s="20">
        <v>997.2</v>
      </c>
      <c r="H6" s="6"/>
    </row>
    <row r="7" spans="2:9" x14ac:dyDescent="0.25">
      <c r="B7" s="15" t="s">
        <v>8</v>
      </c>
      <c r="C7" s="3">
        <v>197.4</v>
      </c>
      <c r="D7" s="3">
        <v>218.9</v>
      </c>
      <c r="E7" s="3">
        <v>188</v>
      </c>
      <c r="F7" s="3">
        <v>193</v>
      </c>
      <c r="G7" s="21">
        <v>212.9</v>
      </c>
    </row>
    <row r="8" spans="2:9" x14ac:dyDescent="0.25">
      <c r="B8" s="10" t="s">
        <v>1</v>
      </c>
      <c r="C8" s="22">
        <v>117.9</v>
      </c>
      <c r="D8" s="22">
        <v>126.2</v>
      </c>
      <c r="E8" s="22">
        <v>102.8</v>
      </c>
      <c r="F8" s="22">
        <v>97</v>
      </c>
      <c r="G8" s="23">
        <v>109.3</v>
      </c>
      <c r="H8" s="6"/>
    </row>
    <row r="9" spans="2:9" ht="4.3499999999999996" customHeight="1" x14ac:dyDescent="0.25"/>
    <row r="10" spans="2:9" x14ac:dyDescent="0.25">
      <c r="B10" s="7" t="s">
        <v>5</v>
      </c>
      <c r="C10" s="8">
        <v>3304.4</v>
      </c>
      <c r="D10" s="8">
        <v>2222.8000000000002</v>
      </c>
      <c r="E10" s="8">
        <v>2818.9</v>
      </c>
      <c r="F10" s="8">
        <v>2678.2</v>
      </c>
      <c r="G10" s="9">
        <v>1943.5</v>
      </c>
    </row>
    <row r="11" spans="2:9" x14ac:dyDescent="0.25">
      <c r="B11" s="10" t="s">
        <v>4</v>
      </c>
      <c r="C11" s="11">
        <f>C10/C7</f>
        <v>16.739614994934144</v>
      </c>
      <c r="D11" s="11">
        <f>D10/D7</f>
        <v>10.154408405664688</v>
      </c>
      <c r="E11" s="11">
        <f>E10/E7</f>
        <v>14.994148936170212</v>
      </c>
      <c r="F11" s="11">
        <f>F10/F7</f>
        <v>13.876683937823833</v>
      </c>
      <c r="G11" s="12">
        <f>G10/G7</f>
        <v>9.1286989196806001</v>
      </c>
    </row>
    <row r="12" spans="2:9" ht="3.15" customHeight="1" x14ac:dyDescent="0.25"/>
    <row r="13" spans="2:9" x14ac:dyDescent="0.25">
      <c r="B13" s="7" t="s">
        <v>15</v>
      </c>
      <c r="C13" s="13">
        <f>C6/678.2-1</f>
        <v>7.6673547626068927E-2</v>
      </c>
      <c r="D13" s="13">
        <f>D6/C6-1</f>
        <v>7.4500136948781215E-2</v>
      </c>
      <c r="E13" s="13">
        <f>E6/D6-1</f>
        <v>-4.0912566913076764E-2</v>
      </c>
      <c r="F13" s="13">
        <f>F6/E6-1</f>
        <v>0.13289036544850497</v>
      </c>
      <c r="G13" s="14">
        <f>G6/F6-1</f>
        <v>0.16973607038123162</v>
      </c>
    </row>
    <row r="14" spans="2:9" x14ac:dyDescent="0.25">
      <c r="B14" s="15" t="s">
        <v>16</v>
      </c>
      <c r="C14" s="6">
        <f t="shared" ref="C14:G14" si="0">C7/C6</f>
        <v>0.2703368940016434</v>
      </c>
      <c r="D14" s="6">
        <f t="shared" si="0"/>
        <v>0.27899566658169767</v>
      </c>
      <c r="E14" s="6">
        <f t="shared" si="0"/>
        <v>0.24983388704318937</v>
      </c>
      <c r="F14" s="6">
        <f t="shared" si="0"/>
        <v>0.22639296187683283</v>
      </c>
      <c r="G14" s="16">
        <f t="shared" si="0"/>
        <v>0.21349779382270356</v>
      </c>
    </row>
    <row r="15" spans="2:9" x14ac:dyDescent="0.25">
      <c r="B15" s="15" t="s">
        <v>17</v>
      </c>
      <c r="C15" s="6">
        <f t="shared" ref="C15:G15" si="1">C8/C6</f>
        <v>0.16146261298274445</v>
      </c>
      <c r="D15" s="6">
        <f t="shared" si="1"/>
        <v>0.16084629110374712</v>
      </c>
      <c r="E15" s="6">
        <f t="shared" si="1"/>
        <v>0.13661129568106312</v>
      </c>
      <c r="F15" s="6">
        <f t="shared" si="1"/>
        <v>0.11378299120234604</v>
      </c>
      <c r="G15" s="16">
        <f t="shared" si="1"/>
        <v>0.10960689931809064</v>
      </c>
    </row>
    <row r="16" spans="2:9" x14ac:dyDescent="0.25">
      <c r="B16" s="10" t="s">
        <v>19</v>
      </c>
      <c r="C16" s="17">
        <f>C10/3103.5-1</f>
        <v>6.4733365555018629E-2</v>
      </c>
      <c r="D16" s="17">
        <f>D10/C10-1</f>
        <v>-0.32732114756082797</v>
      </c>
      <c r="E16" s="17">
        <f>E10/D10-1</f>
        <v>0.26817527442864852</v>
      </c>
      <c r="F16" s="17">
        <f>F10/E10-1</f>
        <v>-4.9913086665011264E-2</v>
      </c>
      <c r="G16" s="18">
        <f>G10/F10-1</f>
        <v>-0.27432603987752968</v>
      </c>
    </row>
    <row r="19" spans="2:11" x14ac:dyDescent="0.25">
      <c r="B19" t="s">
        <v>13</v>
      </c>
      <c r="C19" s="1">
        <v>266274.62099999998</v>
      </c>
      <c r="D19" s="1">
        <v>284035.255</v>
      </c>
      <c r="E19" s="1">
        <v>287084.087</v>
      </c>
      <c r="F19" s="1">
        <v>351822.32900000003</v>
      </c>
      <c r="G19" s="1">
        <v>446819.26</v>
      </c>
      <c r="K19" s="2"/>
    </row>
    <row r="20" spans="2:11" x14ac:dyDescent="0.25">
      <c r="B20" t="s">
        <v>14</v>
      </c>
      <c r="C20" s="1">
        <v>43008.025999999998</v>
      </c>
      <c r="D20" s="1">
        <v>45683.112999999998</v>
      </c>
      <c r="E20" s="1">
        <v>39212.025000000001</v>
      </c>
      <c r="F20" s="1">
        <v>40037.277000000002</v>
      </c>
      <c r="G20" s="1">
        <v>48965.487999999998</v>
      </c>
      <c r="K20" s="2"/>
    </row>
    <row r="21" spans="2:11" x14ac:dyDescent="0.25">
      <c r="K21" s="2"/>
    </row>
    <row r="22" spans="2:11" x14ac:dyDescent="0.25">
      <c r="B22" t="s">
        <v>4</v>
      </c>
      <c r="C22">
        <v>17.329999999999998</v>
      </c>
      <c r="D22">
        <v>13.98</v>
      </c>
      <c r="E22">
        <v>12.14</v>
      </c>
      <c r="F22">
        <v>14.88</v>
      </c>
      <c r="G22">
        <v>12.18</v>
      </c>
      <c r="K22" s="2"/>
    </row>
    <row r="25" spans="2:11" x14ac:dyDescent="0.25">
      <c r="B25" t="s">
        <v>2</v>
      </c>
      <c r="C25">
        <v>2018</v>
      </c>
      <c r="D25">
        <v>2019</v>
      </c>
      <c r="E25">
        <v>2020</v>
      </c>
      <c r="F25">
        <v>2021</v>
      </c>
      <c r="G25">
        <v>2022</v>
      </c>
    </row>
    <row r="27" spans="2:11" x14ac:dyDescent="0.25">
      <c r="B27" t="s">
        <v>6</v>
      </c>
      <c r="C27" s="4">
        <v>1189490.5</v>
      </c>
      <c r="D27" s="4">
        <v>812364.7</v>
      </c>
      <c r="E27" s="4">
        <v>1072212.7</v>
      </c>
      <c r="F27" s="4">
        <v>1114278.7</v>
      </c>
      <c r="G27" s="4">
        <v>893855.8</v>
      </c>
    </row>
    <row r="28" spans="2:11" x14ac:dyDescent="0.25">
      <c r="B28" t="s">
        <v>9</v>
      </c>
      <c r="C28" s="2">
        <v>71995.5</v>
      </c>
      <c r="D28" s="2">
        <v>79226</v>
      </c>
      <c r="E28" s="2">
        <v>71733.399999999994</v>
      </c>
      <c r="F28" s="2">
        <v>79651.600000000006</v>
      </c>
      <c r="G28" s="2">
        <v>95409.4</v>
      </c>
    </row>
    <row r="29" spans="2:11" x14ac:dyDescent="0.25">
      <c r="B29" t="s">
        <v>7</v>
      </c>
      <c r="C29" s="5">
        <f t="shared" ref="C29:G29" si="2">C27/C28</f>
        <v>16.521733997263716</v>
      </c>
      <c r="D29" s="5">
        <f t="shared" si="2"/>
        <v>10.253763915886198</v>
      </c>
      <c r="E29" s="5">
        <f t="shared" si="2"/>
        <v>14.947189175474744</v>
      </c>
      <c r="F29" s="5">
        <f t="shared" si="2"/>
        <v>13.989407620185908</v>
      </c>
      <c r="G29" s="5">
        <f t="shared" si="2"/>
        <v>9.3686345370581936</v>
      </c>
    </row>
    <row r="31" spans="2:11" x14ac:dyDescent="0.25">
      <c r="B31" t="s">
        <v>10</v>
      </c>
      <c r="C31" s="4">
        <v>3304.4</v>
      </c>
      <c r="D31" s="4">
        <v>2222.8000000000002</v>
      </c>
      <c r="E31" s="4">
        <v>2818.9</v>
      </c>
      <c r="F31" s="4">
        <v>2678.2</v>
      </c>
      <c r="G31" s="4">
        <v>1943.5</v>
      </c>
    </row>
    <row r="32" spans="2:11" x14ac:dyDescent="0.25">
      <c r="B32" t="s">
        <v>11</v>
      </c>
      <c r="C32" s="2">
        <v>197.4</v>
      </c>
      <c r="D32" s="2">
        <v>218.9</v>
      </c>
      <c r="E32" s="2">
        <v>188</v>
      </c>
      <c r="F32" s="2">
        <v>193</v>
      </c>
      <c r="G32" s="2">
        <v>212.9</v>
      </c>
    </row>
    <row r="33" spans="2:7" x14ac:dyDescent="0.25">
      <c r="B33" t="s">
        <v>7</v>
      </c>
      <c r="C33" s="3">
        <f t="shared" ref="C33" si="3">C31/C32</f>
        <v>16.739614994934144</v>
      </c>
      <c r="D33" s="3">
        <f t="shared" ref="D33" si="4">D31/D32</f>
        <v>10.154408405664688</v>
      </c>
      <c r="E33" s="3">
        <f t="shared" ref="E33" si="5">E31/E32</f>
        <v>14.994148936170212</v>
      </c>
      <c r="F33" s="3">
        <f t="shared" ref="F33" si="6">F31/F32</f>
        <v>13.876683937823833</v>
      </c>
      <c r="G33" s="3">
        <f t="shared" ref="G33" si="7">G31/G32</f>
        <v>9.1286989196806001</v>
      </c>
    </row>
  </sheetData>
  <pageMargins left="0.7" right="0.7" top="0.75" bottom="0.75" header="0.3" footer="0.3"/>
  <pageSetup orientation="portrait" r:id="rId1"/>
  <customProperties>
    <customPr name="Guid" r:id="rId2"/>
  </customPropertie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55D0B-E243-43EF-9CFF-617CF428CE72}">
  <dimension ref="A1"/>
  <sheetViews>
    <sheetView workbookViewId="0"/>
  </sheetViews>
  <sheetFormatPr defaultRowHeight="1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Work_File</vt:lpstr>
      <vt:lpstr>Blank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Ogundele, Victor</dc:creator>
  <cp:lastModifiedBy>Victor Ogundele</cp:lastModifiedBy>
  <dcterms:created xsi:type="dcterms:W3CDTF">2023-11-27T10:41:23Z</dcterms:created>
  <dcterms:modified xsi:type="dcterms:W3CDTF">2023-11-29T06:50:51Z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2023-11-27T10:41:25Z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2dacef8b-e832-4372-a076-f7e408926e66</vt:lpwstr>
  </property>
  <property fmtid="{D5CDD505-2E9C-101B-9397-08002B2CF9AE}" pid="8" name="MSIP_Label_ea60d57e-af5b-4752-ac57-3e4f28ca11dc_ContentBits">
    <vt:lpwstr>0</vt:lpwstr>
  </property>
  <property fmtid="{D5CDD505-2E9C-101B-9397-08002B2CF9AE}" pid="9" name="MSIP_Label_defa4170-0d19-0005-0004-bc88714345d2_Enabled">
    <vt:lpwstr>true</vt:lpwstr>
  </property>
  <property fmtid="{D5CDD505-2E9C-101B-9397-08002B2CF9AE}" pid="10" name="MSIP_Label_defa4170-0d19-0005-0004-bc88714345d2_SetDate">
    <vt:lpwstr>2023-11-29T06:50:39Z</vt:lpwstr>
  </property>
  <property fmtid="{D5CDD505-2E9C-101B-9397-08002B2CF9AE}" pid="11" name="MSIP_Label_defa4170-0d19-0005-0004-bc88714345d2_Method">
    <vt:lpwstr>Standard</vt:lpwstr>
  </property>
  <property fmtid="{D5CDD505-2E9C-101B-9397-08002B2CF9AE}" pid="12" name="MSIP_Label_defa4170-0d19-0005-0004-bc88714345d2_Name">
    <vt:lpwstr>defa4170-0d19-0005-0004-bc88714345d2</vt:lpwstr>
  </property>
  <property fmtid="{D5CDD505-2E9C-101B-9397-08002B2CF9AE}" pid="13" name="MSIP_Label_defa4170-0d19-0005-0004-bc88714345d2_SiteId">
    <vt:lpwstr>8d5d6f11-1e2b-4759-8bdb-4e25f97cf6a3</vt:lpwstr>
  </property>
  <property fmtid="{D5CDD505-2E9C-101B-9397-08002B2CF9AE}" pid="14" name="MSIP_Label_defa4170-0d19-0005-0004-bc88714345d2_ActionId">
    <vt:lpwstr>86aa3dd7-053d-4542-bbe1-ec26d1437246</vt:lpwstr>
  </property>
  <property fmtid="{D5CDD505-2E9C-101B-9397-08002B2CF9AE}" pid="15" name="MSIP_Label_defa4170-0d19-0005-0004-bc88714345d2_ContentBits">
    <vt:lpwstr>0</vt:lpwstr>
  </property>
</Properties>
</file>